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X:\AAA TABLERO DEUDA\NUEVO TABLERO\ACH\Informe trimestral de deuda\Informes anteriores\"/>
    </mc:Choice>
  </mc:AlternateContent>
  <xr:revisionPtr revIDLastSave="0" documentId="13_ncr:1_{109D0356-1DA2-40E6-8B0A-97E2F9EB14A4}" xr6:coauthVersionLast="47" xr6:coauthVersionMax="47" xr10:uidLastSave="{00000000-0000-0000-0000-000000000000}"/>
  <bookViews>
    <workbookView xWindow="-120" yWindow="-120" windowWidth="20640" windowHeight="11160" tabRatio="849" xr2:uid="{00000000-000D-0000-FFFF-FFFF00000000}"/>
  </bookViews>
  <sheets>
    <sheet name="Stock 31-12-19" sheetId="7" r:id="rId1"/>
    <sheet name="Base_Graficos" sheetId="5" state="hidden" r:id="rId2"/>
    <sheet name="Gráficos" sheetId="6" r:id="rId3"/>
    <sheet name="Ratios 2019" sheetId="8" r:id="rId4"/>
    <sheet name="Avales" sheetId="11" r:id="rId5"/>
    <sheet name="Evolución Deuda Total" sheetId="9" r:id="rId6"/>
    <sheet name="PBG" sheetId="10"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5">#REF!</definedName>
    <definedName name="\a" localSheetId="3">#REF!</definedName>
    <definedName name="\a">#REF!</definedName>
    <definedName name="\b" localSheetId="5">#REF!</definedName>
    <definedName name="\b" localSheetId="3">#REF!</definedName>
    <definedName name="\b">#REF!</definedName>
    <definedName name="\c" localSheetId="5">#REF!</definedName>
    <definedName name="\c" localSheetId="3">#REF!</definedName>
    <definedName name="\c">#REF!</definedName>
    <definedName name="\d" localSheetId="5">#REF!</definedName>
    <definedName name="\d">#REF!</definedName>
    <definedName name="\e" localSheetId="5">#REF!</definedName>
    <definedName name="\e">#REF!</definedName>
    <definedName name="\f" localSheetId="5">#REF!</definedName>
    <definedName name="\f">#REF!</definedName>
    <definedName name="\g" localSheetId="5">#REF!</definedName>
    <definedName name="\g">#REF!</definedName>
    <definedName name="\h" localSheetId="5">#REF!</definedName>
    <definedName name="\h">#REF!</definedName>
    <definedName name="\j" localSheetId="5">#REF!</definedName>
    <definedName name="\j">#REF!</definedName>
    <definedName name="\k" localSheetId="5">#REF!</definedName>
    <definedName name="\k">#REF!</definedName>
    <definedName name="\l" localSheetId="5">#REF!</definedName>
    <definedName name="\l">#REF!</definedName>
    <definedName name="\m" localSheetId="5">#REF!</definedName>
    <definedName name="\m">#REF!</definedName>
    <definedName name="\n" localSheetId="5">#REF!</definedName>
    <definedName name="\n">#REF!</definedName>
    <definedName name="\p" localSheetId="5">#REF!</definedName>
    <definedName name="\p">#REF!</definedName>
    <definedName name="\q" localSheetId="5">#REF!</definedName>
    <definedName name="\q">#REF!</definedName>
    <definedName name="\r" localSheetId="5">#REF!</definedName>
    <definedName name="\r">#REF!</definedName>
    <definedName name="\s" localSheetId="5">#REF!</definedName>
    <definedName name="\s">#REF!</definedName>
    <definedName name="\t" localSheetId="5">#REF!</definedName>
    <definedName name="\t">#REF!</definedName>
    <definedName name="\u" localSheetId="5">#REF!</definedName>
    <definedName name="\u">#REF!</definedName>
    <definedName name="\v" localSheetId="5">#REF!</definedName>
    <definedName name="\v">#REF!</definedName>
    <definedName name="\w" localSheetId="5">#REF!</definedName>
    <definedName name="\w">#REF!</definedName>
    <definedName name="\x" localSheetId="5">#REF!</definedName>
    <definedName name="\x">#REF!</definedName>
    <definedName name="\y" localSheetId="5">#REF!</definedName>
    <definedName name="\y">#REF!</definedName>
    <definedName name="\z" localSheetId="5">#REF!</definedName>
    <definedName name="\z">#REF!</definedName>
    <definedName name="_._IMPUESTOS_SOBRE_COMBUSTIBLES_Y_GAS_NATURAL">[1]C!$B$27:$N$27</definedName>
    <definedName name="_._IMPUESTOS_SOBRE_ENERGIA_ELECTRICA">[1]C!$B$28:$N$28</definedName>
    <definedName name="_F" localSheetId="5">#REF!</definedName>
    <definedName name="_F" localSheetId="3">#REF!</definedName>
    <definedName name="_F" localSheetId="0">#REF!</definedName>
    <definedName name="_F">#REF!</definedName>
    <definedName name="_Fill" localSheetId="5" hidden="1">#REF!</definedName>
    <definedName name="_Fill" localSheetId="0" hidden="1">#REF!</definedName>
    <definedName name="_Fill" hidden="1">#REF!</definedName>
    <definedName name="_xlnm._FilterDatabase" localSheetId="0" hidden="1">'Stock 31-12-19'!$A$1:$M$48</definedName>
    <definedName name="_Key1" localSheetId="5" hidden="1">#REF!</definedName>
    <definedName name="_Key1" localSheetId="3" hidden="1">#REF!</definedName>
    <definedName name="_Key1" hidden="1">#REF!</definedName>
    <definedName name="_Order1" hidden="1">255</definedName>
    <definedName name="_Parse_In" localSheetId="5" hidden="1">#REF!</definedName>
    <definedName name="_Parse_In" localSheetId="3" hidden="1">#REF!</definedName>
    <definedName name="_Parse_In" localSheetId="0" hidden="1">#REF!</definedName>
    <definedName name="_Parse_In" hidden="1">#REF!</definedName>
    <definedName name="_Parse_Out" localSheetId="5" hidden="1">#REF!</definedName>
    <definedName name="_Parse_Out" localSheetId="0" hidden="1">#REF!</definedName>
    <definedName name="_Parse_Out" hidden="1">#REF!</definedName>
    <definedName name="_R" localSheetId="5">#REF!</definedName>
    <definedName name="_R" localSheetId="0">#REF!</definedName>
    <definedName name="_R">#REF!</definedName>
    <definedName name="_Sort" localSheetId="5" hidden="1">#REF!</definedName>
    <definedName name="_Sort" hidden="1">#REF!</definedName>
    <definedName name="A" localSheetId="5">#REF!</definedName>
    <definedName name="A">#REF!</definedName>
    <definedName name="ACREEDOR" localSheetId="5">#REF!</definedName>
    <definedName name="ACREEDOR">#REF!</definedName>
    <definedName name="ACREEDOR_30_06_19" localSheetId="5">'[2]Stock 30-06-19'!$N$5:$N$47</definedName>
    <definedName name="ACREEDOR_30_06_19">'[3]Stock 30-06-19'!$N$5:$N$47</definedName>
    <definedName name="ACREEDOR_30_09_19">'[4]Stock 30-09-19'!$N$5:$N$46</definedName>
    <definedName name="ACREEDOR_31_12_18">'[5]Stock 31-12-18'!$N$5:$N$56</definedName>
    <definedName name="ACREEDOR_31_12_19">'Stock 31-12-19'!$N$5:$N$48</definedName>
    <definedName name="ACwvu.PLA1." localSheetId="5" hidden="1">'[1]COP FED'!#REF!</definedName>
    <definedName name="ACwvu.PLA1." localSheetId="3" hidden="1">'[1]COP FED'!#REF!</definedName>
    <definedName name="ACwvu.PLA1." localSheetId="0" hidden="1">'[1]COP FED'!#REF!</definedName>
    <definedName name="ACwvu.PLA1." hidden="1">'[1]COP FED'!#REF!</definedName>
    <definedName name="ACwvu.PLA2." hidden="1">'[1]COP FED'!$A$1:$N$49</definedName>
    <definedName name="AÑOS" localSheetId="5">#REF!</definedName>
    <definedName name="AÑOS" localSheetId="3">#REF!</definedName>
    <definedName name="AÑOS">#REF!</definedName>
    <definedName name="AÑOS_30_06_19" localSheetId="5">'[2]Stock 30-06-19'!$BN$1:$XQ$1</definedName>
    <definedName name="AÑOS_30_06_19">'[3]Stock 30-06-19'!$BN$1:$XQ$1</definedName>
    <definedName name="AÑOS_30_09_19" localSheetId="5">'[6]Stock 30-09-19'!$V$1:$BQ$1</definedName>
    <definedName name="AÑOS_30_09_19">'[4]Stock 30-09-19'!$BN$1:$AAE$1</definedName>
    <definedName name="AÑOS_31_03_19">[7]Stock!$BN$1:$XQ$1</definedName>
    <definedName name="AÑOS_31_12_18">'[5]Stock 31-12-18'!$BQ$1:$ABF$1</definedName>
    <definedName name="AÑOS_31_12_19">'Stock 31-12-19'!$V$1:$BQ$1</definedName>
    <definedName name="AÑOS_CONSOLIDADO_30_06_19">'[8]Stock 30-06-19'!$Q$3:$BL$3</definedName>
    <definedName name="AÑOS_CONSOLIDADO_31_12_18">'[5]Stock 31-12-18'!$Q$3:$BN$3</definedName>
    <definedName name="AÑOS_CONSOLIDADO_31_12_19">'Stock 31-12-19'!$Q$3:$T$3</definedName>
    <definedName name="_xlnm.Extract" localSheetId="5">#REF!</definedName>
    <definedName name="_xlnm.Extract" localSheetId="3">#REF!</definedName>
    <definedName name="_xlnm.Extract" localSheetId="0">#REF!</definedName>
    <definedName name="_xlnm.Extract">#REF!</definedName>
    <definedName name="_xlnm.Print_Area" localSheetId="0">'Stock 31-12-19'!$A$1:$AY$48</definedName>
    <definedName name="_xlnm.Print_Area">'[1]Fto. a partir del impuesto'!$D$7:$D$50</definedName>
    <definedName name="B" localSheetId="5">#REF!</definedName>
    <definedName name="B" localSheetId="3">#REF!</definedName>
    <definedName name="B" localSheetId="0">#REF!</definedName>
    <definedName name="B">#REF!</definedName>
    <definedName name="Base_datos_IM" localSheetId="5">#REF!</definedName>
    <definedName name="Base_datos_IM" localSheetId="0">#REF!</definedName>
    <definedName name="Base_datos_IM">#REF!</definedName>
    <definedName name="_xlnm.Database" localSheetId="5">#REF!</definedName>
    <definedName name="_xlnm.Database" localSheetId="0">#REF!</definedName>
    <definedName name="_xlnm.Database">#REF!</definedName>
    <definedName name="BORRAR" localSheetId="5">#REF!</definedName>
    <definedName name="BORRAR">#REF!</definedName>
    <definedName name="C_" localSheetId="5">#REF!</definedName>
    <definedName name="C_">#REF!</definedName>
    <definedName name="caja" localSheetId="5"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 localSheetId="5">'[9]IPV-BAPRO'!#REF!</definedName>
    <definedName name="cantidad_prestada">'[9]IPV-BAPRO'!#REF!</definedName>
    <definedName name="chart" localSheetId="5">CHOOSE([2]Gráficos!$L$5,'Evolución Deuda Total'!GRAF_POR_MONEDA,'Evolución Deuda Total'!GRAF_POR_SS,'Evolución Deuda Total'!GRAF_POR_ACREEDOR)</definedName>
    <definedName name="chart" localSheetId="3">CHOOSE([4]Gráficos!$L$5,'Ratios 2019'!GRAF_POR_MONEDA,'Ratios 2019'!GRAF_POR_SS,'Ratios 2019'!GRAF_POR_ACREEDOR)</definedName>
    <definedName name="chart">CHOOSE(Gráficos!#REF!,GRAF_POR_MONEDA,GRAF_POR_SS,GRAF_POR_ACREEDOR)</definedName>
    <definedName name="chart2" localSheetId="5">CHOOSE([2]Gráficos!$L$24,'Evolución Deuda Total'!GRAF_COMP_MONEDA,'Evolución Deuda Total'!GRAF_COMP_TASA)</definedName>
    <definedName name="chart2" localSheetId="3">CHOOSE([4]Gráficos!$L$24,'Ratios 2019'!GRAF_COMP_MONEDA,'Ratios 2019'!GRAF_COMP_TASA)</definedName>
    <definedName name="chart2">CHOOSE(Gráficos!$L$5,GRAF_COMP_MONEDA,GRAF_COMP_TASA)</definedName>
    <definedName name="Comisiones" localSheetId="5">#REF!</definedName>
    <definedName name="Comisiones" localSheetId="3">#REF!</definedName>
    <definedName name="Comisiones" localSheetId="0">#REF!</definedName>
    <definedName name="Comisiones">#REF!</definedName>
    <definedName name="COMP_MONEDA">[10]Base_Gráficos!$H$76:$P$89</definedName>
    <definedName name="COMP_TASA">[10]Base_Gráficos!$H$91:$P$105</definedName>
    <definedName name="COPA">#N/A</definedName>
    <definedName name="COPARTICIPACION_FEDERAL__LEY_N__23548">[1]C!$B$13:$N$13</definedName>
    <definedName name="CotizDolar" localSheetId="5">[11]Datos!#REF!</definedName>
    <definedName name="CotizDolar" localSheetId="3">[11]Datos!#REF!</definedName>
    <definedName name="CotizDolar" localSheetId="0">[11]Datos!#REF!</definedName>
    <definedName name="CotizDolar">[11]Datos!#REF!</definedName>
    <definedName name="_xlnm.Criteria" localSheetId="5">#REF!</definedName>
    <definedName name="_xlnm.Criteria" localSheetId="3">#REF!</definedName>
    <definedName name="_xlnm.Criteria" localSheetId="0">#REF!</definedName>
    <definedName name="_xlnm.Criteria">#REF!</definedName>
    <definedName name="Criterios_IM" localSheetId="5">#REF!</definedName>
    <definedName name="Criterios_IM" localSheetId="0">#REF!</definedName>
    <definedName name="Criterios_IM">#REF!</definedName>
    <definedName name="D" localSheetId="5">#REF!</definedName>
    <definedName name="D" localSheetId="0">#REF!</definedName>
    <definedName name="D">#REF!</definedName>
    <definedName name="E" localSheetId="5">#REF!</definedName>
    <definedName name="E">#REF!</definedName>
    <definedName name="EXCEDENTE_DEL_10__SEGUN_EL_TOPE_ASIGNADO_A__BUENOS_AIRES__LEY_N__23621">[1]C!$B$18:$N$18</definedName>
    <definedName name="Extracción_IM" localSheetId="5">#REF!</definedName>
    <definedName name="Extracción_IM" localSheetId="3">#REF!</definedName>
    <definedName name="Extracción_IM" localSheetId="0">#REF!</definedName>
    <definedName name="Extracción_IM">#REF!</definedName>
    <definedName name="fdafafafafaf" localSheetId="5">#REF!</definedName>
    <definedName name="fdafafafafaf" localSheetId="0">#REF!</definedName>
    <definedName name="fdafafafafaf">#REF!</definedName>
    <definedName name="Fecha_primer_pago" localSheetId="5">'[9]IPV-BAPRO'!#REF!</definedName>
    <definedName name="Fecha_primer_pago" localSheetId="0">'[9]IPV-BAPRO'!#REF!</definedName>
    <definedName name="Fecha_primer_pago">'[9]IPV-BAPRO'!#REF!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5">#REF!</definedName>
    <definedName name="G" localSheetId="3">#REF!</definedName>
    <definedName name="G" localSheetId="0">#REF!</definedName>
    <definedName name="G">#REF!</definedName>
    <definedName name="GARANTIA" localSheetId="5">#REF!</definedName>
    <definedName name="GARANTIA" localSheetId="3">#REF!</definedName>
    <definedName name="GARANTIA">#REF!</definedName>
    <definedName name="GARANTIA_30_06_19" localSheetId="5">'[2]Stock 30-06-19'!$G$5:$G$47</definedName>
    <definedName name="GARANTIA_30_06_19">'[3]Stock 30-06-19'!$G$5:$G$47</definedName>
    <definedName name="GARANTIA_30_09_19">'[4]Stock 30-09-19'!$G$5:$G$46</definedName>
    <definedName name="GARANTIA_31_03_19">[7]Stock!$G$5:$G$64</definedName>
    <definedName name="GARANTIA_31_12_18">'[5]Stock 31-12-18'!$G$5:$G$56</definedName>
    <definedName name="GARANTIA_31_12_19">'Stock 31-12-19'!$G$5:$G$48</definedName>
    <definedName name="Graf_Comp">CHOOSE([10]Gráficos!$A$22,COMP_MONEDA,COMP_TASA)</definedName>
    <definedName name="GRAF_COMP_MONEDA" localSheetId="5">[2]Base_Graficos!$M$94:$U$106</definedName>
    <definedName name="GRAF_COMP_MONEDA" localSheetId="3">[4]Base_Graficos!$M$94:$U$106</definedName>
    <definedName name="GRAF_COMP_MONEDA">Base_Graficos!$M$6:$U$18</definedName>
    <definedName name="GRAF_COMP_TASA" localSheetId="5">[2]Base_Graficos!$M$107:$U$119</definedName>
    <definedName name="GRAF_COMP_TASA" localSheetId="3">[4]Base_Graficos!$M$107:$U$119</definedName>
    <definedName name="GRAF_COMP_TASA">Base_Graficos!$M$19:$U$31</definedName>
    <definedName name="GRAF_POR_ACREEDOR" localSheetId="5">[2]Base_Graficos!$M$62:$U$93</definedName>
    <definedName name="GRAF_POR_ACREEDOR" localSheetId="3">[4]Base_Graficos!$M$62:$U$93</definedName>
    <definedName name="GRAF_POR_ACREEDOR">Base_Graficos!$M$1:$U$5</definedName>
    <definedName name="GRAF_POR_MONEDA" localSheetId="5">[2]Base_Graficos!$M$33:$U$61</definedName>
    <definedName name="GRAF_POR_MONEDA" localSheetId="3">[4]Base_Graficos!$M$33:$U$61</definedName>
    <definedName name="GRAF_POR_MONEDA">Base_Graficos!#REF!</definedName>
    <definedName name="GRAF_POR_SS" localSheetId="5">[2]Base_Graficos!$M$1:$U$32</definedName>
    <definedName name="GRAF_POR_SS" localSheetId="3">[4]Base_Graficos!$M$1:$U$32</definedName>
    <definedName name="GRAF_POR_SS">Base_Graficos!#REF!</definedName>
    <definedName name="Graf_Vtos">CHOOSE([10]Gráficos!$A$6,VTO_SS,VTO_MONEDA,VTO_ACREEDOR)</definedName>
    <definedName name="H" localSheetId="5">#REF!</definedName>
    <definedName name="H" localSheetId="3">#REF!</definedName>
    <definedName name="H" localSheetId="0">#REF!</definedName>
    <definedName name="H">#REF!</definedName>
    <definedName name="I" localSheetId="5">#REF!</definedName>
    <definedName name="I" localSheetId="0">#REF!</definedName>
    <definedName name="I">#REF!</definedName>
    <definedName name="IMPRIMIR" localSheetId="5">#REF!</definedName>
    <definedName name="IMPRIMIR" localSheetId="0">#REF!</definedName>
    <definedName name="IMPRIMIR">#REF!</definedName>
    <definedName name="J" localSheetId="5">#REF!</definedName>
    <definedName name="J">#REF!</definedName>
    <definedName name="K" localSheetId="5">#REF!</definedName>
    <definedName name="K">#REF!</definedName>
    <definedName name="L_" localSheetId="5">#REF!</definedName>
    <definedName name="L_">#REF!</definedName>
    <definedName name="LL" localSheetId="5" hidden="1">{FALSE,FALSE,-1.25,-15.5,484.5,276.75,FALSE,FALSE,TRUE,TRUE,0,12,#N/A,46,#N/A,2.93460490463215,15.35,1,FALSE,FALSE,3,TRUE,1,FALSE,100,"Swvu.PLA1.","ACwvu.PLA1.",#N/A,FALSE,FALSE,0,0,0,0,2,"","",TRUE,TRUE,FALSE,FALSE,1,60,#N/A,#N/A,FALSE,FALSE,FALSE,FALSE,FALSE,FALSE,FALSE,9,65532,65532,FALSE,FALSE,TRUE,TRUE,TRUE}</definedName>
    <definedName name="LL" localSheetId="3"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 localSheetId="5">#REF!</definedName>
    <definedName name="M" localSheetId="3">#REF!</definedName>
    <definedName name="M">#REF!</definedName>
    <definedName name="MATRIZ_CONSOLIDADA_31_12_18">'[5]Stock 31-12-18'!$Q$5:$BN$56</definedName>
    <definedName name="MATRIZ_SS" localSheetId="5">#REF!</definedName>
    <definedName name="MATRIZ_SS" localSheetId="3">#REF!</definedName>
    <definedName name="MATRIZ_SS">#REF!</definedName>
    <definedName name="MATRIZ_SS_30_06_19" localSheetId="5">'[2]Stock 30-06-19'!$BN$5:$XQ$47</definedName>
    <definedName name="MATRIZ_SS_30_06_19">'[3]Stock 30-06-19'!$BN$5:$XQ$47</definedName>
    <definedName name="MATRIZ_SS_30_09_19">'[4]Stock 30-09-19'!$BN$5:$AAE$46</definedName>
    <definedName name="MATRIZ_SS_31_03_19">[7]Stock!$BN$5:$XQ$64</definedName>
    <definedName name="MATRIZ_SS_31_12_18">'[5]Stock 31-12-18'!$BQ$5:$ABF$56</definedName>
    <definedName name="MATRIZ_SS_31_12_19">'Stock 31-12-19'!$V$5:$BQ$48</definedName>
    <definedName name="MATRIZ_SS_CONSOLIDADA_30_06_19">'[8]Stock 30-06-19'!$Q$5:$BL$47</definedName>
    <definedName name="MATRIZ_SS_CONSOLIDADA_31_12_19">'Stock 31-12-19'!$Q$5:$T$48</definedName>
    <definedName name="MESES" localSheetId="5">#REF!</definedName>
    <definedName name="MESES" localSheetId="3">#REF!</definedName>
    <definedName name="MESES">#REF!</definedName>
    <definedName name="MESES_30_06_19" localSheetId="5">'[2]Stock 30-06-19'!$BN$2:$XQ$2</definedName>
    <definedName name="MESES_30_06_19">'[3]Stock 30-06-19'!$BN$2:$XQ$2</definedName>
    <definedName name="MESES_30_09_19" localSheetId="5">'[6]Stock 30-09-19'!$V$2:$BQ$2</definedName>
    <definedName name="MESES_30_09_19">'[4]Stock 30-09-19'!$BN$2:$AAE$2</definedName>
    <definedName name="MESES_31_03_19">[7]Stock!$BN$2:$XQ$2</definedName>
    <definedName name="MESES_31_12_18">'[5]Stock 31-12-18'!$BQ$2:$ABF$2</definedName>
    <definedName name="MESES_31_12_19">'Stock 31-12-19'!$V$2:$BQ$2</definedName>
    <definedName name="MONEDA" localSheetId="5">#REF!</definedName>
    <definedName name="MONEDA" localSheetId="3">#REF!</definedName>
    <definedName name="MONEDA">#REF!</definedName>
    <definedName name="MONEDA_30_06_19" localSheetId="5">'[2]Stock 30-06-19'!$F$5:$F$47</definedName>
    <definedName name="MONEDA_30_06_19">'[3]Stock 30-06-19'!$F$5:$F$47</definedName>
    <definedName name="MONEDA_30_09_19" localSheetId="5">'[6]Stock 30-09-19'!$F$5:$F$46</definedName>
    <definedName name="MONEDA_30_09_19">'[4]Stock 30-09-19'!$F$5:$F$46</definedName>
    <definedName name="MONEDA_31_12_18">'[5]Stock 31-12-18'!$F$5:$F$56</definedName>
    <definedName name="MONEDA_31_12_19">'Stock 31-12-19'!$F$5:$F$48</definedName>
    <definedName name="N" localSheetId="5">#REF!</definedName>
    <definedName name="N" localSheetId="3">#REF!</definedName>
    <definedName name="N" localSheetId="0">#REF!</definedName>
    <definedName name="N">#REF!</definedName>
    <definedName name="nu" localSheetId="5" hidden="1">'[1]COP FED'!#REF!</definedName>
    <definedName name="nu" localSheetId="3" hidden="1">'[1]COP FED'!#REF!</definedName>
    <definedName name="nu" hidden="1">'[1]COP FED'!#REF!</definedName>
    <definedName name="O" localSheetId="5">#REF!</definedName>
    <definedName name="O" localSheetId="3">#REF!</definedName>
    <definedName name="O" localSheetId="0">#REF!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5">#REF!</definedName>
    <definedName name="P" localSheetId="3">#REF!</definedName>
    <definedName name="P" localSheetId="0">#REF!</definedName>
    <definedName name="P">#REF!</definedName>
    <definedName name="pagos_por_año" localSheetId="5">'[9]IPV-BAPRO'!#REF!</definedName>
    <definedName name="pagos_por_año" localSheetId="3">'[9]IPV-BAPRO'!#REF!</definedName>
    <definedName name="pagos_por_año" localSheetId="0">'[9]IPV-BAPRO'!#REF!</definedName>
    <definedName name="pagos_por_año">'[9]IPV-BAPRO'!#REF!</definedName>
    <definedName name="Plazo_en_años" localSheetId="5">'[9]IPV-BAPRO'!#REF!</definedName>
    <definedName name="Plazo_en_años" localSheetId="3">'[9]IPV-BAPRO'!#REF!</definedName>
    <definedName name="Plazo_en_años" localSheetId="0">'[9]IPV-BAPRO'!#REF!</definedName>
    <definedName name="Plazo_en_años">'[9]IPV-BAPRO'!#REF!</definedName>
    <definedName name="PRESTAMOS_30_06_19">'[8]Stock 30-06-19'!$A$5:$A$47</definedName>
    <definedName name="PRESTAMOS_31_12_18">'[5]Stock 31-12-18'!$A$5:$A$56</definedName>
    <definedName name="PRESTAMOS_31_12_19">'Stock 31-12-19'!$A$5:$A$48</definedName>
    <definedName name="Prliq" localSheetId="5">[11]Datos!#REF!</definedName>
    <definedName name="Prliq">[11]Datos!#REF!</definedName>
    <definedName name="ProdEstimada" localSheetId="5">[11]Datos!#REF!</definedName>
    <definedName name="ProdEstimada">[11]Datos!#REF!</definedName>
    <definedName name="prueba" localSheetId="5">#REF!</definedName>
    <definedName name="prueba" localSheetId="3">#REF!</definedName>
    <definedName name="prueba" localSheetId="0">#REF!</definedName>
    <definedName name="prueba">#REF!</definedName>
    <definedName name="Q" localSheetId="5">#REF!</definedName>
    <definedName name="Q" localSheetId="0">#REF!</definedName>
    <definedName name="Q">#REF!</definedName>
    <definedName name="Rwvu.PLA2." localSheetId="5" hidden="1">'[1]COP FED'!#REF!</definedName>
    <definedName name="Rwvu.PLA2." localSheetId="0" hidden="1">'[1]COP FED'!#REF!</definedName>
    <definedName name="Rwvu.PLA2." hidden="1">'[1]COP FED'!#REF!</definedName>
    <definedName name="S" localSheetId="5">#REF!</definedName>
    <definedName name="S" localSheetId="3">#REF!</definedName>
    <definedName name="S" localSheetId="0">#REF!</definedName>
    <definedName name="S">#REF!</definedName>
    <definedName name="SEGURIDAD_SOCIAL___BS._PERS._NO_INCORP._AL_PROCESO_ECONOMICO__LEY_N__23966__ART._30">[1]C!$B$22:$N$22</definedName>
    <definedName name="SEGURIDAD_SOCIAL___IVA__LEY_N__23966_ART._5_PTO._2">[1]C!$B$21:$N$21</definedName>
    <definedName name="SERVICIO" localSheetId="5">#REF!</definedName>
    <definedName name="SERVICIO" localSheetId="3">#REF!</definedName>
    <definedName name="SERVICIO">#REF!</definedName>
    <definedName name="SERVICIO_30_06_19" localSheetId="5">'[2]Stock 30-06-19'!$BN$4:$XQ$4</definedName>
    <definedName name="SERVICIO_30_06_19">'[3]Stock 30-06-19'!$BN$4:$XQ$4</definedName>
    <definedName name="SERVICIO_30_09_19" localSheetId="5">'[6]Stock 30-09-19'!$V$4:$BQ$4</definedName>
    <definedName name="SERVICIO_30_09_19">'[4]Stock 30-09-19'!$BN$4:$AAE$4</definedName>
    <definedName name="SERVICIO_31_03_19">[12]Stock!$BN$4:$XQ$4</definedName>
    <definedName name="SERVICIO_31_12_18">'[5]Stock 31-12-18'!$BQ$4:$ABF$4</definedName>
    <definedName name="SERVICIO_31_12_19">'Stock 31-12-19'!$V$4:$BQ$4</definedName>
    <definedName name="SERVICIO_CONSOLIDADO_30_06_19">'[8]Stock 30-06-19'!$Q$4:$BL$4</definedName>
    <definedName name="SERVICIO_CONSOLIDADO_31_12_18">'[5]Stock 31-12-18'!$Q$4:$BN$4</definedName>
    <definedName name="SERVICIO_CONSOLIDADO_31_12_19">'Stock 31-12-19'!$Q$4:$T$4</definedName>
    <definedName name="SS_ANUALES_31_12_18">'[5]Stock 31-12-18'!$Q$58:$BN$58</definedName>
    <definedName name="STOCK" localSheetId="5">#REF!</definedName>
    <definedName name="STOCK" localSheetId="3">#REF!</definedName>
    <definedName name="STOCK">#REF!</definedName>
    <definedName name="STOCK_30_06_19" localSheetId="5">'[2]Stock 30-06-19'!$C$5:$C$47</definedName>
    <definedName name="STOCK_30_06_19">'[3]Stock 30-06-19'!$C$5:$C$47</definedName>
    <definedName name="STOCK_30_09_19" localSheetId="5">'[6]Stock 30-09-19'!$C$5:$C$46</definedName>
    <definedName name="STOCK_30_09_19">'[4]Stock 30-09-19'!$C$5:$C$46</definedName>
    <definedName name="STOCK_31_03_19">[7]Stock!$C$5:$C$64</definedName>
    <definedName name="STOCK_31_12_18">'[5]Stock 31-12-18'!$C$5:$C$56</definedName>
    <definedName name="STOCK_31_12_19">'Stock 31-12-19'!$C$5:$C$48</definedName>
    <definedName name="SUMA_FIJA_FINANCIADA_CON__LA_COPARTICIPACION_FEDERAL_DE_NACION__LEY_N__23621_ART._1">[1]C!$B$19:$N$19</definedName>
    <definedName name="Swvu.PLA1." localSheetId="5" hidden="1">'[1]COP FED'!#REF!</definedName>
    <definedName name="Swvu.PLA1." localSheetId="3" hidden="1">'[1]COP FED'!#REF!</definedName>
    <definedName name="Swvu.PLA1." localSheetId="0" hidden="1">'[1]COP FED'!#REF!</definedName>
    <definedName name="Swvu.PLA1." hidden="1">'[1]COP FED'!#REF!</definedName>
    <definedName name="Swvu.PLA2." hidden="1">'[1]COP FED'!$A$1:$N$49</definedName>
    <definedName name="T" localSheetId="5">#REF!</definedName>
    <definedName name="T" localSheetId="3">#REF!</definedName>
    <definedName name="T" localSheetId="0">#REF!</definedName>
    <definedName name="T">#REF!</definedName>
    <definedName name="TASA" localSheetId="5">#REF!</definedName>
    <definedName name="TASA" localSheetId="3">#REF!</definedName>
    <definedName name="TASA">#REF!</definedName>
    <definedName name="TASA_30_06_19" localSheetId="5">'[2]Stock 30-06-19'!$P$5:$P$47</definedName>
    <definedName name="TASA_30_06_19">'[3]Stock 30-06-19'!$P$5:$P$47</definedName>
    <definedName name="TASA_30_09_19" localSheetId="5">'[6]Stock 30-09-19'!$P$5:$P$46</definedName>
    <definedName name="TASA_30_09_19">'[4]Stock 30-09-19'!$P$5:$P$46</definedName>
    <definedName name="TASA_31_12_18">'[5]Stock 31-12-18'!$P$5:$P$56</definedName>
    <definedName name="TASA_31_12_19">'Stock 31-12-19'!$P$5:$P$48</definedName>
    <definedName name="tasa_interes_anual" localSheetId="5">'[9]IPV-BAPRO'!#REF!</definedName>
    <definedName name="tasa_interes_anual" localSheetId="3">'[9]IPV-BAPRO'!#REF!</definedName>
    <definedName name="tasa_interes_anual">'[9]IPV-BAPRO'!#REF!</definedName>
    <definedName name="_xlnm.Print_Titles">'[1]Fto. a partir del impuesto'!$A$1:$A$65536</definedName>
    <definedName name="TOTAL">[1]C!$B$32:$N$32</definedName>
    <definedName name="TOTAL_SS" localSheetId="5">#REF!</definedName>
    <definedName name="TOTAL_SS" localSheetId="3">#REF!</definedName>
    <definedName name="TOTAL_SS">#REF!</definedName>
    <definedName name="TOTAL_SS_30_06_19" localSheetId="5">'[2]Stock 30-06-19'!$BN$49:$XQ$49</definedName>
    <definedName name="TOTAL_SS_30_06_19">'[3]Stock 30-06-19'!$BN$49:$XQ$49</definedName>
    <definedName name="TOTAL_SS_30_09_19">'[4]Stock 30-09-19'!$BN$48:$AAE$48</definedName>
    <definedName name="TOTAL_SS_31_03_19">[7]Stock!$BN$75:$XQ$75</definedName>
    <definedName name="TOTAL_SS_31_12_18">'[5]Stock 31-12-18'!$BQ$58:$ABF$58</definedName>
    <definedName name="TOTAL_SS_31_12_19">'Stock 31-12-19'!$V$50:$BQ$50</definedName>
    <definedName name="TOTAL_SS_CONSOLIDADOS_30_06_19">'[8]Stock 30-06-19'!$Q$49:$BL$49</definedName>
    <definedName name="TOTAL_SS_CONSOLIDADOS_31_12_19">'Stock 31-12-19'!$Q$50:$T$50</definedName>
    <definedName name="TRANSFERENCIA_DE_SERVICIOS__LEY_N__24049_Y_COMPLEMENTARIAS">[1]C!$B$14:$N$14</definedName>
    <definedName name="U" localSheetId="5">#REF!</definedName>
    <definedName name="U" localSheetId="3">#REF!</definedName>
    <definedName name="U" localSheetId="0">#REF!</definedName>
    <definedName name="U">#REF!</definedName>
    <definedName name="V" localSheetId="5">#REF!</definedName>
    <definedName name="V" localSheetId="0">#REF!</definedName>
    <definedName name="V">#REF!</definedName>
    <definedName name="VTO_ACREEDOR">[10]Base_Gráficos!$H$47:$P$75</definedName>
    <definedName name="VTO_MONEDA">[10]Base_Gráficos!$G$32:$O$45</definedName>
    <definedName name="VTO_SS">[10]Base_Gráficos!$G$1:$O$29</definedName>
    <definedName name="W" localSheetId="5">#REF!</definedName>
    <definedName name="W" localSheetId="0">#REF!</definedName>
    <definedName name="W">#REF!</definedName>
    <definedName name="WTI" localSheetId="5">[11]Datos!#REF!</definedName>
    <definedName name="WTI" localSheetId="0">[11]Datos!#REF!</definedName>
    <definedName name="WTI">[11]Datos!#REF!</definedName>
    <definedName name="wvu.PLA1." localSheetId="5"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5"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5">#REF!</definedName>
    <definedName name="X" localSheetId="3">#REF!</definedName>
    <definedName name="X" localSheetId="0">#REF!</definedName>
    <definedName name="X">#REF!</definedName>
    <definedName name="Y" localSheetId="5">#REF!</definedName>
    <definedName name="Y" localSheetId="0">#REF!</definedName>
    <definedName name="Y">#REF!</definedName>
    <definedName name="Z" localSheetId="5">#REF!</definedName>
    <definedName name="Z" localSheetId="0">#REF!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10" l="1"/>
  <c r="X3" i="10"/>
  <c r="W3" i="10"/>
  <c r="V3" i="10"/>
  <c r="U3" i="10"/>
  <c r="T3" i="10"/>
  <c r="S3" i="10"/>
  <c r="R3" i="10"/>
  <c r="Q3" i="10"/>
  <c r="P3" i="10"/>
  <c r="O3" i="10"/>
  <c r="N3" i="10"/>
  <c r="M3" i="10"/>
  <c r="L3" i="10"/>
  <c r="K3" i="10"/>
  <c r="J3" i="10"/>
  <c r="I3" i="10"/>
  <c r="H3" i="10"/>
  <c r="G3" i="10"/>
  <c r="F3" i="10"/>
  <c r="E3" i="10"/>
  <c r="D3" i="10"/>
  <c r="C3" i="10"/>
  <c r="B3" i="10"/>
  <c r="B6" i="10" s="1"/>
  <c r="Y6" i="10"/>
  <c r="X6" i="10"/>
  <c r="W6" i="10"/>
  <c r="V6" i="10"/>
  <c r="U6" i="10"/>
  <c r="T6" i="10"/>
  <c r="S6" i="10"/>
  <c r="R6" i="10"/>
  <c r="Q6" i="10"/>
  <c r="P6" i="10"/>
  <c r="O6" i="10"/>
  <c r="N6" i="10"/>
  <c r="M6" i="10"/>
  <c r="L6" i="10"/>
  <c r="K6" i="10"/>
  <c r="J6" i="10"/>
  <c r="I6" i="10"/>
  <c r="H6" i="10"/>
  <c r="G6" i="10"/>
  <c r="F6" i="10"/>
  <c r="E6" i="10"/>
  <c r="D6" i="10"/>
  <c r="C6" i="10"/>
  <c r="S43" i="7"/>
  <c r="T43" i="7"/>
  <c r="Q43" i="7"/>
  <c r="R43" i="7"/>
  <c r="H11" i="9" l="1"/>
  <c r="L7" i="9"/>
  <c r="W5" i="9"/>
  <c r="W11" i="9" s="1"/>
  <c r="V5" i="9"/>
  <c r="V7" i="9" s="1"/>
  <c r="U5" i="9"/>
  <c r="U7" i="9" s="1"/>
  <c r="T5" i="9"/>
  <c r="T7" i="9" s="1"/>
  <c r="S5" i="9"/>
  <c r="S11" i="9" s="1"/>
  <c r="R5" i="9"/>
  <c r="R7" i="9" s="1"/>
  <c r="Q5" i="9"/>
  <c r="Q7" i="9" s="1"/>
  <c r="P5" i="9"/>
  <c r="P7" i="9" s="1"/>
  <c r="O5" i="9"/>
  <c r="O11" i="9" s="1"/>
  <c r="N5" i="9"/>
  <c r="N7" i="9" s="1"/>
  <c r="M5" i="9"/>
  <c r="M7" i="9" s="1"/>
  <c r="L5" i="9"/>
  <c r="L11" i="9" s="1"/>
  <c r="K5" i="9"/>
  <c r="K11" i="9" s="1"/>
  <c r="J5" i="9"/>
  <c r="J7" i="9" s="1"/>
  <c r="I5" i="9"/>
  <c r="I7" i="9" s="1"/>
  <c r="H5" i="9"/>
  <c r="H9" i="9" s="1"/>
  <c r="G5" i="9"/>
  <c r="G11" i="9" s="1"/>
  <c r="F5" i="9"/>
  <c r="F7" i="9" s="1"/>
  <c r="E5" i="9"/>
  <c r="E7" i="9" s="1"/>
  <c r="D5" i="9"/>
  <c r="D11" i="9" s="1"/>
  <c r="C5" i="9"/>
  <c r="C11" i="9" s="1"/>
  <c r="B5" i="9"/>
  <c r="X5" i="9"/>
  <c r="K9" i="9" l="1"/>
  <c r="G7" i="9"/>
  <c r="C9" i="9"/>
  <c r="S9" i="9"/>
  <c r="H7" i="9"/>
  <c r="D9" i="9"/>
  <c r="T9" i="9"/>
  <c r="D7" i="9"/>
  <c r="O7" i="9"/>
  <c r="L9" i="9"/>
  <c r="S7" i="9"/>
  <c r="G9" i="9"/>
  <c r="O9" i="9"/>
  <c r="W9" i="9"/>
  <c r="P11" i="9"/>
  <c r="B11" i="9"/>
  <c r="B9" i="9"/>
  <c r="B7" i="9"/>
  <c r="C7" i="9"/>
  <c r="K7" i="9"/>
  <c r="W7" i="9"/>
  <c r="P9" i="9"/>
  <c r="T11" i="9"/>
  <c r="X11" i="9"/>
  <c r="X7" i="9"/>
  <c r="X9" i="9"/>
  <c r="E11" i="9"/>
  <c r="I11" i="9"/>
  <c r="M11" i="9"/>
  <c r="Q11" i="9"/>
  <c r="U11" i="9"/>
  <c r="E9" i="9"/>
  <c r="I9" i="9"/>
  <c r="M9" i="9"/>
  <c r="Q9" i="9"/>
  <c r="U9" i="9"/>
  <c r="F11" i="9"/>
  <c r="J11" i="9"/>
  <c r="N11" i="9"/>
  <c r="R11" i="9"/>
  <c r="V11" i="9"/>
  <c r="F9" i="9"/>
  <c r="J9" i="9"/>
  <c r="N9" i="9"/>
  <c r="R9" i="9"/>
  <c r="V9" i="9"/>
  <c r="F15" i="8" l="1"/>
  <c r="F17" i="8" s="1"/>
  <c r="F13" i="8" l="1"/>
  <c r="F9" i="8" l="1"/>
  <c r="F11" i="8" s="1"/>
  <c r="F6" i="8"/>
  <c r="F8" i="8" s="1"/>
  <c r="F3" i="8" l="1"/>
  <c r="F5" i="8" s="1"/>
  <c r="E17" i="8"/>
  <c r="D17" i="8"/>
  <c r="C17" i="8"/>
  <c r="E14" i="8"/>
  <c r="D14" i="8"/>
  <c r="C14" i="8"/>
  <c r="E11" i="8"/>
  <c r="D11" i="8"/>
  <c r="C11" i="8"/>
  <c r="C8" i="8"/>
  <c r="E8" i="8"/>
  <c r="D8" i="8"/>
  <c r="E5" i="8"/>
  <c r="D5" i="8"/>
  <c r="C5" i="8"/>
  <c r="BQ50" i="7"/>
  <c r="BP50" i="7"/>
  <c r="BO50" i="7"/>
  <c r="BN50" i="7"/>
  <c r="BM50" i="7"/>
  <c r="BL50" i="7"/>
  <c r="BK50" i="7"/>
  <c r="BJ50"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B8" i="5"/>
  <c r="C22" i="7" l="1"/>
  <c r="C5" i="7"/>
  <c r="T6" i="7" l="1"/>
  <c r="S6" i="7"/>
  <c r="R6" i="7"/>
  <c r="Q6" i="7"/>
  <c r="E21" i="7"/>
  <c r="E6" i="7"/>
  <c r="T3" i="7" l="1"/>
  <c r="S54" i="7" s="1"/>
  <c r="R3" i="7"/>
  <c r="Q54" i="7" s="1"/>
  <c r="E48" i="7"/>
  <c r="C8" i="5" l="1"/>
  <c r="C40" i="7" l="1"/>
  <c r="E2" i="7"/>
  <c r="C45" i="7" l="1"/>
  <c r="E11" i="7"/>
  <c r="C28" i="7"/>
  <c r="E15" i="7"/>
  <c r="C41" i="7"/>
  <c r="E19" i="7"/>
  <c r="C33" i="7"/>
  <c r="E20" i="7"/>
  <c r="C35" i="7"/>
  <c r="E12" i="7"/>
  <c r="C29" i="7"/>
  <c r="C36" i="7"/>
  <c r="C42" i="7"/>
  <c r="E10" i="7"/>
  <c r="E14" i="7"/>
  <c r="E18" i="7"/>
  <c r="C25" i="7"/>
  <c r="C24" i="7" s="1"/>
  <c r="C30" i="7"/>
  <c r="C34" i="7"/>
  <c r="C39" i="7"/>
  <c r="C38" i="7" s="1"/>
  <c r="E8" i="7"/>
  <c r="E17" i="7"/>
  <c r="C32" i="7"/>
  <c r="E46" i="7"/>
  <c r="E9" i="7"/>
  <c r="E13" i="7"/>
  <c r="E16" i="7"/>
  <c r="C31" i="7"/>
  <c r="C37" i="7"/>
  <c r="C47" i="7"/>
  <c r="E23" i="7"/>
  <c r="E7" i="7"/>
  <c r="E27" i="7"/>
  <c r="E24" i="7"/>
  <c r="E38" i="7"/>
  <c r="C27" i="7" l="1"/>
  <c r="C26" i="7" s="1"/>
  <c r="C56" i="7" s="1"/>
  <c r="C44" i="7"/>
  <c r="D8" i="5"/>
  <c r="E8" i="5" s="1"/>
  <c r="E22" i="7"/>
  <c r="E5" i="7"/>
  <c r="E26" i="7"/>
  <c r="E44" i="7"/>
  <c r="E50" i="7" l="1"/>
  <c r="F12" i="8"/>
  <c r="F14" i="8"/>
  <c r="Y5" i="9"/>
  <c r="B12" i="5"/>
  <c r="E12" i="5"/>
  <c r="Y11" i="9" l="1"/>
  <c r="Y9" i="9"/>
  <c r="Y7" i="9"/>
  <c r="C12" i="5"/>
  <c r="D12" i="5"/>
  <c r="F12" i="5" l="1"/>
  <c r="B11" i="5"/>
  <c r="C11" i="5"/>
  <c r="D11" i="5"/>
  <c r="E11" i="5"/>
  <c r="D7" i="5"/>
  <c r="C7" i="5"/>
  <c r="B7" i="5"/>
  <c r="Q53" i="7" l="1"/>
  <c r="S53" i="7"/>
  <c r="Q52" i="7"/>
  <c r="S52" i="7"/>
  <c r="R39" i="7"/>
  <c r="T46" i="7"/>
  <c r="R33" i="7"/>
  <c r="Q21" i="7"/>
  <c r="R9" i="7"/>
  <c r="S45" i="7"/>
  <c r="S23" i="7"/>
  <c r="T19" i="7"/>
  <c r="R42" i="7"/>
  <c r="R11" i="7"/>
  <c r="Q8" i="7"/>
  <c r="S14" i="7"/>
  <c r="S16" i="7"/>
  <c r="Q14" i="7"/>
  <c r="S30" i="7"/>
  <c r="T14" i="7"/>
  <c r="T48" i="7"/>
  <c r="Q20" i="7"/>
  <c r="Q37" i="7"/>
  <c r="T16" i="7"/>
  <c r="T33" i="7"/>
  <c r="T34" i="7"/>
  <c r="T45" i="7"/>
  <c r="R35" i="7"/>
  <c r="S25" i="7"/>
  <c r="Q31" i="7"/>
  <c r="S13" i="7"/>
  <c r="T32" i="7"/>
  <c r="T11" i="7"/>
  <c r="Q30" i="7"/>
  <c r="S34" i="7"/>
  <c r="Q7" i="7"/>
  <c r="R30" i="7"/>
  <c r="T17" i="7"/>
  <c r="Q10" i="7"/>
  <c r="R48" i="7"/>
  <c r="T21" i="7"/>
  <c r="Q28" i="7"/>
  <c r="T37" i="7"/>
  <c r="T20" i="7"/>
  <c r="Q42" i="7"/>
  <c r="T9" i="7"/>
  <c r="R34" i="7"/>
  <c r="Q11" i="7"/>
  <c r="S35" i="7"/>
  <c r="T7" i="7"/>
  <c r="R12" i="7"/>
  <c r="T42" i="7"/>
  <c r="R23" i="7"/>
  <c r="T18" i="7"/>
  <c r="S29" i="7"/>
  <c r="Q13" i="7"/>
  <c r="T41" i="7"/>
  <c r="Q15" i="7"/>
  <c r="R46" i="7"/>
  <c r="S41" i="7"/>
  <c r="R31" i="7"/>
  <c r="R25" i="7"/>
  <c r="R20" i="7"/>
  <c r="R10" i="7"/>
  <c r="Q36" i="7"/>
  <c r="S40" i="7"/>
  <c r="R28" i="7"/>
  <c r="S18" i="7"/>
  <c r="S47" i="7"/>
  <c r="Q17" i="7"/>
  <c r="S8" i="7"/>
  <c r="T10" i="7"/>
  <c r="R18" i="7"/>
  <c r="Q23" i="7"/>
  <c r="S17" i="7"/>
  <c r="R45" i="7"/>
  <c r="T47" i="7"/>
  <c r="S9" i="7"/>
  <c r="S7" i="7"/>
  <c r="T39" i="7"/>
  <c r="S33" i="7"/>
  <c r="T23" i="7"/>
  <c r="S42" i="7"/>
  <c r="S36" i="7"/>
  <c r="Q46" i="7"/>
  <c r="R40" i="7"/>
  <c r="R13" i="7"/>
  <c r="Q33" i="7"/>
  <c r="T8" i="7"/>
  <c r="R37" i="7"/>
  <c r="R8" i="7"/>
  <c r="Q32" i="7"/>
  <c r="T29" i="7"/>
  <c r="T31" i="7"/>
  <c r="R36" i="7"/>
  <c r="S39" i="7"/>
  <c r="Q9" i="7"/>
  <c r="Q12" i="7"/>
  <c r="S20" i="7"/>
  <c r="S37" i="7"/>
  <c r="Q45" i="7"/>
  <c r="R15" i="7"/>
  <c r="T13" i="7"/>
  <c r="Q48" i="7"/>
  <c r="R32" i="7"/>
  <c r="Q29" i="7"/>
  <c r="Q40" i="7"/>
  <c r="R17" i="7"/>
  <c r="S46" i="7"/>
  <c r="Q19" i="7"/>
  <c r="S31" i="7"/>
  <c r="R16" i="7"/>
  <c r="S10" i="7"/>
  <c r="S19" i="7"/>
  <c r="S28" i="7"/>
  <c r="R21" i="7"/>
  <c r="S12" i="7"/>
  <c r="Q35" i="7"/>
  <c r="Q41" i="7"/>
  <c r="Q18" i="7"/>
  <c r="T12" i="7"/>
  <c r="T30" i="7"/>
  <c r="R14" i="7"/>
  <c r="T28" i="7"/>
  <c r="S21" i="7"/>
  <c r="T35" i="7"/>
  <c r="Q47" i="7"/>
  <c r="T40" i="7"/>
  <c r="R29" i="7"/>
  <c r="S32" i="7"/>
  <c r="Q39" i="7"/>
  <c r="T25" i="7"/>
  <c r="T36" i="7"/>
  <c r="R47" i="7"/>
  <c r="S11" i="7"/>
  <c r="T15" i="7"/>
  <c r="Q34" i="7"/>
  <c r="R41" i="7"/>
  <c r="S15" i="7"/>
  <c r="Q25" i="7"/>
  <c r="R19" i="7"/>
  <c r="Q16" i="7"/>
  <c r="R7" i="7"/>
  <c r="S48" i="7"/>
  <c r="R50" i="7" l="1"/>
  <c r="T50" i="7"/>
  <c r="S50" i="7"/>
  <c r="Q50" i="7"/>
  <c r="Q51" i="7" l="1"/>
  <c r="S5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VF</author>
  </authors>
  <commentList>
    <comment ref="A3" authorId="0" shapeId="0" xr:uid="{00000000-0006-0000-0400-000001000000}">
      <text>
        <r>
          <rPr>
            <sz val="9"/>
            <color indexed="81"/>
            <rFont val="Tahoma"/>
            <family val="2"/>
          </rPr>
          <t>Incluye IPV</t>
        </r>
      </text>
    </comment>
    <comment ref="A4" authorId="0" shapeId="0" xr:uid="{00000000-0006-0000-0400-000002000000}">
      <text>
        <r>
          <rPr>
            <sz val="9"/>
            <color indexed="81"/>
            <rFont val="Tahoma"/>
            <family val="2"/>
          </rPr>
          <t>La información sobre DEUDA FLOTANTE, fue  extraida de la publicación página web Ministerio de Hacienda. Responsabilidad Fiscal -(Anexo 6)</t>
        </r>
      </text>
    </comment>
    <comment ref="A10" authorId="0" shapeId="0" xr:uid="{00000000-0006-0000-0400-000003000000}">
      <text>
        <r>
          <rPr>
            <sz val="9"/>
            <color indexed="81"/>
            <rFont val="Tahoma"/>
            <family val="2"/>
          </rPr>
          <t>La información sobre DEUDA FLOTANTE, fue  extraida de la publicación página web Ministerio de Hacienda. Responsabilidad Fiscal -(Anexo 6)</t>
        </r>
      </text>
    </comment>
  </commentList>
</comments>
</file>

<file path=xl/sharedStrings.xml><?xml version="1.0" encoding="utf-8"?>
<sst xmlns="http://schemas.openxmlformats.org/spreadsheetml/2006/main" count="522" uniqueCount="203">
  <si>
    <t>ID</t>
  </si>
  <si>
    <t>%</t>
  </si>
  <si>
    <t>Forma de pago</t>
  </si>
  <si>
    <t>Tipo de Acreedor</t>
  </si>
  <si>
    <t>ARS)</t>
  </si>
  <si>
    <t>USD)</t>
  </si>
  <si>
    <t>Capital</t>
  </si>
  <si>
    <t>Interés</t>
  </si>
  <si>
    <t>Pesos</t>
  </si>
  <si>
    <t>Automático</t>
  </si>
  <si>
    <t>Gobierno Federal</t>
  </si>
  <si>
    <t>ANSES 6% 2016</t>
  </si>
  <si>
    <t>ANSG20</t>
  </si>
  <si>
    <t>ANSES 3% 2018</t>
  </si>
  <si>
    <t>ANSE22</t>
  </si>
  <si>
    <t>ANSES 3% 2017</t>
  </si>
  <si>
    <t>ANSE21</t>
  </si>
  <si>
    <t>FFFIR Ley 8530</t>
  </si>
  <si>
    <t>ANSES Régimen Policial</t>
  </si>
  <si>
    <t>ANSG22</t>
  </si>
  <si>
    <t>FFFIR Ley 7884</t>
  </si>
  <si>
    <t>FFFIR Ley 8066</t>
  </si>
  <si>
    <t>FFFIR Ley 8067</t>
  </si>
  <si>
    <t>Fideicomiso PROFEDESS</t>
  </si>
  <si>
    <t>FFFIR Ley 8066 Ampliación</t>
  </si>
  <si>
    <t>FFFIR Ley 8930 - $416 MM</t>
  </si>
  <si>
    <t>Banco de la Nación Argentina</t>
  </si>
  <si>
    <t>BICE Compra de Helicopteros</t>
  </si>
  <si>
    <t>BBIJ21</t>
  </si>
  <si>
    <t>USD</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</si>
  <si>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</si>
  <si>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</si>
  <si>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</si>
  <si>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</si>
  <si>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</si>
  <si>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</si>
  <si>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</si>
  <si>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</si>
  <si>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</si>
  <si>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</si>
  <si>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</si>
  <si>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</si>
  <si>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</si>
  <si>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</si>
  <si>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</si>
  <si>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</si>
  <si>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</si>
  <si>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</si>
  <si>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</si>
  <si>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</si>
  <si>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</si>
  <si>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</si>
  <si>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</si>
  <si>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</si>
  <si>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</si>
  <si>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</si>
  <si>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</si>
  <si>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</si>
  <si>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</si>
  <si>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</si>
  <si>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</si>
  <si>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</si>
  <si>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</si>
  <si>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</si>
  <si>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</si>
  <si>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</si>
  <si>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</si>
  <si>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</si>
  <si>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</si>
  <si>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Cárcel Bono 2024</t>
  </si>
  <si>
    <t>PMY24-C</t>
  </si>
  <si>
    <t>TOTAL DEUDA CONSOLIDADA</t>
  </si>
  <si>
    <t>Subtotal SS de Deuda</t>
  </si>
  <si>
    <t>Total SS de Deuda</t>
  </si>
  <si>
    <t>1er Trimestre</t>
  </si>
  <si>
    <t xml:space="preserve">SERVICIOS DEUDA </t>
  </si>
  <si>
    <t>SS DEUDA / REC. CTES. "&lt; 15%"</t>
  </si>
  <si>
    <t>COVENANTS BONOS</t>
  </si>
  <si>
    <t>[1] / [2]  "&lt; 50%"</t>
  </si>
  <si>
    <t>[3] / [4]  "&lt; 13%"</t>
  </si>
  <si>
    <t>Pesos Ajustados</t>
  </si>
  <si>
    <t>Coparticipación Federal de Impuestos</t>
  </si>
  <si>
    <t>Otros Recursos Nacionales</t>
  </si>
  <si>
    <t>Sin garantía</t>
  </si>
  <si>
    <t>Art. 21 Ley de Responsabilidad Fiscal</t>
  </si>
  <si>
    <t>[5] / [6]  "&lt; 10%"</t>
  </si>
  <si>
    <t>[7] / [8]  "&lt; 50%"</t>
  </si>
  <si>
    <t>Tipo de Cambio (final del periodo)</t>
  </si>
  <si>
    <t>BADLAR (final del periodo)</t>
  </si>
  <si>
    <t>BADLAR</t>
  </si>
  <si>
    <t>Por Moneda</t>
  </si>
  <si>
    <t>Composición por Moneda</t>
  </si>
  <si>
    <t>Millones ARS</t>
  </si>
  <si>
    <t>Composición por Tasa</t>
  </si>
  <si>
    <t>Por Tasa</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</si>
  <si>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</si>
  <si>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COMPOSICIÓN DE LA DEUDA</t>
  </si>
  <si>
    <t>Tipo de Cambio (Promedio)</t>
  </si>
  <si>
    <t>BADLAR (Promedio)</t>
  </si>
  <si>
    <t>Acreedor/Creditor</t>
  </si>
  <si>
    <t>Saldo/Outstanding</t>
  </si>
  <si>
    <t>Moneda/
Currency</t>
  </si>
  <si>
    <t>Garantizado por/
Secured by</t>
  </si>
  <si>
    <t>Fecha inicio/
Issue date</t>
  </si>
  <si>
    <t>Cupón/Cupon</t>
  </si>
  <si>
    <t>Duración/
Maturity
(meses/
months)</t>
  </si>
  <si>
    <t>Frecuencia/
Frequency</t>
  </si>
  <si>
    <t>Fecha vto./
Maturity Date</t>
  </si>
  <si>
    <t>(Millones/Millions</t>
  </si>
  <si>
    <t>Fondo Fiduciario Desarrollo Provincial 2018</t>
  </si>
  <si>
    <t>BADLAR Bancos Privados</t>
  </si>
  <si>
    <t>Fondo Fiduciario Desarrollo Provincial 2017</t>
  </si>
  <si>
    <t>DGDP</t>
  </si>
  <si>
    <t>IPV</t>
  </si>
  <si>
    <t>UVA + 5%</t>
  </si>
  <si>
    <t>UFI</t>
  </si>
  <si>
    <t>SERVICIOS DEUDA GARANTIZADA CON COPARTICIPACIÓN SIG. 12 MESES
[1]</t>
  </si>
  <si>
    <t>COPARTICIPACIÓN RECIBIDA 3 MESES ANTERIORES x 4
[2]</t>
  </si>
  <si>
    <t>INTERESES PAGADOS 12 MESES ANTERIORES A INCURRIR EN DEUDA
[3]</t>
  </si>
  <si>
    <t>RECURSOS PERCIBIDOS 12 MESES ANTERIORES
[4]</t>
  </si>
  <si>
    <t>RECURSOS PERCIBIDOS 12 MESES ANTERIORES
[6]</t>
  </si>
  <si>
    <t>CAPITAL PENDIENTE DE DEUDA NO GARANTIZADA CON COPARTICIP.
[5]</t>
  </si>
  <si>
    <t>SERVICIOS DEUDA GARANTIZADA CON COPARTICIP. 4 TRIM FISCALES MÁS RECIENTES
[7]</t>
  </si>
  <si>
    <t>COPARTICIPACIÓN RECIBIDA DICHO PERÍODO
[8]</t>
  </si>
  <si>
    <t>BADLAR Bancos Privados + 4,375%</t>
  </si>
  <si>
    <t>LIBOR</t>
  </si>
  <si>
    <t>UVA</t>
  </si>
  <si>
    <t>FIJA</t>
  </si>
  <si>
    <t>BADLAR Bancos Públicos + 2%</t>
  </si>
  <si>
    <t>Semestral</t>
  </si>
  <si>
    <t>Mensual</t>
  </si>
  <si>
    <t>Trimestral</t>
  </si>
  <si>
    <t>FFDPF23</t>
  </si>
  <si>
    <t>FFDPD23</t>
  </si>
  <si>
    <t>ANSES 3% 2019</t>
  </si>
  <si>
    <t>ANSE23</t>
  </si>
  <si>
    <t>FFFIRO24</t>
  </si>
  <si>
    <t>FFFIRF26</t>
  </si>
  <si>
    <t>ANSES - Fideicomiso IPV VDF</t>
  </si>
  <si>
    <t>IPVO26</t>
  </si>
  <si>
    <t>FFFIRJ20</t>
  </si>
  <si>
    <t>FFFIRF21</t>
  </si>
  <si>
    <t>FFFIRE26</t>
  </si>
  <si>
    <t>FFFIRY22</t>
  </si>
  <si>
    <t>PROFA21</t>
  </si>
  <si>
    <t>Banco Nación Refinanciación 2018 + Asist $1.200</t>
  </si>
  <si>
    <t>BNAN23</t>
  </si>
  <si>
    <t>BONO DE INTERESES</t>
  </si>
  <si>
    <t>PMG25</t>
  </si>
  <si>
    <t>UVA (final del periodo)</t>
  </si>
  <si>
    <t>LIBOR 6M + 3,5%</t>
  </si>
  <si>
    <t>UVA (Promedio)</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</si>
  <si>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</si>
  <si>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</si>
  <si>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</si>
  <si>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</si>
  <si>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2do Trimestre</t>
  </si>
  <si>
    <t>Letras Tesoro EEUU 10 años/LIBOR 12M (mayor tasa) + 3,70%</t>
  </si>
  <si>
    <t>Refinanciación 2019 FFDP</t>
  </si>
  <si>
    <t>FFDPO23</t>
  </si>
  <si>
    <t>Monthly</t>
  </si>
  <si>
    <t>Semi annual</t>
  </si>
  <si>
    <t>Quarterly</t>
  </si>
  <si>
    <t>3er Trimestre</t>
  </si>
  <si>
    <t>RECURSOS CORRIENTES
(Netos de Copart. a Municipios)</t>
  </si>
  <si>
    <t>4to Trimestre</t>
  </si>
  <si>
    <t>TOTAL</t>
  </si>
  <si>
    <t>Trimestre - Año</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</si>
  <si>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</si>
  <si>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</si>
  <si>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</si>
  <si>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</si>
  <si>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</si>
  <si>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</si>
  <si>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</si>
  <si>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 xml:space="preserve"> (A) (IPC Diciembre 2019) /(IPC Periodo) </t>
  </si>
  <si>
    <t>(3) x (A) = Deuda TOTAL ADMINISTRACIÓN CENTRAL medida en PESOS de Diciembre de 2019</t>
  </si>
  <si>
    <t>(3+4) x (A)= Deuda TOTAL medida en PESOS de Diciembre de 2019</t>
  </si>
  <si>
    <t>8712 BIRF - Proyecto Integral Hábitat y Vivienda</t>
  </si>
  <si>
    <t>BIRF34</t>
  </si>
  <si>
    <t>Libor 6M + 1,35%</t>
  </si>
  <si>
    <t>&gt;&gt;&gt;&gt;&gt;&gt;&gt;&gt;&gt;&gt;&gt;&gt;&gt;&gt;&gt;&gt;&gt;&gt;&gt;&gt;&gt;&gt;&gt;&gt;&gt;&gt;&gt;&gt;&gt;&gt;&gt;&gt;</t>
  </si>
  <si>
    <t>En millones de ARS corrientes</t>
  </si>
  <si>
    <t>Deuda</t>
  </si>
  <si>
    <t>PBG</t>
  </si>
  <si>
    <t>Ratio</t>
  </si>
  <si>
    <t>CARACTERÍSTICA DE LOS AVALES Y/O GARANTÍAS OTORGADAS</t>
  </si>
  <si>
    <t>En millones de $</t>
  </si>
  <si>
    <t>Beneficiario</t>
  </si>
  <si>
    <t>Marco Legal</t>
  </si>
  <si>
    <t>Proyecto</t>
  </si>
  <si>
    <t>Programa</t>
  </si>
  <si>
    <t>Monto del Contrato</t>
  </si>
  <si>
    <t>Moneda</t>
  </si>
  <si>
    <t>Garantía de Contraparte</t>
  </si>
  <si>
    <t>Saldo Adeudado</t>
  </si>
  <si>
    <t>Condiciones Financieras</t>
  </si>
  <si>
    <t>Plazo</t>
  </si>
  <si>
    <t>Gracia</t>
  </si>
  <si>
    <t>Tasa</t>
  </si>
  <si>
    <t>Cantidad de Cuotas</t>
  </si>
  <si>
    <t>Periodicidad</t>
  </si>
  <si>
    <t>No hay avales y/o garantías otorgados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</si>
</sst>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3" formatCode="_-* #,##0.00_-;\-* #,##0.00_-;_-* &quot;-&quot;??_-;_-@_-"/>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_ * #,##0.00000000_ ;_ * \-#,##0.00000000_ ;_ * &quot;-&quot;??_ ;_ @_ "/>
    <numFmt numFmtId="172" formatCode="#,##0_ ;[Red]\-#,##0\ "/>
    <numFmt numFmtId="173" formatCode="0.000%"/>
    <numFmt numFmtId="174" formatCode="_ * #,##0.0_ ;_ * \-#,##0.0_ ;_ * &quot;-&quot;??_ ;_ @_ "/>
    <numFmt numFmtId="175" formatCode="&quot;$&quot;\ #,##0"/>
    <numFmt numFmtId="176" formatCode="0.0000"/>
    <numFmt numFmtId="177" formatCode="0.0000%"/>
    <numFmt numFmtId="178" formatCode="_-* #,##0.00\ _P_t_s_-;\-* #,##0.00\ _P_t_s_-;_-* &quot;-&quot;??\ _P_t_s_-;_-@_-"/>
    <numFmt numFmtId="179" formatCode="#,##0.00_ ;[Red]\-#,##0.00\ "/>
    <numFmt numFmtId="180" formatCode="&quot;$&quot;\ #,##0.0000"/>
    <numFmt numFmtId="181" formatCode="_-* #,##0.00\ [$€-1]_-;\-* #,##0.00\ [$€-1]_-;_-* &quot;-&quot;??\ [$€-1]_-"/>
    <numFmt numFmtId="182" formatCode="_([$€]* #,##0.00_);_([$€]* \(#,##0.00\);_([$€]* &quot;-&quot;??_);_(@_)"/>
    <numFmt numFmtId="183" formatCode="#.##0,"/>
    <numFmt numFmtId="184" formatCode="_-* #,##0.00\ _€_-;\-* #,##0.00\ _€_-;_-* &quot;-&quot;??\ _€_-;_-@_-"/>
    <numFmt numFmtId="185" formatCode="_ &quot;$&quot;\ * #,##0_ ;_ &quot;$&quot;\ * \-#,##0_ ;_ &quot;$&quot;\ * &quot;-&quot;_ ;_ @_ "/>
    <numFmt numFmtId="186" formatCode="&quot;$&quot;\ #,##0.00"/>
    <numFmt numFmtId="187" formatCode="#,##0.0"/>
    <numFmt numFmtId="188" formatCode="0.000"/>
    <numFmt numFmtId="189" formatCode="mmmm\-yy"/>
  </numFmts>
  <fonts count="53" x14ac:knownFonts="1">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1"/>
      <name val="Arial Narrow"/>
      <family val="2"/>
    </font>
    <font>
      <b/>
      <sz val="11"/>
      <color theme="0"/>
      <name val="Arial Narrow"/>
      <family val="2"/>
    </font>
    <font>
      <sz val="11"/>
      <color theme="1"/>
      <name val="Arial Narrow"/>
      <family val="2"/>
    </font>
    <font>
      <b/>
      <sz val="12"/>
      <color theme="1"/>
      <name val="Arial Narrow"/>
      <family val="2"/>
    </font>
    <font>
      <sz val="11"/>
      <color theme="1" tint="0.14999847407452621"/>
      <name val="Calibri"/>
      <family val="2"/>
      <scheme val="minor"/>
    </font>
    <font>
      <b/>
      <sz val="11"/>
      <color theme="1"/>
      <name val="Arial"/>
      <family val="2"/>
    </font>
    <font>
      <b/>
      <sz val="18"/>
      <color theme="3"/>
      <name val="Cambria"/>
      <family val="2"/>
      <scheme val="major"/>
    </font>
    <font>
      <sz val="11"/>
      <color theme="1"/>
      <name val="Arial"/>
      <family val="2"/>
    </font>
    <font>
      <b/>
      <sz val="11"/>
      <name val="Arial"/>
      <family val="2"/>
    </font>
    <font>
      <sz val="10"/>
      <name val="Arial Narrow"/>
      <family val="2"/>
    </font>
    <font>
      <sz val="1"/>
      <color indexed="8"/>
      <name val="Courier"/>
      <family val="3"/>
    </font>
    <font>
      <i/>
      <sz val="1"/>
      <color indexed="8"/>
      <name val="Courier"/>
      <family val="3"/>
    </font>
    <font>
      <u/>
      <sz val="11"/>
      <color theme="10"/>
      <name val="Calibri"/>
      <family val="2"/>
      <scheme val="minor"/>
    </font>
    <font>
      <sz val="12"/>
      <color theme="0"/>
      <name val="Arial"/>
      <family val="2"/>
    </font>
    <font>
      <sz val="12"/>
      <color rgb="FF99CCFF"/>
      <name val="Arial"/>
      <family val="2"/>
    </font>
    <font>
      <sz val="12"/>
      <color rgb="FFFFFFCC"/>
      <name val="Arial"/>
      <family val="2"/>
    </font>
    <font>
      <sz val="11"/>
      <color theme="0"/>
      <name val="Arial"/>
      <family val="2"/>
    </font>
    <font>
      <sz val="11"/>
      <color rgb="FFFF0000"/>
      <name val="Arial"/>
      <family val="2"/>
    </font>
    <font>
      <b/>
      <sz val="11"/>
      <color rgb="FFFF0000"/>
      <name val="Arial"/>
      <family val="2"/>
    </font>
    <font>
      <sz val="12"/>
      <color rgb="FFFF0000"/>
      <name val="Arial"/>
      <family val="2"/>
    </font>
    <font>
      <sz val="11"/>
      <name val="Arial"/>
      <family val="2"/>
    </font>
    <font>
      <b/>
      <sz val="14"/>
      <color theme="0"/>
      <name val="Arial Narrow"/>
      <family val="2"/>
    </font>
    <font>
      <b/>
      <sz val="12"/>
      <color theme="0"/>
      <name val="Arial Narrow"/>
      <family val="2"/>
    </font>
    <font>
      <sz val="14"/>
      <color theme="1"/>
      <name val="Arial Narrow"/>
      <family val="2"/>
    </font>
    <font>
      <sz val="12"/>
      <color theme="1"/>
      <name val="Arial Narrow"/>
      <family val="2"/>
    </font>
    <font>
      <b/>
      <sz val="14"/>
      <color theme="1"/>
      <name val="Arial Narrow"/>
      <family val="2"/>
    </font>
    <font>
      <sz val="9"/>
      <color indexed="81"/>
      <name val="Tahoma"/>
      <family val="2"/>
    </font>
    <font>
      <i/>
      <sz val="10"/>
      <color theme="1"/>
      <name val="Calibri"/>
      <family val="2"/>
      <scheme val="minor"/>
    </font>
    <font>
      <b/>
      <sz val="10"/>
      <color theme="0"/>
      <name val="Calibri"/>
      <family val="2"/>
      <scheme val="minor"/>
    </font>
    <font>
      <sz val="10"/>
      <color theme="1"/>
      <name val="Calibri"/>
      <family val="2"/>
      <scheme val="minor"/>
    </font>
    <font>
      <b/>
      <sz val="10"/>
      <color theme="0"/>
      <name val="Arial Narrow"/>
      <family val="2"/>
    </font>
    <font>
      <b/>
      <sz val="12"/>
      <color theme="0"/>
      <name val="Arial"/>
      <family val="2"/>
    </font>
    <font>
      <sz val="12"/>
      <color rgb="FF000099"/>
      <name val="Arial Narrow"/>
      <family val="2"/>
    </font>
    <font>
      <b/>
      <u/>
      <sz val="11"/>
      <color theme="1"/>
      <name val="Calibri"/>
      <family val="2"/>
      <scheme val="minor"/>
    </font>
    <font>
      <b/>
      <sz val="9"/>
      <color theme="0"/>
      <name val="Arial Narrow"/>
      <family val="2"/>
    </font>
    <font>
      <b/>
      <sz val="9"/>
      <color theme="0"/>
      <name val="Arial"/>
      <family val="2"/>
    </font>
    <font>
      <sz val="9"/>
      <color theme="0"/>
      <name val="Calibri"/>
      <family val="2"/>
      <scheme val="minor"/>
    </font>
    <font>
      <b/>
      <sz val="9"/>
      <name val="Arial"/>
      <family val="2"/>
    </font>
    <font>
      <sz val="9"/>
      <name val="Arial"/>
      <family val="2"/>
    </font>
  </fonts>
  <fills count="30">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9CCFF"/>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rgb="FF305496"/>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75">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2" borderId="0" applyNumberFormat="0" applyBorder="0" applyAlignment="0" applyProtection="0"/>
    <xf numFmtId="177" fontId="9" fillId="0" borderId="0" applyFont="0" applyFill="0" applyBorder="0" applyAlignment="0" applyProtection="0"/>
    <xf numFmtId="177" fontId="9" fillId="0" borderId="0" applyFont="0" applyFill="0" applyBorder="0" applyAlignment="0" applyProtection="0"/>
    <xf numFmtId="178" fontId="9"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6" fontId="11" fillId="0" borderId="0" applyFont="0" applyFill="0" applyBorder="0" applyAlignment="0" applyProtection="0"/>
    <xf numFmtId="165" fontId="9" fillId="0" borderId="0" applyNumberForma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77" fontId="9" fillId="0" borderId="0" applyFont="0" applyFill="0" applyBorder="0" applyAlignment="0" applyProtection="0"/>
    <xf numFmtId="176" fontId="11" fillId="0" borderId="0" applyFont="0" applyFill="0" applyBorder="0" applyAlignment="0" applyProtection="0"/>
    <xf numFmtId="179" fontId="11" fillId="0" borderId="0" applyFont="0" applyFill="0" applyBorder="0" applyAlignment="0" applyProtection="0"/>
    <xf numFmtId="165" fontId="9" fillId="0" borderId="0" applyNumberForma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2" fillId="0" borderId="0"/>
    <xf numFmtId="0" fontId="13" fillId="0" borderId="0"/>
    <xf numFmtId="0" fontId="2" fillId="0" borderId="0"/>
    <xf numFmtId="0" fontId="2" fillId="0" borderId="0"/>
    <xf numFmtId="0" fontId="9" fillId="0" borderId="0"/>
    <xf numFmtId="0" fontId="9"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181" fontId="23" fillId="0" borderId="0" applyFont="0" applyFill="0" applyBorder="0" applyAlignment="0" applyProtection="0"/>
    <xf numFmtId="182" fontId="9" fillId="0" borderId="0" applyFont="0" applyFill="0" applyBorder="0" applyAlignment="0" applyProtection="0"/>
    <xf numFmtId="183" fontId="24" fillId="0" borderId="0">
      <protection locked="0"/>
    </xf>
    <xf numFmtId="183" fontId="24" fillId="0" borderId="0">
      <protection locked="0"/>
    </xf>
    <xf numFmtId="183" fontId="25" fillId="0" borderId="0">
      <protection locked="0"/>
    </xf>
    <xf numFmtId="183" fontId="24" fillId="0" borderId="0">
      <protection locked="0"/>
    </xf>
    <xf numFmtId="183" fontId="24" fillId="0" borderId="0">
      <protection locked="0"/>
    </xf>
    <xf numFmtId="183" fontId="24" fillId="0" borderId="0">
      <protection locked="0"/>
    </xf>
    <xf numFmtId="183" fontId="25" fillId="0" borderId="0">
      <protection locked="0"/>
    </xf>
    <xf numFmtId="0" fontId="26" fillId="0" borderId="0" applyNumberFormat="0" applyFill="0" applyBorder="0" applyAlignment="0" applyProtection="0"/>
    <xf numFmtId="4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12" borderId="29" applyNumberFormat="0" applyFont="0" applyAlignment="0" applyProtection="0"/>
    <xf numFmtId="0" fontId="2" fillId="12" borderId="29" applyNumberFormat="0" applyFont="0" applyAlignment="0" applyProtection="0"/>
    <xf numFmtId="0" fontId="2" fillId="12" borderId="29" applyNumberFormat="0" applyFont="0" applyAlignment="0" applyProtection="0"/>
    <xf numFmtId="9" fontId="2" fillId="0" borderId="0" applyFont="0" applyFill="0" applyBorder="0" applyAlignment="0" applyProtection="0"/>
    <xf numFmtId="0" fontId="20" fillId="0" borderId="0" applyNumberFormat="0" applyFill="0" applyBorder="0" applyAlignment="0" applyProtection="0"/>
  </cellStyleXfs>
  <cellXfs count="244">
    <xf numFmtId="0" fontId="0" fillId="0" borderId="0" xfId="0"/>
    <xf numFmtId="166" fontId="5" fillId="4" borderId="1" xfId="0" applyNumberFormat="1" applyFont="1" applyFill="1" applyBorder="1" applyAlignment="1">
      <alignment horizontal="center" vertical="center"/>
    </xf>
    <xf numFmtId="0" fontId="6" fillId="0" borderId="0" xfId="0" applyFont="1" applyAlignment="1">
      <alignment vertical="center"/>
    </xf>
    <xf numFmtId="0" fontId="6" fillId="5" borderId="2" xfId="0" applyFont="1" applyFill="1" applyBorder="1" applyAlignment="1">
      <alignment vertical="center"/>
    </xf>
    <xf numFmtId="14" fontId="5"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166" fontId="5" fillId="6" borderId="2" xfId="0" applyNumberFormat="1" applyFont="1" applyFill="1" applyBorder="1" applyAlignment="1">
      <alignment vertical="center"/>
    </xf>
    <xf numFmtId="10" fontId="5" fillId="6" borderId="2" xfId="2" applyNumberFormat="1" applyFont="1" applyFill="1" applyBorder="1" applyAlignment="1">
      <alignment vertical="center"/>
    </xf>
    <xf numFmtId="169" fontId="5" fillId="6" borderId="2" xfId="0" applyNumberFormat="1" applyFont="1" applyFill="1" applyBorder="1" applyAlignment="1">
      <alignment vertical="center"/>
    </xf>
    <xf numFmtId="0" fontId="7" fillId="6" borderId="2" xfId="0" applyFont="1" applyFill="1" applyBorder="1" applyAlignment="1">
      <alignment horizontal="center" vertical="center"/>
    </xf>
    <xf numFmtId="168" fontId="7" fillId="6" borderId="2" xfId="0" applyNumberFormat="1" applyFont="1" applyFill="1" applyBorder="1" applyAlignment="1">
      <alignment horizontal="center" vertical="center"/>
    </xf>
    <xf numFmtId="10" fontId="7"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0" fontId="6" fillId="7" borderId="6" xfId="1" applyNumberFormat="1" applyFont="1" applyFill="1" applyBorder="1" applyAlignment="1">
      <alignment vertical="center"/>
    </xf>
    <xf numFmtId="166" fontId="7" fillId="0" borderId="2" xfId="0" applyNumberFormat="1" applyFont="1" applyBorder="1" applyAlignment="1">
      <alignment vertical="center"/>
    </xf>
    <xf numFmtId="166" fontId="7" fillId="8" borderId="2" xfId="0" applyNumberFormat="1" applyFont="1" applyFill="1" applyBorder="1" applyAlignment="1">
      <alignment vertical="center"/>
    </xf>
    <xf numFmtId="167" fontId="7" fillId="8" borderId="2" xfId="2" applyNumberFormat="1" applyFont="1" applyFill="1" applyBorder="1" applyAlignment="1">
      <alignment vertical="center"/>
    </xf>
    <xf numFmtId="169" fontId="7" fillId="8" borderId="2" xfId="0" applyNumberFormat="1" applyFont="1" applyFill="1" applyBorder="1" applyAlignment="1">
      <alignment vertical="center"/>
    </xf>
    <xf numFmtId="0" fontId="7" fillId="8" borderId="2" xfId="0" applyFont="1" applyFill="1" applyBorder="1" applyAlignment="1">
      <alignment horizontal="center" vertical="center"/>
    </xf>
    <xf numFmtId="168" fontId="7" fillId="8" borderId="2" xfId="0" applyNumberFormat="1" applyFont="1" applyFill="1" applyBorder="1" applyAlignment="1">
      <alignment horizontal="center" vertical="center"/>
    </xf>
    <xf numFmtId="10" fontId="7" fillId="8" borderId="2" xfId="0" applyNumberFormat="1" applyFont="1" applyFill="1" applyBorder="1" applyAlignment="1">
      <alignment horizontal="center" vertical="center"/>
    </xf>
    <xf numFmtId="170" fontId="6" fillId="0" borderId="2" xfId="1" applyNumberFormat="1" applyFont="1" applyFill="1" applyBorder="1" applyAlignment="1">
      <alignment vertical="center"/>
    </xf>
    <xf numFmtId="171" fontId="6" fillId="0" borderId="0" xfId="1" applyNumberFormat="1" applyFont="1" applyAlignment="1">
      <alignment vertical="center"/>
    </xf>
    <xf numFmtId="170" fontId="6" fillId="5" borderId="2" xfId="1" applyNumberFormat="1" applyFont="1" applyFill="1" applyBorder="1" applyAlignment="1">
      <alignment vertical="center"/>
    </xf>
    <xf numFmtId="167" fontId="7" fillId="0" borderId="2" xfId="2" applyNumberFormat="1" applyFont="1" applyBorder="1" applyAlignment="1">
      <alignment vertical="center"/>
    </xf>
    <xf numFmtId="168" fontId="7" fillId="0" borderId="2" xfId="0" applyNumberFormat="1" applyFont="1" applyBorder="1" applyAlignment="1">
      <alignment horizontal="center" vertical="center"/>
    </xf>
    <xf numFmtId="10" fontId="7" fillId="0" borderId="2" xfId="0" applyNumberFormat="1" applyFont="1" applyBorder="1" applyAlignment="1">
      <alignment horizontal="center" vertical="center"/>
    </xf>
    <xf numFmtId="0" fontId="7" fillId="0" borderId="2" xfId="0" applyFont="1" applyBorder="1" applyAlignment="1">
      <alignment horizontal="center" vertical="center"/>
    </xf>
    <xf numFmtId="1" fontId="7" fillId="8" borderId="2" xfId="0" applyNumberFormat="1" applyFont="1" applyFill="1" applyBorder="1" applyAlignment="1">
      <alignment horizontal="center" vertical="center"/>
    </xf>
    <xf numFmtId="172" fontId="5" fillId="6" borderId="2" xfId="0" applyNumberFormat="1" applyFont="1" applyFill="1" applyBorder="1" applyAlignment="1">
      <alignment vertical="center"/>
    </xf>
    <xf numFmtId="168" fontId="5" fillId="6" borderId="2" xfId="0" applyNumberFormat="1" applyFont="1" applyFill="1" applyBorder="1" applyAlignment="1">
      <alignment vertical="center"/>
    </xf>
    <xf numFmtId="172" fontId="5" fillId="6" borderId="2" xfId="0" applyNumberFormat="1" applyFont="1" applyFill="1" applyBorder="1" applyAlignment="1">
      <alignment horizontal="center" vertical="center"/>
    </xf>
    <xf numFmtId="170" fontId="6" fillId="7" borderId="2" xfId="1" applyNumberFormat="1" applyFont="1" applyFill="1" applyBorder="1" applyAlignment="1">
      <alignment vertical="center"/>
    </xf>
    <xf numFmtId="166" fontId="5" fillId="4" borderId="2" xfId="0" applyNumberFormat="1" applyFont="1" applyFill="1" applyBorder="1" applyAlignment="1">
      <alignment vertical="center"/>
    </xf>
    <xf numFmtId="167" fontId="5" fillId="4" borderId="2" xfId="2" applyNumberFormat="1" applyFont="1" applyFill="1" applyBorder="1" applyAlignment="1">
      <alignment vertical="center"/>
    </xf>
    <xf numFmtId="169" fontId="5" fillId="4" borderId="2" xfId="0" applyNumberFormat="1" applyFont="1" applyFill="1" applyBorder="1" applyAlignment="1">
      <alignment vertical="center"/>
    </xf>
    <xf numFmtId="172" fontId="5" fillId="4" borderId="2" xfId="0" applyNumberFormat="1" applyFont="1" applyFill="1" applyBorder="1" applyAlignment="1">
      <alignment vertical="center"/>
    </xf>
    <xf numFmtId="168" fontId="5" fillId="4" borderId="2" xfId="0" applyNumberFormat="1" applyFont="1" applyFill="1" applyBorder="1" applyAlignment="1">
      <alignment vertical="center"/>
    </xf>
    <xf numFmtId="172" fontId="5" fillId="4" borderId="2" xfId="0" applyNumberFormat="1" applyFont="1" applyFill="1" applyBorder="1" applyAlignment="1">
      <alignment horizontal="center" vertical="center"/>
    </xf>
    <xf numFmtId="0" fontId="5" fillId="4" borderId="2" xfId="0" applyFont="1" applyFill="1" applyBorder="1" applyAlignment="1">
      <alignment vertical="center"/>
    </xf>
    <xf numFmtId="165" fontId="7" fillId="8" borderId="2" xfId="1" applyFont="1" applyFill="1" applyBorder="1" applyAlignment="1">
      <alignment vertical="center"/>
    </xf>
    <xf numFmtId="1" fontId="7" fillId="8" borderId="2" xfId="2" applyNumberFormat="1" applyFont="1" applyFill="1" applyBorder="1" applyAlignment="1">
      <alignment horizontal="center" vertical="center"/>
    </xf>
    <xf numFmtId="169" fontId="7" fillId="0" borderId="2" xfId="0" applyNumberFormat="1" applyFont="1" applyBorder="1" applyAlignment="1">
      <alignment vertical="center"/>
    </xf>
    <xf numFmtId="167" fontId="7" fillId="0" borderId="2" xfId="2" applyNumberFormat="1" applyFont="1" applyFill="1" applyBorder="1" applyAlignment="1">
      <alignment vertical="center"/>
    </xf>
    <xf numFmtId="173" fontId="7" fillId="0" borderId="2" xfId="0"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170" fontId="8" fillId="0" borderId="0" xfId="1" applyNumberFormat="1" applyFont="1" applyAlignment="1">
      <alignment vertical="center"/>
    </xf>
    <xf numFmtId="166" fontId="5" fillId="0" borderId="4" xfId="1" applyNumberFormat="1" applyFont="1" applyFill="1" applyBorder="1" applyAlignment="1">
      <alignment vertical="center"/>
    </xf>
    <xf numFmtId="166" fontId="5" fillId="0" borderId="5" xfId="1" applyNumberFormat="1" applyFont="1" applyFill="1" applyBorder="1" applyAlignment="1">
      <alignment vertical="center"/>
    </xf>
    <xf numFmtId="167" fontId="8" fillId="0" borderId="0" xfId="0" applyNumberFormat="1" applyFont="1" applyAlignment="1">
      <alignment vertical="center"/>
    </xf>
    <xf numFmtId="169" fontId="5" fillId="0" borderId="2" xfId="0" applyNumberFormat="1" applyFont="1" applyBorder="1" applyAlignment="1">
      <alignment vertical="center"/>
    </xf>
    <xf numFmtId="0" fontId="8" fillId="0" borderId="0" xfId="0" applyFont="1" applyAlignment="1">
      <alignment vertical="center"/>
    </xf>
    <xf numFmtId="168" fontId="8" fillId="0" borderId="0" xfId="0" applyNumberFormat="1" applyFont="1" applyAlignment="1">
      <alignment vertical="center"/>
    </xf>
    <xf numFmtId="0" fontId="8" fillId="0" borderId="0" xfId="0" applyFont="1" applyAlignment="1">
      <alignment horizontal="center" vertical="center"/>
    </xf>
    <xf numFmtId="166" fontId="6" fillId="0" borderId="0" xfId="0" applyNumberFormat="1" applyFont="1" applyAlignment="1">
      <alignment vertical="center"/>
    </xf>
    <xf numFmtId="167" fontId="6" fillId="0" borderId="0" xfId="0" applyNumberFormat="1" applyFont="1" applyAlignment="1">
      <alignment vertical="center"/>
    </xf>
    <xf numFmtId="168" fontId="6" fillId="0" borderId="0" xfId="0" applyNumberFormat="1" applyFont="1" applyAlignment="1">
      <alignment vertical="center"/>
    </xf>
    <xf numFmtId="170" fontId="8" fillId="0" borderId="2" xfId="0" applyNumberFormat="1" applyFont="1" applyBorder="1" applyAlignment="1">
      <alignment vertical="center"/>
    </xf>
    <xf numFmtId="167" fontId="8" fillId="0" borderId="0" xfId="1" applyNumberFormat="1" applyFont="1" applyBorder="1" applyAlignment="1">
      <alignment vertical="center"/>
    </xf>
    <xf numFmtId="176" fontId="6" fillId="0" borderId="0" xfId="0" applyNumberFormat="1" applyFont="1" applyAlignment="1">
      <alignment vertical="center"/>
    </xf>
    <xf numFmtId="0" fontId="16" fillId="0" borderId="0" xfId="0" applyFont="1"/>
    <xf numFmtId="176" fontId="8" fillId="0" borderId="4" xfId="1" applyNumberFormat="1" applyFont="1" applyBorder="1" applyAlignment="1">
      <alignment vertical="center"/>
    </xf>
    <xf numFmtId="0" fontId="7" fillId="8" borderId="2" xfId="0" applyFont="1" applyFill="1" applyBorder="1" applyAlignment="1">
      <alignment horizontal="left" vertical="center"/>
    </xf>
    <xf numFmtId="0" fontId="7" fillId="0" borderId="2" xfId="0" applyFont="1" applyBorder="1" applyAlignment="1">
      <alignment horizontal="left" vertical="center"/>
    </xf>
    <xf numFmtId="177" fontId="6" fillId="0" borderId="0" xfId="2" applyNumberFormat="1" applyFont="1" applyAlignment="1">
      <alignment vertical="center"/>
    </xf>
    <xf numFmtId="0" fontId="15" fillId="9" borderId="2" xfId="0" applyFont="1" applyFill="1" applyBorder="1" applyAlignment="1">
      <alignment horizontal="center" vertical="center" wrapText="1"/>
    </xf>
    <xf numFmtId="3" fontId="16" fillId="0" borderId="0" xfId="0" applyNumberFormat="1" applyFont="1" applyAlignment="1">
      <alignment horizontal="center" vertical="center"/>
    </xf>
    <xf numFmtId="0" fontId="0" fillId="11" borderId="0" xfId="0" applyFill="1"/>
    <xf numFmtId="0" fontId="18" fillId="11" borderId="0" xfId="0" applyFont="1" applyFill="1"/>
    <xf numFmtId="0" fontId="3" fillId="11" borderId="22" xfId="0" applyFont="1" applyFill="1" applyBorder="1" applyAlignment="1">
      <alignment horizontal="left" vertical="center"/>
    </xf>
    <xf numFmtId="0" fontId="19" fillId="0" borderId="0" xfId="0" applyFont="1" applyAlignment="1">
      <alignment vertical="center"/>
    </xf>
    <xf numFmtId="3" fontId="16" fillId="0" borderId="0" xfId="0" applyNumberFormat="1" applyFont="1"/>
    <xf numFmtId="0" fontId="6" fillId="5" borderId="2" xfId="0" applyFont="1" applyFill="1" applyBorder="1" applyAlignment="1">
      <alignment horizontal="center" vertical="center"/>
    </xf>
    <xf numFmtId="0" fontId="21" fillId="0" borderId="0" xfId="0" applyFont="1" applyAlignment="1">
      <alignment vertical="center"/>
    </xf>
    <xf numFmtId="0" fontId="6" fillId="0" borderId="2" xfId="0" applyFont="1" applyBorder="1" applyAlignment="1">
      <alignment horizontal="center" vertical="center"/>
    </xf>
    <xf numFmtId="172" fontId="22" fillId="6" borderId="2" xfId="0" applyNumberFormat="1" applyFont="1" applyFill="1" applyBorder="1" applyAlignment="1">
      <alignment vertical="center"/>
    </xf>
    <xf numFmtId="166" fontId="7" fillId="0" borderId="0" xfId="0" applyNumberFormat="1" applyFont="1" applyAlignment="1">
      <alignment vertical="center"/>
    </xf>
    <xf numFmtId="10" fontId="7" fillId="0" borderId="0" xfId="2" applyNumberFormat="1" applyFont="1" applyFill="1" applyBorder="1" applyAlignment="1">
      <alignment vertical="center"/>
    </xf>
    <xf numFmtId="167" fontId="7" fillId="0" borderId="0" xfId="2" applyNumberFormat="1" applyFont="1" applyFill="1" applyBorder="1" applyAlignment="1">
      <alignment vertical="center"/>
    </xf>
    <xf numFmtId="169" fontId="7" fillId="8" borderId="0" xfId="0" applyNumberFormat="1" applyFont="1" applyFill="1" applyAlignment="1">
      <alignment vertical="center"/>
    </xf>
    <xf numFmtId="168" fontId="7" fillId="0" borderId="0" xfId="0" applyNumberFormat="1" applyFont="1" applyAlignment="1">
      <alignment horizontal="center" vertical="center"/>
    </xf>
    <xf numFmtId="1" fontId="7" fillId="0" borderId="0" xfId="0" applyNumberFormat="1" applyFont="1" applyAlignment="1">
      <alignment horizontal="center" vertical="center"/>
    </xf>
    <xf numFmtId="165" fontId="7" fillId="0" borderId="0" xfId="1" applyFont="1" applyFill="1" applyBorder="1" applyAlignment="1">
      <alignment vertical="center"/>
    </xf>
    <xf numFmtId="176" fontId="8" fillId="0" borderId="2" xfId="1" applyNumberFormat="1" applyFont="1" applyBorder="1" applyAlignment="1">
      <alignment vertical="center"/>
    </xf>
    <xf numFmtId="177" fontId="8" fillId="0" borderId="2" xfId="2" applyNumberFormat="1" applyFont="1" applyBorder="1" applyAlignment="1">
      <alignment vertical="center"/>
    </xf>
    <xf numFmtId="0" fontId="21" fillId="0" borderId="0" xfId="0" applyFont="1" applyAlignment="1">
      <alignment horizontal="center" vertical="center"/>
    </xf>
    <xf numFmtId="166" fontId="27" fillId="0" borderId="0" xfId="0" applyNumberFormat="1" applyFont="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1" fillId="0" borderId="0" xfId="0" applyFont="1" applyAlignment="1">
      <alignment horizontal="center"/>
    </xf>
    <xf numFmtId="165" fontId="6" fillId="0" borderId="0" xfId="1" applyFont="1" applyAlignment="1">
      <alignment vertical="center"/>
    </xf>
    <xf numFmtId="165" fontId="6" fillId="0" borderId="12" xfId="1" applyFont="1" applyFill="1" applyBorder="1" applyAlignment="1">
      <alignment vertical="center"/>
    </xf>
    <xf numFmtId="0" fontId="16" fillId="0" borderId="0" xfId="0" applyFont="1" applyAlignment="1">
      <alignment vertical="center"/>
    </xf>
    <xf numFmtId="0" fontId="28" fillId="25" borderId="2" xfId="0" applyFont="1" applyFill="1" applyBorder="1" applyAlignment="1">
      <alignment horizontal="center" vertical="center"/>
    </xf>
    <xf numFmtId="172" fontId="29" fillId="4" borderId="2" xfId="0" applyNumberFormat="1" applyFont="1" applyFill="1" applyBorder="1" applyAlignment="1">
      <alignment horizontal="center" vertical="center"/>
    </xf>
    <xf numFmtId="172" fontId="28" fillId="6" borderId="2" xfId="0" applyNumberFormat="1" applyFont="1" applyFill="1" applyBorder="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4" fillId="0" borderId="0" xfId="0" applyFont="1" applyAlignment="1">
      <alignment horizontal="center" vertical="center"/>
    </xf>
    <xf numFmtId="0" fontId="7" fillId="0" borderId="0" xfId="0" applyFont="1" applyAlignment="1">
      <alignment vertical="center"/>
    </xf>
    <xf numFmtId="168" fontId="8" fillId="0" borderId="0" xfId="0" applyNumberFormat="1" applyFont="1" applyAlignment="1">
      <alignment horizontal="center" vertical="center"/>
    </xf>
    <xf numFmtId="174" fontId="6" fillId="0" borderId="0" xfId="1" applyNumberFormat="1" applyFont="1" applyFill="1" applyBorder="1" applyAlignment="1">
      <alignment vertical="center"/>
    </xf>
    <xf numFmtId="10" fontId="6" fillId="0" borderId="0" xfId="2" applyNumberFormat="1" applyFont="1" applyFill="1" applyBorder="1" applyAlignment="1">
      <alignment horizontal="center" vertical="center"/>
    </xf>
    <xf numFmtId="174" fontId="8" fillId="0" borderId="0" xfId="1" applyNumberFormat="1" applyFont="1" applyFill="1" applyBorder="1" applyAlignment="1">
      <alignment horizontal="center" vertical="center"/>
    </xf>
    <xf numFmtId="167" fontId="6" fillId="0" borderId="0" xfId="2" applyNumberFormat="1" applyFont="1" applyFill="1" applyBorder="1" applyAlignment="1">
      <alignment vertical="center"/>
    </xf>
    <xf numFmtId="0" fontId="35" fillId="9" borderId="30" xfId="0" applyFont="1" applyFill="1" applyBorder="1" applyAlignment="1">
      <alignment horizontal="center" vertical="center" wrapText="1"/>
    </xf>
    <xf numFmtId="0" fontId="36" fillId="10" borderId="26" xfId="0" applyFont="1" applyFill="1" applyBorder="1" applyAlignment="1">
      <alignment horizontal="center" vertical="center" wrapText="1"/>
    </xf>
    <xf numFmtId="3" fontId="37" fillId="26" borderId="31" xfId="0" applyNumberFormat="1" applyFont="1" applyFill="1" applyBorder="1" applyAlignment="1">
      <alignment horizontal="center" vertical="center" wrapText="1"/>
    </xf>
    <xf numFmtId="0" fontId="36" fillId="10" borderId="27" xfId="0" applyFont="1" applyFill="1" applyBorder="1" applyAlignment="1">
      <alignment horizontal="center" vertical="center" wrapText="1"/>
    </xf>
    <xf numFmtId="3" fontId="37" fillId="26" borderId="24" xfId="0" applyNumberFormat="1" applyFont="1" applyFill="1" applyBorder="1" applyAlignment="1">
      <alignment horizontal="center" vertical="center" wrapText="1"/>
    </xf>
    <xf numFmtId="0" fontId="36" fillId="10" borderId="28" xfId="0" applyFont="1" applyFill="1" applyBorder="1" applyAlignment="1">
      <alignment horizontal="center" vertical="center" wrapText="1"/>
    </xf>
    <xf numFmtId="167" fontId="39" fillId="26" borderId="25" xfId="2" applyNumberFormat="1" applyFont="1" applyFill="1" applyBorder="1" applyAlignment="1">
      <alignment horizontal="center" vertical="center" wrapText="1"/>
    </xf>
    <xf numFmtId="0" fontId="36" fillId="10" borderId="23" xfId="0"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36" fillId="10" borderId="15" xfId="0" applyFont="1" applyFill="1" applyBorder="1" applyAlignment="1">
      <alignment horizontal="center" vertical="center" wrapText="1"/>
    </xf>
    <xf numFmtId="3" fontId="0" fillId="0" borderId="0" xfId="0" applyNumberFormat="1"/>
    <xf numFmtId="170" fontId="21" fillId="0" borderId="0" xfId="0" applyNumberFormat="1" applyFont="1" applyAlignment="1">
      <alignment vertical="center"/>
    </xf>
    <xf numFmtId="170" fontId="19" fillId="0" borderId="0" xfId="0" applyNumberFormat="1" applyFont="1" applyAlignment="1">
      <alignment vertical="center"/>
    </xf>
    <xf numFmtId="167" fontId="21" fillId="0" borderId="0" xfId="2" applyNumberFormat="1" applyFont="1" applyAlignment="1">
      <alignment vertical="center"/>
    </xf>
    <xf numFmtId="165" fontId="16" fillId="0" borderId="0" xfId="1" applyFont="1"/>
    <xf numFmtId="167" fontId="16" fillId="0" borderId="0" xfId="2" applyNumberFormat="1" applyFont="1" applyAlignment="1">
      <alignment horizontal="center" vertical="center"/>
    </xf>
    <xf numFmtId="187" fontId="16" fillId="0" borderId="0" xfId="0" applyNumberFormat="1" applyFont="1" applyAlignment="1">
      <alignment horizontal="center" vertical="center"/>
    </xf>
    <xf numFmtId="187" fontId="16" fillId="0" borderId="0" xfId="0" applyNumberFormat="1" applyFont="1"/>
    <xf numFmtId="165" fontId="6" fillId="0" borderId="0" xfId="1" applyFont="1" applyBorder="1" applyAlignment="1">
      <alignment vertical="center"/>
    </xf>
    <xf numFmtId="167" fontId="6" fillId="0" borderId="0" xfId="2" applyNumberFormat="1" applyFont="1" applyBorder="1" applyAlignment="1">
      <alignment vertical="center"/>
    </xf>
    <xf numFmtId="165" fontId="6" fillId="0" borderId="0" xfId="0" applyNumberFormat="1" applyFont="1" applyAlignment="1">
      <alignment vertical="center"/>
    </xf>
    <xf numFmtId="165" fontId="0" fillId="0" borderId="0" xfId="1" applyFont="1"/>
    <xf numFmtId="165" fontId="16" fillId="0" borderId="0" xfId="1" applyFont="1" applyAlignment="1">
      <alignment vertical="center"/>
    </xf>
    <xf numFmtId="170" fontId="6" fillId="0" borderId="0" xfId="1" applyNumberFormat="1" applyFont="1" applyAlignment="1">
      <alignment vertical="center"/>
    </xf>
    <xf numFmtId="0" fontId="41" fillId="0" borderId="0" xfId="0" applyFont="1" applyAlignment="1">
      <alignment wrapText="1"/>
    </xf>
    <xf numFmtId="0" fontId="43" fillId="0" borderId="0" xfId="0" applyFont="1" applyAlignment="1">
      <alignment wrapText="1"/>
    </xf>
    <xf numFmtId="0" fontId="44" fillId="10" borderId="32" xfId="0" applyFont="1" applyFill="1" applyBorder="1" applyAlignment="1">
      <alignment horizontal="left" vertical="center" wrapText="1"/>
    </xf>
    <xf numFmtId="4" fontId="43" fillId="0" borderId="5" xfId="0" applyNumberFormat="1" applyFont="1" applyBorder="1" applyAlignment="1">
      <alignment horizontal="center" vertical="center"/>
    </xf>
    <xf numFmtId="4" fontId="43" fillId="0" borderId="2" xfId="0" applyNumberFormat="1" applyFont="1" applyBorder="1" applyAlignment="1">
      <alignment horizontal="center" vertical="center"/>
    </xf>
    <xf numFmtId="4" fontId="43" fillId="0" borderId="4" xfId="0" applyNumberFormat="1" applyFont="1" applyBorder="1" applyAlignment="1">
      <alignment horizontal="center" vertical="center"/>
    </xf>
    <xf numFmtId="0" fontId="44" fillId="10" borderId="24" xfId="0" applyFont="1" applyFill="1" applyBorder="1" applyAlignment="1">
      <alignment horizontal="left" vertical="center" wrapText="1"/>
    </xf>
    <xf numFmtId="43" fontId="43" fillId="0" borderId="2" xfId="57" applyFont="1" applyBorder="1" applyAlignment="1">
      <alignment horizontal="center" vertical="center"/>
    </xf>
    <xf numFmtId="0" fontId="44" fillId="28" borderId="24" xfId="0" applyFont="1" applyFill="1" applyBorder="1" applyAlignment="1">
      <alignment horizontal="left" vertical="center" wrapText="1"/>
    </xf>
    <xf numFmtId="4" fontId="43" fillId="28" borderId="5" xfId="0" applyNumberFormat="1" applyFont="1" applyFill="1" applyBorder="1" applyAlignment="1">
      <alignment horizontal="center" vertical="center"/>
    </xf>
    <xf numFmtId="188" fontId="43" fillId="0" borderId="5" xfId="0" applyNumberFormat="1" applyFont="1" applyBorder="1" applyAlignment="1">
      <alignment horizontal="center" vertical="center"/>
    </xf>
    <xf numFmtId="0" fontId="44" fillId="10" borderId="25" xfId="0" applyFont="1" applyFill="1" applyBorder="1" applyAlignment="1">
      <alignment horizontal="left" vertical="center" wrapText="1"/>
    </xf>
    <xf numFmtId="10" fontId="43" fillId="0" borderId="33" xfId="2" applyNumberFormat="1" applyFont="1" applyBorder="1" applyAlignment="1">
      <alignment horizontal="center" vertical="center"/>
    </xf>
    <xf numFmtId="10" fontId="43" fillId="0" borderId="34" xfId="2" applyNumberFormat="1" applyFont="1" applyBorder="1" applyAlignment="1">
      <alignment horizontal="center" vertical="center"/>
    </xf>
    <xf numFmtId="0" fontId="0" fillId="0" borderId="0" xfId="0" applyAlignment="1">
      <alignment wrapText="1"/>
    </xf>
    <xf numFmtId="170" fontId="0" fillId="0" borderId="0" xfId="1" applyNumberFormat="1" applyFont="1"/>
    <xf numFmtId="165" fontId="0" fillId="0" borderId="0" xfId="1" applyFont="1" applyAlignment="1">
      <alignment wrapText="1"/>
    </xf>
    <xf numFmtId="0" fontId="0" fillId="0" borderId="0" xfId="0" applyAlignment="1">
      <alignment horizontal="left"/>
    </xf>
    <xf numFmtId="17" fontId="42" fillId="27" borderId="17" xfId="0" applyNumberFormat="1" applyFont="1" applyFill="1" applyBorder="1" applyAlignment="1">
      <alignment horizontal="center" vertical="center"/>
    </xf>
    <xf numFmtId="17" fontId="42" fillId="27" borderId="2" xfId="0" applyNumberFormat="1" applyFont="1" applyFill="1" applyBorder="1" applyAlignment="1">
      <alignment horizontal="center" vertical="center"/>
    </xf>
    <xf numFmtId="0" fontId="0" fillId="0" borderId="12" xfId="0" applyBorder="1"/>
    <xf numFmtId="4" fontId="43" fillId="0" borderId="37" xfId="0" applyNumberFormat="1" applyFont="1" applyBorder="1" applyAlignment="1">
      <alignment horizontal="center" vertical="center"/>
    </xf>
    <xf numFmtId="4" fontId="7" fillId="8" borderId="0" xfId="0" applyNumberFormat="1" applyFont="1" applyFill="1" applyAlignment="1">
      <alignment horizontal="center" vertical="center"/>
    </xf>
    <xf numFmtId="166" fontId="7" fillId="0" borderId="0" xfId="0" applyNumberFormat="1" applyFont="1" applyAlignment="1">
      <alignment horizontal="center" vertical="center"/>
    </xf>
    <xf numFmtId="166" fontId="7" fillId="8" borderId="0" xfId="0" applyNumberFormat="1" applyFont="1" applyFill="1" applyAlignment="1">
      <alignment horizontal="center" vertical="center"/>
    </xf>
    <xf numFmtId="9" fontId="6" fillId="0" borderId="0" xfId="2" applyFont="1" applyBorder="1" applyAlignment="1">
      <alignment vertical="center"/>
    </xf>
    <xf numFmtId="9" fontId="6" fillId="0" borderId="0" xfId="2" applyFont="1" applyAlignment="1">
      <alignment vertical="center"/>
    </xf>
    <xf numFmtId="169" fontId="6" fillId="0" borderId="0" xfId="0" applyNumberFormat="1" applyFont="1" applyAlignment="1">
      <alignment horizontal="center" vertical="center"/>
    </xf>
    <xf numFmtId="9" fontId="6" fillId="0" borderId="0" xfId="2" applyFont="1" applyAlignment="1">
      <alignment horizontal="center" vertical="center"/>
    </xf>
    <xf numFmtId="10" fontId="6" fillId="0" borderId="0" xfId="2" applyNumberFormat="1" applyFont="1" applyAlignment="1">
      <alignment horizontal="center" vertical="center"/>
    </xf>
    <xf numFmtId="166" fontId="45" fillId="0" borderId="0" xfId="0" applyNumberFormat="1" applyFont="1" applyAlignment="1">
      <alignment vertical="center"/>
    </xf>
    <xf numFmtId="17" fontId="44" fillId="27" borderId="2" xfId="0" applyNumberFormat="1" applyFont="1" applyFill="1" applyBorder="1" applyAlignment="1">
      <alignment horizontal="center" vertical="center"/>
    </xf>
    <xf numFmtId="167" fontId="0" fillId="0" borderId="0" xfId="2" applyNumberFormat="1" applyFont="1"/>
    <xf numFmtId="186" fontId="8" fillId="0" borderId="2" xfId="1" applyNumberFormat="1" applyFont="1" applyBorder="1" applyAlignment="1">
      <alignment horizontal="center" vertical="center"/>
    </xf>
    <xf numFmtId="175" fontId="8" fillId="0" borderId="2" xfId="1" applyNumberFormat="1" applyFont="1" applyBorder="1" applyAlignment="1">
      <alignment horizontal="center" vertical="center"/>
    </xf>
    <xf numFmtId="180" fontId="8" fillId="0" borderId="2" xfId="1" applyNumberFormat="1" applyFont="1" applyBorder="1" applyAlignment="1">
      <alignment horizontal="center" vertical="center"/>
    </xf>
    <xf numFmtId="177" fontId="8" fillId="0" borderId="2" xfId="1" applyNumberFormat="1" applyFont="1" applyBorder="1" applyAlignment="1">
      <alignment horizontal="center" vertical="center"/>
    </xf>
    <xf numFmtId="14"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168" fontId="5" fillId="4" borderId="1" xfId="0" applyNumberFormat="1" applyFont="1" applyFill="1" applyBorder="1" applyAlignment="1">
      <alignment horizontal="center" vertical="center" wrapText="1"/>
    </xf>
    <xf numFmtId="168" fontId="5" fillId="4" borderId="3" xfId="0" applyNumberFormat="1" applyFont="1" applyFill="1" applyBorder="1" applyAlignment="1">
      <alignment horizontal="center" vertical="center" wrapText="1"/>
    </xf>
    <xf numFmtId="168" fontId="5" fillId="4" borderId="6" xfId="0" applyNumberFormat="1" applyFont="1" applyFill="1" applyBorder="1" applyAlignment="1">
      <alignment horizontal="center" vertical="center" wrapText="1"/>
    </xf>
    <xf numFmtId="166" fontId="5" fillId="3" borderId="1" xfId="0" applyNumberFormat="1" applyFont="1" applyFill="1" applyBorder="1" applyAlignment="1">
      <alignment horizontal="left" vertical="center" wrapText="1"/>
    </xf>
    <xf numFmtId="166" fontId="5" fillId="3" borderId="3" xfId="0" applyNumberFormat="1" applyFont="1" applyFill="1" applyBorder="1" applyAlignment="1">
      <alignment horizontal="left" vertical="center" wrapText="1"/>
    </xf>
    <xf numFmtId="166" fontId="5" fillId="3" borderId="6" xfId="0" applyNumberFormat="1" applyFont="1" applyFill="1" applyBorder="1" applyAlignment="1">
      <alignment horizontal="left" vertical="center" wrapText="1"/>
    </xf>
    <xf numFmtId="166" fontId="5" fillId="4" borderId="1" xfId="0" applyNumberFormat="1" applyFont="1" applyFill="1" applyBorder="1" applyAlignment="1">
      <alignment horizontal="left" vertical="center" wrapText="1"/>
    </xf>
    <xf numFmtId="166" fontId="5" fillId="4" borderId="3" xfId="0" applyNumberFormat="1" applyFont="1" applyFill="1" applyBorder="1" applyAlignment="1">
      <alignment horizontal="left" vertical="center" wrapText="1"/>
    </xf>
    <xf numFmtId="166" fontId="5" fillId="4" borderId="6" xfId="0" applyNumberFormat="1" applyFont="1" applyFill="1" applyBorder="1" applyAlignment="1">
      <alignment horizontal="left" vertical="center" wrapText="1"/>
    </xf>
    <xf numFmtId="167" fontId="5" fillId="4" borderId="1" xfId="2" applyNumberFormat="1" applyFont="1" applyFill="1" applyBorder="1" applyAlignment="1">
      <alignment horizontal="center" vertical="center" wrapText="1"/>
    </xf>
    <xf numFmtId="167" fontId="5" fillId="4" borderId="3" xfId="2" applyNumberFormat="1" applyFont="1" applyFill="1" applyBorder="1" applyAlignment="1">
      <alignment horizontal="center" vertical="center" wrapText="1"/>
    </xf>
    <xf numFmtId="167" fontId="5" fillId="4" borderId="6" xfId="2" applyNumberFormat="1" applyFont="1" applyFill="1" applyBorder="1" applyAlignment="1">
      <alignment horizontal="center" vertical="center" wrapText="1"/>
    </xf>
    <xf numFmtId="0" fontId="35" fillId="9" borderId="13" xfId="0" applyFont="1" applyFill="1" applyBorder="1" applyAlignment="1">
      <alignment horizontal="center" vertical="center" wrapText="1"/>
    </xf>
    <xf numFmtId="0" fontId="35" fillId="9" borderId="10"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35" fillId="9" borderId="14" xfId="0" applyFont="1" applyFill="1" applyBorder="1" applyAlignment="1">
      <alignment horizontal="center" vertical="center" wrapText="1"/>
    </xf>
    <xf numFmtId="0" fontId="35" fillId="9" borderId="16"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42" fillId="27" borderId="35" xfId="0" applyFont="1" applyFill="1" applyBorder="1" applyAlignment="1">
      <alignment horizontal="center" vertical="center" wrapText="1"/>
    </xf>
    <xf numFmtId="0" fontId="42" fillId="27" borderId="36" xfId="0" applyFont="1" applyFill="1" applyBorder="1" applyAlignment="1">
      <alignment horizontal="center" vertical="center" wrapText="1"/>
    </xf>
    <xf numFmtId="166" fontId="39" fillId="0" borderId="0" xfId="0" applyNumberFormat="1" applyFont="1" applyAlignment="1">
      <alignment horizontal="left" vertical="center"/>
    </xf>
    <xf numFmtId="166" fontId="46" fillId="0" borderId="0" xfId="0" applyNumberFormat="1" applyFont="1" applyAlignment="1">
      <alignment vertical="center"/>
    </xf>
    <xf numFmtId="0" fontId="47" fillId="0" borderId="0" xfId="0" applyFont="1"/>
    <xf numFmtId="0" fontId="48" fillId="29" borderId="15" xfId="0" applyFont="1" applyFill="1" applyBorder="1" applyAlignment="1">
      <alignment horizontal="center" vertical="center"/>
    </xf>
    <xf numFmtId="0" fontId="49" fillId="29" borderId="38" xfId="0" applyFont="1" applyFill="1" applyBorder="1" applyAlignment="1">
      <alignment horizontal="center" vertical="center" wrapText="1"/>
    </xf>
    <xf numFmtId="0" fontId="49" fillId="29" borderId="39" xfId="0" applyFont="1" applyFill="1" applyBorder="1" applyAlignment="1">
      <alignment horizontal="center" vertical="center" wrapText="1"/>
    </xf>
    <xf numFmtId="0" fontId="50" fillId="29" borderId="39" xfId="0" applyFont="1" applyFill="1" applyBorder="1" applyAlignment="1">
      <alignment horizontal="center" vertical="center" wrapText="1"/>
    </xf>
    <xf numFmtId="0" fontId="50" fillId="29" borderId="40" xfId="0" applyFont="1" applyFill="1" applyBorder="1" applyAlignment="1">
      <alignment horizontal="center" vertical="center" wrapText="1"/>
    </xf>
    <xf numFmtId="0" fontId="48" fillId="29" borderId="17" xfId="0" applyFont="1" applyFill="1" applyBorder="1" applyAlignment="1">
      <alignment horizontal="center" vertical="center"/>
    </xf>
    <xf numFmtId="0" fontId="49" fillId="29" borderId="2" xfId="0" applyFont="1" applyFill="1" applyBorder="1" applyAlignment="1">
      <alignment horizontal="center" vertical="center" wrapText="1"/>
    </xf>
    <xf numFmtId="0" fontId="50" fillId="29" borderId="3" xfId="0" applyFont="1" applyFill="1" applyBorder="1" applyAlignment="1">
      <alignment horizontal="center" vertical="center" wrapText="1"/>
    </xf>
    <xf numFmtId="0" fontId="49" fillId="29" borderId="3" xfId="0" applyFont="1" applyFill="1" applyBorder="1" applyAlignment="1">
      <alignment horizontal="center" vertical="center" wrapText="1"/>
    </xf>
    <xf numFmtId="0" fontId="49" fillId="29" borderId="1" xfId="0" applyFont="1" applyFill="1" applyBorder="1" applyAlignment="1">
      <alignment horizontal="center" vertical="center" wrapText="1"/>
    </xf>
    <xf numFmtId="0" fontId="49" fillId="29" borderId="41" xfId="0" applyFont="1" applyFill="1" applyBorder="1" applyAlignment="1">
      <alignment horizontal="center" vertical="center" wrapText="1"/>
    </xf>
    <xf numFmtId="0" fontId="50" fillId="29" borderId="6" xfId="0" applyFont="1" applyFill="1" applyBorder="1" applyAlignment="1">
      <alignment horizontal="center" vertical="center" wrapText="1"/>
    </xf>
    <xf numFmtId="0" fontId="49" fillId="29" borderId="6" xfId="0" applyFont="1" applyFill="1" applyBorder="1" applyAlignment="1">
      <alignment horizontal="center" vertical="center" wrapText="1"/>
    </xf>
    <xf numFmtId="0" fontId="50" fillId="29" borderId="42" xfId="0" applyFont="1" applyFill="1" applyBorder="1" applyAlignment="1">
      <alignment horizontal="center" vertical="center" wrapText="1"/>
    </xf>
    <xf numFmtId="0" fontId="51" fillId="0" borderId="17" xfId="0" applyFont="1" applyBorder="1"/>
    <xf numFmtId="179" fontId="51" fillId="0" borderId="2" xfId="0" applyNumberFormat="1" applyFont="1" applyBorder="1" applyAlignment="1">
      <alignment horizontal="right"/>
    </xf>
    <xf numFmtId="179" fontId="51" fillId="0" borderId="2" xfId="0" applyNumberFormat="1" applyFont="1" applyBorder="1"/>
    <xf numFmtId="0" fontId="52" fillId="0" borderId="2" xfId="0" applyFont="1" applyBorder="1" applyAlignment="1">
      <alignment horizontal="center"/>
    </xf>
    <xf numFmtId="189" fontId="52" fillId="0" borderId="2" xfId="0" applyNumberFormat="1" applyFont="1" applyBorder="1" applyAlignment="1">
      <alignment horizontal="center"/>
    </xf>
    <xf numFmtId="0" fontId="52" fillId="0" borderId="37" xfId="0" applyFont="1" applyBorder="1" applyAlignment="1">
      <alignment horizontal="center"/>
    </xf>
    <xf numFmtId="0" fontId="52" fillId="0" borderId="43" xfId="0" applyFont="1" applyBorder="1"/>
    <xf numFmtId="179" fontId="52" fillId="0" borderId="44" xfId="0" applyNumberFormat="1" applyFont="1" applyBorder="1"/>
    <xf numFmtId="4" fontId="52" fillId="0" borderId="44" xfId="0" applyNumberFormat="1" applyFont="1" applyBorder="1"/>
    <xf numFmtId="0" fontId="52" fillId="0" borderId="44" xfId="0" applyFont="1" applyBorder="1" applyAlignment="1">
      <alignment horizontal="center"/>
    </xf>
    <xf numFmtId="189" fontId="52" fillId="0" borderId="44" xfId="0" applyNumberFormat="1" applyFont="1" applyBorder="1" applyAlignment="1">
      <alignment horizontal="center"/>
    </xf>
    <xf numFmtId="1" fontId="52" fillId="0" borderId="44" xfId="0" applyNumberFormat="1" applyFont="1" applyBorder="1" applyAlignment="1">
      <alignment horizontal="center"/>
    </xf>
    <xf numFmtId="0" fontId="52" fillId="0" borderId="45" xfId="0" applyFont="1" applyBorder="1" applyAlignment="1">
      <alignment horizontal="center"/>
    </xf>
  </cellXfs>
  <cellStyles count="75">
    <cellStyle name="20% - Énfasis1 2" xfId="35" xr:uid="{00000000-0005-0000-0000-000000000000}"/>
    <cellStyle name="20% - Énfasis2 2" xfId="36" xr:uid="{00000000-0005-0000-0000-000001000000}"/>
    <cellStyle name="20% - Énfasis3 2" xfId="37" xr:uid="{00000000-0005-0000-0000-000002000000}"/>
    <cellStyle name="20% - Énfasis4 2" xfId="38" xr:uid="{00000000-0005-0000-0000-000003000000}"/>
    <cellStyle name="20% - Énfasis5 2" xfId="39" xr:uid="{00000000-0005-0000-0000-000004000000}"/>
    <cellStyle name="20% - Énfasis6 2" xfId="40" xr:uid="{00000000-0005-0000-0000-000005000000}"/>
    <cellStyle name="40% - Énfasis1 2" xfId="41" xr:uid="{00000000-0005-0000-0000-000006000000}"/>
    <cellStyle name="40% - Énfasis2 2" xfId="42" xr:uid="{00000000-0005-0000-0000-000007000000}"/>
    <cellStyle name="40% - Énfasis3 2" xfId="43" xr:uid="{00000000-0005-0000-0000-000008000000}"/>
    <cellStyle name="40% - Énfasis4 2" xfId="44" xr:uid="{00000000-0005-0000-0000-000009000000}"/>
    <cellStyle name="40% - Énfasis5 2" xfId="45" xr:uid="{00000000-0005-0000-0000-00000A000000}"/>
    <cellStyle name="40% - Énfasis6 2" xfId="46" xr:uid="{00000000-0005-0000-0000-00000B000000}"/>
    <cellStyle name="Énfasis1 2" xfId="3" xr:uid="{00000000-0005-0000-0000-00000C000000}"/>
    <cellStyle name="Euro" xfId="47" xr:uid="{00000000-0005-0000-0000-00000D000000}"/>
    <cellStyle name="Euro 2" xfId="48" xr:uid="{00000000-0005-0000-0000-00000E000000}"/>
    <cellStyle name="F2" xfId="49" xr:uid="{00000000-0005-0000-0000-00000F000000}"/>
    <cellStyle name="F3" xfId="50" xr:uid="{00000000-0005-0000-0000-000010000000}"/>
    <cellStyle name="F4" xfId="51" xr:uid="{00000000-0005-0000-0000-000011000000}"/>
    <cellStyle name="F5" xfId="52" xr:uid="{00000000-0005-0000-0000-000012000000}"/>
    <cellStyle name="F6" xfId="53" xr:uid="{00000000-0005-0000-0000-000013000000}"/>
    <cellStyle name="F7" xfId="54" xr:uid="{00000000-0005-0000-0000-000014000000}"/>
    <cellStyle name="F8" xfId="55" xr:uid="{00000000-0005-0000-0000-000015000000}"/>
    <cellStyle name="Hipervínculo 2" xfId="56" xr:uid="{00000000-0005-0000-0000-000016000000}"/>
    <cellStyle name="Millares" xfId="1" builtinId="3"/>
    <cellStyle name="Millares 10" xfId="57" xr:uid="{00000000-0005-0000-0000-000018000000}"/>
    <cellStyle name="Millares 10 2" xfId="4" xr:uid="{00000000-0005-0000-0000-000019000000}"/>
    <cellStyle name="Millares 10 3" xfId="5" xr:uid="{00000000-0005-0000-0000-00001A000000}"/>
    <cellStyle name="Millares 10 4" xfId="58" xr:uid="{00000000-0005-0000-0000-00001B000000}"/>
    <cellStyle name="Millares 2" xfId="6" xr:uid="{00000000-0005-0000-0000-00001C000000}"/>
    <cellStyle name="Millares 2 2" xfId="7" xr:uid="{00000000-0005-0000-0000-00001D000000}"/>
    <cellStyle name="Millares 2 3" xfId="8" xr:uid="{00000000-0005-0000-0000-00001E000000}"/>
    <cellStyle name="Millares 3" xfId="9" xr:uid="{00000000-0005-0000-0000-00001F000000}"/>
    <cellStyle name="Millares 3 2" xfId="10" xr:uid="{00000000-0005-0000-0000-000020000000}"/>
    <cellStyle name="Millares 4" xfId="11" xr:uid="{00000000-0005-0000-0000-000021000000}"/>
    <cellStyle name="Millares 4 2" xfId="12" xr:uid="{00000000-0005-0000-0000-000022000000}"/>
    <cellStyle name="Millares 5" xfId="13" xr:uid="{00000000-0005-0000-0000-000023000000}"/>
    <cellStyle name="Millares 6" xfId="14" xr:uid="{00000000-0005-0000-0000-000024000000}"/>
    <cellStyle name="Millares 6 2" xfId="15" xr:uid="{00000000-0005-0000-0000-000025000000}"/>
    <cellStyle name="Millares 7" xfId="16" xr:uid="{00000000-0005-0000-0000-000026000000}"/>
    <cellStyle name="Millares 8" xfId="17" xr:uid="{00000000-0005-0000-0000-000027000000}"/>
    <cellStyle name="Millares 9" xfId="18" xr:uid="{00000000-0005-0000-0000-000028000000}"/>
    <cellStyle name="Moneda [0] 2" xfId="59" xr:uid="{00000000-0005-0000-0000-000029000000}"/>
    <cellStyle name="Moneda 2" xfId="19" xr:uid="{00000000-0005-0000-0000-00002A000000}"/>
    <cellStyle name="Moneda 3" xfId="60" xr:uid="{00000000-0005-0000-0000-00002B000000}"/>
    <cellStyle name="Moneda 4" xfId="20" xr:uid="{00000000-0005-0000-0000-00002C000000}"/>
    <cellStyle name="Moneda 5" xfId="61" xr:uid="{00000000-0005-0000-0000-00002D000000}"/>
    <cellStyle name="Normal" xfId="0" builtinId="0"/>
    <cellStyle name="Normal 10" xfId="62" xr:uid="{00000000-0005-0000-0000-00002F000000}"/>
    <cellStyle name="Normal 11" xfId="63" xr:uid="{00000000-0005-0000-0000-000030000000}"/>
    <cellStyle name="Normal 12" xfId="64" xr:uid="{00000000-0005-0000-0000-000031000000}"/>
    <cellStyle name="Normal 2" xfId="21" xr:uid="{00000000-0005-0000-0000-000032000000}"/>
    <cellStyle name="Normal 2 2" xfId="22" xr:uid="{00000000-0005-0000-0000-000033000000}"/>
    <cellStyle name="Normal 2 3" xfId="65" xr:uid="{00000000-0005-0000-0000-000034000000}"/>
    <cellStyle name="Normal 3" xfId="23" xr:uid="{00000000-0005-0000-0000-000035000000}"/>
    <cellStyle name="Normal 3 2" xfId="24" xr:uid="{00000000-0005-0000-0000-000036000000}"/>
    <cellStyle name="Normal 4" xfId="25" xr:uid="{00000000-0005-0000-0000-000037000000}"/>
    <cellStyle name="Normal 5" xfId="26" xr:uid="{00000000-0005-0000-0000-000038000000}"/>
    <cellStyle name="Normal 5 2" xfId="66" xr:uid="{00000000-0005-0000-0000-000039000000}"/>
    <cellStyle name="Normal 6" xfId="27" xr:uid="{00000000-0005-0000-0000-00003A000000}"/>
    <cellStyle name="Normal 7" xfId="28" xr:uid="{00000000-0005-0000-0000-00003B000000}"/>
    <cellStyle name="Normal 7 2" xfId="67" xr:uid="{00000000-0005-0000-0000-00003C000000}"/>
    <cellStyle name="Normal 8" xfId="68" xr:uid="{00000000-0005-0000-0000-00003D000000}"/>
    <cellStyle name="Normal 9" xfId="69" xr:uid="{00000000-0005-0000-0000-00003E000000}"/>
    <cellStyle name="Notas 2" xfId="70" xr:uid="{00000000-0005-0000-0000-00003F000000}"/>
    <cellStyle name="Notas 3" xfId="71" xr:uid="{00000000-0005-0000-0000-000040000000}"/>
    <cellStyle name="Notas 4" xfId="72" xr:uid="{00000000-0005-0000-0000-000041000000}"/>
    <cellStyle name="Porcentaje" xfId="2" builtinId="5"/>
    <cellStyle name="Porcentaje 2" xfId="29" xr:uid="{00000000-0005-0000-0000-000043000000}"/>
    <cellStyle name="Porcentaje 3" xfId="30" xr:uid="{00000000-0005-0000-0000-000044000000}"/>
    <cellStyle name="Porcentaje 4" xfId="73" xr:uid="{00000000-0005-0000-0000-000045000000}"/>
    <cellStyle name="Porcentual 2" xfId="31" xr:uid="{00000000-0005-0000-0000-000046000000}"/>
    <cellStyle name="Porcentual 2 2" xfId="32" xr:uid="{00000000-0005-0000-0000-000047000000}"/>
    <cellStyle name="Porcentual 2 3" xfId="33" xr:uid="{00000000-0005-0000-0000-000048000000}"/>
    <cellStyle name="Porcentual 3" xfId="34" xr:uid="{00000000-0005-0000-0000-000049000000}"/>
    <cellStyle name="Título 4" xfId="74" xr:uid="{00000000-0005-0000-0000-00004A000000}"/>
  </cellStyles>
  <dxfs count="0"/>
  <tableStyles count="0" defaultTableStyle="TableStyleMedium9" defaultPivotStyle="PivotStyleLight16"/>
  <colors>
    <mruColors>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Composición por Moneda</a:t>
            </a:r>
          </a:p>
        </c:rich>
      </c:tx>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Base_Graficos!$A$7</c:f>
              <c:strCache>
                <c:ptCount val="1"/>
                <c:pt idx="0">
                  <c:v>%</c:v>
                </c:pt>
              </c:strCache>
            </c:strRef>
          </c:tx>
          <c:dLbls>
            <c:dLbl>
              <c:idx val="0"/>
              <c:layout>
                <c:manualLayout>
                  <c:x val="-0.13183585858585858"/>
                  <c:y val="3.362996031746031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6-44DC-B3C0-4252BCE0B0A1}"/>
                </c:ext>
              </c:extLst>
            </c:dLbl>
            <c:dLbl>
              <c:idx val="1"/>
              <c:layout>
                <c:manualLayout>
                  <c:x val="-0.12732702020202019"/>
                  <c:y val="-0.1809535785886586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1D-47C1-85BD-F59B55339D42}"/>
                </c:ext>
              </c:extLst>
            </c:dLbl>
            <c:dLbl>
              <c:idx val="2"/>
              <c:layout>
                <c:manualLayout>
                  <c:x val="0.22759548611111108"/>
                  <c:y val="-0.1779476518796948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06-44DC-B3C0-4252BCE0B0A1}"/>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Base_Graficos!$B$6:$D$6</c:f>
              <c:strCache>
                <c:ptCount val="3"/>
                <c:pt idx="0">
                  <c:v>Pesos</c:v>
                </c:pt>
                <c:pt idx="1">
                  <c:v>Pesos Ajustados</c:v>
                </c:pt>
                <c:pt idx="2">
                  <c:v>USD</c:v>
                </c:pt>
              </c:strCache>
            </c:strRef>
          </c:cat>
          <c:val>
            <c:numRef>
              <c:f>Base_Graficos!$B$7:$D$7</c:f>
              <c:numCache>
                <c:formatCode>0.0%</c:formatCode>
                <c:ptCount val="3"/>
                <c:pt idx="0">
                  <c:v>0.23530978600242297</c:v>
                </c:pt>
                <c:pt idx="1">
                  <c:v>0.16353572563393912</c:v>
                </c:pt>
                <c:pt idx="2">
                  <c:v>0.60115448836363805</c:v>
                </c:pt>
              </c:numCache>
            </c:numRef>
          </c:val>
          <c:extLst>
            <c:ext xmlns:c16="http://schemas.microsoft.com/office/drawing/2014/chart" uri="{C3380CC4-5D6E-409C-BE32-E72D297353CC}">
              <c16:uniqueId val="{00000002-4D06-44DC-B3C0-4252BCE0B0A1}"/>
            </c:ext>
          </c:extLst>
        </c:ser>
        <c:ser>
          <c:idx val="1"/>
          <c:order val="1"/>
          <c:tx>
            <c:strRef>
              <c:f>Base_Graficos!$A$8</c:f>
              <c:strCache>
                <c:ptCount val="1"/>
                <c:pt idx="0">
                  <c:v>Millones ARS</c:v>
                </c:pt>
              </c:strCache>
            </c:strRef>
          </c:tx>
          <c:cat>
            <c:strRef>
              <c:f>Base_Graficos!$B$6:$D$6</c:f>
              <c:strCache>
                <c:ptCount val="3"/>
                <c:pt idx="0">
                  <c:v>Pesos</c:v>
                </c:pt>
                <c:pt idx="1">
                  <c:v>Pesos Ajustados</c:v>
                </c:pt>
                <c:pt idx="2">
                  <c:v>USD</c:v>
                </c:pt>
              </c:strCache>
            </c:strRef>
          </c:cat>
          <c:val>
            <c:numRef>
              <c:f>Base_Graficos!$B$8:$D$8</c:f>
              <c:numCache>
                <c:formatCode>#,##0.0</c:formatCode>
                <c:ptCount val="3"/>
                <c:pt idx="0">
                  <c:v>17194.882641401036</c:v>
                </c:pt>
                <c:pt idx="1">
                  <c:v>11950.109078434109</c:v>
                </c:pt>
                <c:pt idx="2">
                  <c:v>43928.393512107497</c:v>
                </c:pt>
              </c:numCache>
            </c:numRef>
          </c:val>
          <c:extLst>
            <c:ext xmlns:c16="http://schemas.microsoft.com/office/drawing/2014/chart" uri="{C3380CC4-5D6E-409C-BE32-E72D297353CC}">
              <c16:uniqueId val="{00000003-4D06-44DC-B3C0-4252BCE0B0A1}"/>
            </c:ext>
          </c:extLst>
        </c:ser>
        <c:dLbls>
          <c:showLegendKey val="0"/>
          <c:showVal val="0"/>
          <c:showCatName val="0"/>
          <c:showSerName val="0"/>
          <c:showPercent val="0"/>
          <c:showBubbleSize val="0"/>
          <c:showLeaderLines val="0"/>
        </c:dLbls>
      </c:pie3DChart>
    </c:plotArea>
    <c:legend>
      <c:legendPos val="r"/>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AR"/>
              <a:t>Composición por Tasa</a:t>
            </a:r>
          </a:p>
        </c:rich>
      </c:tx>
      <c:layout>
        <c:manualLayout>
          <c:xMode val="edge"/>
          <c:yMode val="edge"/>
          <c:x val="0.33352604896990762"/>
          <c:y val="2.5157232704402552E-2"/>
        </c:manualLayout>
      </c:layout>
      <c:overlay val="0"/>
    </c:title>
    <c:autoTitleDeleted val="0"/>
    <c:view3D>
      <c:rotX val="15"/>
      <c:rotY val="0"/>
      <c:rAngAx val="0"/>
    </c:view3D>
    <c:floor>
      <c:thickness val="0"/>
    </c:floor>
    <c:sideWall>
      <c:thickness val="0"/>
    </c:sideWall>
    <c:backWall>
      <c:thickness val="0"/>
    </c:backWall>
    <c:plotArea>
      <c:layout/>
      <c:pie3DChart>
        <c:varyColors val="1"/>
        <c:ser>
          <c:idx val="0"/>
          <c:order val="0"/>
          <c:tx>
            <c:strRef>
              <c:f>Base_Graficos!$A$11</c:f>
              <c:strCache>
                <c:ptCount val="1"/>
                <c:pt idx="0">
                  <c:v>%</c:v>
                </c:pt>
              </c:strCache>
            </c:strRef>
          </c:tx>
          <c:dLbls>
            <c:dLbl>
              <c:idx val="0"/>
              <c:layout>
                <c:manualLayout>
                  <c:x val="-0.19798169191919193"/>
                  <c:y val="-0.1764381613756613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B0-46A7-87FE-50DBD308330F}"/>
                </c:ext>
              </c:extLst>
            </c:dLbl>
            <c:dLbl>
              <c:idx val="1"/>
              <c:layout>
                <c:manualLayout>
                  <c:x val="0.10870762310606061"/>
                  <c:y val="-0.22897275835938427"/>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F5-4DAB-8322-3EA03B1A13E3}"/>
                </c:ext>
              </c:extLst>
            </c:dLbl>
            <c:dLbl>
              <c:idx val="2"/>
              <c:layout>
                <c:manualLayout>
                  <c:x val="0.13952998737373737"/>
                  <c:y val="6.8773795418834629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B0-46A7-87FE-50DBD308330F}"/>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Base_Graficos!$B$10:$E$10</c:f>
              <c:strCache>
                <c:ptCount val="4"/>
                <c:pt idx="0">
                  <c:v>FIJA</c:v>
                </c:pt>
                <c:pt idx="1">
                  <c:v>BADLAR</c:v>
                </c:pt>
                <c:pt idx="2">
                  <c:v>LIBOR</c:v>
                </c:pt>
                <c:pt idx="3">
                  <c:v>UVA</c:v>
                </c:pt>
              </c:strCache>
            </c:strRef>
          </c:cat>
          <c:val>
            <c:numRef>
              <c:f>Base_Graficos!$B$11:$E$11</c:f>
              <c:numCache>
                <c:formatCode>0.0%</c:formatCode>
                <c:ptCount val="4"/>
                <c:pt idx="0">
                  <c:v>0.5959006768867523</c:v>
                </c:pt>
                <c:pt idx="1">
                  <c:v>7.3793722600425424E-2</c:v>
                </c:pt>
                <c:pt idx="2">
                  <c:v>0.18038348571533777</c:v>
                </c:pt>
                <c:pt idx="3">
                  <c:v>0.14992211479748441</c:v>
                </c:pt>
              </c:numCache>
            </c:numRef>
          </c:val>
          <c:extLst>
            <c:ext xmlns:c16="http://schemas.microsoft.com/office/drawing/2014/chart" uri="{C3380CC4-5D6E-409C-BE32-E72D297353CC}">
              <c16:uniqueId val="{00000002-24B0-46A7-87FE-50DBD308330F}"/>
            </c:ext>
          </c:extLst>
        </c:ser>
        <c:dLbls>
          <c:showLegendKey val="0"/>
          <c:showVal val="0"/>
          <c:showCatName val="0"/>
          <c:showSerName val="0"/>
          <c:showPercent val="0"/>
          <c:showBubbleSize val="0"/>
          <c:showLeaderLines val="1"/>
        </c:dLbls>
      </c:pie3DChart>
    </c:plotArea>
    <c:legend>
      <c:legendPos val="r"/>
      <c:layout>
        <c:manualLayout>
          <c:xMode val="edge"/>
          <c:yMode val="edge"/>
          <c:x val="0.86424653539312313"/>
          <c:y val="0.39102692352135343"/>
          <c:w val="0.12357690448511327"/>
          <c:h val="0.27939285891150401"/>
        </c:manualLayout>
      </c:layout>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AR" sz="1400">
                <a:latin typeface="Arial Narrow" panose="020B0606020202030204" pitchFamily="34" charset="0"/>
              </a:rPr>
              <a:t>DEUDA TOTAL</a:t>
            </a:r>
            <a:r>
              <a:rPr lang="es-AR" sz="1400" baseline="0">
                <a:latin typeface="Arial Narrow" panose="020B0606020202030204" pitchFamily="34" charset="0"/>
              </a:rPr>
              <a:t> ADMINISTRACIÓN CENTRAL MEDIDA EN TÉRMINOS REALES Y EN DÓLARES</a:t>
            </a:r>
          </a:p>
          <a:p>
            <a:pPr algn="l">
              <a:defRPr/>
            </a:pPr>
            <a:r>
              <a:rPr lang="es-AR" sz="1200" b="0" baseline="0">
                <a:solidFill>
                  <a:srgbClr val="000099"/>
                </a:solidFill>
                <a:latin typeface="Arial Narrow" panose="020B0606020202030204" pitchFamily="34" charset="0"/>
              </a:rPr>
              <a:t>Deuda en Miles de Millones de $ de Dic-19 (Eje Izq.) y en Miles de Millones de USD (Eje Der.)</a:t>
            </a:r>
          </a:p>
          <a:p>
            <a:pPr algn="l">
              <a:defRPr/>
            </a:pPr>
            <a:r>
              <a:rPr lang="es-AR" sz="1200" b="0" baseline="0">
                <a:solidFill>
                  <a:srgbClr val="000099"/>
                </a:solidFill>
                <a:latin typeface="Arial Narrow" panose="020B0606020202030204" pitchFamily="34" charset="0"/>
              </a:rPr>
              <a:t>Fuente: DGDP, BCRA, DEIE</a:t>
            </a:r>
            <a:endParaRPr lang="es-AR" sz="1200" b="0">
              <a:solidFill>
                <a:srgbClr val="000099"/>
              </a:solidFill>
              <a:latin typeface="Arial Narrow" panose="020B0606020202030204" pitchFamily="34" charset="0"/>
            </a:endParaRPr>
          </a:p>
        </c:rich>
      </c:tx>
      <c:layout>
        <c:manualLayout>
          <c:xMode val="edge"/>
          <c:yMode val="edge"/>
          <c:x val="1.3983853155180843E-2"/>
          <c:y val="1.9359298675107522E-2"/>
        </c:manualLayout>
      </c:layout>
      <c:overlay val="0"/>
    </c:title>
    <c:autoTitleDeleted val="0"/>
    <c:plotArea>
      <c:layout/>
      <c:lineChart>
        <c:grouping val="standard"/>
        <c:varyColors val="0"/>
        <c:ser>
          <c:idx val="0"/>
          <c:order val="0"/>
          <c:tx>
            <c:v>Deuda Total Adm Central medida en $ Dic-19</c:v>
          </c:tx>
          <c:spPr>
            <a:ln w="28575">
              <a:solidFill>
                <a:srgbClr val="000099"/>
              </a:solidFill>
            </a:ln>
          </c:spPr>
          <c:marker>
            <c:symbol val="none"/>
          </c:marker>
          <c:cat>
            <c:numRef>
              <c:f>'Evolución Deuda Total'!$B$2:$Y$2</c:f>
              <c:numCache>
                <c:formatCode>mmm\-yy</c:formatCode>
                <c:ptCount val="24"/>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numCache>
            </c:numRef>
          </c:cat>
          <c:val>
            <c:numRef>
              <c:f>'Evolución Deuda Total'!$B$7:$Y$7</c:f>
              <c:numCache>
                <c:formatCode>#,##0.00</c:formatCode>
                <c:ptCount val="24"/>
                <c:pt idx="0">
                  <c:v>58347196390.397438</c:v>
                </c:pt>
                <c:pt idx="1">
                  <c:v>56906383042.952484</c:v>
                </c:pt>
                <c:pt idx="2">
                  <c:v>54454819416.151611</c:v>
                </c:pt>
                <c:pt idx="3">
                  <c:v>57296654581.666389</c:v>
                </c:pt>
                <c:pt idx="4">
                  <c:v>49058501029.822525</c:v>
                </c:pt>
                <c:pt idx="5">
                  <c:v>53071169806.408165</c:v>
                </c:pt>
                <c:pt idx="6">
                  <c:v>52498794195.870232</c:v>
                </c:pt>
                <c:pt idx="7">
                  <c:v>76324607530.348114</c:v>
                </c:pt>
                <c:pt idx="8">
                  <c:v>61669862632.637909</c:v>
                </c:pt>
                <c:pt idx="9">
                  <c:v>79539779012.448654</c:v>
                </c:pt>
                <c:pt idx="10">
                  <c:v>84995858782.722458</c:v>
                </c:pt>
                <c:pt idx="11">
                  <c:v>85017723870.93689</c:v>
                </c:pt>
                <c:pt idx="12">
                  <c:v>76975060781.721817</c:v>
                </c:pt>
                <c:pt idx="13">
                  <c:v>90959484726.633209</c:v>
                </c:pt>
                <c:pt idx="14">
                  <c:v>87219781681.267487</c:v>
                </c:pt>
                <c:pt idx="15">
                  <c:v>85384890085.718414</c:v>
                </c:pt>
                <c:pt idx="16">
                  <c:v>83444001658.17514</c:v>
                </c:pt>
                <c:pt idx="17">
                  <c:v>88784115422.88327</c:v>
                </c:pt>
                <c:pt idx="18">
                  <c:v>89887195674.018921</c:v>
                </c:pt>
                <c:pt idx="19">
                  <c:v>83001566494.595276</c:v>
                </c:pt>
                <c:pt idx="20">
                  <c:v>79564198288.150864</c:v>
                </c:pt>
                <c:pt idx="21">
                  <c:v>78073478518.527115</c:v>
                </c:pt>
                <c:pt idx="22">
                  <c:v>83812837621.967682</c:v>
                </c:pt>
                <c:pt idx="23">
                  <c:v>82512896920.442657</c:v>
                </c:pt>
              </c:numCache>
            </c:numRef>
          </c:val>
          <c:smooth val="0"/>
          <c:extLst>
            <c:ext xmlns:c16="http://schemas.microsoft.com/office/drawing/2014/chart" uri="{C3380CC4-5D6E-409C-BE32-E72D297353CC}">
              <c16:uniqueId val="{00000000-4FCC-4101-825A-2E9379AC660A}"/>
            </c:ext>
          </c:extLst>
        </c:ser>
        <c:dLbls>
          <c:showLegendKey val="0"/>
          <c:showVal val="0"/>
          <c:showCatName val="0"/>
          <c:showSerName val="0"/>
          <c:showPercent val="0"/>
          <c:showBubbleSize val="0"/>
        </c:dLbls>
        <c:marker val="1"/>
        <c:smooth val="0"/>
        <c:axId val="198292992"/>
        <c:axId val="194227584"/>
      </c:lineChart>
      <c:lineChart>
        <c:grouping val="standard"/>
        <c:varyColors val="0"/>
        <c:ser>
          <c:idx val="1"/>
          <c:order val="1"/>
          <c:tx>
            <c:v>Deuda Total Adm Central medida en USD (Eje Der.)</c:v>
          </c:tx>
          <c:spPr>
            <a:ln w="28575" cap="flat" cmpd="sng" algn="ctr">
              <a:solidFill>
                <a:srgbClr val="00B050"/>
              </a:solidFill>
              <a:prstDash val="solid"/>
            </a:ln>
            <a:effectLst/>
          </c:spPr>
          <c:marker>
            <c:symbol val="none"/>
          </c:marker>
          <c:cat>
            <c:numRef>
              <c:f>'Evolución Deuda Total'!$B$2:$Y$2</c:f>
              <c:numCache>
                <c:formatCode>mmm\-yy</c:formatCode>
                <c:ptCount val="24"/>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pt idx="23">
                  <c:v>43830</c:v>
                </c:pt>
              </c:numCache>
            </c:numRef>
          </c:cat>
          <c:val>
            <c:numRef>
              <c:f>'Evolución Deuda Total'!$B$9:$Y$9</c:f>
              <c:numCache>
                <c:formatCode>#,##0.00</c:formatCode>
                <c:ptCount val="24"/>
                <c:pt idx="0">
                  <c:v>1198006098.0561311</c:v>
                </c:pt>
                <c:pt idx="1">
                  <c:v>1236298974.1438882</c:v>
                </c:pt>
                <c:pt idx="2">
                  <c:v>1214237685.214371</c:v>
                </c:pt>
                <c:pt idx="3">
                  <c:v>1322685613.7114124</c:v>
                </c:pt>
                <c:pt idx="4">
                  <c:v>1161440776.3540709</c:v>
                </c:pt>
                <c:pt idx="5">
                  <c:v>1284385732.9323723</c:v>
                </c:pt>
                <c:pt idx="6">
                  <c:v>1296795620.7809582</c:v>
                </c:pt>
                <c:pt idx="7">
                  <c:v>1487225788.2157552</c:v>
                </c:pt>
                <c:pt idx="8">
                  <c:v>1186506856.3914359</c:v>
                </c:pt>
                <c:pt idx="9">
                  <c:v>1686565273.1506369</c:v>
                </c:pt>
                <c:pt idx="10">
                  <c:v>1767263800.8660316</c:v>
                </c:pt>
                <c:pt idx="11">
                  <c:v>1820574123.6959534</c:v>
                </c:pt>
                <c:pt idx="12">
                  <c:v>1808178779.5455842</c:v>
                </c:pt>
                <c:pt idx="13">
                  <c:v>2091866448.9172695</c:v>
                </c:pt>
                <c:pt idx="14">
                  <c:v>2029296563.7817037</c:v>
                </c:pt>
                <c:pt idx="15">
                  <c:v>1923816041.6107328</c:v>
                </c:pt>
                <c:pt idx="16">
                  <c:v>1906887445.7626977</c:v>
                </c:pt>
                <c:pt idx="17">
                  <c:v>1561868058.0314176</c:v>
                </c:pt>
                <c:pt idx="18">
                  <c:v>1275364927.1383476</c:v>
                </c:pt>
                <c:pt idx="19">
                  <c:v>1427442992.0198839</c:v>
                </c:pt>
                <c:pt idx="20">
                  <c:v>1324842676.2725608</c:v>
                </c:pt>
                <c:pt idx="21">
                  <c:v>1456065953.29073</c:v>
                </c:pt>
                <c:pt idx="22">
                  <c:v>1298763327.9145019</c:v>
                </c:pt>
                <c:pt idx="23">
                  <c:v>1377625793.8132174</c:v>
                </c:pt>
              </c:numCache>
            </c:numRef>
          </c:val>
          <c:smooth val="0"/>
          <c:extLst>
            <c:ext xmlns:c16="http://schemas.microsoft.com/office/drawing/2014/chart" uri="{C3380CC4-5D6E-409C-BE32-E72D297353CC}">
              <c16:uniqueId val="{00000001-4FCC-4101-825A-2E9379AC660A}"/>
            </c:ext>
          </c:extLst>
        </c:ser>
        <c:dLbls>
          <c:showLegendKey val="0"/>
          <c:showVal val="0"/>
          <c:showCatName val="0"/>
          <c:showSerName val="0"/>
          <c:showPercent val="0"/>
          <c:showBubbleSize val="0"/>
        </c:dLbls>
        <c:marker val="1"/>
        <c:smooth val="0"/>
        <c:axId val="198294016"/>
        <c:axId val="194228160"/>
      </c:lineChart>
      <c:dateAx>
        <c:axId val="198292992"/>
        <c:scaling>
          <c:orientation val="minMax"/>
        </c:scaling>
        <c:delete val="0"/>
        <c:axPos val="b"/>
        <c:numFmt formatCode="mmm\-yy" sourceLinked="1"/>
        <c:majorTickMark val="out"/>
        <c:minorTickMark val="none"/>
        <c:tickLblPos val="nextTo"/>
        <c:txPr>
          <a:bodyPr rot="-5400000" vert="horz"/>
          <a:lstStyle/>
          <a:p>
            <a:pPr>
              <a:defRPr sz="1100">
                <a:latin typeface="Arial Narrow" panose="020B0606020202030204" pitchFamily="34" charset="0"/>
              </a:defRPr>
            </a:pPr>
            <a:endParaRPr lang="es-AR"/>
          </a:p>
        </c:txPr>
        <c:crossAx val="194227584"/>
        <c:crosses val="autoZero"/>
        <c:auto val="1"/>
        <c:lblOffset val="100"/>
        <c:baseTimeUnit val="months"/>
        <c:majorUnit val="3"/>
        <c:majorTimeUnit val="months"/>
      </c:dateAx>
      <c:valAx>
        <c:axId val="194227584"/>
        <c:scaling>
          <c:orientation val="minMax"/>
        </c:scaling>
        <c:delete val="0"/>
        <c:axPos val="l"/>
        <c:numFmt formatCode="#,##0" sourceLinked="0"/>
        <c:majorTickMark val="out"/>
        <c:minorTickMark val="none"/>
        <c:tickLblPos val="nextTo"/>
        <c:txPr>
          <a:bodyPr/>
          <a:lstStyle/>
          <a:p>
            <a:pPr>
              <a:defRPr sz="1100">
                <a:latin typeface="Arial Narrow" panose="020B0606020202030204" pitchFamily="34" charset="0"/>
              </a:defRPr>
            </a:pPr>
            <a:endParaRPr lang="es-AR"/>
          </a:p>
        </c:txPr>
        <c:crossAx val="198292992"/>
        <c:crosses val="autoZero"/>
        <c:crossBetween val="between"/>
        <c:dispUnits>
          <c:builtInUnit val="billions"/>
          <c:dispUnitsLbl>
            <c:layout>
              <c:manualLayout>
                <c:xMode val="edge"/>
                <c:yMode val="edge"/>
                <c:x val="1.1700502404498905E-2"/>
                <c:y val="0.26144631237117621"/>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pesos Sep-19</a:t>
                  </a:r>
                </a:p>
              </c:rich>
            </c:tx>
          </c:dispUnitsLbl>
        </c:dispUnits>
      </c:valAx>
      <c:valAx>
        <c:axId val="194228160"/>
        <c:scaling>
          <c:orientation val="minMax"/>
        </c:scaling>
        <c:delete val="0"/>
        <c:axPos val="r"/>
        <c:numFmt formatCode="#,##0.00" sourceLinked="1"/>
        <c:majorTickMark val="out"/>
        <c:minorTickMark val="none"/>
        <c:tickLblPos val="nextTo"/>
        <c:txPr>
          <a:bodyPr/>
          <a:lstStyle/>
          <a:p>
            <a:pPr>
              <a:defRPr sz="1100">
                <a:latin typeface="Arial Narrow" panose="020B0606020202030204" pitchFamily="34" charset="0"/>
              </a:defRPr>
            </a:pPr>
            <a:endParaRPr lang="es-AR"/>
          </a:p>
        </c:txPr>
        <c:crossAx val="198294016"/>
        <c:crosses val="max"/>
        <c:crossBetween val="between"/>
        <c:dispUnits>
          <c:builtInUnit val="billions"/>
          <c:dispUnitsLbl>
            <c:layout>
              <c:manualLayout>
                <c:xMode val="edge"/>
                <c:yMode val="edge"/>
                <c:x val="0.96854556248988022"/>
                <c:y val="0.28069509536487069"/>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USD</a:t>
                  </a:r>
                </a:p>
              </c:rich>
            </c:tx>
          </c:dispUnitsLbl>
        </c:dispUnits>
      </c:valAx>
      <c:dateAx>
        <c:axId val="198294016"/>
        <c:scaling>
          <c:orientation val="minMax"/>
        </c:scaling>
        <c:delete val="1"/>
        <c:axPos val="b"/>
        <c:numFmt formatCode="mmm\-yy" sourceLinked="1"/>
        <c:majorTickMark val="out"/>
        <c:minorTickMark val="none"/>
        <c:tickLblPos val="nextTo"/>
        <c:crossAx val="194228160"/>
        <c:crosses val="autoZero"/>
        <c:auto val="1"/>
        <c:lblOffset val="100"/>
        <c:baseTimeUnit val="months"/>
      </c:dateAx>
    </c:plotArea>
    <c:legend>
      <c:legendPos val="b"/>
      <c:overlay val="0"/>
      <c:txPr>
        <a:bodyPr/>
        <a:lstStyle/>
        <a:p>
          <a:pPr>
            <a:defRPr sz="1100">
              <a:latin typeface="Arial Narrow" panose="020B0606020202030204" pitchFamily="34" charset="0"/>
            </a:defRPr>
          </a:pPr>
          <a:endParaRPr lang="es-AR"/>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L$5" fmlaRange="$L$3:$L$4" noThreeD="1"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409575</xdr:colOff>
      <xdr:row>5</xdr:row>
      <xdr:rowOff>57150</xdr:rowOff>
    </xdr:from>
    <xdr:to>
      <xdr:col>20</xdr:col>
      <xdr:colOff>649575</xdr:colOff>
      <xdr:row>17</xdr:row>
      <xdr:rowOff>147450</xdr:rowOff>
    </xdr:to>
    <xdr:graphicFrame macro="">
      <xdr:nvGraphicFramePr>
        <xdr:cNvPr id="5" name="4 Gráfico">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400050</xdr:colOff>
      <xdr:row>18</xdr:row>
      <xdr:rowOff>38100</xdr:rowOff>
    </xdr:from>
    <xdr:to>
      <xdr:col>20</xdr:col>
      <xdr:colOff>640050</xdr:colOff>
      <xdr:row>30</xdr:row>
      <xdr:rowOff>128400</xdr:rowOff>
    </xdr:to>
    <xdr:graphicFrame macro="">
      <xdr:nvGraphicFramePr>
        <xdr:cNvPr id="6" name="5 Gráfico">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xdr:row>
          <xdr:rowOff>19050</xdr:rowOff>
        </xdr:from>
        <xdr:to>
          <xdr:col>3</xdr:col>
          <xdr:colOff>161925</xdr:colOff>
          <xdr:row>1</xdr:row>
          <xdr:rowOff>219075</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0</xdr:row>
          <xdr:rowOff>190500</xdr:rowOff>
        </xdr:from>
        <xdr:to>
          <xdr:col>13</xdr:col>
          <xdr:colOff>19050</xdr:colOff>
          <xdr:row>17</xdr:row>
          <xdr:rowOff>57150</xdr:rowOff>
        </xdr:to>
        <xdr:pic>
          <xdr:nvPicPr>
            <xdr:cNvPr id="6195" name="Picture 5">
              <a:extLst>
                <a:ext uri="{FF2B5EF4-FFF2-40B4-BE49-F238E27FC236}">
                  <a16:creationId xmlns:a16="http://schemas.microsoft.com/office/drawing/2014/main" id="{00000000-0008-0000-0200-000033180000}"/>
                </a:ext>
              </a:extLst>
            </xdr:cNvPr>
            <xdr:cNvPicPr>
              <a:picLocks noChangeAspect="1" noChangeArrowheads="1"/>
              <a:extLst>
                <a:ext uri="{84589F7E-364E-4C9E-8A38-B11213B215E9}">
                  <a14:cameraTool cellRange="chart2" spid="_x0000_s15383"/>
                </a:ext>
              </a:extLst>
            </xdr:cNvPicPr>
          </xdr:nvPicPr>
          <xdr:blipFill>
            <a:blip xmlns:r="http://schemas.openxmlformats.org/officeDocument/2006/relationships" r:embed="rId1"/>
            <a:srcRect/>
            <a:stretch>
              <a:fillRect/>
            </a:stretch>
          </xdr:blipFill>
          <xdr:spPr bwMode="auto">
            <a:xfrm>
              <a:off x="3752850" y="3848100"/>
              <a:ext cx="7181850" cy="3152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2235199</xdr:colOff>
      <xdr:row>12</xdr:row>
      <xdr:rowOff>192466</xdr:rowOff>
    </xdr:from>
    <xdr:to>
      <xdr:col>8</xdr:col>
      <xdr:colOff>710140</xdr:colOff>
      <xdr:row>33</xdr:row>
      <xdr:rowOff>42334</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NTECEDENTES-LEGALES\INFO%20PARA%20INTERNET%20-%20DEUDA%20P&#218;BLICA\INFORMES%20DEUDA%20TRIMESTRALES\STOCK%20INTERNET\2018-06\STOCK%2030-06-18%20WEB-RATIOS-GR&#193;FICO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Bruno\Downloads\STOCK%2031-03-19%20WEB%20-%20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DP05\AppData\Local\Temp\STOCK%2030-06-19%20WEB%20V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DP05\AppData\Local\Temp\STOCK-30-06-19-WEB-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NTECEDENTES-LEGALES\INFO%20PARA%20INTERNET%20-%20DEUDA%20P&#218;BLICA\INFORMES%20DEUDA%20TRIMESTRALES\STOCK%20INTERNET\2019-09\STOCK%2030-09-19%20WEB-RATI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NTECEDENTES-LEGALES\INFO%20PARA%20INTERNET%20-%20DEUDA%20P&#218;BLICA\INFORMES%20DEUDA%20TRIMESTRALES\STOCK%20INTERNET\2018-12\STOCK%2031-12-18%20WEB-INFORM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Bruno\Downloads\STOCK-30-09-19-WEB-RATI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Bruno\Downloads\STOCK-31-03-19-WEB-Final-1%2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NTECEDENTES-LEGALES\INFO%20PARA%20INTERNET%20-%20DEUDA%20P&#218;BLICA\INFORMES%20DEUDA%20TRIMESTRALES\STOCK%20INTERNET\2019-06\STOCK%2030-06-19%20WEB-INFORME-RECTIFICADO%20SALDO%20BID%20257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 val="Stock 30-06-19"/>
      <sheetName val="Stock 31-12-18"/>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8"/>
      <sheetName val="Base_Gráficos"/>
      <sheetName val="Gráficos"/>
      <sheetName val="Ratios 2018"/>
      <sheetName val="Tabla 1 - Factores explicativos"/>
      <sheetName val="Tabla 2 - Ss 1º trim 2018"/>
      <sheetName val="Gráfico 2 - % Deuda x acreedor"/>
      <sheetName val="Gráfico 3 - % Deuda x moneda"/>
      <sheetName val="Gráfico 5 - Perfil x tipo serv."/>
      <sheetName val="Gráfico 6 - Perfil x tipo acre."/>
    </sheetNames>
    <sheetDataSet>
      <sheetData sheetId="0">
        <row r="1">
          <cell r="A1" t="str">
            <v>Acreedor</v>
          </cell>
        </row>
      </sheetData>
      <sheetData sheetId="1"/>
      <sheetData sheetId="2">
        <row r="6">
          <cell r="A6">
            <v>1</v>
          </cell>
        </row>
        <row r="22">
          <cell r="A22">
            <v>1</v>
          </cell>
        </row>
      </sheetData>
      <sheetData sheetId="3"/>
      <sheetData sheetId="4"/>
      <sheetData sheetId="5">
        <row r="1">
          <cell r="A1" t="str">
            <v>Acreedor</v>
          </cell>
        </row>
      </sheetData>
      <sheetData sheetId="6">
        <row r="1">
          <cell r="B1" t="str">
            <v>Saldo</v>
          </cell>
        </row>
      </sheetData>
      <sheetData sheetId="7">
        <row r="8">
          <cell r="F8" t="str">
            <v>Pesos</v>
          </cell>
        </row>
      </sheetData>
      <sheetData sheetId="8">
        <row r="1">
          <cell r="B1" t="str">
            <v>Interés</v>
          </cell>
        </row>
      </sheetData>
      <sheetData sheetId="9">
        <row r="1">
          <cell r="B1" t="str">
            <v>Gobierno Federal</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9"/>
      <sheetName val="Evolución Deuda Total"/>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row r="5">
          <cell r="L5">
            <v>1</v>
          </cell>
        </row>
        <row r="24">
          <cell r="L24">
            <v>1</v>
          </cell>
        </row>
      </sheetData>
      <sheetData sheetId="2"/>
      <sheetData sheetId="3"/>
      <sheetData sheetId="4">
        <row r="2">
          <cell r="B2">
            <v>41699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9"/>
      <sheetName val="Evolución Deuda Total"/>
      <sheetName val="Hoja1"/>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sheetData sheetId="2"/>
      <sheetData sheetId="3"/>
      <sheetData sheetId="4">
        <row r="2">
          <cell r="B2">
            <v>41699</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9-19"/>
      <sheetName val="Base_Graficos"/>
      <sheetName val="Gráficos"/>
      <sheetName val="Ratios 2019"/>
      <sheetName val="Evolución Deuda Total"/>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cell r="XR1">
            <v>2043</v>
          </cell>
          <cell r="XS1">
            <v>2043</v>
          </cell>
          <cell r="XT1">
            <v>2043</v>
          </cell>
          <cell r="XU1">
            <v>2043</v>
          </cell>
          <cell r="XV1">
            <v>2043</v>
          </cell>
          <cell r="XW1">
            <v>2043</v>
          </cell>
          <cell r="XX1">
            <v>2043</v>
          </cell>
          <cell r="XY1">
            <v>2043</v>
          </cell>
          <cell r="XZ1">
            <v>2043</v>
          </cell>
          <cell r="YA1">
            <v>2043</v>
          </cell>
          <cell r="YB1">
            <v>2043</v>
          </cell>
          <cell r="YC1">
            <v>2043</v>
          </cell>
          <cell r="YD1">
            <v>2043</v>
          </cell>
          <cell r="YE1">
            <v>2043</v>
          </cell>
          <cell r="YF1">
            <v>2043</v>
          </cell>
          <cell r="YG1">
            <v>2043</v>
          </cell>
          <cell r="YH1">
            <v>2043</v>
          </cell>
          <cell r="YI1">
            <v>2043</v>
          </cell>
          <cell r="YJ1">
            <v>2043</v>
          </cell>
          <cell r="YK1">
            <v>2043</v>
          </cell>
          <cell r="YL1">
            <v>2043</v>
          </cell>
          <cell r="YM1">
            <v>2043</v>
          </cell>
          <cell r="YN1">
            <v>2043</v>
          </cell>
          <cell r="YO1">
            <v>2043</v>
          </cell>
          <cell r="YP1">
            <v>2044</v>
          </cell>
          <cell r="YQ1">
            <v>2044</v>
          </cell>
          <cell r="YR1">
            <v>2044</v>
          </cell>
          <cell r="YS1">
            <v>2044</v>
          </cell>
          <cell r="YT1">
            <v>2044</v>
          </cell>
          <cell r="YU1">
            <v>2044</v>
          </cell>
          <cell r="YV1">
            <v>2044</v>
          </cell>
          <cell r="YW1">
            <v>2044</v>
          </cell>
          <cell r="YX1">
            <v>2044</v>
          </cell>
          <cell r="YY1">
            <v>2044</v>
          </cell>
          <cell r="YZ1">
            <v>2044</v>
          </cell>
          <cell r="ZA1">
            <v>2044</v>
          </cell>
          <cell r="ZB1">
            <v>2044</v>
          </cell>
          <cell r="ZC1">
            <v>2044</v>
          </cell>
          <cell r="ZD1">
            <v>2044</v>
          </cell>
          <cell r="ZE1">
            <v>2044</v>
          </cell>
          <cell r="ZF1">
            <v>2044</v>
          </cell>
          <cell r="ZG1">
            <v>2044</v>
          </cell>
          <cell r="ZH1">
            <v>2044</v>
          </cell>
          <cell r="ZI1">
            <v>2044</v>
          </cell>
          <cell r="ZJ1">
            <v>2044</v>
          </cell>
          <cell r="ZK1">
            <v>2044</v>
          </cell>
          <cell r="ZL1">
            <v>2044</v>
          </cell>
          <cell r="ZM1">
            <v>2044</v>
          </cell>
          <cell r="ZN1">
            <v>2045</v>
          </cell>
          <cell r="ZO1">
            <v>2045</v>
          </cell>
          <cell r="ZP1">
            <v>2045</v>
          </cell>
          <cell r="ZQ1">
            <v>2045</v>
          </cell>
          <cell r="ZR1">
            <v>2045</v>
          </cell>
          <cell r="ZS1">
            <v>2045</v>
          </cell>
          <cell r="ZT1">
            <v>2045</v>
          </cell>
          <cell r="ZU1">
            <v>2045</v>
          </cell>
          <cell r="ZV1">
            <v>2045</v>
          </cell>
          <cell r="ZW1">
            <v>2045</v>
          </cell>
          <cell r="ZX1">
            <v>2045</v>
          </cell>
          <cell r="ZY1">
            <v>2045</v>
          </cell>
          <cell r="ZZ1">
            <v>2045</v>
          </cell>
          <cell r="AAA1">
            <v>2045</v>
          </cell>
          <cell r="AAB1">
            <v>2045</v>
          </cell>
          <cell r="AAC1">
            <v>2045</v>
          </cell>
          <cell r="AAD1">
            <v>2045</v>
          </cell>
          <cell r="AAE1">
            <v>2045</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cell r="XR2">
            <v>1</v>
          </cell>
          <cell r="XS2">
            <v>1</v>
          </cell>
          <cell r="XT2">
            <v>2</v>
          </cell>
          <cell r="XU2">
            <v>2</v>
          </cell>
          <cell r="XV2">
            <v>3</v>
          </cell>
          <cell r="XW2">
            <v>3</v>
          </cell>
          <cell r="XX2">
            <v>4</v>
          </cell>
          <cell r="XY2">
            <v>4</v>
          </cell>
          <cell r="XZ2">
            <v>5</v>
          </cell>
          <cell r="YA2">
            <v>5</v>
          </cell>
          <cell r="YB2">
            <v>6</v>
          </cell>
          <cell r="YC2">
            <v>6</v>
          </cell>
          <cell r="YD2">
            <v>7</v>
          </cell>
          <cell r="YE2">
            <v>7</v>
          </cell>
          <cell r="YF2">
            <v>8</v>
          </cell>
          <cell r="YG2">
            <v>8</v>
          </cell>
          <cell r="YH2">
            <v>9</v>
          </cell>
          <cell r="YI2">
            <v>9</v>
          </cell>
          <cell r="YJ2">
            <v>10</v>
          </cell>
          <cell r="YK2">
            <v>10</v>
          </cell>
          <cell r="YL2">
            <v>11</v>
          </cell>
          <cell r="YM2">
            <v>11</v>
          </cell>
          <cell r="YN2">
            <v>12</v>
          </cell>
          <cell r="YO2">
            <v>12</v>
          </cell>
          <cell r="YP2">
            <v>1</v>
          </cell>
          <cell r="YQ2">
            <v>1</v>
          </cell>
          <cell r="YR2">
            <v>2</v>
          </cell>
          <cell r="YS2">
            <v>2</v>
          </cell>
          <cell r="YT2">
            <v>3</v>
          </cell>
          <cell r="YU2">
            <v>3</v>
          </cell>
          <cell r="YV2">
            <v>4</v>
          </cell>
          <cell r="YW2">
            <v>4</v>
          </cell>
          <cell r="YX2">
            <v>5</v>
          </cell>
          <cell r="YY2">
            <v>5</v>
          </cell>
          <cell r="YZ2">
            <v>6</v>
          </cell>
          <cell r="ZA2">
            <v>6</v>
          </cell>
          <cell r="ZB2">
            <v>7</v>
          </cell>
          <cell r="ZC2">
            <v>7</v>
          </cell>
          <cell r="ZD2">
            <v>8</v>
          </cell>
          <cell r="ZE2">
            <v>8</v>
          </cell>
          <cell r="ZF2">
            <v>9</v>
          </cell>
          <cell r="ZG2">
            <v>9</v>
          </cell>
          <cell r="ZH2">
            <v>10</v>
          </cell>
          <cell r="ZI2">
            <v>10</v>
          </cell>
          <cell r="ZJ2">
            <v>11</v>
          </cell>
          <cell r="ZK2">
            <v>11</v>
          </cell>
          <cell r="ZL2">
            <v>12</v>
          </cell>
          <cell r="ZM2">
            <v>12</v>
          </cell>
          <cell r="ZN2">
            <v>1</v>
          </cell>
          <cell r="ZO2">
            <v>1</v>
          </cell>
          <cell r="ZP2">
            <v>2</v>
          </cell>
          <cell r="ZQ2">
            <v>2</v>
          </cell>
          <cell r="ZR2">
            <v>3</v>
          </cell>
          <cell r="ZS2">
            <v>3</v>
          </cell>
          <cell r="ZT2">
            <v>4</v>
          </cell>
          <cell r="ZU2">
            <v>4</v>
          </cell>
          <cell r="ZV2">
            <v>5</v>
          </cell>
          <cell r="ZW2">
            <v>5</v>
          </cell>
          <cell r="ZX2">
            <v>6</v>
          </cell>
          <cell r="ZY2">
            <v>6</v>
          </cell>
          <cell r="ZZ2">
            <v>7</v>
          </cell>
          <cell r="AAA2">
            <v>7</v>
          </cell>
          <cell r="AAB2">
            <v>8</v>
          </cell>
          <cell r="AAC2">
            <v>8</v>
          </cell>
          <cell r="AAD2">
            <v>9</v>
          </cell>
          <cell r="AAE2">
            <v>9</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cell r="XR4" t="str">
            <v>Interés</v>
          </cell>
          <cell r="XS4" t="str">
            <v>Capital</v>
          </cell>
          <cell r="XT4" t="str">
            <v>Interés</v>
          </cell>
          <cell r="XU4" t="str">
            <v>Capital</v>
          </cell>
          <cell r="XV4" t="str">
            <v>Interés</v>
          </cell>
          <cell r="XW4" t="str">
            <v>Capital</v>
          </cell>
          <cell r="XX4" t="str">
            <v>Interés</v>
          </cell>
          <cell r="XY4" t="str">
            <v>Capital</v>
          </cell>
          <cell r="XZ4" t="str">
            <v>Interés</v>
          </cell>
          <cell r="YA4" t="str">
            <v>Capital</v>
          </cell>
          <cell r="YB4" t="str">
            <v>Interés</v>
          </cell>
          <cell r="YC4" t="str">
            <v>Capital</v>
          </cell>
          <cell r="YD4" t="str">
            <v>Interés</v>
          </cell>
          <cell r="YE4" t="str">
            <v>Capital</v>
          </cell>
          <cell r="YF4" t="str">
            <v>Interés</v>
          </cell>
          <cell r="YG4" t="str">
            <v>Capital</v>
          </cell>
          <cell r="YH4" t="str">
            <v>Interés</v>
          </cell>
          <cell r="YI4" t="str">
            <v>Capital</v>
          </cell>
          <cell r="YJ4" t="str">
            <v>Interés</v>
          </cell>
          <cell r="YK4" t="str">
            <v>Capital</v>
          </cell>
          <cell r="YL4" t="str">
            <v>Interés</v>
          </cell>
          <cell r="YM4" t="str">
            <v>Capital</v>
          </cell>
          <cell r="YN4" t="str">
            <v>Interés</v>
          </cell>
          <cell r="YO4" t="str">
            <v>Capital</v>
          </cell>
          <cell r="YP4" t="str">
            <v>Interés</v>
          </cell>
          <cell r="YQ4" t="str">
            <v>Capital</v>
          </cell>
          <cell r="YR4" t="str">
            <v>Interés</v>
          </cell>
          <cell r="YS4" t="str">
            <v>Capital</v>
          </cell>
          <cell r="YT4" t="str">
            <v>Interés</v>
          </cell>
          <cell r="YU4" t="str">
            <v>Capital</v>
          </cell>
          <cell r="YV4" t="str">
            <v>Interés</v>
          </cell>
          <cell r="YW4" t="str">
            <v>Capital</v>
          </cell>
          <cell r="YX4" t="str">
            <v>Interés</v>
          </cell>
          <cell r="YY4" t="str">
            <v>Capital</v>
          </cell>
          <cell r="YZ4" t="str">
            <v>Interés</v>
          </cell>
          <cell r="ZA4" t="str">
            <v>Capital</v>
          </cell>
          <cell r="ZB4" t="str">
            <v>Interés</v>
          </cell>
          <cell r="ZC4" t="str">
            <v>Capital</v>
          </cell>
          <cell r="ZD4" t="str">
            <v>Interés</v>
          </cell>
          <cell r="ZE4" t="str">
            <v>Capital</v>
          </cell>
          <cell r="ZF4" t="str">
            <v>Interés</v>
          </cell>
          <cell r="ZG4" t="str">
            <v>Capital</v>
          </cell>
          <cell r="ZH4" t="str">
            <v>Interés</v>
          </cell>
          <cell r="ZI4" t="str">
            <v>Capital</v>
          </cell>
          <cell r="ZJ4" t="str">
            <v>Interés</v>
          </cell>
          <cell r="ZK4" t="str">
            <v>Capital</v>
          </cell>
          <cell r="ZL4" t="str">
            <v>Interés</v>
          </cell>
          <cell r="ZM4" t="str">
            <v>Capital</v>
          </cell>
          <cell r="ZN4" t="str">
            <v>Interés</v>
          </cell>
          <cell r="ZO4" t="str">
            <v>Capital</v>
          </cell>
          <cell r="ZP4" t="str">
            <v>Interés</v>
          </cell>
          <cell r="ZQ4" t="str">
            <v>Capital</v>
          </cell>
          <cell r="ZR4" t="str">
            <v>Interés</v>
          </cell>
          <cell r="ZS4" t="str">
            <v>Capital</v>
          </cell>
          <cell r="ZT4" t="str">
            <v>Interés</v>
          </cell>
          <cell r="ZU4" t="str">
            <v>Capital</v>
          </cell>
          <cell r="ZV4" t="str">
            <v>Interés</v>
          </cell>
          <cell r="ZW4" t="str">
            <v>Capital</v>
          </cell>
          <cell r="ZX4" t="str">
            <v>Interés</v>
          </cell>
          <cell r="ZY4" t="str">
            <v>Capital</v>
          </cell>
          <cell r="ZZ4" t="str">
            <v>Interés</v>
          </cell>
          <cell r="AAA4" t="str">
            <v>Capital</v>
          </cell>
          <cell r="AAB4" t="str">
            <v>Interés</v>
          </cell>
          <cell r="AAC4" t="str">
            <v>Capital</v>
          </cell>
          <cell r="AAD4" t="str">
            <v>Interés</v>
          </cell>
          <cell r="AAE4" t="str">
            <v>Capital</v>
          </cell>
        </row>
        <row r="5">
          <cell r="C5">
            <v>12669.173002399306</v>
          </cell>
          <cell r="F5">
            <v>0</v>
          </cell>
          <cell r="G5">
            <v>0</v>
          </cell>
          <cell r="N5">
            <v>0</v>
          </cell>
          <cell r="P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cell r="XR5">
            <v>0</v>
          </cell>
          <cell r="XS5">
            <v>0</v>
          </cell>
          <cell r="XT5">
            <v>0</v>
          </cell>
          <cell r="XU5">
            <v>0</v>
          </cell>
          <cell r="XV5">
            <v>0</v>
          </cell>
          <cell r="XW5">
            <v>0</v>
          </cell>
          <cell r="XX5">
            <v>0</v>
          </cell>
          <cell r="XY5">
            <v>0</v>
          </cell>
          <cell r="XZ5">
            <v>0</v>
          </cell>
          <cell r="YA5">
            <v>0</v>
          </cell>
          <cell r="YB5">
            <v>0</v>
          </cell>
          <cell r="YC5">
            <v>0</v>
          </cell>
          <cell r="YD5">
            <v>0</v>
          </cell>
          <cell r="YE5">
            <v>0</v>
          </cell>
          <cell r="YF5">
            <v>0</v>
          </cell>
          <cell r="YG5">
            <v>0</v>
          </cell>
          <cell r="YH5">
            <v>0</v>
          </cell>
          <cell r="YI5">
            <v>0</v>
          </cell>
          <cell r="YJ5">
            <v>0</v>
          </cell>
          <cell r="YK5">
            <v>0</v>
          </cell>
          <cell r="YL5">
            <v>0</v>
          </cell>
          <cell r="YM5">
            <v>0</v>
          </cell>
          <cell r="YN5">
            <v>0</v>
          </cell>
          <cell r="YO5">
            <v>0</v>
          </cell>
          <cell r="YP5">
            <v>0</v>
          </cell>
          <cell r="YQ5">
            <v>0</v>
          </cell>
          <cell r="YR5">
            <v>0</v>
          </cell>
          <cell r="YS5">
            <v>0</v>
          </cell>
          <cell r="YT5">
            <v>0</v>
          </cell>
          <cell r="YU5">
            <v>0</v>
          </cell>
          <cell r="YV5">
            <v>0</v>
          </cell>
          <cell r="YW5">
            <v>0</v>
          </cell>
          <cell r="YX5">
            <v>0</v>
          </cell>
          <cell r="YY5">
            <v>0</v>
          </cell>
          <cell r="YZ5">
            <v>0</v>
          </cell>
          <cell r="ZA5">
            <v>0</v>
          </cell>
          <cell r="ZB5">
            <v>0</v>
          </cell>
          <cell r="ZC5">
            <v>0</v>
          </cell>
          <cell r="ZD5">
            <v>0</v>
          </cell>
          <cell r="ZE5">
            <v>0</v>
          </cell>
          <cell r="ZF5">
            <v>0</v>
          </cell>
          <cell r="ZG5">
            <v>0</v>
          </cell>
          <cell r="ZH5">
            <v>0</v>
          </cell>
          <cell r="ZI5">
            <v>0</v>
          </cell>
          <cell r="ZJ5">
            <v>0</v>
          </cell>
          <cell r="ZK5">
            <v>0</v>
          </cell>
          <cell r="ZL5">
            <v>0</v>
          </cell>
          <cell r="ZM5">
            <v>0</v>
          </cell>
          <cell r="ZN5">
            <v>0</v>
          </cell>
          <cell r="ZO5">
            <v>0</v>
          </cell>
          <cell r="ZP5">
            <v>0</v>
          </cell>
          <cell r="ZQ5">
            <v>0</v>
          </cell>
          <cell r="ZR5">
            <v>0</v>
          </cell>
          <cell r="ZS5">
            <v>0</v>
          </cell>
          <cell r="ZT5">
            <v>0</v>
          </cell>
          <cell r="ZU5">
            <v>0</v>
          </cell>
          <cell r="ZV5">
            <v>0</v>
          </cell>
          <cell r="ZW5">
            <v>0</v>
          </cell>
          <cell r="ZX5">
            <v>0</v>
          </cell>
          <cell r="ZY5">
            <v>0</v>
          </cell>
          <cell r="ZZ5">
            <v>0</v>
          </cell>
          <cell r="AAA5">
            <v>0</v>
          </cell>
          <cell r="AAB5">
            <v>0</v>
          </cell>
          <cell r="AAC5">
            <v>0</v>
          </cell>
          <cell r="AAD5">
            <v>0</v>
          </cell>
          <cell r="AAE5">
            <v>0</v>
          </cell>
        </row>
        <row r="6">
          <cell r="C6">
            <v>4000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133097602.73972604</v>
          </cell>
          <cell r="CA6">
            <v>0</v>
          </cell>
          <cell r="CB6">
            <v>123595890.4109589</v>
          </cell>
          <cell r="CC6">
            <v>0</v>
          </cell>
          <cell r="CD6">
            <v>195554794.52054796</v>
          </cell>
          <cell r="CE6">
            <v>0</v>
          </cell>
          <cell r="CF6">
            <v>202561643.83561644</v>
          </cell>
          <cell r="CG6">
            <v>0</v>
          </cell>
          <cell r="CH6">
            <v>199755287.67123285</v>
          </cell>
          <cell r="CI6">
            <v>0</v>
          </cell>
          <cell r="CJ6">
            <v>198575298.630137</v>
          </cell>
          <cell r="CK6">
            <v>0</v>
          </cell>
          <cell r="CL6">
            <v>190736800</v>
          </cell>
          <cell r="CM6">
            <v>83333333.333333328</v>
          </cell>
          <cell r="CN6">
            <v>162747178.99543378</v>
          </cell>
          <cell r="CO6">
            <v>83333333.333333328</v>
          </cell>
          <cell r="CP6">
            <v>162757714.61187214</v>
          </cell>
          <cell r="CQ6">
            <v>83333333.333333328</v>
          </cell>
          <cell r="CR6">
            <v>145193964.04109585</v>
          </cell>
          <cell r="CS6">
            <v>83333333.333333328</v>
          </cell>
          <cell r="CT6">
            <v>140859136.45514601</v>
          </cell>
          <cell r="CU6">
            <v>83333333.333333328</v>
          </cell>
          <cell r="CV6">
            <v>127913451.8729111</v>
          </cell>
          <cell r="CW6">
            <v>83333333.333333328</v>
          </cell>
          <cell r="CX6">
            <v>123963363.16964327</v>
          </cell>
          <cell r="CY6">
            <v>83333333.333333328</v>
          </cell>
          <cell r="CZ6">
            <v>116194019.09469858</v>
          </cell>
          <cell r="DA6">
            <v>83333333.333333328</v>
          </cell>
          <cell r="DB6">
            <v>105335637.2326248</v>
          </cell>
          <cell r="DC6">
            <v>83333333.333333328</v>
          </cell>
          <cell r="DD6">
            <v>101900482.19178078</v>
          </cell>
          <cell r="DE6">
            <v>83333333.333333328</v>
          </cell>
          <cell r="DF6">
            <v>92265078.118954837</v>
          </cell>
          <cell r="DG6">
            <v>83333333.333333328</v>
          </cell>
          <cell r="DH6">
            <v>89141201.725679129</v>
          </cell>
          <cell r="DI6">
            <v>83333333.333333328</v>
          </cell>
          <cell r="DJ6">
            <v>83284047.945205435</v>
          </cell>
          <cell r="DK6">
            <v>83333333.333333328</v>
          </cell>
          <cell r="DL6">
            <v>71913992.517920867</v>
          </cell>
          <cell r="DM6">
            <v>83333333.333333328</v>
          </cell>
          <cell r="DN6">
            <v>73940891.761739135</v>
          </cell>
          <cell r="DO6">
            <v>83333333.333333328</v>
          </cell>
          <cell r="DP6">
            <v>66395097.974790543</v>
          </cell>
          <cell r="DQ6">
            <v>83333333.333333328</v>
          </cell>
          <cell r="DR6">
            <v>63601775.856769718</v>
          </cell>
          <cell r="DS6">
            <v>83333333.333333328</v>
          </cell>
          <cell r="DT6">
            <v>57002941.461736038</v>
          </cell>
          <cell r="DU6">
            <v>83333333.333333328</v>
          </cell>
          <cell r="DV6">
            <v>54494668.494499236</v>
          </cell>
          <cell r="DW6">
            <v>83333333.333333328</v>
          </cell>
          <cell r="DX6">
            <v>51451192.616422854</v>
          </cell>
          <cell r="DY6">
            <v>83333333.333333328</v>
          </cell>
          <cell r="DZ6">
            <v>46930471.606841169</v>
          </cell>
          <cell r="EA6">
            <v>83333333.333333328</v>
          </cell>
          <cell r="EB6">
            <v>45599037.617769085</v>
          </cell>
          <cell r="EC6">
            <v>83333333.333333328</v>
          </cell>
          <cell r="ED6">
            <v>41388740.359894447</v>
          </cell>
          <cell r="EE6">
            <v>83333333.333333328</v>
          </cell>
          <cell r="EF6">
            <v>40006968.019736983</v>
          </cell>
          <cell r="EG6">
            <v>83333333.333333328</v>
          </cell>
          <cell r="EH6">
            <v>37318669.853441231</v>
          </cell>
          <cell r="EI6">
            <v>83333333.333333328</v>
          </cell>
          <cell r="EJ6">
            <v>31404712.576484967</v>
          </cell>
          <cell r="EK6">
            <v>83333333.333333328</v>
          </cell>
          <cell r="EL6">
            <v>32351154.707905032</v>
          </cell>
          <cell r="EM6">
            <v>83333333.333333328</v>
          </cell>
          <cell r="EN6">
            <v>29086224.823623147</v>
          </cell>
          <cell r="EO6">
            <v>83333333.333333328</v>
          </cell>
          <cell r="EP6">
            <v>27875904.877310853</v>
          </cell>
          <cell r="EQ6">
            <v>83333333.333333328</v>
          </cell>
          <cell r="ER6">
            <v>24972138.851044286</v>
          </cell>
          <cell r="ES6">
            <v>83333333.333333328</v>
          </cell>
          <cell r="ET6">
            <v>23835031.247348379</v>
          </cell>
          <cell r="EU6">
            <v>83333333.333333328</v>
          </cell>
          <cell r="EV6">
            <v>21961074.70099574</v>
          </cell>
          <cell r="EW6">
            <v>83333333.333333328</v>
          </cell>
          <cell r="EX6">
            <v>19525854.766174357</v>
          </cell>
          <cell r="EY6">
            <v>83333333.333333328</v>
          </cell>
          <cell r="EZ6">
            <v>18476316.761441417</v>
          </cell>
          <cell r="FA6">
            <v>83333333.333333328</v>
          </cell>
          <cell r="FB6">
            <v>16310839.603820074</v>
          </cell>
          <cell r="FC6">
            <v>83333333.333333328</v>
          </cell>
          <cell r="FD6">
            <v>15306310.60793265</v>
          </cell>
          <cell r="FE6">
            <v>83333333.333333328</v>
          </cell>
          <cell r="FF6">
            <v>13826854.176040249</v>
          </cell>
          <cell r="FG6">
            <v>83333333.333333328</v>
          </cell>
          <cell r="FH6">
            <v>11197822.282132169</v>
          </cell>
          <cell r="FI6">
            <v>83333333.333333328</v>
          </cell>
          <cell r="FJ6">
            <v>11018732.927200561</v>
          </cell>
          <cell r="FK6">
            <v>83333333.333333328</v>
          </cell>
          <cell r="FL6">
            <v>9377830.4352925383</v>
          </cell>
          <cell r="FM6">
            <v>83333333.333333328</v>
          </cell>
          <cell r="FN6">
            <v>8412728.914655827</v>
          </cell>
          <cell r="FO6">
            <v>83333333.333333328</v>
          </cell>
          <cell r="FP6">
            <v>6953845.3417504607</v>
          </cell>
          <cell r="FQ6">
            <v>83333333.333333328</v>
          </cell>
          <cell r="FR6">
            <v>6009088.4961722828</v>
          </cell>
          <cell r="FS6">
            <v>83333333.333333328</v>
          </cell>
          <cell r="FT6">
            <v>4882943.1270102309</v>
          </cell>
          <cell r="FU6">
            <v>83333333.333333328</v>
          </cell>
          <cell r="FV6">
            <v>3684209.9030354396</v>
          </cell>
          <cell r="FW6">
            <v>83333333.333333328</v>
          </cell>
          <cell r="FX6">
            <v>2781070.1299231551</v>
          </cell>
          <cell r="FY6">
            <v>83333333.333333328</v>
          </cell>
          <cell r="FZ6">
            <v>1746594.5764093867</v>
          </cell>
          <cell r="GA6">
            <v>83333333.333333328</v>
          </cell>
          <cell r="GB6">
            <v>877916.12388429954</v>
          </cell>
          <cell r="GC6">
            <v>83333333.333333328</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cell r="XR6">
            <v>0</v>
          </cell>
          <cell r="XS6">
            <v>0</v>
          </cell>
          <cell r="XT6">
            <v>0</v>
          </cell>
          <cell r="XU6">
            <v>0</v>
          </cell>
          <cell r="XV6">
            <v>0</v>
          </cell>
          <cell r="XW6">
            <v>0</v>
          </cell>
          <cell r="XX6">
            <v>0</v>
          </cell>
          <cell r="XY6">
            <v>0</v>
          </cell>
          <cell r="XZ6">
            <v>0</v>
          </cell>
          <cell r="YA6">
            <v>0</v>
          </cell>
          <cell r="YB6">
            <v>0</v>
          </cell>
          <cell r="YC6">
            <v>0</v>
          </cell>
          <cell r="YD6">
            <v>0</v>
          </cell>
          <cell r="YE6">
            <v>0</v>
          </cell>
          <cell r="YF6">
            <v>0</v>
          </cell>
          <cell r="YG6">
            <v>0</v>
          </cell>
          <cell r="YH6">
            <v>0</v>
          </cell>
          <cell r="YI6">
            <v>0</v>
          </cell>
          <cell r="YJ6">
            <v>0</v>
          </cell>
          <cell r="YK6">
            <v>0</v>
          </cell>
          <cell r="YL6">
            <v>0</v>
          </cell>
          <cell r="YM6">
            <v>0</v>
          </cell>
          <cell r="YN6">
            <v>0</v>
          </cell>
          <cell r="YO6">
            <v>0</v>
          </cell>
          <cell r="YP6">
            <v>0</v>
          </cell>
          <cell r="YQ6">
            <v>0</v>
          </cell>
          <cell r="YR6">
            <v>0</v>
          </cell>
          <cell r="YS6">
            <v>0</v>
          </cell>
          <cell r="YT6">
            <v>0</v>
          </cell>
          <cell r="YU6">
            <v>0</v>
          </cell>
          <cell r="YV6">
            <v>0</v>
          </cell>
          <cell r="YW6">
            <v>0</v>
          </cell>
          <cell r="YX6">
            <v>0</v>
          </cell>
          <cell r="YY6">
            <v>0</v>
          </cell>
          <cell r="YZ6">
            <v>0</v>
          </cell>
          <cell r="ZA6">
            <v>0</v>
          </cell>
          <cell r="ZB6">
            <v>0</v>
          </cell>
          <cell r="ZC6">
            <v>0</v>
          </cell>
          <cell r="ZD6">
            <v>0</v>
          </cell>
          <cell r="ZE6">
            <v>0</v>
          </cell>
          <cell r="ZF6">
            <v>0</v>
          </cell>
          <cell r="ZG6">
            <v>0</v>
          </cell>
          <cell r="ZH6">
            <v>0</v>
          </cell>
          <cell r="ZI6">
            <v>0</v>
          </cell>
          <cell r="ZJ6">
            <v>0</v>
          </cell>
          <cell r="ZK6">
            <v>0</v>
          </cell>
          <cell r="ZL6">
            <v>0</v>
          </cell>
          <cell r="ZM6">
            <v>0</v>
          </cell>
          <cell r="ZN6">
            <v>0</v>
          </cell>
          <cell r="ZO6">
            <v>0</v>
          </cell>
          <cell r="ZP6">
            <v>0</v>
          </cell>
          <cell r="ZQ6">
            <v>0</v>
          </cell>
          <cell r="ZR6">
            <v>0</v>
          </cell>
          <cell r="ZS6">
            <v>0</v>
          </cell>
          <cell r="ZT6">
            <v>0</v>
          </cell>
          <cell r="ZU6">
            <v>0</v>
          </cell>
          <cell r="ZV6">
            <v>0</v>
          </cell>
          <cell r="ZW6">
            <v>0</v>
          </cell>
          <cell r="ZX6">
            <v>0</v>
          </cell>
          <cell r="ZY6">
            <v>0</v>
          </cell>
          <cell r="ZZ6">
            <v>0</v>
          </cell>
          <cell r="AAA6">
            <v>0</v>
          </cell>
          <cell r="AAB6">
            <v>0</v>
          </cell>
          <cell r="AAC6">
            <v>0</v>
          </cell>
          <cell r="AAD6">
            <v>0</v>
          </cell>
          <cell r="AAE6">
            <v>0</v>
          </cell>
        </row>
        <row r="7">
          <cell r="C7">
            <v>2562.4999999999991</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110721318.48999999</v>
          </cell>
          <cell r="CC7">
            <v>62500000</v>
          </cell>
          <cell r="CD7">
            <v>128332833.90000001</v>
          </cell>
          <cell r="CE7">
            <v>62500000</v>
          </cell>
          <cell r="CF7">
            <v>129766053.08</v>
          </cell>
          <cell r="CG7">
            <v>62500000</v>
          </cell>
          <cell r="CH7">
            <v>124847054.79000001</v>
          </cell>
          <cell r="CI7">
            <v>62500000</v>
          </cell>
          <cell r="CJ7">
            <v>121006822.59999999</v>
          </cell>
          <cell r="CK7">
            <v>62500000</v>
          </cell>
          <cell r="CL7">
            <v>113249975</v>
          </cell>
          <cell r="CM7">
            <v>62500000</v>
          </cell>
          <cell r="CN7">
            <v>96090089.730000004</v>
          </cell>
          <cell r="CO7">
            <v>62500000</v>
          </cell>
          <cell r="CP7">
            <v>95531702.049999997</v>
          </cell>
          <cell r="CQ7">
            <v>62500000</v>
          </cell>
          <cell r="CR7">
            <v>84696479.019999996</v>
          </cell>
          <cell r="CS7">
            <v>62500000</v>
          </cell>
          <cell r="CT7">
            <v>81634272.260000005</v>
          </cell>
          <cell r="CU7">
            <v>62500000</v>
          </cell>
          <cell r="CV7">
            <v>73624603.109999999</v>
          </cell>
          <cell r="CW7">
            <v>62500000</v>
          </cell>
          <cell r="CX7">
            <v>70836207.530000001</v>
          </cell>
          <cell r="CY7">
            <v>62500000</v>
          </cell>
          <cell r="CZ7">
            <v>65890510.829999998</v>
          </cell>
          <cell r="DA7">
            <v>62500000</v>
          </cell>
          <cell r="DB7">
            <v>59251295.939999998</v>
          </cell>
          <cell r="DC7">
            <v>62500000</v>
          </cell>
          <cell r="DD7">
            <v>56829115.07</v>
          </cell>
          <cell r="DE7">
            <v>62500000</v>
          </cell>
          <cell r="DF7">
            <v>50988595.799999997</v>
          </cell>
          <cell r="DG7">
            <v>62500000</v>
          </cell>
          <cell r="DH7">
            <v>48786738.780000001</v>
          </cell>
          <cell r="DI7">
            <v>62500000</v>
          </cell>
          <cell r="DJ7">
            <v>45112192.640000001</v>
          </cell>
          <cell r="DK7">
            <v>62500000</v>
          </cell>
          <cell r="DL7">
            <v>38525353.130000003</v>
          </cell>
          <cell r="DM7">
            <v>62500000</v>
          </cell>
          <cell r="DN7">
            <v>39145177.990000002</v>
          </cell>
          <cell r="DO7">
            <v>62500000</v>
          </cell>
          <cell r="DP7">
            <v>34706528.490000002</v>
          </cell>
          <cell r="DQ7">
            <v>62500000</v>
          </cell>
          <cell r="DR7">
            <v>32794665.68</v>
          </cell>
          <cell r="DS7">
            <v>62500000</v>
          </cell>
          <cell r="DT7">
            <v>28961171.870000001</v>
          </cell>
          <cell r="DU7">
            <v>62500000</v>
          </cell>
          <cell r="DV7">
            <v>27247334.25</v>
          </cell>
          <cell r="DW7">
            <v>62500000</v>
          </cell>
          <cell r="DX7">
            <v>25282051.539999999</v>
          </cell>
          <cell r="DY7">
            <v>62500000</v>
          </cell>
          <cell r="DZ7">
            <v>22627191.670000002</v>
          </cell>
          <cell r="EA7">
            <v>62500000</v>
          </cell>
          <cell r="EB7">
            <v>21532878.879999999</v>
          </cell>
          <cell r="EC7">
            <v>62500000</v>
          </cell>
          <cell r="ED7">
            <v>19102495.550000001</v>
          </cell>
          <cell r="EE7">
            <v>62500000</v>
          </cell>
          <cell r="EF7">
            <v>18003135.609999999</v>
          </cell>
          <cell r="EG7">
            <v>62500000</v>
          </cell>
          <cell r="EH7">
            <v>16326918.060000001</v>
          </cell>
          <cell r="EI7">
            <v>62500000</v>
          </cell>
          <cell r="EJ7">
            <v>13312867.289999999</v>
          </cell>
          <cell r="EK7">
            <v>62500000</v>
          </cell>
          <cell r="EL7">
            <v>13234563.289999999</v>
          </cell>
          <cell r="EM7">
            <v>62500000</v>
          </cell>
          <cell r="EN7">
            <v>11426731.18</v>
          </cell>
          <cell r="EO7">
            <v>62500000</v>
          </cell>
          <cell r="EP7">
            <v>10453464.33</v>
          </cell>
          <cell r="EQ7">
            <v>62500000</v>
          </cell>
          <cell r="ER7">
            <v>8871680.9100000001</v>
          </cell>
          <cell r="ES7">
            <v>62500000</v>
          </cell>
          <cell r="ET7">
            <v>7945010.4199999999</v>
          </cell>
          <cell r="EU7">
            <v>62500000</v>
          </cell>
          <cell r="EV7">
            <v>6782096.5999999996</v>
          </cell>
          <cell r="EW7">
            <v>62500000</v>
          </cell>
          <cell r="EX7">
            <v>5491646.6500000004</v>
          </cell>
          <cell r="EY7">
            <v>62500000</v>
          </cell>
          <cell r="EZ7">
            <v>4619079.1900000004</v>
          </cell>
          <cell r="FA7">
            <v>62500000</v>
          </cell>
          <cell r="FB7">
            <v>3495179.92</v>
          </cell>
          <cell r="FC7">
            <v>62500000</v>
          </cell>
          <cell r="FD7">
            <v>2649169.14</v>
          </cell>
          <cell r="FE7">
            <v>62500000</v>
          </cell>
          <cell r="FF7">
            <v>1728356.77</v>
          </cell>
          <cell r="FG7">
            <v>62500000</v>
          </cell>
          <cell r="FH7">
            <v>763487.88</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cell r="XR7">
            <v>0</v>
          </cell>
          <cell r="XS7">
            <v>0</v>
          </cell>
          <cell r="XT7">
            <v>0</v>
          </cell>
          <cell r="XU7">
            <v>0</v>
          </cell>
          <cell r="XV7">
            <v>0</v>
          </cell>
          <cell r="XW7">
            <v>0</v>
          </cell>
          <cell r="XX7">
            <v>0</v>
          </cell>
          <cell r="XY7">
            <v>0</v>
          </cell>
          <cell r="XZ7">
            <v>0</v>
          </cell>
          <cell r="YA7">
            <v>0</v>
          </cell>
          <cell r="YB7">
            <v>0</v>
          </cell>
          <cell r="YC7">
            <v>0</v>
          </cell>
          <cell r="YD7">
            <v>0</v>
          </cell>
          <cell r="YE7">
            <v>0</v>
          </cell>
          <cell r="YF7">
            <v>0</v>
          </cell>
          <cell r="YG7">
            <v>0</v>
          </cell>
          <cell r="YH7">
            <v>0</v>
          </cell>
          <cell r="YI7">
            <v>0</v>
          </cell>
          <cell r="YJ7">
            <v>0</v>
          </cell>
          <cell r="YK7">
            <v>0</v>
          </cell>
          <cell r="YL7">
            <v>0</v>
          </cell>
          <cell r="YM7">
            <v>0</v>
          </cell>
          <cell r="YN7">
            <v>0</v>
          </cell>
          <cell r="YO7">
            <v>0</v>
          </cell>
          <cell r="YP7">
            <v>0</v>
          </cell>
          <cell r="YQ7">
            <v>0</v>
          </cell>
          <cell r="YR7">
            <v>0</v>
          </cell>
          <cell r="YS7">
            <v>0</v>
          </cell>
          <cell r="YT7">
            <v>0</v>
          </cell>
          <cell r="YU7">
            <v>0</v>
          </cell>
          <cell r="YV7">
            <v>0</v>
          </cell>
          <cell r="YW7">
            <v>0</v>
          </cell>
          <cell r="YX7">
            <v>0</v>
          </cell>
          <cell r="YY7">
            <v>0</v>
          </cell>
          <cell r="YZ7">
            <v>0</v>
          </cell>
          <cell r="ZA7">
            <v>0</v>
          </cell>
          <cell r="ZB7">
            <v>0</v>
          </cell>
          <cell r="ZC7">
            <v>0</v>
          </cell>
          <cell r="ZD7">
            <v>0</v>
          </cell>
          <cell r="ZE7">
            <v>0</v>
          </cell>
          <cell r="ZF7">
            <v>0</v>
          </cell>
          <cell r="ZG7">
            <v>0</v>
          </cell>
          <cell r="ZH7">
            <v>0</v>
          </cell>
          <cell r="ZI7">
            <v>0</v>
          </cell>
          <cell r="ZJ7">
            <v>0</v>
          </cell>
          <cell r="ZK7">
            <v>0</v>
          </cell>
          <cell r="ZL7">
            <v>0</v>
          </cell>
          <cell r="ZM7">
            <v>0</v>
          </cell>
          <cell r="ZN7">
            <v>0</v>
          </cell>
          <cell r="ZO7">
            <v>0</v>
          </cell>
          <cell r="ZP7">
            <v>0</v>
          </cell>
          <cell r="ZQ7">
            <v>0</v>
          </cell>
          <cell r="ZR7">
            <v>0</v>
          </cell>
          <cell r="ZS7">
            <v>0</v>
          </cell>
          <cell r="ZT7">
            <v>0</v>
          </cell>
          <cell r="ZU7">
            <v>0</v>
          </cell>
          <cell r="ZV7">
            <v>0</v>
          </cell>
          <cell r="ZW7">
            <v>0</v>
          </cell>
          <cell r="ZX7">
            <v>0</v>
          </cell>
          <cell r="ZY7">
            <v>0</v>
          </cell>
          <cell r="ZZ7">
            <v>0</v>
          </cell>
          <cell r="AAA7">
            <v>0</v>
          </cell>
          <cell r="AAB7">
            <v>0</v>
          </cell>
          <cell r="AAC7">
            <v>0</v>
          </cell>
          <cell r="AAD7">
            <v>0</v>
          </cell>
          <cell r="AAE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cell r="XR8">
            <v>0</v>
          </cell>
          <cell r="XS8">
            <v>0</v>
          </cell>
          <cell r="XT8">
            <v>0</v>
          </cell>
          <cell r="XU8">
            <v>0</v>
          </cell>
          <cell r="XV8">
            <v>0</v>
          </cell>
          <cell r="XW8">
            <v>0</v>
          </cell>
          <cell r="XX8">
            <v>0</v>
          </cell>
          <cell r="XY8">
            <v>0</v>
          </cell>
          <cell r="XZ8">
            <v>0</v>
          </cell>
          <cell r="YA8">
            <v>0</v>
          </cell>
          <cell r="YB8">
            <v>0</v>
          </cell>
          <cell r="YC8">
            <v>0</v>
          </cell>
          <cell r="YD8">
            <v>0</v>
          </cell>
          <cell r="YE8">
            <v>0</v>
          </cell>
          <cell r="YF8">
            <v>0</v>
          </cell>
          <cell r="YG8">
            <v>0</v>
          </cell>
          <cell r="YH8">
            <v>0</v>
          </cell>
          <cell r="YI8">
            <v>0</v>
          </cell>
          <cell r="YJ8">
            <v>0</v>
          </cell>
          <cell r="YK8">
            <v>0</v>
          </cell>
          <cell r="YL8">
            <v>0</v>
          </cell>
          <cell r="YM8">
            <v>0</v>
          </cell>
          <cell r="YN8">
            <v>0</v>
          </cell>
          <cell r="YO8">
            <v>0</v>
          </cell>
          <cell r="YP8">
            <v>0</v>
          </cell>
          <cell r="YQ8">
            <v>0</v>
          </cell>
          <cell r="YR8">
            <v>0</v>
          </cell>
          <cell r="YS8">
            <v>0</v>
          </cell>
          <cell r="YT8">
            <v>0</v>
          </cell>
          <cell r="YU8">
            <v>0</v>
          </cell>
          <cell r="YV8">
            <v>0</v>
          </cell>
          <cell r="YW8">
            <v>0</v>
          </cell>
          <cell r="YX8">
            <v>0</v>
          </cell>
          <cell r="YY8">
            <v>0</v>
          </cell>
          <cell r="YZ8">
            <v>0</v>
          </cell>
          <cell r="ZA8">
            <v>0</v>
          </cell>
          <cell r="ZB8">
            <v>0</v>
          </cell>
          <cell r="ZC8">
            <v>0</v>
          </cell>
          <cell r="ZD8">
            <v>0</v>
          </cell>
          <cell r="ZE8">
            <v>0</v>
          </cell>
          <cell r="ZF8">
            <v>0</v>
          </cell>
          <cell r="ZG8">
            <v>0</v>
          </cell>
          <cell r="ZH8">
            <v>0</v>
          </cell>
          <cell r="ZI8">
            <v>0</v>
          </cell>
          <cell r="ZJ8">
            <v>0</v>
          </cell>
          <cell r="ZK8">
            <v>0</v>
          </cell>
          <cell r="ZL8">
            <v>0</v>
          </cell>
          <cell r="ZM8">
            <v>0</v>
          </cell>
          <cell r="ZN8">
            <v>0</v>
          </cell>
          <cell r="ZO8">
            <v>0</v>
          </cell>
          <cell r="ZP8">
            <v>0</v>
          </cell>
          <cell r="ZQ8">
            <v>0</v>
          </cell>
          <cell r="ZR8">
            <v>0</v>
          </cell>
          <cell r="ZS8">
            <v>0</v>
          </cell>
          <cell r="ZT8">
            <v>0</v>
          </cell>
          <cell r="ZU8">
            <v>0</v>
          </cell>
          <cell r="ZV8">
            <v>0</v>
          </cell>
          <cell r="ZW8">
            <v>0</v>
          </cell>
          <cell r="ZX8">
            <v>0</v>
          </cell>
          <cell r="ZY8">
            <v>0</v>
          </cell>
          <cell r="ZZ8">
            <v>0</v>
          </cell>
          <cell r="AAA8">
            <v>0</v>
          </cell>
          <cell r="AAB8">
            <v>0</v>
          </cell>
          <cell r="AAC8">
            <v>0</v>
          </cell>
          <cell r="AAD8">
            <v>0</v>
          </cell>
          <cell r="AAE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cell r="XR9">
            <v>0</v>
          </cell>
          <cell r="XS9">
            <v>0</v>
          </cell>
          <cell r="XT9">
            <v>0</v>
          </cell>
          <cell r="XU9">
            <v>0</v>
          </cell>
          <cell r="XV9">
            <v>0</v>
          </cell>
          <cell r="XW9">
            <v>0</v>
          </cell>
          <cell r="XX9">
            <v>0</v>
          </cell>
          <cell r="XY9">
            <v>0</v>
          </cell>
          <cell r="XZ9">
            <v>0</v>
          </cell>
          <cell r="YA9">
            <v>0</v>
          </cell>
          <cell r="YB9">
            <v>0</v>
          </cell>
          <cell r="YC9">
            <v>0</v>
          </cell>
          <cell r="YD9">
            <v>0</v>
          </cell>
          <cell r="YE9">
            <v>0</v>
          </cell>
          <cell r="YF9">
            <v>0</v>
          </cell>
          <cell r="YG9">
            <v>0</v>
          </cell>
          <cell r="YH9">
            <v>0</v>
          </cell>
          <cell r="YI9">
            <v>0</v>
          </cell>
          <cell r="YJ9">
            <v>0</v>
          </cell>
          <cell r="YK9">
            <v>0</v>
          </cell>
          <cell r="YL9">
            <v>0</v>
          </cell>
          <cell r="YM9">
            <v>0</v>
          </cell>
          <cell r="YN9">
            <v>0</v>
          </cell>
          <cell r="YO9">
            <v>0</v>
          </cell>
          <cell r="YP9">
            <v>0</v>
          </cell>
          <cell r="YQ9">
            <v>0</v>
          </cell>
          <cell r="YR9">
            <v>0</v>
          </cell>
          <cell r="YS9">
            <v>0</v>
          </cell>
          <cell r="YT9">
            <v>0</v>
          </cell>
          <cell r="YU9">
            <v>0</v>
          </cell>
          <cell r="YV9">
            <v>0</v>
          </cell>
          <cell r="YW9">
            <v>0</v>
          </cell>
          <cell r="YX9">
            <v>0</v>
          </cell>
          <cell r="YY9">
            <v>0</v>
          </cell>
          <cell r="YZ9">
            <v>0</v>
          </cell>
          <cell r="ZA9">
            <v>0</v>
          </cell>
          <cell r="ZB9">
            <v>0</v>
          </cell>
          <cell r="ZC9">
            <v>0</v>
          </cell>
          <cell r="ZD9">
            <v>0</v>
          </cell>
          <cell r="ZE9">
            <v>0</v>
          </cell>
          <cell r="ZF9">
            <v>0</v>
          </cell>
          <cell r="ZG9">
            <v>0</v>
          </cell>
          <cell r="ZH9">
            <v>0</v>
          </cell>
          <cell r="ZI9">
            <v>0</v>
          </cell>
          <cell r="ZJ9">
            <v>0</v>
          </cell>
          <cell r="ZK9">
            <v>0</v>
          </cell>
          <cell r="ZL9">
            <v>0</v>
          </cell>
          <cell r="ZM9">
            <v>0</v>
          </cell>
          <cell r="ZN9">
            <v>0</v>
          </cell>
          <cell r="ZO9">
            <v>0</v>
          </cell>
          <cell r="ZP9">
            <v>0</v>
          </cell>
          <cell r="ZQ9">
            <v>0</v>
          </cell>
          <cell r="ZR9">
            <v>0</v>
          </cell>
          <cell r="ZS9">
            <v>0</v>
          </cell>
          <cell r="ZT9">
            <v>0</v>
          </cell>
          <cell r="ZU9">
            <v>0</v>
          </cell>
          <cell r="ZV9">
            <v>0</v>
          </cell>
          <cell r="ZW9">
            <v>0</v>
          </cell>
          <cell r="ZX9">
            <v>0</v>
          </cell>
          <cell r="ZY9">
            <v>0</v>
          </cell>
          <cell r="ZZ9">
            <v>0</v>
          </cell>
          <cell r="AAA9">
            <v>0</v>
          </cell>
          <cell r="AAB9">
            <v>0</v>
          </cell>
          <cell r="AAC9">
            <v>0</v>
          </cell>
          <cell r="AAD9">
            <v>0</v>
          </cell>
          <cell r="AAE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cell r="XR10">
            <v>0</v>
          </cell>
          <cell r="XS10">
            <v>0</v>
          </cell>
          <cell r="XT10">
            <v>0</v>
          </cell>
          <cell r="XU10">
            <v>0</v>
          </cell>
          <cell r="XV10">
            <v>0</v>
          </cell>
          <cell r="XW10">
            <v>0</v>
          </cell>
          <cell r="XX10">
            <v>0</v>
          </cell>
          <cell r="XY10">
            <v>0</v>
          </cell>
          <cell r="XZ10">
            <v>0</v>
          </cell>
          <cell r="YA10">
            <v>0</v>
          </cell>
          <cell r="YB10">
            <v>0</v>
          </cell>
          <cell r="YC10">
            <v>0</v>
          </cell>
          <cell r="YD10">
            <v>0</v>
          </cell>
          <cell r="YE10">
            <v>0</v>
          </cell>
          <cell r="YF10">
            <v>0</v>
          </cell>
          <cell r="YG10">
            <v>0</v>
          </cell>
          <cell r="YH10">
            <v>0</v>
          </cell>
          <cell r="YI10">
            <v>0</v>
          </cell>
          <cell r="YJ10">
            <v>0</v>
          </cell>
          <cell r="YK10">
            <v>0</v>
          </cell>
          <cell r="YL10">
            <v>0</v>
          </cell>
          <cell r="YM10">
            <v>0</v>
          </cell>
          <cell r="YN10">
            <v>0</v>
          </cell>
          <cell r="YO10">
            <v>0</v>
          </cell>
          <cell r="YP10">
            <v>0</v>
          </cell>
          <cell r="YQ10">
            <v>0</v>
          </cell>
          <cell r="YR10">
            <v>0</v>
          </cell>
          <cell r="YS10">
            <v>0</v>
          </cell>
          <cell r="YT10">
            <v>0</v>
          </cell>
          <cell r="YU10">
            <v>0</v>
          </cell>
          <cell r="YV10">
            <v>0</v>
          </cell>
          <cell r="YW10">
            <v>0</v>
          </cell>
          <cell r="YX10">
            <v>0</v>
          </cell>
          <cell r="YY10">
            <v>0</v>
          </cell>
          <cell r="YZ10">
            <v>0</v>
          </cell>
          <cell r="ZA10">
            <v>0</v>
          </cell>
          <cell r="ZB10">
            <v>0</v>
          </cell>
          <cell r="ZC10">
            <v>0</v>
          </cell>
          <cell r="ZD10">
            <v>0</v>
          </cell>
          <cell r="ZE10">
            <v>0</v>
          </cell>
          <cell r="ZF10">
            <v>0</v>
          </cell>
          <cell r="ZG10">
            <v>0</v>
          </cell>
          <cell r="ZH10">
            <v>0</v>
          </cell>
          <cell r="ZI10">
            <v>0</v>
          </cell>
          <cell r="ZJ10">
            <v>0</v>
          </cell>
          <cell r="ZK10">
            <v>0</v>
          </cell>
          <cell r="ZL10">
            <v>0</v>
          </cell>
          <cell r="ZM10">
            <v>0</v>
          </cell>
          <cell r="ZN10">
            <v>0</v>
          </cell>
          <cell r="ZO10">
            <v>0</v>
          </cell>
          <cell r="ZP10">
            <v>0</v>
          </cell>
          <cell r="ZQ10">
            <v>0</v>
          </cell>
          <cell r="ZR10">
            <v>0</v>
          </cell>
          <cell r="ZS10">
            <v>0</v>
          </cell>
          <cell r="ZT10">
            <v>0</v>
          </cell>
          <cell r="ZU10">
            <v>0</v>
          </cell>
          <cell r="ZV10">
            <v>0</v>
          </cell>
          <cell r="ZW10">
            <v>0</v>
          </cell>
          <cell r="ZX10">
            <v>0</v>
          </cell>
          <cell r="ZY10">
            <v>0</v>
          </cell>
          <cell r="ZZ10">
            <v>0</v>
          </cell>
          <cell r="AAA10">
            <v>0</v>
          </cell>
          <cell r="AAB10">
            <v>0</v>
          </cell>
          <cell r="AAC10">
            <v>0</v>
          </cell>
          <cell r="AAD10">
            <v>0</v>
          </cell>
          <cell r="AAE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cell r="XR11">
            <v>0</v>
          </cell>
          <cell r="XS11">
            <v>0</v>
          </cell>
          <cell r="XT11">
            <v>0</v>
          </cell>
          <cell r="XU11">
            <v>0</v>
          </cell>
          <cell r="XV11">
            <v>0</v>
          </cell>
          <cell r="XW11">
            <v>0</v>
          </cell>
          <cell r="XX11">
            <v>0</v>
          </cell>
          <cell r="XY11">
            <v>0</v>
          </cell>
          <cell r="XZ11">
            <v>0</v>
          </cell>
          <cell r="YA11">
            <v>0</v>
          </cell>
          <cell r="YB11">
            <v>0</v>
          </cell>
          <cell r="YC11">
            <v>0</v>
          </cell>
          <cell r="YD11">
            <v>0</v>
          </cell>
          <cell r="YE11">
            <v>0</v>
          </cell>
          <cell r="YF11">
            <v>0</v>
          </cell>
          <cell r="YG11">
            <v>0</v>
          </cell>
          <cell r="YH11">
            <v>0</v>
          </cell>
          <cell r="YI11">
            <v>0</v>
          </cell>
          <cell r="YJ11">
            <v>0</v>
          </cell>
          <cell r="YK11">
            <v>0</v>
          </cell>
          <cell r="YL11">
            <v>0</v>
          </cell>
          <cell r="YM11">
            <v>0</v>
          </cell>
          <cell r="YN11">
            <v>0</v>
          </cell>
          <cell r="YO11">
            <v>0</v>
          </cell>
          <cell r="YP11">
            <v>0</v>
          </cell>
          <cell r="YQ11">
            <v>0</v>
          </cell>
          <cell r="YR11">
            <v>0</v>
          </cell>
          <cell r="YS11">
            <v>0</v>
          </cell>
          <cell r="YT11">
            <v>0</v>
          </cell>
          <cell r="YU11">
            <v>0</v>
          </cell>
          <cell r="YV11">
            <v>0</v>
          </cell>
          <cell r="YW11">
            <v>0</v>
          </cell>
          <cell r="YX11">
            <v>0</v>
          </cell>
          <cell r="YY11">
            <v>0</v>
          </cell>
          <cell r="YZ11">
            <v>0</v>
          </cell>
          <cell r="ZA11">
            <v>0</v>
          </cell>
          <cell r="ZB11">
            <v>0</v>
          </cell>
          <cell r="ZC11">
            <v>0</v>
          </cell>
          <cell r="ZD11">
            <v>0</v>
          </cell>
          <cell r="ZE11">
            <v>0</v>
          </cell>
          <cell r="ZF11">
            <v>0</v>
          </cell>
          <cell r="ZG11">
            <v>0</v>
          </cell>
          <cell r="ZH11">
            <v>0</v>
          </cell>
          <cell r="ZI11">
            <v>0</v>
          </cell>
          <cell r="ZJ11">
            <v>0</v>
          </cell>
          <cell r="ZK11">
            <v>0</v>
          </cell>
          <cell r="ZL11">
            <v>0</v>
          </cell>
          <cell r="ZM11">
            <v>0</v>
          </cell>
          <cell r="ZN11">
            <v>0</v>
          </cell>
          <cell r="ZO11">
            <v>0</v>
          </cell>
          <cell r="ZP11">
            <v>0</v>
          </cell>
          <cell r="ZQ11">
            <v>0</v>
          </cell>
          <cell r="ZR11">
            <v>0</v>
          </cell>
          <cell r="ZS11">
            <v>0</v>
          </cell>
          <cell r="ZT11">
            <v>0</v>
          </cell>
          <cell r="ZU11">
            <v>0</v>
          </cell>
          <cell r="ZV11">
            <v>0</v>
          </cell>
          <cell r="ZW11">
            <v>0</v>
          </cell>
          <cell r="ZX11">
            <v>0</v>
          </cell>
          <cell r="ZY11">
            <v>0</v>
          </cell>
          <cell r="ZZ11">
            <v>0</v>
          </cell>
          <cell r="AAA11">
            <v>0</v>
          </cell>
          <cell r="AAB11">
            <v>0</v>
          </cell>
          <cell r="AAC11">
            <v>0</v>
          </cell>
          <cell r="AAD11">
            <v>0</v>
          </cell>
          <cell r="AAE11">
            <v>0</v>
          </cell>
        </row>
        <row r="12">
          <cell r="C12">
            <v>412.02307047000005</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1939224.96</v>
          </cell>
          <cell r="CA12">
            <v>6263169.263032659</v>
          </cell>
          <cell r="CB12">
            <v>2074663.97</v>
          </cell>
          <cell r="CC12">
            <v>6367800.5096570421</v>
          </cell>
          <cell r="CD12">
            <v>2165714.1800000002</v>
          </cell>
          <cell r="CE12">
            <v>6754476.3277869727</v>
          </cell>
          <cell r="CF12">
            <v>1957109.58</v>
          </cell>
          <cell r="CG12">
            <v>6754476.5477869725</v>
          </cell>
          <cell r="CH12">
            <v>1989193.35</v>
          </cell>
          <cell r="CI12">
            <v>6754476.5477869725</v>
          </cell>
          <cell r="CJ12">
            <v>1892942.06</v>
          </cell>
          <cell r="CK12">
            <v>6754476.5477869725</v>
          </cell>
          <cell r="CL12">
            <v>1922886.9</v>
          </cell>
          <cell r="CM12">
            <v>6754476.5477869725</v>
          </cell>
          <cell r="CN12">
            <v>1889733.68</v>
          </cell>
          <cell r="CO12">
            <v>6754476.5477869725</v>
          </cell>
          <cell r="CP12">
            <v>1736801.07</v>
          </cell>
          <cell r="CQ12">
            <v>6754476.5477869725</v>
          </cell>
          <cell r="CR12">
            <v>1823427.24</v>
          </cell>
          <cell r="CS12">
            <v>6754476.5477869725</v>
          </cell>
          <cell r="CT12">
            <v>1732523.24</v>
          </cell>
          <cell r="CU12">
            <v>6754476.5477869725</v>
          </cell>
          <cell r="CV12">
            <v>1757120.79</v>
          </cell>
          <cell r="CW12">
            <v>6754476.5477869725</v>
          </cell>
          <cell r="CX12">
            <v>1668355.71</v>
          </cell>
          <cell r="CY12">
            <v>6754476.5477869725</v>
          </cell>
          <cell r="CZ12">
            <v>1690814.35</v>
          </cell>
          <cell r="DA12">
            <v>6754476.5477869725</v>
          </cell>
          <cell r="DB12">
            <v>1657661.12</v>
          </cell>
          <cell r="DC12">
            <v>6754476.5477869725</v>
          </cell>
          <cell r="DD12">
            <v>1572104.42</v>
          </cell>
          <cell r="DE12">
            <v>6754476.5477869725</v>
          </cell>
          <cell r="DF12">
            <v>1591354.68</v>
          </cell>
          <cell r="DG12">
            <v>6754476.5477869725</v>
          </cell>
          <cell r="DH12">
            <v>1507936.89</v>
          </cell>
          <cell r="DI12">
            <v>6754476.5477869725</v>
          </cell>
          <cell r="DJ12">
            <v>1525048.23</v>
          </cell>
          <cell r="DK12">
            <v>6754476.5477869725</v>
          </cell>
          <cell r="DL12">
            <v>1491895.01</v>
          </cell>
          <cell r="DM12">
            <v>6754476.5477869725</v>
          </cell>
          <cell r="DN12">
            <v>1317573.23</v>
          </cell>
          <cell r="DO12">
            <v>6754476.5477869725</v>
          </cell>
          <cell r="DP12">
            <v>1425588.57</v>
          </cell>
          <cell r="DQ12">
            <v>6754476.5477869725</v>
          </cell>
          <cell r="DR12">
            <v>1347518.08</v>
          </cell>
          <cell r="DS12">
            <v>6754476.5477869725</v>
          </cell>
          <cell r="DT12">
            <v>1359282.12</v>
          </cell>
          <cell r="DU12">
            <v>6754476.5477869725</v>
          </cell>
          <cell r="DV12">
            <v>1283350.55</v>
          </cell>
          <cell r="DW12">
            <v>6754476.5477869725</v>
          </cell>
          <cell r="DX12">
            <v>1292975.68</v>
          </cell>
          <cell r="DY12">
            <v>6754476.5477869725</v>
          </cell>
          <cell r="DZ12">
            <v>1259822.46</v>
          </cell>
          <cell r="EA12">
            <v>6754476.5477869725</v>
          </cell>
          <cell r="EB12">
            <v>1187099.26</v>
          </cell>
          <cell r="EC12">
            <v>6754476.5477869725</v>
          </cell>
          <cell r="ED12">
            <v>1193516.01</v>
          </cell>
          <cell r="EE12">
            <v>6754476.5477869725</v>
          </cell>
          <cell r="EF12">
            <v>1122931.73</v>
          </cell>
          <cell r="EG12">
            <v>6754476.5477869725</v>
          </cell>
          <cell r="EH12">
            <v>1127209.57</v>
          </cell>
          <cell r="EI12">
            <v>6754476.5477869725</v>
          </cell>
          <cell r="EJ12">
            <v>1094056.3400000001</v>
          </cell>
          <cell r="EK12">
            <v>6754476.5477869725</v>
          </cell>
          <cell r="EL12">
            <v>958235.08</v>
          </cell>
          <cell r="EM12">
            <v>6754476.5477869725</v>
          </cell>
          <cell r="EN12">
            <v>1027749.9</v>
          </cell>
          <cell r="EO12">
            <v>6754476.5477869725</v>
          </cell>
          <cell r="EP12">
            <v>962512.91</v>
          </cell>
          <cell r="EQ12">
            <v>6754476.5477869725</v>
          </cell>
          <cell r="ER12">
            <v>961443.45</v>
          </cell>
          <cell r="ES12">
            <v>6754476.5477869725</v>
          </cell>
          <cell r="ET12">
            <v>898345.39</v>
          </cell>
          <cell r="EU12">
            <v>6754476.5477869725</v>
          </cell>
          <cell r="EV12">
            <v>895137.01</v>
          </cell>
          <cell r="EW12">
            <v>6754476.5477869725</v>
          </cell>
          <cell r="EX12">
            <v>861983.79</v>
          </cell>
          <cell r="EY12">
            <v>6754476.5477869725</v>
          </cell>
          <cell r="EZ12">
            <v>802094.09</v>
          </cell>
          <cell r="FA12">
            <v>6754476.5477869725</v>
          </cell>
          <cell r="FB12">
            <v>795677.34</v>
          </cell>
          <cell r="FC12">
            <v>6754476.5477869725</v>
          </cell>
          <cell r="FD12">
            <v>737926.57</v>
          </cell>
          <cell r="FE12">
            <v>6754476.5477869725</v>
          </cell>
          <cell r="FF12">
            <v>729370.9</v>
          </cell>
          <cell r="FG12">
            <v>6754476.5477869725</v>
          </cell>
          <cell r="FH12">
            <v>696217.67</v>
          </cell>
          <cell r="FI12">
            <v>6754476.5477869725</v>
          </cell>
          <cell r="FJ12">
            <v>598896.92000000004</v>
          </cell>
          <cell r="FK12">
            <v>6754476.5477869725</v>
          </cell>
          <cell r="FL12">
            <v>629911.23</v>
          </cell>
          <cell r="FM12">
            <v>6754476.5477869725</v>
          </cell>
          <cell r="FN12">
            <v>577507.75</v>
          </cell>
          <cell r="FO12">
            <v>6754476.5477869725</v>
          </cell>
          <cell r="FP12">
            <v>563604.79</v>
          </cell>
          <cell r="FQ12">
            <v>6754476.5477869725</v>
          </cell>
          <cell r="FR12">
            <v>513340.22</v>
          </cell>
          <cell r="FS12">
            <v>6754476.5477869725</v>
          </cell>
          <cell r="FT12">
            <v>497298.34</v>
          </cell>
          <cell r="FU12">
            <v>6754476.5477869725</v>
          </cell>
          <cell r="FV12">
            <v>464145.12</v>
          </cell>
          <cell r="FW12">
            <v>6754476.5477869725</v>
          </cell>
          <cell r="FX12">
            <v>417088.93</v>
          </cell>
          <cell r="FY12">
            <v>6754476.5477869725</v>
          </cell>
          <cell r="FZ12">
            <v>397838.67</v>
          </cell>
          <cell r="GA12">
            <v>6754476.5477869725</v>
          </cell>
          <cell r="GB12">
            <v>352921.4</v>
          </cell>
          <cell r="GC12">
            <v>6754476.5477869725</v>
          </cell>
          <cell r="GD12">
            <v>331532.23</v>
          </cell>
          <cell r="GE12">
            <v>6754476.5477869725</v>
          </cell>
          <cell r="GF12">
            <v>298379.01</v>
          </cell>
          <cell r="GG12">
            <v>6754476.5477869725</v>
          </cell>
          <cell r="GH12">
            <v>248114.44</v>
          </cell>
          <cell r="GI12">
            <v>6754476.5477869725</v>
          </cell>
          <cell r="GJ12">
            <v>232072.56</v>
          </cell>
          <cell r="GK12">
            <v>6754476.5477869725</v>
          </cell>
          <cell r="GL12">
            <v>192502.59</v>
          </cell>
          <cell r="GM12">
            <v>6754476.5477869725</v>
          </cell>
          <cell r="GN12">
            <v>165766.12</v>
          </cell>
          <cell r="GO12">
            <v>6754476.5477869725</v>
          </cell>
          <cell r="GP12">
            <v>128335.06</v>
          </cell>
          <cell r="GQ12">
            <v>6754476.5477869725</v>
          </cell>
          <cell r="GR12">
            <v>99459.67</v>
          </cell>
          <cell r="GS12">
            <v>6754476.5477869725</v>
          </cell>
          <cell r="GT12">
            <v>66306.45</v>
          </cell>
          <cell r="GU12">
            <v>6754476.5477869725</v>
          </cell>
          <cell r="GV12">
            <v>32083.77</v>
          </cell>
          <cell r="GW12">
            <v>6754476.5477869725</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cell r="XR12">
            <v>0</v>
          </cell>
          <cell r="XS12">
            <v>0</v>
          </cell>
          <cell r="XT12">
            <v>0</v>
          </cell>
          <cell r="XU12">
            <v>0</v>
          </cell>
          <cell r="XV12">
            <v>0</v>
          </cell>
          <cell r="XW12">
            <v>0</v>
          </cell>
          <cell r="XX12">
            <v>0</v>
          </cell>
          <cell r="XY12">
            <v>0</v>
          </cell>
          <cell r="XZ12">
            <v>0</v>
          </cell>
          <cell r="YA12">
            <v>0</v>
          </cell>
          <cell r="YB12">
            <v>0</v>
          </cell>
          <cell r="YC12">
            <v>0</v>
          </cell>
          <cell r="YD12">
            <v>0</v>
          </cell>
          <cell r="YE12">
            <v>0</v>
          </cell>
          <cell r="YF12">
            <v>0</v>
          </cell>
          <cell r="YG12">
            <v>0</v>
          </cell>
          <cell r="YH12">
            <v>0</v>
          </cell>
          <cell r="YI12">
            <v>0</v>
          </cell>
          <cell r="YJ12">
            <v>0</v>
          </cell>
          <cell r="YK12">
            <v>0</v>
          </cell>
          <cell r="YL12">
            <v>0</v>
          </cell>
          <cell r="YM12">
            <v>0</v>
          </cell>
          <cell r="YN12">
            <v>0</v>
          </cell>
          <cell r="YO12">
            <v>0</v>
          </cell>
          <cell r="YP12">
            <v>0</v>
          </cell>
          <cell r="YQ12">
            <v>0</v>
          </cell>
          <cell r="YR12">
            <v>0</v>
          </cell>
          <cell r="YS12">
            <v>0</v>
          </cell>
          <cell r="YT12">
            <v>0</v>
          </cell>
          <cell r="YU12">
            <v>0</v>
          </cell>
          <cell r="YV12">
            <v>0</v>
          </cell>
          <cell r="YW12">
            <v>0</v>
          </cell>
          <cell r="YX12">
            <v>0</v>
          </cell>
          <cell r="YY12">
            <v>0</v>
          </cell>
          <cell r="YZ12">
            <v>0</v>
          </cell>
          <cell r="ZA12">
            <v>0</v>
          </cell>
          <cell r="ZB12">
            <v>0</v>
          </cell>
          <cell r="ZC12">
            <v>0</v>
          </cell>
          <cell r="ZD12">
            <v>0</v>
          </cell>
          <cell r="ZE12">
            <v>0</v>
          </cell>
          <cell r="ZF12">
            <v>0</v>
          </cell>
          <cell r="ZG12">
            <v>0</v>
          </cell>
          <cell r="ZH12">
            <v>0</v>
          </cell>
          <cell r="ZI12">
            <v>0</v>
          </cell>
          <cell r="ZJ12">
            <v>0</v>
          </cell>
          <cell r="ZK12">
            <v>0</v>
          </cell>
          <cell r="ZL12">
            <v>0</v>
          </cell>
          <cell r="ZM12">
            <v>0</v>
          </cell>
          <cell r="ZN12">
            <v>0</v>
          </cell>
          <cell r="ZO12">
            <v>0</v>
          </cell>
          <cell r="ZP12">
            <v>0</v>
          </cell>
          <cell r="ZQ12">
            <v>0</v>
          </cell>
          <cell r="ZR12">
            <v>0</v>
          </cell>
          <cell r="ZS12">
            <v>0</v>
          </cell>
          <cell r="ZT12">
            <v>0</v>
          </cell>
          <cell r="ZU12">
            <v>0</v>
          </cell>
          <cell r="ZV12">
            <v>0</v>
          </cell>
          <cell r="ZW12">
            <v>0</v>
          </cell>
          <cell r="ZX12">
            <v>0</v>
          </cell>
          <cell r="ZY12">
            <v>0</v>
          </cell>
          <cell r="ZZ12">
            <v>0</v>
          </cell>
          <cell r="AAA12">
            <v>0</v>
          </cell>
          <cell r="AAB12">
            <v>0</v>
          </cell>
          <cell r="AAC12">
            <v>0</v>
          </cell>
          <cell r="AAD12">
            <v>0</v>
          </cell>
          <cell r="AAE12">
            <v>0</v>
          </cell>
        </row>
        <row r="13">
          <cell r="C13">
            <v>312.72093711000002</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1432239.26</v>
          </cell>
          <cell r="CA13">
            <v>3597913.3278201483</v>
          </cell>
          <cell r="CB13">
            <v>1576670.4096164163</v>
          </cell>
          <cell r="CC13">
            <v>4008519.6737958081</v>
          </cell>
          <cell r="CD13">
            <v>1638244.0631991448</v>
          </cell>
          <cell r="CE13">
            <v>4061310.8701992063</v>
          </cell>
          <cell r="CF13">
            <v>1494932.8766450002</v>
          </cell>
          <cell r="CG13">
            <v>4087307.937676263</v>
          </cell>
          <cell r="CH13">
            <v>1534527.6001842502</v>
          </cell>
          <cell r="CI13">
            <v>4113647.3800933659</v>
          </cell>
          <cell r="CJ13">
            <v>1474993.8799574999</v>
          </cell>
          <cell r="CK13">
            <v>4140333.7064153682</v>
          </cell>
          <cell r="CL13">
            <v>1513658.77630275</v>
          </cell>
          <cell r="CM13">
            <v>4167371.4850053648</v>
          </cell>
          <cell r="CN13">
            <v>1503019.3715015831</v>
          </cell>
          <cell r="CO13">
            <v>4194765.3443475841</v>
          </cell>
          <cell r="CP13">
            <v>1395965.10578075</v>
          </cell>
          <cell r="CQ13">
            <v>4222519.974011261</v>
          </cell>
          <cell r="CR13">
            <v>1481312.6548096668</v>
          </cell>
          <cell r="CS13">
            <v>4250640.1252530506</v>
          </cell>
          <cell r="CT13">
            <v>1422810.9271324999</v>
          </cell>
          <cell r="CU13">
            <v>4279130.6119808936</v>
          </cell>
          <cell r="CV13">
            <v>1459010.6548000001</v>
          </cell>
          <cell r="CW13">
            <v>4307996.3112359475</v>
          </cell>
          <cell r="CX13">
            <v>1400929.2164975</v>
          </cell>
          <cell r="CY13">
            <v>4337242.1646383898</v>
          </cell>
          <cell r="CZ13">
            <v>1436082.6404235833</v>
          </cell>
          <cell r="DA13">
            <v>4366873.1786283823</v>
          </cell>
          <cell r="DB13">
            <v>1424373.9497084168</v>
          </cell>
          <cell r="DC13">
            <v>4396894.4256709022</v>
          </cell>
          <cell r="DD13">
            <v>1366932.2854475002</v>
          </cell>
          <cell r="DE13">
            <v>4427311.0450991271</v>
          </cell>
          <cell r="DF13">
            <v>1400446.6870644167</v>
          </cell>
          <cell r="DG13">
            <v>4458128.2438373333</v>
          </cell>
          <cell r="DH13">
            <v>1343438.3746525</v>
          </cell>
          <cell r="DI13">
            <v>4489351.2973647611</v>
          </cell>
          <cell r="DJ13">
            <v>1375811.2551917499</v>
          </cell>
          <cell r="DK13">
            <v>4520985.5507999668</v>
          </cell>
          <cell r="DL13">
            <v>1363217.0537648336</v>
          </cell>
          <cell r="DM13">
            <v>4553036.4195032334</v>
          </cell>
          <cell r="DN13">
            <v>1219745.4968630001</v>
          </cell>
          <cell r="DO13">
            <v>4585509.3901609275</v>
          </cell>
          <cell r="DP13">
            <v>1337453.0642700833</v>
          </cell>
          <cell r="DQ13">
            <v>4618410.0217493577</v>
          </cell>
          <cell r="DR13">
            <v>1281555.4577525</v>
          </cell>
          <cell r="DS13">
            <v>4651743.9464986445</v>
          </cell>
          <cell r="DT13">
            <v>1310890.4821324167</v>
          </cell>
          <cell r="DU13">
            <v>4685516.8707361035</v>
          </cell>
          <cell r="DV13">
            <v>1255449.3963199998</v>
          </cell>
          <cell r="DW13">
            <v>4719734.575970592</v>
          </cell>
          <cell r="DX13">
            <v>1283490.6887555001</v>
          </cell>
          <cell r="DY13">
            <v>4754402.9198563779</v>
          </cell>
          <cell r="DZ13">
            <v>1269464.3492537499</v>
          </cell>
          <cell r="EA13">
            <v>4789527.8371570027</v>
          </cell>
          <cell r="EB13">
            <v>1214722.7891500001</v>
          </cell>
          <cell r="EC13">
            <v>4825115.3409501165</v>
          </cell>
          <cell r="ED13">
            <v>1240733.0087305834</v>
          </cell>
          <cell r="EE13">
            <v>4861171.5232298914</v>
          </cell>
          <cell r="EF13">
            <v>1186468.4450275002</v>
          </cell>
          <cell r="EG13">
            <v>4897702.5564733064</v>
          </cell>
          <cell r="EH13">
            <v>1211061.2291356667</v>
          </cell>
          <cell r="EI13">
            <v>4934714.6943630455</v>
          </cell>
          <cell r="EJ13">
            <v>1195858.9710978335</v>
          </cell>
          <cell r="EK13">
            <v>4972214.2728718473</v>
          </cell>
          <cell r="EL13">
            <v>1066172.2044563335</v>
          </cell>
          <cell r="EM13">
            <v>5010207.7114673359</v>
          </cell>
          <cell r="EN13">
            <v>1164693.3711263333</v>
          </cell>
          <cell r="EO13">
            <v>5048701.5141963745</v>
          </cell>
          <cell r="EP13">
            <v>1111662.9384975</v>
          </cell>
          <cell r="EQ13">
            <v>5087702.270769408</v>
          </cell>
          <cell r="ER13">
            <v>1132473.9844813333</v>
          </cell>
          <cell r="ES13">
            <v>5127216.6576448167</v>
          </cell>
          <cell r="ET13">
            <v>1079955.5517849999</v>
          </cell>
          <cell r="EU13">
            <v>5167251.4391132658</v>
          </cell>
          <cell r="EV13">
            <v>1099152.4371818334</v>
          </cell>
          <cell r="EW13">
            <v>5207813.4687435022</v>
          </cell>
          <cell r="EX13">
            <v>1082062.7242525001</v>
          </cell>
          <cell r="EY13">
            <v>5248909.6902257372</v>
          </cell>
          <cell r="EZ13">
            <v>1030334.0592275</v>
          </cell>
          <cell r="FA13">
            <v>5290547.138696963</v>
          </cell>
          <cell r="FB13">
            <v>1046993.22683275</v>
          </cell>
          <cell r="FC13">
            <v>5332732.9419457857</v>
          </cell>
          <cell r="FD13">
            <v>995806.6207175001</v>
          </cell>
          <cell r="FE13">
            <v>5375474.3217377402</v>
          </cell>
          <cell r="FF13">
            <v>1010692.5144410001</v>
          </cell>
          <cell r="FG13">
            <v>5418778.5948996395</v>
          </cell>
          <cell r="FH13">
            <v>992063.33758483338</v>
          </cell>
          <cell r="FI13">
            <v>5462653.174524405</v>
          </cell>
          <cell r="FJ13">
            <v>878934.05707533332</v>
          </cell>
          <cell r="FK13">
            <v>5507105.5714168726</v>
          </cell>
          <cell r="FL13">
            <v>953811.96738516667</v>
          </cell>
          <cell r="FM13">
            <v>5552143.3952986132</v>
          </cell>
          <cell r="FN13">
            <v>904040.56276500004</v>
          </cell>
          <cell r="FO13">
            <v>5597774.3561332617</v>
          </cell>
          <cell r="FP13">
            <v>914187.91570266662</v>
          </cell>
          <cell r="FQ13">
            <v>5644006.2654518206</v>
          </cell>
          <cell r="FR13">
            <v>865008.7425975001</v>
          </cell>
          <cell r="FS13">
            <v>5690847.0374370189</v>
          </cell>
          <cell r="FT13">
            <v>873130.87973566668</v>
          </cell>
          <cell r="FU13">
            <v>5738304.6907305541</v>
          </cell>
          <cell r="FV13">
            <v>852045.5445584167</v>
          </cell>
          <cell r="FW13">
            <v>5786387.3495174451</v>
          </cell>
          <cell r="FX13">
            <v>803785.46794999996</v>
          </cell>
          <cell r="FY13">
            <v>5835103.2449718295</v>
          </cell>
          <cell r="FZ13">
            <v>808721.05944041675</v>
          </cell>
          <cell r="GA13">
            <v>5884460.7167027611</v>
          </cell>
          <cell r="GB13">
            <v>761095.5430375</v>
          </cell>
          <cell r="GC13">
            <v>5934468.2139590476</v>
          </cell>
          <cell r="GD13">
            <v>763802.88783083321</v>
          </cell>
          <cell r="GE13">
            <v>5985134.2975569759</v>
          </cell>
          <cell r="GF13">
            <v>740724.87815100001</v>
          </cell>
          <cell r="GG13">
            <v>6036467.6408441821</v>
          </cell>
          <cell r="GH13">
            <v>670950.16391508339</v>
          </cell>
          <cell r="GI13">
            <v>6088477.0315068997</v>
          </cell>
          <cell r="GJ13">
            <v>693287.06730891671</v>
          </cell>
          <cell r="GK13">
            <v>6141171.3728952743</v>
          </cell>
          <cell r="GL13">
            <v>647331.48344500014</v>
          </cell>
          <cell r="GM13">
            <v>6194559.6857101293</v>
          </cell>
          <cell r="GN13">
            <v>644079.70972899999</v>
          </cell>
          <cell r="GO13">
            <v>6248651.1093282802</v>
          </cell>
          <cell r="GP13">
            <v>598828.22080250015</v>
          </cell>
          <cell r="GQ13">
            <v>6303454.9034893038</v>
          </cell>
          <cell r="GR13">
            <v>593027.91607366665</v>
          </cell>
          <cell r="GS13">
            <v>6358980.4499822995</v>
          </cell>
          <cell r="GT13">
            <v>566786.21450933337</v>
          </cell>
          <cell r="GU13">
            <v>6415237.2540916903</v>
          </cell>
          <cell r="GV13">
            <v>522632.96987999999</v>
          </cell>
          <cell r="GW13">
            <v>6472234.9462839887</v>
          </cell>
          <cell r="GX13">
            <v>512821.35795558337</v>
          </cell>
          <cell r="GY13">
            <v>6529983.2838945612</v>
          </cell>
          <cell r="GZ13">
            <v>469430.06253250001</v>
          </cell>
          <cell r="HA13">
            <v>6588492.1528143911</v>
          </cell>
          <cell r="HB13">
            <v>456812.70796891663</v>
          </cell>
          <cell r="HC13">
            <v>6647771.5689358832</v>
          </cell>
          <cell r="HD13">
            <v>428015.5602683333</v>
          </cell>
          <cell r="HE13">
            <v>6707831.6802010741</v>
          </cell>
          <cell r="HF13">
            <v>360093.9202703333</v>
          </cell>
          <cell r="HG13">
            <v>6768682.7681679167</v>
          </cell>
          <cell r="HH13">
            <v>368781.18547008332</v>
          </cell>
          <cell r="HI13">
            <v>6830335.249817526</v>
          </cell>
          <cell r="HJ13">
            <v>327407.98309250001</v>
          </cell>
          <cell r="HK13">
            <v>6892799.6793614328</v>
          </cell>
          <cell r="HL13">
            <v>307285.12460433331</v>
          </cell>
          <cell r="HM13">
            <v>6956086.749928344</v>
          </cell>
          <cell r="HN13">
            <v>266767.87425250001</v>
          </cell>
          <cell r="HO13">
            <v>7020207.2953713955</v>
          </cell>
          <cell r="HP13">
            <v>243434.70472866669</v>
          </cell>
          <cell r="HQ13">
            <v>7085172.292557328</v>
          </cell>
          <cell r="HR13">
            <v>210596.73861441665</v>
          </cell>
          <cell r="HS13">
            <v>7150992.862571327</v>
          </cell>
          <cell r="HT13">
            <v>171419.9064375</v>
          </cell>
          <cell r="HU13">
            <v>7217680.2731266804</v>
          </cell>
          <cell r="HV13">
            <v>143033.66168808335</v>
          </cell>
          <cell r="HW13">
            <v>7285245.9402515497</v>
          </cell>
          <cell r="HX13">
            <v>104790.2439625</v>
          </cell>
          <cell r="HY13">
            <v>7353701.4303371822</v>
          </cell>
          <cell r="HZ13">
            <v>72869.691274333338</v>
          </cell>
          <cell r="IA13">
            <v>7423058.4621861251</v>
          </cell>
          <cell r="IB13">
            <v>36779.762263666664</v>
          </cell>
          <cell r="IC13">
            <v>7493328.9089399586</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cell r="XR13">
            <v>0</v>
          </cell>
          <cell r="XS13">
            <v>0</v>
          </cell>
          <cell r="XT13">
            <v>0</v>
          </cell>
          <cell r="XU13">
            <v>0</v>
          </cell>
          <cell r="XV13">
            <v>0</v>
          </cell>
          <cell r="XW13">
            <v>0</v>
          </cell>
          <cell r="XX13">
            <v>0</v>
          </cell>
          <cell r="XY13">
            <v>0</v>
          </cell>
          <cell r="XZ13">
            <v>0</v>
          </cell>
          <cell r="YA13">
            <v>0</v>
          </cell>
          <cell r="YB13">
            <v>0</v>
          </cell>
          <cell r="YC13">
            <v>0</v>
          </cell>
          <cell r="YD13">
            <v>0</v>
          </cell>
          <cell r="YE13">
            <v>0</v>
          </cell>
          <cell r="YF13">
            <v>0</v>
          </cell>
          <cell r="YG13">
            <v>0</v>
          </cell>
          <cell r="YH13">
            <v>0</v>
          </cell>
          <cell r="YI13">
            <v>0</v>
          </cell>
          <cell r="YJ13">
            <v>0</v>
          </cell>
          <cell r="YK13">
            <v>0</v>
          </cell>
          <cell r="YL13">
            <v>0</v>
          </cell>
          <cell r="YM13">
            <v>0</v>
          </cell>
          <cell r="YN13">
            <v>0</v>
          </cell>
          <cell r="YO13">
            <v>0</v>
          </cell>
          <cell r="YP13">
            <v>0</v>
          </cell>
          <cell r="YQ13">
            <v>0</v>
          </cell>
          <cell r="YR13">
            <v>0</v>
          </cell>
          <cell r="YS13">
            <v>0</v>
          </cell>
          <cell r="YT13">
            <v>0</v>
          </cell>
          <cell r="YU13">
            <v>0</v>
          </cell>
          <cell r="YV13">
            <v>0</v>
          </cell>
          <cell r="YW13">
            <v>0</v>
          </cell>
          <cell r="YX13">
            <v>0</v>
          </cell>
          <cell r="YY13">
            <v>0</v>
          </cell>
          <cell r="YZ13">
            <v>0</v>
          </cell>
          <cell r="ZA13">
            <v>0</v>
          </cell>
          <cell r="ZB13">
            <v>0</v>
          </cell>
          <cell r="ZC13">
            <v>0</v>
          </cell>
          <cell r="ZD13">
            <v>0</v>
          </cell>
          <cell r="ZE13">
            <v>0</v>
          </cell>
          <cell r="ZF13">
            <v>0</v>
          </cell>
          <cell r="ZG13">
            <v>0</v>
          </cell>
          <cell r="ZH13">
            <v>0</v>
          </cell>
          <cell r="ZI13">
            <v>0</v>
          </cell>
          <cell r="ZJ13">
            <v>0</v>
          </cell>
          <cell r="ZK13">
            <v>0</v>
          </cell>
          <cell r="ZL13">
            <v>0</v>
          </cell>
          <cell r="ZM13">
            <v>0</v>
          </cell>
          <cell r="ZN13">
            <v>0</v>
          </cell>
          <cell r="ZO13">
            <v>0</v>
          </cell>
          <cell r="ZP13">
            <v>0</v>
          </cell>
          <cell r="ZQ13">
            <v>0</v>
          </cell>
          <cell r="ZR13">
            <v>0</v>
          </cell>
          <cell r="ZS13">
            <v>0</v>
          </cell>
          <cell r="ZT13">
            <v>0</v>
          </cell>
          <cell r="ZU13">
            <v>0</v>
          </cell>
          <cell r="ZV13">
            <v>0</v>
          </cell>
          <cell r="ZW13">
            <v>0</v>
          </cell>
          <cell r="ZX13">
            <v>0</v>
          </cell>
          <cell r="ZY13">
            <v>0</v>
          </cell>
          <cell r="ZZ13">
            <v>0</v>
          </cell>
          <cell r="AAA13">
            <v>0</v>
          </cell>
          <cell r="AAB13">
            <v>0</v>
          </cell>
          <cell r="AAC13">
            <v>0</v>
          </cell>
          <cell r="AAD13">
            <v>0</v>
          </cell>
          <cell r="AAE13">
            <v>0</v>
          </cell>
        </row>
        <row r="14">
          <cell r="C14">
            <v>211.23435031930401</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cell r="XR14">
            <v>0</v>
          </cell>
          <cell r="XS14">
            <v>0</v>
          </cell>
          <cell r="XT14">
            <v>0</v>
          </cell>
          <cell r="XU14">
            <v>0</v>
          </cell>
          <cell r="XV14">
            <v>0</v>
          </cell>
          <cell r="XW14">
            <v>0</v>
          </cell>
          <cell r="XX14">
            <v>0</v>
          </cell>
          <cell r="XY14">
            <v>0</v>
          </cell>
          <cell r="XZ14">
            <v>0</v>
          </cell>
          <cell r="YA14">
            <v>0</v>
          </cell>
          <cell r="YB14">
            <v>0</v>
          </cell>
          <cell r="YC14">
            <v>0</v>
          </cell>
          <cell r="YD14">
            <v>0</v>
          </cell>
          <cell r="YE14">
            <v>0</v>
          </cell>
          <cell r="YF14">
            <v>0</v>
          </cell>
          <cell r="YG14">
            <v>0</v>
          </cell>
          <cell r="YH14">
            <v>0</v>
          </cell>
          <cell r="YI14">
            <v>0</v>
          </cell>
          <cell r="YJ14">
            <v>0</v>
          </cell>
          <cell r="YK14">
            <v>0</v>
          </cell>
          <cell r="YL14">
            <v>0</v>
          </cell>
          <cell r="YM14">
            <v>0</v>
          </cell>
          <cell r="YN14">
            <v>0</v>
          </cell>
          <cell r="YO14">
            <v>0</v>
          </cell>
          <cell r="YP14">
            <v>0</v>
          </cell>
          <cell r="YQ14">
            <v>0</v>
          </cell>
          <cell r="YR14">
            <v>0</v>
          </cell>
          <cell r="YS14">
            <v>0</v>
          </cell>
          <cell r="YT14">
            <v>0</v>
          </cell>
          <cell r="YU14">
            <v>0</v>
          </cell>
          <cell r="YV14">
            <v>0</v>
          </cell>
          <cell r="YW14">
            <v>0</v>
          </cell>
          <cell r="YX14">
            <v>0</v>
          </cell>
          <cell r="YY14">
            <v>0</v>
          </cell>
          <cell r="YZ14">
            <v>0</v>
          </cell>
          <cell r="ZA14">
            <v>0</v>
          </cell>
          <cell r="ZB14">
            <v>0</v>
          </cell>
          <cell r="ZC14">
            <v>0</v>
          </cell>
          <cell r="ZD14">
            <v>0</v>
          </cell>
          <cell r="ZE14">
            <v>0</v>
          </cell>
          <cell r="ZF14">
            <v>0</v>
          </cell>
          <cell r="ZG14">
            <v>0</v>
          </cell>
          <cell r="ZH14">
            <v>0</v>
          </cell>
          <cell r="ZI14">
            <v>0</v>
          </cell>
          <cell r="ZJ14">
            <v>0</v>
          </cell>
          <cell r="ZK14">
            <v>0</v>
          </cell>
          <cell r="ZL14">
            <v>0</v>
          </cell>
          <cell r="ZM14">
            <v>0</v>
          </cell>
          <cell r="ZN14">
            <v>0</v>
          </cell>
          <cell r="ZO14">
            <v>0</v>
          </cell>
          <cell r="ZP14">
            <v>0</v>
          </cell>
          <cell r="ZQ14">
            <v>0</v>
          </cell>
          <cell r="ZR14">
            <v>0</v>
          </cell>
          <cell r="ZS14">
            <v>0</v>
          </cell>
          <cell r="ZT14">
            <v>0</v>
          </cell>
          <cell r="ZU14">
            <v>0</v>
          </cell>
          <cell r="ZV14">
            <v>0</v>
          </cell>
          <cell r="ZW14">
            <v>0</v>
          </cell>
          <cell r="ZX14">
            <v>0</v>
          </cell>
          <cell r="ZY14">
            <v>0</v>
          </cell>
          <cell r="ZZ14">
            <v>0</v>
          </cell>
          <cell r="AAA14">
            <v>0</v>
          </cell>
          <cell r="AAB14">
            <v>0</v>
          </cell>
          <cell r="AAC14">
            <v>0</v>
          </cell>
          <cell r="AAD14">
            <v>0</v>
          </cell>
          <cell r="AAE14">
            <v>0</v>
          </cell>
        </row>
        <row r="15">
          <cell r="C15">
            <v>134.03923954000001</v>
          </cell>
          <cell r="F15" t="str">
            <v>Pesos</v>
          </cell>
          <cell r="G15" t="str">
            <v>Otros Recursos Nacionales</v>
          </cell>
          <cell r="N15" t="str">
            <v>Gobierno Federal</v>
          </cell>
          <cell r="P15" t="str">
            <v>BADLAR</v>
          </cell>
          <cell r="BN15">
            <v>12521712.75</v>
          </cell>
          <cell r="BO15">
            <v>2407602.7999999998</v>
          </cell>
          <cell r="BP15">
            <v>0</v>
          </cell>
          <cell r="BQ15">
            <v>0</v>
          </cell>
          <cell r="BR15">
            <v>0</v>
          </cell>
          <cell r="BS15">
            <v>0</v>
          </cell>
          <cell r="BT15">
            <v>16944552.25</v>
          </cell>
          <cell r="BU15">
            <v>2474842.5999999996</v>
          </cell>
          <cell r="BV15">
            <v>0</v>
          </cell>
          <cell r="BW15">
            <v>0</v>
          </cell>
          <cell r="BX15">
            <v>0</v>
          </cell>
          <cell r="BY15">
            <v>0</v>
          </cell>
          <cell r="BZ15">
            <v>14851064.32</v>
          </cell>
          <cell r="CA15">
            <v>2515567.7999999998</v>
          </cell>
          <cell r="CB15">
            <v>0</v>
          </cell>
          <cell r="CC15">
            <v>0</v>
          </cell>
          <cell r="CD15">
            <v>0</v>
          </cell>
          <cell r="CE15">
            <v>0</v>
          </cell>
          <cell r="CF15">
            <v>20950856.850000001</v>
          </cell>
          <cell r="CG15">
            <v>2708483.2</v>
          </cell>
          <cell r="CH15">
            <v>0</v>
          </cell>
          <cell r="CI15">
            <v>0</v>
          </cell>
          <cell r="CJ15">
            <v>0</v>
          </cell>
          <cell r="CK15">
            <v>0</v>
          </cell>
          <cell r="CL15">
            <v>17727001.780000001</v>
          </cell>
          <cell r="CM15">
            <v>2886926.9299999997</v>
          </cell>
          <cell r="CN15">
            <v>0</v>
          </cell>
          <cell r="CO15">
            <v>0</v>
          </cell>
          <cell r="CP15">
            <v>0</v>
          </cell>
          <cell r="CQ15">
            <v>0</v>
          </cell>
          <cell r="CR15">
            <v>14885841.289999999</v>
          </cell>
          <cell r="CS15">
            <v>2938399.6799999997</v>
          </cell>
          <cell r="CT15">
            <v>0</v>
          </cell>
          <cell r="CU15">
            <v>0</v>
          </cell>
          <cell r="CV15">
            <v>0</v>
          </cell>
          <cell r="CW15">
            <v>0</v>
          </cell>
          <cell r="CX15">
            <v>12921262.210000001</v>
          </cell>
          <cell r="CY15">
            <v>3298758.38</v>
          </cell>
          <cell r="CZ15">
            <v>0</v>
          </cell>
          <cell r="DA15">
            <v>0</v>
          </cell>
          <cell r="DB15">
            <v>0</v>
          </cell>
          <cell r="DC15">
            <v>0</v>
          </cell>
          <cell r="DD15">
            <v>11305294.02</v>
          </cell>
          <cell r="DE15">
            <v>3420184.87</v>
          </cell>
          <cell r="DF15">
            <v>0</v>
          </cell>
          <cell r="DG15">
            <v>0</v>
          </cell>
          <cell r="DH15">
            <v>0</v>
          </cell>
          <cell r="DI15">
            <v>0</v>
          </cell>
          <cell r="DJ15">
            <v>9998436.8200000003</v>
          </cell>
          <cell r="DK15">
            <v>3450555.63</v>
          </cell>
          <cell r="DL15">
            <v>0</v>
          </cell>
          <cell r="DM15">
            <v>0</v>
          </cell>
          <cell r="DN15">
            <v>0</v>
          </cell>
          <cell r="DO15">
            <v>0</v>
          </cell>
          <cell r="DP15">
            <v>8342639.9299999997</v>
          </cell>
          <cell r="DQ15">
            <v>3787456.05</v>
          </cell>
          <cell r="DR15">
            <v>0</v>
          </cell>
          <cell r="DS15">
            <v>0</v>
          </cell>
          <cell r="DT15">
            <v>0</v>
          </cell>
          <cell r="DU15">
            <v>0</v>
          </cell>
          <cell r="DV15">
            <v>7319894.1799999997</v>
          </cell>
          <cell r="DW15">
            <v>3938095.86</v>
          </cell>
          <cell r="DX15">
            <v>0</v>
          </cell>
          <cell r="DY15">
            <v>0</v>
          </cell>
          <cell r="DZ15">
            <v>0</v>
          </cell>
          <cell r="EA15">
            <v>0</v>
          </cell>
          <cell r="EB15">
            <v>6643775.790000001</v>
          </cell>
          <cell r="EC15">
            <v>4051331.03</v>
          </cell>
          <cell r="ED15">
            <v>0</v>
          </cell>
          <cell r="EE15">
            <v>0</v>
          </cell>
          <cell r="EF15">
            <v>0</v>
          </cell>
          <cell r="EG15">
            <v>0</v>
          </cell>
          <cell r="EH15">
            <v>5902331.0199999996</v>
          </cell>
          <cell r="EI15">
            <v>4105070.21</v>
          </cell>
          <cell r="EJ15">
            <v>0</v>
          </cell>
          <cell r="EK15">
            <v>0</v>
          </cell>
          <cell r="EL15">
            <v>0</v>
          </cell>
          <cell r="EM15">
            <v>0</v>
          </cell>
          <cell r="EN15">
            <v>5136555.0999999996</v>
          </cell>
          <cell r="EO15">
            <v>4361309.71</v>
          </cell>
          <cell r="EP15">
            <v>0</v>
          </cell>
          <cell r="EQ15">
            <v>0</v>
          </cell>
          <cell r="ER15">
            <v>0</v>
          </cell>
          <cell r="ES15">
            <v>0</v>
          </cell>
          <cell r="ET15">
            <v>4624312.59</v>
          </cell>
          <cell r="EU15">
            <v>4578616.8100000005</v>
          </cell>
          <cell r="EV15">
            <v>0</v>
          </cell>
          <cell r="EW15">
            <v>0</v>
          </cell>
          <cell r="EX15">
            <v>0</v>
          </cell>
          <cell r="EY15">
            <v>0</v>
          </cell>
          <cell r="EZ15">
            <v>4166578.4299999997</v>
          </cell>
          <cell r="FA15">
            <v>4673223.2799999993</v>
          </cell>
          <cell r="FB15">
            <v>0</v>
          </cell>
          <cell r="FC15">
            <v>0</v>
          </cell>
          <cell r="FD15">
            <v>0</v>
          </cell>
          <cell r="FE15">
            <v>0</v>
          </cell>
          <cell r="FF15">
            <v>3716550.34</v>
          </cell>
          <cell r="FG15">
            <v>4760220.41</v>
          </cell>
          <cell r="FH15">
            <v>0</v>
          </cell>
          <cell r="FI15">
            <v>0</v>
          </cell>
          <cell r="FJ15">
            <v>0</v>
          </cell>
          <cell r="FK15">
            <v>0</v>
          </cell>
          <cell r="FL15">
            <v>3220976.42</v>
          </cell>
          <cell r="FM15">
            <v>4970436.4000000004</v>
          </cell>
          <cell r="FN15">
            <v>0</v>
          </cell>
          <cell r="FO15">
            <v>0</v>
          </cell>
          <cell r="FP15">
            <v>0</v>
          </cell>
          <cell r="FQ15">
            <v>0</v>
          </cell>
          <cell r="FR15">
            <v>2856032.67</v>
          </cell>
          <cell r="FS15">
            <v>5185092.6899999995</v>
          </cell>
          <cell r="FT15">
            <v>0</v>
          </cell>
          <cell r="FU15">
            <v>0</v>
          </cell>
          <cell r="FV15">
            <v>0</v>
          </cell>
          <cell r="FW15">
            <v>0</v>
          </cell>
          <cell r="FX15">
            <v>2503338</v>
          </cell>
          <cell r="FY15">
            <v>5252247.91</v>
          </cell>
          <cell r="FZ15">
            <v>0</v>
          </cell>
          <cell r="GA15">
            <v>0</v>
          </cell>
          <cell r="GB15">
            <v>0</v>
          </cell>
          <cell r="GC15">
            <v>0</v>
          </cell>
          <cell r="GD15">
            <v>2149187.17</v>
          </cell>
          <cell r="GE15">
            <v>5327147.32</v>
          </cell>
          <cell r="GF15">
            <v>0</v>
          </cell>
          <cell r="GG15">
            <v>0</v>
          </cell>
          <cell r="GH15">
            <v>0</v>
          </cell>
          <cell r="GI15">
            <v>0</v>
          </cell>
          <cell r="GJ15">
            <v>1817158.47</v>
          </cell>
          <cell r="GK15">
            <v>5551014.1299999999</v>
          </cell>
          <cell r="GL15">
            <v>0</v>
          </cell>
          <cell r="GM15">
            <v>0</v>
          </cell>
          <cell r="GN15">
            <v>0</v>
          </cell>
          <cell r="GO15">
            <v>0</v>
          </cell>
          <cell r="GP15">
            <v>1541769.97</v>
          </cell>
          <cell r="GQ15">
            <v>5588226.46</v>
          </cell>
          <cell r="GR15">
            <v>0</v>
          </cell>
          <cell r="GS15">
            <v>0</v>
          </cell>
          <cell r="GT15">
            <v>0</v>
          </cell>
          <cell r="GU15">
            <v>0</v>
          </cell>
          <cell r="GV15">
            <v>1313956.4300000002</v>
          </cell>
          <cell r="GW15">
            <v>5611060.8900000006</v>
          </cell>
          <cell r="GX15">
            <v>0</v>
          </cell>
          <cell r="GY15">
            <v>0</v>
          </cell>
          <cell r="GZ15">
            <v>0</v>
          </cell>
          <cell r="HA15">
            <v>0</v>
          </cell>
          <cell r="HB15">
            <v>1097044.6400000001</v>
          </cell>
          <cell r="HC15">
            <v>5832944.9299999997</v>
          </cell>
          <cell r="HD15">
            <v>0</v>
          </cell>
          <cell r="HE15">
            <v>0</v>
          </cell>
          <cell r="HF15">
            <v>0</v>
          </cell>
          <cell r="HG15">
            <v>0</v>
          </cell>
          <cell r="HH15">
            <v>874484.70000000007</v>
          </cell>
          <cell r="HI15">
            <v>6023003.2400000002</v>
          </cell>
          <cell r="HJ15">
            <v>0</v>
          </cell>
          <cell r="HK15">
            <v>0</v>
          </cell>
          <cell r="HL15">
            <v>0</v>
          </cell>
          <cell r="HM15">
            <v>0</v>
          </cell>
          <cell r="HN15">
            <v>697253.90999999992</v>
          </cell>
          <cell r="HO15">
            <v>6094968.3799999999</v>
          </cell>
          <cell r="HP15">
            <v>0</v>
          </cell>
          <cell r="HQ15">
            <v>0</v>
          </cell>
          <cell r="HR15">
            <v>0</v>
          </cell>
          <cell r="HS15">
            <v>0</v>
          </cell>
          <cell r="HT15">
            <v>532889.48</v>
          </cell>
          <cell r="HU15">
            <v>6248290.1200000001</v>
          </cell>
          <cell r="HV15">
            <v>0</v>
          </cell>
          <cell r="HW15">
            <v>0</v>
          </cell>
          <cell r="HX15">
            <v>0</v>
          </cell>
          <cell r="HY15">
            <v>0</v>
          </cell>
          <cell r="HZ15">
            <v>376529.72</v>
          </cell>
          <cell r="IA15">
            <v>6557098.2799999993</v>
          </cell>
          <cell r="IB15">
            <v>0</v>
          </cell>
          <cell r="IC15">
            <v>0</v>
          </cell>
          <cell r="ID15">
            <v>0</v>
          </cell>
          <cell r="IE15">
            <v>0</v>
          </cell>
          <cell r="IF15">
            <v>229614.29</v>
          </cell>
          <cell r="IG15">
            <v>4170935.81</v>
          </cell>
          <cell r="IH15">
            <v>0</v>
          </cell>
          <cell r="II15">
            <v>0</v>
          </cell>
          <cell r="IJ15">
            <v>0</v>
          </cell>
          <cell r="IK15">
            <v>0</v>
          </cell>
          <cell r="IL15">
            <v>149064.44</v>
          </cell>
          <cell r="IM15">
            <v>4275422.45</v>
          </cell>
          <cell r="IN15">
            <v>0</v>
          </cell>
          <cell r="IO15">
            <v>0</v>
          </cell>
          <cell r="IP15">
            <v>0</v>
          </cell>
          <cell r="IQ15">
            <v>0</v>
          </cell>
          <cell r="IR15">
            <v>73360.759999999995</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cell r="XR15">
            <v>0</v>
          </cell>
          <cell r="XS15">
            <v>0</v>
          </cell>
          <cell r="XT15">
            <v>0</v>
          </cell>
          <cell r="XU15">
            <v>0</v>
          </cell>
          <cell r="XV15">
            <v>0</v>
          </cell>
          <cell r="XW15">
            <v>0</v>
          </cell>
          <cell r="XX15">
            <v>0</v>
          </cell>
          <cell r="XY15">
            <v>0</v>
          </cell>
          <cell r="XZ15">
            <v>0</v>
          </cell>
          <cell r="YA15">
            <v>0</v>
          </cell>
          <cell r="YB15">
            <v>0</v>
          </cell>
          <cell r="YC15">
            <v>0</v>
          </cell>
          <cell r="YD15">
            <v>0</v>
          </cell>
          <cell r="YE15">
            <v>0</v>
          </cell>
          <cell r="YF15">
            <v>0</v>
          </cell>
          <cell r="YG15">
            <v>0</v>
          </cell>
          <cell r="YH15">
            <v>0</v>
          </cell>
          <cell r="YI15">
            <v>0</v>
          </cell>
          <cell r="YJ15">
            <v>0</v>
          </cell>
          <cell r="YK15">
            <v>0</v>
          </cell>
          <cell r="YL15">
            <v>0</v>
          </cell>
          <cell r="YM15">
            <v>0</v>
          </cell>
          <cell r="YN15">
            <v>0</v>
          </cell>
          <cell r="YO15">
            <v>0</v>
          </cell>
          <cell r="YP15">
            <v>0</v>
          </cell>
          <cell r="YQ15">
            <v>0</v>
          </cell>
          <cell r="YR15">
            <v>0</v>
          </cell>
          <cell r="YS15">
            <v>0</v>
          </cell>
          <cell r="YT15">
            <v>0</v>
          </cell>
          <cell r="YU15">
            <v>0</v>
          </cell>
          <cell r="YV15">
            <v>0</v>
          </cell>
          <cell r="YW15">
            <v>0</v>
          </cell>
          <cell r="YX15">
            <v>0</v>
          </cell>
          <cell r="YY15">
            <v>0</v>
          </cell>
          <cell r="YZ15">
            <v>0</v>
          </cell>
          <cell r="ZA15">
            <v>0</v>
          </cell>
          <cell r="ZB15">
            <v>0</v>
          </cell>
          <cell r="ZC15">
            <v>0</v>
          </cell>
          <cell r="ZD15">
            <v>0</v>
          </cell>
          <cell r="ZE15">
            <v>0</v>
          </cell>
          <cell r="ZF15">
            <v>0</v>
          </cell>
          <cell r="ZG15">
            <v>0</v>
          </cell>
          <cell r="ZH15">
            <v>0</v>
          </cell>
          <cell r="ZI15">
            <v>0</v>
          </cell>
          <cell r="ZJ15">
            <v>0</v>
          </cell>
          <cell r="ZK15">
            <v>0</v>
          </cell>
          <cell r="ZL15">
            <v>0</v>
          </cell>
          <cell r="ZM15">
            <v>0</v>
          </cell>
          <cell r="ZN15">
            <v>0</v>
          </cell>
          <cell r="ZO15">
            <v>0</v>
          </cell>
          <cell r="ZP15">
            <v>0</v>
          </cell>
          <cell r="ZQ15">
            <v>0</v>
          </cell>
          <cell r="ZR15">
            <v>0</v>
          </cell>
          <cell r="ZS15">
            <v>0</v>
          </cell>
          <cell r="ZT15">
            <v>0</v>
          </cell>
          <cell r="ZU15">
            <v>0</v>
          </cell>
          <cell r="ZV15">
            <v>0</v>
          </cell>
          <cell r="ZW15">
            <v>0</v>
          </cell>
          <cell r="ZX15">
            <v>0</v>
          </cell>
          <cell r="ZY15">
            <v>0</v>
          </cell>
          <cell r="ZZ15">
            <v>0</v>
          </cell>
          <cell r="AAA15">
            <v>0</v>
          </cell>
          <cell r="AAB15">
            <v>0</v>
          </cell>
          <cell r="AAC15">
            <v>0</v>
          </cell>
          <cell r="AAD15">
            <v>0</v>
          </cell>
          <cell r="AAE15">
            <v>0</v>
          </cell>
        </row>
        <row r="16">
          <cell r="C16">
            <v>65.55507188</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401947.54</v>
          </cell>
          <cell r="CA16">
            <v>6078672.7287872797</v>
          </cell>
          <cell r="CB16">
            <v>403242.48</v>
          </cell>
          <cell r="CC16">
            <v>6180221.8101571286</v>
          </cell>
          <cell r="CD16">
            <v>349751.33</v>
          </cell>
          <cell r="CE16">
            <v>6555507.1806064937</v>
          </cell>
          <cell r="CF16">
            <v>311386.59000000003</v>
          </cell>
          <cell r="CG16">
            <v>6555507.1806064937</v>
          </cell>
          <cell r="CH16">
            <v>289589.53000000003</v>
          </cell>
          <cell r="CI16">
            <v>6555507.1806064937</v>
          </cell>
          <cell r="CJ16">
            <v>249109.27</v>
          </cell>
          <cell r="CK16">
            <v>6555507.1806064937</v>
          </cell>
          <cell r="CL16">
            <v>225236.3</v>
          </cell>
          <cell r="CM16">
            <v>6555507.1806064937</v>
          </cell>
          <cell r="CN16">
            <v>193059.69</v>
          </cell>
          <cell r="CO16">
            <v>6555507.1806064937</v>
          </cell>
          <cell r="CP16">
            <v>150503.51999999999</v>
          </cell>
          <cell r="CQ16">
            <v>6555507.1806064937</v>
          </cell>
          <cell r="CR16">
            <v>128706.46</v>
          </cell>
          <cell r="CS16">
            <v>6555507.1806064937</v>
          </cell>
          <cell r="CT16">
            <v>93415.98</v>
          </cell>
          <cell r="CU16">
            <v>6555507.1806064937</v>
          </cell>
          <cell r="CV16">
            <v>64353.23</v>
          </cell>
          <cell r="CW16">
            <v>6555507.1806064937</v>
          </cell>
          <cell r="CX16">
            <v>31138.66</v>
          </cell>
          <cell r="CY16">
            <v>6555507.1806064937</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cell r="XR16">
            <v>0</v>
          </cell>
          <cell r="XS16">
            <v>0</v>
          </cell>
          <cell r="XT16">
            <v>0</v>
          </cell>
          <cell r="XU16">
            <v>0</v>
          </cell>
          <cell r="XV16">
            <v>0</v>
          </cell>
          <cell r="XW16">
            <v>0</v>
          </cell>
          <cell r="XX16">
            <v>0</v>
          </cell>
          <cell r="XY16">
            <v>0</v>
          </cell>
          <cell r="XZ16">
            <v>0</v>
          </cell>
          <cell r="YA16">
            <v>0</v>
          </cell>
          <cell r="YB16">
            <v>0</v>
          </cell>
          <cell r="YC16">
            <v>0</v>
          </cell>
          <cell r="YD16">
            <v>0</v>
          </cell>
          <cell r="YE16">
            <v>0</v>
          </cell>
          <cell r="YF16">
            <v>0</v>
          </cell>
          <cell r="YG16">
            <v>0</v>
          </cell>
          <cell r="YH16">
            <v>0</v>
          </cell>
          <cell r="YI16">
            <v>0</v>
          </cell>
          <cell r="YJ16">
            <v>0</v>
          </cell>
          <cell r="YK16">
            <v>0</v>
          </cell>
          <cell r="YL16">
            <v>0</v>
          </cell>
          <cell r="YM16">
            <v>0</v>
          </cell>
          <cell r="YN16">
            <v>0</v>
          </cell>
          <cell r="YO16">
            <v>0</v>
          </cell>
          <cell r="YP16">
            <v>0</v>
          </cell>
          <cell r="YQ16">
            <v>0</v>
          </cell>
          <cell r="YR16">
            <v>0</v>
          </cell>
          <cell r="YS16">
            <v>0</v>
          </cell>
          <cell r="YT16">
            <v>0</v>
          </cell>
          <cell r="YU16">
            <v>0</v>
          </cell>
          <cell r="YV16">
            <v>0</v>
          </cell>
          <cell r="YW16">
            <v>0</v>
          </cell>
          <cell r="YX16">
            <v>0</v>
          </cell>
          <cell r="YY16">
            <v>0</v>
          </cell>
          <cell r="YZ16">
            <v>0</v>
          </cell>
          <cell r="ZA16">
            <v>0</v>
          </cell>
          <cell r="ZB16">
            <v>0</v>
          </cell>
          <cell r="ZC16">
            <v>0</v>
          </cell>
          <cell r="ZD16">
            <v>0</v>
          </cell>
          <cell r="ZE16">
            <v>0</v>
          </cell>
          <cell r="ZF16">
            <v>0</v>
          </cell>
          <cell r="ZG16">
            <v>0</v>
          </cell>
          <cell r="ZH16">
            <v>0</v>
          </cell>
          <cell r="ZI16">
            <v>0</v>
          </cell>
          <cell r="ZJ16">
            <v>0</v>
          </cell>
          <cell r="ZK16">
            <v>0</v>
          </cell>
          <cell r="ZL16">
            <v>0</v>
          </cell>
          <cell r="ZM16">
            <v>0</v>
          </cell>
          <cell r="ZN16">
            <v>0</v>
          </cell>
          <cell r="ZO16">
            <v>0</v>
          </cell>
          <cell r="ZP16">
            <v>0</v>
          </cell>
          <cell r="ZQ16">
            <v>0</v>
          </cell>
          <cell r="ZR16">
            <v>0</v>
          </cell>
          <cell r="ZS16">
            <v>0</v>
          </cell>
          <cell r="ZT16">
            <v>0</v>
          </cell>
          <cell r="ZU16">
            <v>0</v>
          </cell>
          <cell r="ZV16">
            <v>0</v>
          </cell>
          <cell r="ZW16">
            <v>0</v>
          </cell>
          <cell r="ZX16">
            <v>0</v>
          </cell>
          <cell r="ZY16">
            <v>0</v>
          </cell>
          <cell r="ZZ16">
            <v>0</v>
          </cell>
          <cell r="AAA16">
            <v>0</v>
          </cell>
          <cell r="AAB16">
            <v>0</v>
          </cell>
          <cell r="AAC16">
            <v>0</v>
          </cell>
          <cell r="AAD16">
            <v>0</v>
          </cell>
          <cell r="AAE16">
            <v>0</v>
          </cell>
        </row>
        <row r="17">
          <cell r="C17">
            <v>55.74584196</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357275.32</v>
          </cell>
          <cell r="CA17">
            <v>5672967.7599999998</v>
          </cell>
          <cell r="CB17">
            <v>326213.32999999996</v>
          </cell>
          <cell r="CC17">
            <v>5767739.2100000009</v>
          </cell>
          <cell r="CD17">
            <v>314882.14</v>
          </cell>
          <cell r="CE17">
            <v>6117977.1600000001</v>
          </cell>
          <cell r="CF17">
            <v>264792.75</v>
          </cell>
          <cell r="CG17">
            <v>6117977.1699999999</v>
          </cell>
          <cell r="CH17">
            <v>243590.09999999998</v>
          </cell>
          <cell r="CI17">
            <v>6117977.1699999999</v>
          </cell>
          <cell r="CJ17">
            <v>206671.97</v>
          </cell>
          <cell r="CK17">
            <v>6117977.1699999999</v>
          </cell>
          <cell r="CL17">
            <v>183531.96000000002</v>
          </cell>
          <cell r="CM17">
            <v>6117977.1699999999</v>
          </cell>
          <cell r="CN17">
            <v>153502.89000000001</v>
          </cell>
          <cell r="CO17">
            <v>6117977.1699999999</v>
          </cell>
          <cell r="CP17">
            <v>115507.77</v>
          </cell>
          <cell r="CQ17">
            <v>6117977.1699999999</v>
          </cell>
          <cell r="CR17">
            <v>93444.75</v>
          </cell>
          <cell r="CS17">
            <v>6117977.2599999998</v>
          </cell>
          <cell r="CT17">
            <v>61370.01</v>
          </cell>
          <cell r="CU17">
            <v>1292000.1499999999</v>
          </cell>
          <cell r="CV17">
            <v>57074.11</v>
          </cell>
          <cell r="CW17">
            <v>1292000.1499999999</v>
          </cell>
          <cell r="CX17">
            <v>49096.01</v>
          </cell>
          <cell r="CY17">
            <v>1292000.1499999999</v>
          </cell>
          <cell r="CZ17">
            <v>44390.97</v>
          </cell>
          <cell r="DA17">
            <v>1292000.1499999999</v>
          </cell>
          <cell r="DB17">
            <v>38049.4</v>
          </cell>
          <cell r="DC17">
            <v>1292000.1499999999</v>
          </cell>
          <cell r="DD17">
            <v>30685</v>
          </cell>
          <cell r="DE17">
            <v>1292000.1499999999</v>
          </cell>
          <cell r="DF17">
            <v>25366.27</v>
          </cell>
          <cell r="DG17">
            <v>1292000.1499999999</v>
          </cell>
          <cell r="DH17">
            <v>18411</v>
          </cell>
          <cell r="DI17">
            <v>1292000.1499999999</v>
          </cell>
          <cell r="DJ17">
            <v>12683.13</v>
          </cell>
          <cell r="DK17">
            <v>1292000.1499999999</v>
          </cell>
          <cell r="DL17">
            <v>6341.57</v>
          </cell>
          <cell r="DM17">
            <v>1292000.01</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cell r="XR17">
            <v>0</v>
          </cell>
          <cell r="XS17">
            <v>0</v>
          </cell>
          <cell r="XT17">
            <v>0</v>
          </cell>
          <cell r="XU17">
            <v>0</v>
          </cell>
          <cell r="XV17">
            <v>0</v>
          </cell>
          <cell r="XW17">
            <v>0</v>
          </cell>
          <cell r="XX17">
            <v>0</v>
          </cell>
          <cell r="XY17">
            <v>0</v>
          </cell>
          <cell r="XZ17">
            <v>0</v>
          </cell>
          <cell r="YA17">
            <v>0</v>
          </cell>
          <cell r="YB17">
            <v>0</v>
          </cell>
          <cell r="YC17">
            <v>0</v>
          </cell>
          <cell r="YD17">
            <v>0</v>
          </cell>
          <cell r="YE17">
            <v>0</v>
          </cell>
          <cell r="YF17">
            <v>0</v>
          </cell>
          <cell r="YG17">
            <v>0</v>
          </cell>
          <cell r="YH17">
            <v>0</v>
          </cell>
          <cell r="YI17">
            <v>0</v>
          </cell>
          <cell r="YJ17">
            <v>0</v>
          </cell>
          <cell r="YK17">
            <v>0</v>
          </cell>
          <cell r="YL17">
            <v>0</v>
          </cell>
          <cell r="YM17">
            <v>0</v>
          </cell>
          <cell r="YN17">
            <v>0</v>
          </cell>
          <cell r="YO17">
            <v>0</v>
          </cell>
          <cell r="YP17">
            <v>0</v>
          </cell>
          <cell r="YQ17">
            <v>0</v>
          </cell>
          <cell r="YR17">
            <v>0</v>
          </cell>
          <cell r="YS17">
            <v>0</v>
          </cell>
          <cell r="YT17">
            <v>0</v>
          </cell>
          <cell r="YU17">
            <v>0</v>
          </cell>
          <cell r="YV17">
            <v>0</v>
          </cell>
          <cell r="YW17">
            <v>0</v>
          </cell>
          <cell r="YX17">
            <v>0</v>
          </cell>
          <cell r="YY17">
            <v>0</v>
          </cell>
          <cell r="YZ17">
            <v>0</v>
          </cell>
          <cell r="ZA17">
            <v>0</v>
          </cell>
          <cell r="ZB17">
            <v>0</v>
          </cell>
          <cell r="ZC17">
            <v>0</v>
          </cell>
          <cell r="ZD17">
            <v>0</v>
          </cell>
          <cell r="ZE17">
            <v>0</v>
          </cell>
          <cell r="ZF17">
            <v>0</v>
          </cell>
          <cell r="ZG17">
            <v>0</v>
          </cell>
          <cell r="ZH17">
            <v>0</v>
          </cell>
          <cell r="ZI17">
            <v>0</v>
          </cell>
          <cell r="ZJ17">
            <v>0</v>
          </cell>
          <cell r="ZK17">
            <v>0</v>
          </cell>
          <cell r="ZL17">
            <v>0</v>
          </cell>
          <cell r="ZM17">
            <v>0</v>
          </cell>
          <cell r="ZN17">
            <v>0</v>
          </cell>
          <cell r="ZO17">
            <v>0</v>
          </cell>
          <cell r="ZP17">
            <v>0</v>
          </cell>
          <cell r="ZQ17">
            <v>0</v>
          </cell>
          <cell r="ZR17">
            <v>0</v>
          </cell>
          <cell r="ZS17">
            <v>0</v>
          </cell>
          <cell r="ZT17">
            <v>0</v>
          </cell>
          <cell r="ZU17">
            <v>0</v>
          </cell>
          <cell r="ZV17">
            <v>0</v>
          </cell>
          <cell r="ZW17">
            <v>0</v>
          </cell>
          <cell r="ZX17">
            <v>0</v>
          </cell>
          <cell r="ZY17">
            <v>0</v>
          </cell>
          <cell r="ZZ17">
            <v>0</v>
          </cell>
          <cell r="AAA17">
            <v>0</v>
          </cell>
          <cell r="AAB17">
            <v>0</v>
          </cell>
          <cell r="AAC17">
            <v>0</v>
          </cell>
          <cell r="AAD17">
            <v>0</v>
          </cell>
          <cell r="AAE17">
            <v>0</v>
          </cell>
        </row>
        <row r="18">
          <cell r="C18">
            <v>45.503951360000002</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239596.83585644135</v>
          </cell>
          <cell r="CA18">
            <v>583270.92019379849</v>
          </cell>
          <cell r="CB18">
            <v>234616.88267738762</v>
          </cell>
          <cell r="CC18">
            <v>590953.50225636759</v>
          </cell>
          <cell r="CD18">
            <v>234659.19641712806</v>
          </cell>
          <cell r="CE18">
            <v>598736.21265227022</v>
          </cell>
          <cell r="CF18">
            <v>216143.76896000002</v>
          </cell>
          <cell r="CG18">
            <v>598736.20265227021</v>
          </cell>
          <cell r="CH18">
            <v>220409.76441033336</v>
          </cell>
          <cell r="CI18">
            <v>598736.20265227021</v>
          </cell>
          <cell r="CJ18">
            <v>210455.77506000001</v>
          </cell>
          <cell r="CK18">
            <v>598736.20265227021</v>
          </cell>
          <cell r="CL18">
            <v>214532.17071366668</v>
          </cell>
          <cell r="CM18">
            <v>598736.20265227021</v>
          </cell>
          <cell r="CN18">
            <v>211593.37386533339</v>
          </cell>
          <cell r="CO18">
            <v>598736.20265227021</v>
          </cell>
          <cell r="CP18">
            <v>195192.99140299999</v>
          </cell>
          <cell r="CQ18">
            <v>598736.20265227021</v>
          </cell>
          <cell r="CR18">
            <v>205715.78016866668</v>
          </cell>
          <cell r="CS18">
            <v>598736.20265227021</v>
          </cell>
          <cell r="CT18">
            <v>196235.79031000001</v>
          </cell>
          <cell r="CU18">
            <v>598736.20265227021</v>
          </cell>
          <cell r="CV18">
            <v>199838.18647199997</v>
          </cell>
          <cell r="CW18">
            <v>598736.20265227021</v>
          </cell>
          <cell r="CX18">
            <v>190547.79641000001</v>
          </cell>
          <cell r="CY18">
            <v>598736.20265227021</v>
          </cell>
          <cell r="CZ18">
            <v>193960.59277533332</v>
          </cell>
          <cell r="DA18">
            <v>598736.20265227021</v>
          </cell>
          <cell r="DB18">
            <v>191021.795927</v>
          </cell>
          <cell r="DC18">
            <v>598736.20265227021</v>
          </cell>
          <cell r="DD18">
            <v>182015.80556000001</v>
          </cell>
          <cell r="DE18">
            <v>598736.20265227021</v>
          </cell>
          <cell r="DF18">
            <v>185144.20223033335</v>
          </cell>
          <cell r="DG18">
            <v>598736.20265227021</v>
          </cell>
          <cell r="DH18">
            <v>176327.81166000001</v>
          </cell>
          <cell r="DI18">
            <v>598736.20265227021</v>
          </cell>
          <cell r="DJ18">
            <v>179266.60853366667</v>
          </cell>
          <cell r="DK18">
            <v>598736.20265227021</v>
          </cell>
          <cell r="DL18">
            <v>176327.81168533335</v>
          </cell>
          <cell r="DM18">
            <v>598736.20265227021</v>
          </cell>
          <cell r="DN18">
            <v>156609.43275600002</v>
          </cell>
          <cell r="DO18">
            <v>598736.20265227021</v>
          </cell>
          <cell r="DP18">
            <v>170450.21798866667</v>
          </cell>
          <cell r="DQ18">
            <v>598736.20265227021</v>
          </cell>
          <cell r="DR18">
            <v>162107.82691</v>
          </cell>
          <cell r="DS18">
            <v>598736.20265227021</v>
          </cell>
          <cell r="DT18">
            <v>164572.62429199999</v>
          </cell>
          <cell r="DU18">
            <v>598736.20265227021</v>
          </cell>
          <cell r="DV18">
            <v>156419.83301</v>
          </cell>
          <cell r="DW18">
            <v>598736.20265227021</v>
          </cell>
          <cell r="DX18">
            <v>158695.03059533334</v>
          </cell>
          <cell r="DY18">
            <v>598736.20265227021</v>
          </cell>
          <cell r="DZ18">
            <v>155756.23374700002</v>
          </cell>
          <cell r="EA18">
            <v>598736.20265227021</v>
          </cell>
          <cell r="EB18">
            <v>147887.84216</v>
          </cell>
          <cell r="EC18">
            <v>598736.20265227021</v>
          </cell>
          <cell r="ED18">
            <v>149878.64005033334</v>
          </cell>
          <cell r="EE18">
            <v>598736.20265227021</v>
          </cell>
          <cell r="EF18">
            <v>142199.84826</v>
          </cell>
          <cell r="EG18">
            <v>598736.20265227021</v>
          </cell>
          <cell r="EH18">
            <v>144001.04635366669</v>
          </cell>
          <cell r="EI18">
            <v>598736.20265227021</v>
          </cell>
          <cell r="EJ18">
            <v>141062.24950533334</v>
          </cell>
          <cell r="EK18">
            <v>598736.20265227021</v>
          </cell>
          <cell r="EL18">
            <v>124756.66691600002</v>
          </cell>
          <cell r="EM18">
            <v>598736.20265227021</v>
          </cell>
          <cell r="EN18">
            <v>135184.65580866666</v>
          </cell>
          <cell r="EO18">
            <v>598736.20265227021</v>
          </cell>
          <cell r="EP18">
            <v>127979.86351</v>
          </cell>
          <cell r="EQ18">
            <v>598736.20265227021</v>
          </cell>
          <cell r="ER18">
            <v>129307.06211200001</v>
          </cell>
          <cell r="ES18">
            <v>598736.20265227021</v>
          </cell>
          <cell r="ET18">
            <v>122291.86960999999</v>
          </cell>
          <cell r="EU18">
            <v>598736.20265227021</v>
          </cell>
          <cell r="EV18">
            <v>123429.46841533334</v>
          </cell>
          <cell r="EW18">
            <v>598736.20265227021</v>
          </cell>
          <cell r="EX18">
            <v>120490.67156700001</v>
          </cell>
          <cell r="EY18">
            <v>598736.20265227021</v>
          </cell>
          <cell r="EZ18">
            <v>113759.87876000001</v>
          </cell>
          <cell r="FA18">
            <v>598736.20265227021</v>
          </cell>
          <cell r="FB18">
            <v>114613.07787033333</v>
          </cell>
          <cell r="FC18">
            <v>598736.20265227021</v>
          </cell>
          <cell r="FD18">
            <v>108071.88486000001</v>
          </cell>
          <cell r="FE18">
            <v>598736.20265227021</v>
          </cell>
          <cell r="FF18">
            <v>108735.48417366666</v>
          </cell>
          <cell r="FG18">
            <v>598736.20265227021</v>
          </cell>
          <cell r="FH18">
            <v>105796.68732533335</v>
          </cell>
          <cell r="FI18">
            <v>598736.20265227021</v>
          </cell>
          <cell r="FJ18">
            <v>92903.901076000009</v>
          </cell>
          <cell r="FK18">
            <v>598736.20265227021</v>
          </cell>
          <cell r="FL18">
            <v>99919.093628666684</v>
          </cell>
          <cell r="FM18">
            <v>598736.20265227021</v>
          </cell>
          <cell r="FN18">
            <v>93851.900109999988</v>
          </cell>
          <cell r="FO18">
            <v>598736.20265227021</v>
          </cell>
          <cell r="FP18">
            <v>94041.499932000006</v>
          </cell>
          <cell r="FQ18">
            <v>598736.20265227021</v>
          </cell>
          <cell r="FR18">
            <v>88163.906210000001</v>
          </cell>
          <cell r="FS18">
            <v>598736.20265227021</v>
          </cell>
          <cell r="FT18">
            <v>88163.906235333328</v>
          </cell>
          <cell r="FU18">
            <v>598736.20265227021</v>
          </cell>
          <cell r="FV18">
            <v>85225.109387000004</v>
          </cell>
          <cell r="FW18">
            <v>598736.20265227021</v>
          </cell>
          <cell r="FX18">
            <v>79631.915360000014</v>
          </cell>
          <cell r="FY18">
            <v>598736.20265227021</v>
          </cell>
          <cell r="FZ18">
            <v>79347.515690333326</v>
          </cell>
          <cell r="GA18">
            <v>598736.20265227021</v>
          </cell>
          <cell r="GB18">
            <v>73943.921460000012</v>
          </cell>
          <cell r="GC18">
            <v>598736.20265227021</v>
          </cell>
          <cell r="GD18">
            <v>73469.921993666678</v>
          </cell>
          <cell r="GE18">
            <v>598736.20265227021</v>
          </cell>
          <cell r="GF18">
            <v>70531.125145333324</v>
          </cell>
          <cell r="GG18">
            <v>598736.20265227021</v>
          </cell>
          <cell r="GH18">
            <v>63231.532922999999</v>
          </cell>
          <cell r="GI18">
            <v>598736.20265227021</v>
          </cell>
          <cell r="GJ18">
            <v>64653.531448666676</v>
          </cell>
          <cell r="GK18">
            <v>598736.20265227021</v>
          </cell>
          <cell r="GL18">
            <v>59723.936710000009</v>
          </cell>
          <cell r="GM18">
            <v>598736.20265227021</v>
          </cell>
          <cell r="GN18">
            <v>58775.937752000005</v>
          </cell>
          <cell r="GO18">
            <v>598736.20265227021</v>
          </cell>
          <cell r="GP18">
            <v>54035.942809999993</v>
          </cell>
          <cell r="GQ18">
            <v>598736.20265227021</v>
          </cell>
          <cell r="GR18">
            <v>52898.344055333335</v>
          </cell>
          <cell r="GS18">
            <v>598736.20265227021</v>
          </cell>
          <cell r="GT18">
            <v>49959.547207000003</v>
          </cell>
          <cell r="GU18">
            <v>598736.20265227021</v>
          </cell>
          <cell r="GV18">
            <v>45503.951959999999</v>
          </cell>
          <cell r="GW18">
            <v>598736.20265227021</v>
          </cell>
          <cell r="GX18">
            <v>44081.953510333333</v>
          </cell>
          <cell r="GY18">
            <v>598736.20265227021</v>
          </cell>
          <cell r="GZ18">
            <v>39815.958060000004</v>
          </cell>
          <cell r="HA18">
            <v>598736.20265227021</v>
          </cell>
          <cell r="HB18">
            <v>38204.35981366667</v>
          </cell>
          <cell r="HC18">
            <v>598736.20265227021</v>
          </cell>
          <cell r="HD18">
            <v>35265.562965333331</v>
          </cell>
          <cell r="HE18">
            <v>598736.20265227021</v>
          </cell>
          <cell r="HF18">
            <v>29198.369395999998</v>
          </cell>
          <cell r="HG18">
            <v>598736.20265227021</v>
          </cell>
          <cell r="HH18">
            <v>29387.969268666668</v>
          </cell>
          <cell r="HI18">
            <v>598736.20265227021</v>
          </cell>
          <cell r="HJ18">
            <v>25595.973310000001</v>
          </cell>
          <cell r="HK18">
            <v>598736.20265227021</v>
          </cell>
          <cell r="HL18">
            <v>23510.375572000001</v>
          </cell>
          <cell r="HM18">
            <v>598736.20265227021</v>
          </cell>
          <cell r="HN18">
            <v>19907.97941</v>
          </cell>
          <cell r="HO18">
            <v>598736.20265227021</v>
          </cell>
          <cell r="HP18">
            <v>17632.781875333334</v>
          </cell>
          <cell r="HQ18">
            <v>598736.20265227021</v>
          </cell>
          <cell r="HR18">
            <v>14693.985027000001</v>
          </cell>
          <cell r="HS18">
            <v>598736.20265227021</v>
          </cell>
          <cell r="HT18">
            <v>11375.988560000002</v>
          </cell>
          <cell r="HU18">
            <v>598736.20265227021</v>
          </cell>
          <cell r="HV18">
            <v>8816.391330333332</v>
          </cell>
          <cell r="HW18">
            <v>598736.20265227021</v>
          </cell>
          <cell r="HX18">
            <v>5687.9946600000003</v>
          </cell>
          <cell r="HY18">
            <v>598736.20265227021</v>
          </cell>
          <cell r="HZ18">
            <v>2938.7976336666666</v>
          </cell>
          <cell r="IA18">
            <v>598736.20265227021</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cell r="XR18">
            <v>0</v>
          </cell>
          <cell r="XS18">
            <v>0</v>
          </cell>
          <cell r="XT18">
            <v>0</v>
          </cell>
          <cell r="XU18">
            <v>0</v>
          </cell>
          <cell r="XV18">
            <v>0</v>
          </cell>
          <cell r="XW18">
            <v>0</v>
          </cell>
          <cell r="XX18">
            <v>0</v>
          </cell>
          <cell r="XY18">
            <v>0</v>
          </cell>
          <cell r="XZ18">
            <v>0</v>
          </cell>
          <cell r="YA18">
            <v>0</v>
          </cell>
          <cell r="YB18">
            <v>0</v>
          </cell>
          <cell r="YC18">
            <v>0</v>
          </cell>
          <cell r="YD18">
            <v>0</v>
          </cell>
          <cell r="YE18">
            <v>0</v>
          </cell>
          <cell r="YF18">
            <v>0</v>
          </cell>
          <cell r="YG18">
            <v>0</v>
          </cell>
          <cell r="YH18">
            <v>0</v>
          </cell>
          <cell r="YI18">
            <v>0</v>
          </cell>
          <cell r="YJ18">
            <v>0</v>
          </cell>
          <cell r="YK18">
            <v>0</v>
          </cell>
          <cell r="YL18">
            <v>0</v>
          </cell>
          <cell r="YM18">
            <v>0</v>
          </cell>
          <cell r="YN18">
            <v>0</v>
          </cell>
          <cell r="YO18">
            <v>0</v>
          </cell>
          <cell r="YP18">
            <v>0</v>
          </cell>
          <cell r="YQ18">
            <v>0</v>
          </cell>
          <cell r="YR18">
            <v>0</v>
          </cell>
          <cell r="YS18">
            <v>0</v>
          </cell>
          <cell r="YT18">
            <v>0</v>
          </cell>
          <cell r="YU18">
            <v>0</v>
          </cell>
          <cell r="YV18">
            <v>0</v>
          </cell>
          <cell r="YW18">
            <v>0</v>
          </cell>
          <cell r="YX18">
            <v>0</v>
          </cell>
          <cell r="YY18">
            <v>0</v>
          </cell>
          <cell r="YZ18">
            <v>0</v>
          </cell>
          <cell r="ZA18">
            <v>0</v>
          </cell>
          <cell r="ZB18">
            <v>0</v>
          </cell>
          <cell r="ZC18">
            <v>0</v>
          </cell>
          <cell r="ZD18">
            <v>0</v>
          </cell>
          <cell r="ZE18">
            <v>0</v>
          </cell>
          <cell r="ZF18">
            <v>0</v>
          </cell>
          <cell r="ZG18">
            <v>0</v>
          </cell>
          <cell r="ZH18">
            <v>0</v>
          </cell>
          <cell r="ZI18">
            <v>0</v>
          </cell>
          <cell r="ZJ18">
            <v>0</v>
          </cell>
          <cell r="ZK18">
            <v>0</v>
          </cell>
          <cell r="ZL18">
            <v>0</v>
          </cell>
          <cell r="ZM18">
            <v>0</v>
          </cell>
          <cell r="ZN18">
            <v>0</v>
          </cell>
          <cell r="ZO18">
            <v>0</v>
          </cell>
          <cell r="ZP18">
            <v>0</v>
          </cell>
          <cell r="ZQ18">
            <v>0</v>
          </cell>
          <cell r="ZR18">
            <v>0</v>
          </cell>
          <cell r="ZS18">
            <v>0</v>
          </cell>
          <cell r="ZT18">
            <v>0</v>
          </cell>
          <cell r="ZU18">
            <v>0</v>
          </cell>
          <cell r="ZV18">
            <v>0</v>
          </cell>
          <cell r="ZW18">
            <v>0</v>
          </cell>
          <cell r="ZX18">
            <v>0</v>
          </cell>
          <cell r="ZY18">
            <v>0</v>
          </cell>
          <cell r="ZZ18">
            <v>0</v>
          </cell>
          <cell r="AAA18">
            <v>0</v>
          </cell>
          <cell r="AAB18">
            <v>0</v>
          </cell>
          <cell r="AAC18">
            <v>0</v>
          </cell>
          <cell r="AAD18">
            <v>0</v>
          </cell>
          <cell r="AAE18">
            <v>0</v>
          </cell>
        </row>
        <row r="19">
          <cell r="C19">
            <v>30.860834360000002</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171637.06000000003</v>
          </cell>
          <cell r="CA19">
            <v>1709235.8247245748</v>
          </cell>
          <cell r="CB19">
            <v>177090.34999999998</v>
          </cell>
          <cell r="CC19">
            <v>1737789.982640249</v>
          </cell>
          <cell r="CD19">
            <v>158621.94999999998</v>
          </cell>
          <cell r="CE19">
            <v>1843314.8661898477</v>
          </cell>
          <cell r="CF19">
            <v>146588.96</v>
          </cell>
          <cell r="CG19">
            <v>1843314.8661898477</v>
          </cell>
          <cell r="CH19">
            <v>142427.65</v>
          </cell>
          <cell r="CI19">
            <v>1843314.8661898477</v>
          </cell>
          <cell r="CJ19">
            <v>129077.47</v>
          </cell>
          <cell r="CK19">
            <v>1843314.8661898477</v>
          </cell>
          <cell r="CL19">
            <v>124332.43</v>
          </cell>
          <cell r="CM19">
            <v>1843314.8661898477</v>
          </cell>
          <cell r="CN19">
            <v>115284.85</v>
          </cell>
          <cell r="CO19">
            <v>1843314.8661898477</v>
          </cell>
          <cell r="CP19">
            <v>99383.23</v>
          </cell>
          <cell r="CQ19">
            <v>1843314.8661898477</v>
          </cell>
          <cell r="CR19">
            <v>97189.62999999999</v>
          </cell>
          <cell r="CS19">
            <v>1843314.8661898477</v>
          </cell>
          <cell r="CT19">
            <v>85298.74</v>
          </cell>
          <cell r="CU19">
            <v>1843314.8661898477</v>
          </cell>
          <cell r="CV19">
            <v>79094.439999999988</v>
          </cell>
          <cell r="CW19">
            <v>1843314.8661898477</v>
          </cell>
          <cell r="CX19">
            <v>67787.25</v>
          </cell>
          <cell r="CY19">
            <v>1843314.8661898477</v>
          </cell>
          <cell r="CZ19">
            <v>60999.219999999994</v>
          </cell>
          <cell r="DA19">
            <v>1843314.8661898477</v>
          </cell>
          <cell r="DB19">
            <v>51951.61</v>
          </cell>
          <cell r="DC19">
            <v>1843314.8661898477</v>
          </cell>
          <cell r="DD19">
            <v>41520</v>
          </cell>
          <cell r="DE19">
            <v>1740919.5461898476</v>
          </cell>
          <cell r="DF19">
            <v>34359</v>
          </cell>
          <cell r="DG19">
            <v>1740919.5461898476</v>
          </cell>
          <cell r="DH19">
            <v>24981.280000000002</v>
          </cell>
          <cell r="DI19">
            <v>1480579.1061898475</v>
          </cell>
          <cell r="DJ19">
            <v>18546.809999999998</v>
          </cell>
          <cell r="DK19">
            <v>1457899.6761898475</v>
          </cell>
          <cell r="DL19">
            <v>11390.949999999999</v>
          </cell>
          <cell r="DM19">
            <v>1107854.4261898478</v>
          </cell>
          <cell r="DN19">
            <v>5377.11</v>
          </cell>
          <cell r="DO19">
            <v>444346.02</v>
          </cell>
          <cell r="DP19">
            <v>3772.2400000000002</v>
          </cell>
          <cell r="DQ19">
            <v>188991.11</v>
          </cell>
          <cell r="DR19">
            <v>2752.85</v>
          </cell>
          <cell r="DS19">
            <v>188991.11</v>
          </cell>
          <cell r="DT19">
            <v>1916.98</v>
          </cell>
          <cell r="DU19">
            <v>188991.11</v>
          </cell>
          <cell r="DV19">
            <v>957.43</v>
          </cell>
          <cell r="DW19">
            <v>18324.080000000002</v>
          </cell>
          <cell r="DX19">
            <v>899.41</v>
          </cell>
          <cell r="DY19">
            <v>18324.080000000002</v>
          </cell>
          <cell r="DZ19">
            <v>809.47</v>
          </cell>
          <cell r="EA19">
            <v>18324.080000000002</v>
          </cell>
          <cell r="EB19">
            <v>696.31</v>
          </cell>
          <cell r="EC19">
            <v>18324.080000000002</v>
          </cell>
          <cell r="ED19">
            <v>629.58000000000004</v>
          </cell>
          <cell r="EE19">
            <v>18324.080000000002</v>
          </cell>
          <cell r="EF19">
            <v>522.24</v>
          </cell>
          <cell r="EG19">
            <v>18324.080000000002</v>
          </cell>
          <cell r="EH19">
            <v>449.7</v>
          </cell>
          <cell r="EI19">
            <v>18324.080000000002</v>
          </cell>
          <cell r="EJ19">
            <v>359.76</v>
          </cell>
          <cell r="EK19">
            <v>18324.080000000002</v>
          </cell>
          <cell r="EL19">
            <v>243.71</v>
          </cell>
          <cell r="EM19">
            <v>18324.080000000002</v>
          </cell>
          <cell r="EN19">
            <v>179.88</v>
          </cell>
          <cell r="EO19">
            <v>18324.080000000002</v>
          </cell>
          <cell r="EP19">
            <v>87.04</v>
          </cell>
          <cell r="EQ19">
            <v>18324.080000000002</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cell r="XR19">
            <v>0</v>
          </cell>
          <cell r="XS19">
            <v>0</v>
          </cell>
          <cell r="XT19">
            <v>0</v>
          </cell>
          <cell r="XU19">
            <v>0</v>
          </cell>
          <cell r="XV19">
            <v>0</v>
          </cell>
          <cell r="XW19">
            <v>0</v>
          </cell>
          <cell r="XX19">
            <v>0</v>
          </cell>
          <cell r="XY19">
            <v>0</v>
          </cell>
          <cell r="XZ19">
            <v>0</v>
          </cell>
          <cell r="YA19">
            <v>0</v>
          </cell>
          <cell r="YB19">
            <v>0</v>
          </cell>
          <cell r="YC19">
            <v>0</v>
          </cell>
          <cell r="YD19">
            <v>0</v>
          </cell>
          <cell r="YE19">
            <v>0</v>
          </cell>
          <cell r="YF19">
            <v>0</v>
          </cell>
          <cell r="YG19">
            <v>0</v>
          </cell>
          <cell r="YH19">
            <v>0</v>
          </cell>
          <cell r="YI19">
            <v>0</v>
          </cell>
          <cell r="YJ19">
            <v>0</v>
          </cell>
          <cell r="YK19">
            <v>0</v>
          </cell>
          <cell r="YL19">
            <v>0</v>
          </cell>
          <cell r="YM19">
            <v>0</v>
          </cell>
          <cell r="YN19">
            <v>0</v>
          </cell>
          <cell r="YO19">
            <v>0</v>
          </cell>
          <cell r="YP19">
            <v>0</v>
          </cell>
          <cell r="YQ19">
            <v>0</v>
          </cell>
          <cell r="YR19">
            <v>0</v>
          </cell>
          <cell r="YS19">
            <v>0</v>
          </cell>
          <cell r="YT19">
            <v>0</v>
          </cell>
          <cell r="YU19">
            <v>0</v>
          </cell>
          <cell r="YV19">
            <v>0</v>
          </cell>
          <cell r="YW19">
            <v>0</v>
          </cell>
          <cell r="YX19">
            <v>0</v>
          </cell>
          <cell r="YY19">
            <v>0</v>
          </cell>
          <cell r="YZ19">
            <v>0</v>
          </cell>
          <cell r="ZA19">
            <v>0</v>
          </cell>
          <cell r="ZB19">
            <v>0</v>
          </cell>
          <cell r="ZC19">
            <v>0</v>
          </cell>
          <cell r="ZD19">
            <v>0</v>
          </cell>
          <cell r="ZE19">
            <v>0</v>
          </cell>
          <cell r="ZF19">
            <v>0</v>
          </cell>
          <cell r="ZG19">
            <v>0</v>
          </cell>
          <cell r="ZH19">
            <v>0</v>
          </cell>
          <cell r="ZI19">
            <v>0</v>
          </cell>
          <cell r="ZJ19">
            <v>0</v>
          </cell>
          <cell r="ZK19">
            <v>0</v>
          </cell>
          <cell r="ZL19">
            <v>0</v>
          </cell>
          <cell r="ZM19">
            <v>0</v>
          </cell>
          <cell r="ZN19">
            <v>0</v>
          </cell>
          <cell r="ZO19">
            <v>0</v>
          </cell>
          <cell r="ZP19">
            <v>0</v>
          </cell>
          <cell r="ZQ19">
            <v>0</v>
          </cell>
          <cell r="ZR19">
            <v>0</v>
          </cell>
          <cell r="ZS19">
            <v>0</v>
          </cell>
          <cell r="ZT19">
            <v>0</v>
          </cell>
          <cell r="ZU19">
            <v>0</v>
          </cell>
          <cell r="ZV19">
            <v>0</v>
          </cell>
          <cell r="ZW19">
            <v>0</v>
          </cell>
          <cell r="ZX19">
            <v>0</v>
          </cell>
          <cell r="ZY19">
            <v>0</v>
          </cell>
          <cell r="ZZ19">
            <v>0</v>
          </cell>
          <cell r="AAA19">
            <v>0</v>
          </cell>
          <cell r="AAB19">
            <v>0</v>
          </cell>
          <cell r="AAC19">
            <v>0</v>
          </cell>
          <cell r="AAD19">
            <v>0</v>
          </cell>
          <cell r="AAE19">
            <v>0</v>
          </cell>
        </row>
        <row r="20">
          <cell r="C20">
            <v>11.540196400000001</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509688.41</v>
          </cell>
          <cell r="CC20">
            <v>626841.68000000005</v>
          </cell>
          <cell r="CD20">
            <v>566310.48</v>
          </cell>
          <cell r="CE20">
            <v>621734.72</v>
          </cell>
          <cell r="CF20">
            <v>555854.24</v>
          </cell>
          <cell r="CG20">
            <v>644552.51</v>
          </cell>
          <cell r="CH20">
            <v>548482.96</v>
          </cell>
          <cell r="CI20">
            <v>667149.37</v>
          </cell>
          <cell r="CJ20">
            <v>488155.35</v>
          </cell>
          <cell r="CK20">
            <v>710767.02</v>
          </cell>
          <cell r="CL20">
            <v>450886.52</v>
          </cell>
          <cell r="CM20">
            <v>745827.32</v>
          </cell>
          <cell r="CN20">
            <v>390358.36</v>
          </cell>
          <cell r="CO20">
            <v>790498.33000000007</v>
          </cell>
          <cell r="CP20">
            <v>315045.84999999998</v>
          </cell>
          <cell r="CQ20">
            <v>840599.89</v>
          </cell>
          <cell r="CR20">
            <v>285155.45</v>
          </cell>
          <cell r="CS20">
            <v>872399.49</v>
          </cell>
          <cell r="CT20">
            <v>231156.87</v>
          </cell>
          <cell r="CU20">
            <v>914212.58</v>
          </cell>
          <cell r="CV20">
            <v>195976.03999999998</v>
          </cell>
          <cell r="CW20">
            <v>948300.63</v>
          </cell>
          <cell r="CX20">
            <v>149993.13</v>
          </cell>
          <cell r="CY20">
            <v>986751.58000000007</v>
          </cell>
          <cell r="CZ20">
            <v>115733.79000000001</v>
          </cell>
          <cell r="DA20">
            <v>1020310.37</v>
          </cell>
          <cell r="DB20">
            <v>78340.87</v>
          </cell>
          <cell r="DC20">
            <v>1055210.94</v>
          </cell>
          <cell r="DD20">
            <v>41354.86</v>
          </cell>
          <cell r="DE20">
            <v>174937.51</v>
          </cell>
          <cell r="DF20">
            <v>35650.17</v>
          </cell>
          <cell r="DG20">
            <v>180446.02</v>
          </cell>
          <cell r="DH20">
            <v>27981.24</v>
          </cell>
          <cell r="DI20">
            <v>186766.47</v>
          </cell>
          <cell r="DJ20">
            <v>22490.22</v>
          </cell>
          <cell r="DK20">
            <v>192127.22</v>
          </cell>
          <cell r="DL20">
            <v>16398.560000000001</v>
          </cell>
          <cell r="DM20">
            <v>197743.63</v>
          </cell>
          <cell r="DN20">
            <v>9832.65</v>
          </cell>
          <cell r="DO20">
            <v>203368.61</v>
          </cell>
          <cell r="DP20">
            <v>5257.2</v>
          </cell>
          <cell r="DQ20">
            <v>208226.91</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cell r="XR20">
            <v>0</v>
          </cell>
          <cell r="XS20">
            <v>0</v>
          </cell>
          <cell r="XT20">
            <v>0</v>
          </cell>
          <cell r="XU20">
            <v>0</v>
          </cell>
          <cell r="XV20">
            <v>0</v>
          </cell>
          <cell r="XW20">
            <v>0</v>
          </cell>
          <cell r="XX20">
            <v>0</v>
          </cell>
          <cell r="XY20">
            <v>0</v>
          </cell>
          <cell r="XZ20">
            <v>0</v>
          </cell>
          <cell r="YA20">
            <v>0</v>
          </cell>
          <cell r="YB20">
            <v>0</v>
          </cell>
          <cell r="YC20">
            <v>0</v>
          </cell>
          <cell r="YD20">
            <v>0</v>
          </cell>
          <cell r="YE20">
            <v>0</v>
          </cell>
          <cell r="YF20">
            <v>0</v>
          </cell>
          <cell r="YG20">
            <v>0</v>
          </cell>
          <cell r="YH20">
            <v>0</v>
          </cell>
          <cell r="YI20">
            <v>0</v>
          </cell>
          <cell r="YJ20">
            <v>0</v>
          </cell>
          <cell r="YK20">
            <v>0</v>
          </cell>
          <cell r="YL20">
            <v>0</v>
          </cell>
          <cell r="YM20">
            <v>0</v>
          </cell>
          <cell r="YN20">
            <v>0</v>
          </cell>
          <cell r="YO20">
            <v>0</v>
          </cell>
          <cell r="YP20">
            <v>0</v>
          </cell>
          <cell r="YQ20">
            <v>0</v>
          </cell>
          <cell r="YR20">
            <v>0</v>
          </cell>
          <cell r="YS20">
            <v>0</v>
          </cell>
          <cell r="YT20">
            <v>0</v>
          </cell>
          <cell r="YU20">
            <v>0</v>
          </cell>
          <cell r="YV20">
            <v>0</v>
          </cell>
          <cell r="YW20">
            <v>0</v>
          </cell>
          <cell r="YX20">
            <v>0</v>
          </cell>
          <cell r="YY20">
            <v>0</v>
          </cell>
          <cell r="YZ20">
            <v>0</v>
          </cell>
          <cell r="ZA20">
            <v>0</v>
          </cell>
          <cell r="ZB20">
            <v>0</v>
          </cell>
          <cell r="ZC20">
            <v>0</v>
          </cell>
          <cell r="ZD20">
            <v>0</v>
          </cell>
          <cell r="ZE20">
            <v>0</v>
          </cell>
          <cell r="ZF20">
            <v>0</v>
          </cell>
          <cell r="ZG20">
            <v>0</v>
          </cell>
          <cell r="ZH20">
            <v>0</v>
          </cell>
          <cell r="ZI20">
            <v>0</v>
          </cell>
          <cell r="ZJ20">
            <v>0</v>
          </cell>
          <cell r="ZK20">
            <v>0</v>
          </cell>
          <cell r="ZL20">
            <v>0</v>
          </cell>
          <cell r="ZM20">
            <v>0</v>
          </cell>
          <cell r="ZN20">
            <v>0</v>
          </cell>
          <cell r="ZO20">
            <v>0</v>
          </cell>
          <cell r="ZP20">
            <v>0</v>
          </cell>
          <cell r="ZQ20">
            <v>0</v>
          </cell>
          <cell r="ZR20">
            <v>0</v>
          </cell>
          <cell r="ZS20">
            <v>0</v>
          </cell>
          <cell r="ZT20">
            <v>0</v>
          </cell>
          <cell r="ZU20">
            <v>0</v>
          </cell>
          <cell r="ZV20">
            <v>0</v>
          </cell>
          <cell r="ZW20">
            <v>0</v>
          </cell>
          <cell r="ZX20">
            <v>0</v>
          </cell>
          <cell r="ZY20">
            <v>0</v>
          </cell>
          <cell r="ZZ20">
            <v>0</v>
          </cell>
          <cell r="AAA20">
            <v>0</v>
          </cell>
          <cell r="AAB20">
            <v>0</v>
          </cell>
          <cell r="AAC20">
            <v>0</v>
          </cell>
          <cell r="AAD20">
            <v>0</v>
          </cell>
          <cell r="AAE20">
            <v>0</v>
          </cell>
        </row>
        <row r="21">
          <cell r="C21">
            <v>9788.671034629142</v>
          </cell>
          <cell r="F21">
            <v>0</v>
          </cell>
          <cell r="G21">
            <v>0</v>
          </cell>
          <cell r="N21">
            <v>0</v>
          </cell>
          <cell r="P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cell r="XR21">
            <v>0</v>
          </cell>
          <cell r="XS21">
            <v>0</v>
          </cell>
          <cell r="XT21">
            <v>0</v>
          </cell>
          <cell r="XU21">
            <v>0</v>
          </cell>
          <cell r="XV21">
            <v>0</v>
          </cell>
          <cell r="XW21">
            <v>0</v>
          </cell>
          <cell r="XX21">
            <v>0</v>
          </cell>
          <cell r="XY21">
            <v>0</v>
          </cell>
          <cell r="XZ21">
            <v>0</v>
          </cell>
          <cell r="YA21">
            <v>0</v>
          </cell>
          <cell r="YB21">
            <v>0</v>
          </cell>
          <cell r="YC21">
            <v>0</v>
          </cell>
          <cell r="YD21">
            <v>0</v>
          </cell>
          <cell r="YE21">
            <v>0</v>
          </cell>
          <cell r="YF21">
            <v>0</v>
          </cell>
          <cell r="YG21">
            <v>0</v>
          </cell>
          <cell r="YH21">
            <v>0</v>
          </cell>
          <cell r="YI21">
            <v>0</v>
          </cell>
          <cell r="YJ21">
            <v>0</v>
          </cell>
          <cell r="YK21">
            <v>0</v>
          </cell>
          <cell r="YL21">
            <v>0</v>
          </cell>
          <cell r="YM21">
            <v>0</v>
          </cell>
          <cell r="YN21">
            <v>0</v>
          </cell>
          <cell r="YO21">
            <v>0</v>
          </cell>
          <cell r="YP21">
            <v>0</v>
          </cell>
          <cell r="YQ21">
            <v>0</v>
          </cell>
          <cell r="YR21">
            <v>0</v>
          </cell>
          <cell r="YS21">
            <v>0</v>
          </cell>
          <cell r="YT21">
            <v>0</v>
          </cell>
          <cell r="YU21">
            <v>0</v>
          </cell>
          <cell r="YV21">
            <v>0</v>
          </cell>
          <cell r="YW21">
            <v>0</v>
          </cell>
          <cell r="YX21">
            <v>0</v>
          </cell>
          <cell r="YY21">
            <v>0</v>
          </cell>
          <cell r="YZ21">
            <v>0</v>
          </cell>
          <cell r="ZA21">
            <v>0</v>
          </cell>
          <cell r="ZB21">
            <v>0</v>
          </cell>
          <cell r="ZC21">
            <v>0</v>
          </cell>
          <cell r="ZD21">
            <v>0</v>
          </cell>
          <cell r="ZE21">
            <v>0</v>
          </cell>
          <cell r="ZF21">
            <v>0</v>
          </cell>
          <cell r="ZG21">
            <v>0</v>
          </cell>
          <cell r="ZH21">
            <v>0</v>
          </cell>
          <cell r="ZI21">
            <v>0</v>
          </cell>
          <cell r="ZJ21">
            <v>0</v>
          </cell>
          <cell r="ZK21">
            <v>0</v>
          </cell>
          <cell r="ZL21">
            <v>0</v>
          </cell>
          <cell r="ZM21">
            <v>0</v>
          </cell>
          <cell r="ZN21">
            <v>0</v>
          </cell>
          <cell r="ZO21">
            <v>0</v>
          </cell>
          <cell r="ZP21">
            <v>0</v>
          </cell>
          <cell r="ZQ21">
            <v>0</v>
          </cell>
          <cell r="ZR21">
            <v>0</v>
          </cell>
          <cell r="ZS21">
            <v>0</v>
          </cell>
          <cell r="ZT21">
            <v>0</v>
          </cell>
          <cell r="ZU21">
            <v>0</v>
          </cell>
          <cell r="ZV21">
            <v>0</v>
          </cell>
          <cell r="ZW21">
            <v>0</v>
          </cell>
          <cell r="ZX21">
            <v>0</v>
          </cell>
          <cell r="ZY21">
            <v>0</v>
          </cell>
          <cell r="ZZ21">
            <v>0</v>
          </cell>
          <cell r="AAA21">
            <v>0</v>
          </cell>
          <cell r="AAB21">
            <v>0</v>
          </cell>
          <cell r="AAC21">
            <v>0</v>
          </cell>
          <cell r="AAD21">
            <v>0</v>
          </cell>
          <cell r="AAE21">
            <v>0</v>
          </cell>
        </row>
        <row r="22">
          <cell r="C22">
            <v>9788.671034629142</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39835475.781233996</v>
          </cell>
          <cell r="CC22">
            <v>0</v>
          </cell>
          <cell r="CD22">
            <v>40802649.700049996</v>
          </cell>
          <cell r="CE22">
            <v>0</v>
          </cell>
          <cell r="CF22">
            <v>40968395.231169999</v>
          </cell>
          <cell r="CG22">
            <v>0</v>
          </cell>
          <cell r="CH22">
            <v>44713705.367278606</v>
          </cell>
          <cell r="CI22">
            <v>0</v>
          </cell>
          <cell r="CJ22">
            <v>45187430.078948148</v>
          </cell>
          <cell r="CK22">
            <v>229075166.36159685</v>
          </cell>
          <cell r="CL22">
            <v>47624589.707430489</v>
          </cell>
          <cell r="CM22">
            <v>238613249.74350721</v>
          </cell>
          <cell r="CN22">
            <v>48313431.239127301</v>
          </cell>
          <cell r="CO22">
            <v>247326821.91123104</v>
          </cell>
          <cell r="CP22">
            <v>45671809.066201828</v>
          </cell>
          <cell r="CQ22">
            <v>255482150.32804328</v>
          </cell>
          <cell r="CR22">
            <v>49421055.540041462</v>
          </cell>
          <cell r="CS22">
            <v>264496851.50584561</v>
          </cell>
          <cell r="CT22">
            <v>48242181.251344256</v>
          </cell>
          <cell r="CU22">
            <v>272998390.01340693</v>
          </cell>
          <cell r="CV22">
            <v>50262692.900687709</v>
          </cell>
          <cell r="CW22">
            <v>281810797.35676718</v>
          </cell>
          <cell r="CX22">
            <v>48872871.845327504</v>
          </cell>
          <cell r="CY22">
            <v>290058507.71302241</v>
          </cell>
          <cell r="CZ22">
            <v>50746437.886645325</v>
          </cell>
          <cell r="DA22">
            <v>298749190.78100759</v>
          </cell>
          <cell r="DB22">
            <v>50869970.635760836</v>
          </cell>
          <cell r="DC22">
            <v>307155323.09437943</v>
          </cell>
          <cell r="DD22">
            <v>49221799.743463501</v>
          </cell>
          <cell r="DE22">
            <v>315192226.41081321</v>
          </cell>
          <cell r="DF22">
            <v>50855144.545580737</v>
          </cell>
          <cell r="DG22">
            <v>323663953.94618922</v>
          </cell>
          <cell r="DH22">
            <v>49054067.841312222</v>
          </cell>
          <cell r="DI22">
            <v>331569162.27902693</v>
          </cell>
          <cell r="DJ22">
            <v>50513226.72089351</v>
          </cell>
          <cell r="DK22">
            <v>339858576.10233068</v>
          </cell>
          <cell r="DL22">
            <v>50222156.403901763</v>
          </cell>
          <cell r="DM22">
            <v>347838464.6483168</v>
          </cell>
          <cell r="DN22">
            <v>44944914.694082186</v>
          </cell>
          <cell r="DO22">
            <v>355084282.75128543</v>
          </cell>
          <cell r="DP22">
            <v>49455331.442863293</v>
          </cell>
          <cell r="DQ22">
            <v>363935402.76178867</v>
          </cell>
          <cell r="DR22">
            <v>47379675.034471333</v>
          </cell>
          <cell r="DS22">
            <v>371904976.10248733</v>
          </cell>
          <cell r="DT22">
            <v>48457562.400573775</v>
          </cell>
          <cell r="DU22">
            <v>380365812.41763395</v>
          </cell>
          <cell r="DV22">
            <v>46289342.825860694</v>
          </cell>
          <cell r="DW22">
            <v>388404830.62374514</v>
          </cell>
          <cell r="DX22">
            <v>47204583.624279782</v>
          </cell>
          <cell r="DY22">
            <v>396997074.24163294</v>
          </cell>
          <cell r="DZ22">
            <v>46485559.151691891</v>
          </cell>
          <cell r="EA22">
            <v>405429607.92183578</v>
          </cell>
          <cell r="EB22">
            <v>44194825.739430428</v>
          </cell>
          <cell r="EC22">
            <v>413618240.93055809</v>
          </cell>
          <cell r="ED22">
            <v>44842980.130060643</v>
          </cell>
          <cell r="EE22">
            <v>422391941.84549326</v>
          </cell>
          <cell r="EF22">
            <v>42481583.110485606</v>
          </cell>
          <cell r="EG22">
            <v>430716051.00509161</v>
          </cell>
          <cell r="EH22">
            <v>42936292.074011013</v>
          </cell>
          <cell r="EI22">
            <v>439600185.32972002</v>
          </cell>
          <cell r="EJ22">
            <v>41882890.140279479</v>
          </cell>
          <cell r="EK22">
            <v>448306595.30912632</v>
          </cell>
          <cell r="EL22">
            <v>36738785.67540171</v>
          </cell>
          <cell r="EM22">
            <v>456110774.5247249</v>
          </cell>
          <cell r="EN22">
            <v>39535477.706029937</v>
          </cell>
          <cell r="EO22">
            <v>465498366.53363603</v>
          </cell>
          <cell r="EP22">
            <v>36996650.778740823</v>
          </cell>
          <cell r="EQ22">
            <v>473816755.62377238</v>
          </cell>
          <cell r="ER22">
            <v>36881759.62513347</v>
          </cell>
          <cell r="ES22">
            <v>482503306.95681316</v>
          </cell>
          <cell r="ET22">
            <v>34276399.739298567</v>
          </cell>
          <cell r="EU22">
            <v>490622976.67579436</v>
          </cell>
          <cell r="EV22">
            <v>33915355.760945342</v>
          </cell>
          <cell r="EW22">
            <v>499157453.67479253</v>
          </cell>
          <cell r="EX22">
            <v>32320307.91525035</v>
          </cell>
          <cell r="EY22">
            <v>507394081.28489435</v>
          </cell>
          <cell r="EZ22">
            <v>29645041.979395226</v>
          </cell>
          <cell r="FA22">
            <v>515259063.03384864</v>
          </cell>
          <cell r="FB22">
            <v>28902449.194845084</v>
          </cell>
          <cell r="FC22">
            <v>523543124.28104097</v>
          </cell>
          <cell r="FD22">
            <v>26199611.823434044</v>
          </cell>
          <cell r="FE22">
            <v>531269906.44896543</v>
          </cell>
          <cell r="FF22">
            <v>25195434.098713949</v>
          </cell>
          <cell r="FG22">
            <v>539374395.62066209</v>
          </cell>
          <cell r="FH22">
            <v>23236402.631934043</v>
          </cell>
          <cell r="FI22">
            <v>547179804.03763556</v>
          </cell>
          <cell r="FJ22">
            <v>19130383.687806021</v>
          </cell>
          <cell r="FK22">
            <v>554173813.1116631</v>
          </cell>
          <cell r="FL22">
            <v>19112740.629225768</v>
          </cell>
          <cell r="FM22">
            <v>562592768.44838655</v>
          </cell>
          <cell r="FN22">
            <v>16398981.897764327</v>
          </cell>
          <cell r="FO22">
            <v>570059846.987167</v>
          </cell>
          <cell r="FP22">
            <v>14723794.653856516</v>
          </cell>
          <cell r="FQ22">
            <v>577869360.11026371</v>
          </cell>
          <cell r="FR22">
            <v>12024264.154457793</v>
          </cell>
          <cell r="FS22">
            <v>585180855.50123668</v>
          </cell>
          <cell r="FT22">
            <v>10070846.271385424</v>
          </cell>
          <cell r="FU22">
            <v>592880466.25269413</v>
          </cell>
          <cell r="FV22">
            <v>7647984.7479417045</v>
          </cell>
          <cell r="FW22">
            <v>600325684.55694234</v>
          </cell>
          <cell r="FX22">
            <v>4992748.1858247798</v>
          </cell>
          <cell r="FY22">
            <v>607451029.55810213</v>
          </cell>
          <cell r="FZ22">
            <v>2611534.4175967611</v>
          </cell>
          <cell r="GA22">
            <v>614974234.83992386</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cell r="XR22">
            <v>0</v>
          </cell>
          <cell r="XS22">
            <v>0</v>
          </cell>
          <cell r="XT22">
            <v>0</v>
          </cell>
          <cell r="XU22">
            <v>0</v>
          </cell>
          <cell r="XV22">
            <v>0</v>
          </cell>
          <cell r="XW22">
            <v>0</v>
          </cell>
          <cell r="XX22">
            <v>0</v>
          </cell>
          <cell r="XY22">
            <v>0</v>
          </cell>
          <cell r="XZ22">
            <v>0</v>
          </cell>
          <cell r="YA22">
            <v>0</v>
          </cell>
          <cell r="YB22">
            <v>0</v>
          </cell>
          <cell r="YC22">
            <v>0</v>
          </cell>
          <cell r="YD22">
            <v>0</v>
          </cell>
          <cell r="YE22">
            <v>0</v>
          </cell>
          <cell r="YF22">
            <v>0</v>
          </cell>
          <cell r="YG22">
            <v>0</v>
          </cell>
          <cell r="YH22">
            <v>0</v>
          </cell>
          <cell r="YI22">
            <v>0</v>
          </cell>
          <cell r="YJ22">
            <v>0</v>
          </cell>
          <cell r="YK22">
            <v>0</v>
          </cell>
          <cell r="YL22">
            <v>0</v>
          </cell>
          <cell r="YM22">
            <v>0</v>
          </cell>
          <cell r="YN22">
            <v>0</v>
          </cell>
          <cell r="YO22">
            <v>0</v>
          </cell>
          <cell r="YP22">
            <v>0</v>
          </cell>
          <cell r="YQ22">
            <v>0</v>
          </cell>
          <cell r="YR22">
            <v>0</v>
          </cell>
          <cell r="YS22">
            <v>0</v>
          </cell>
          <cell r="YT22">
            <v>0</v>
          </cell>
          <cell r="YU22">
            <v>0</v>
          </cell>
          <cell r="YV22">
            <v>0</v>
          </cell>
          <cell r="YW22">
            <v>0</v>
          </cell>
          <cell r="YX22">
            <v>0</v>
          </cell>
          <cell r="YY22">
            <v>0</v>
          </cell>
          <cell r="YZ22">
            <v>0</v>
          </cell>
          <cell r="ZA22">
            <v>0</v>
          </cell>
          <cell r="ZB22">
            <v>0</v>
          </cell>
          <cell r="ZC22">
            <v>0</v>
          </cell>
          <cell r="ZD22">
            <v>0</v>
          </cell>
          <cell r="ZE22">
            <v>0</v>
          </cell>
          <cell r="ZF22">
            <v>0</v>
          </cell>
          <cell r="ZG22">
            <v>0</v>
          </cell>
          <cell r="ZH22">
            <v>0</v>
          </cell>
          <cell r="ZI22">
            <v>0</v>
          </cell>
          <cell r="ZJ22">
            <v>0</v>
          </cell>
          <cell r="ZK22">
            <v>0</v>
          </cell>
          <cell r="ZL22">
            <v>0</v>
          </cell>
          <cell r="ZM22">
            <v>0</v>
          </cell>
          <cell r="ZN22">
            <v>0</v>
          </cell>
          <cell r="ZO22">
            <v>0</v>
          </cell>
          <cell r="ZP22">
            <v>0</v>
          </cell>
          <cell r="ZQ22">
            <v>0</v>
          </cell>
          <cell r="ZR22">
            <v>0</v>
          </cell>
          <cell r="ZS22">
            <v>0</v>
          </cell>
          <cell r="ZT22">
            <v>0</v>
          </cell>
          <cell r="ZU22">
            <v>0</v>
          </cell>
          <cell r="ZV22">
            <v>0</v>
          </cell>
          <cell r="ZW22">
            <v>0</v>
          </cell>
          <cell r="ZX22">
            <v>0</v>
          </cell>
          <cell r="ZY22">
            <v>0</v>
          </cell>
          <cell r="ZZ22">
            <v>0</v>
          </cell>
          <cell r="AAA22">
            <v>0</v>
          </cell>
          <cell r="AAB22">
            <v>0</v>
          </cell>
          <cell r="AAC22">
            <v>0</v>
          </cell>
          <cell r="AAD22">
            <v>0</v>
          </cell>
          <cell r="AAE22">
            <v>0</v>
          </cell>
        </row>
        <row r="23">
          <cell r="C23">
            <v>157.93997519999934</v>
          </cell>
          <cell r="F23">
            <v>0</v>
          </cell>
          <cell r="G23">
            <v>0</v>
          </cell>
          <cell r="N23">
            <v>0</v>
          </cell>
          <cell r="P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cell r="XR23">
            <v>0</v>
          </cell>
          <cell r="XS23">
            <v>0</v>
          </cell>
          <cell r="XT23">
            <v>0</v>
          </cell>
          <cell r="XU23">
            <v>0</v>
          </cell>
          <cell r="XV23">
            <v>0</v>
          </cell>
          <cell r="XW23">
            <v>0</v>
          </cell>
          <cell r="XX23">
            <v>0</v>
          </cell>
          <cell r="XY23">
            <v>0</v>
          </cell>
          <cell r="XZ23">
            <v>0</v>
          </cell>
          <cell r="YA23">
            <v>0</v>
          </cell>
          <cell r="YB23">
            <v>0</v>
          </cell>
          <cell r="YC23">
            <v>0</v>
          </cell>
          <cell r="YD23">
            <v>0</v>
          </cell>
          <cell r="YE23">
            <v>0</v>
          </cell>
          <cell r="YF23">
            <v>0</v>
          </cell>
          <cell r="YG23">
            <v>0</v>
          </cell>
          <cell r="YH23">
            <v>0</v>
          </cell>
          <cell r="YI23">
            <v>0</v>
          </cell>
          <cell r="YJ23">
            <v>0</v>
          </cell>
          <cell r="YK23">
            <v>0</v>
          </cell>
          <cell r="YL23">
            <v>0</v>
          </cell>
          <cell r="YM23">
            <v>0</v>
          </cell>
          <cell r="YN23">
            <v>0</v>
          </cell>
          <cell r="YO23">
            <v>0</v>
          </cell>
          <cell r="YP23">
            <v>0</v>
          </cell>
          <cell r="YQ23">
            <v>0</v>
          </cell>
          <cell r="YR23">
            <v>0</v>
          </cell>
          <cell r="YS23">
            <v>0</v>
          </cell>
          <cell r="YT23">
            <v>0</v>
          </cell>
          <cell r="YU23">
            <v>0</v>
          </cell>
          <cell r="YV23">
            <v>0</v>
          </cell>
          <cell r="YW23">
            <v>0</v>
          </cell>
          <cell r="YX23">
            <v>0</v>
          </cell>
          <cell r="YY23">
            <v>0</v>
          </cell>
          <cell r="YZ23">
            <v>0</v>
          </cell>
          <cell r="ZA23">
            <v>0</v>
          </cell>
          <cell r="ZB23">
            <v>0</v>
          </cell>
          <cell r="ZC23">
            <v>0</v>
          </cell>
          <cell r="ZD23">
            <v>0</v>
          </cell>
          <cell r="ZE23">
            <v>0</v>
          </cell>
          <cell r="ZF23">
            <v>0</v>
          </cell>
          <cell r="ZG23">
            <v>0</v>
          </cell>
          <cell r="ZH23">
            <v>0</v>
          </cell>
          <cell r="ZI23">
            <v>0</v>
          </cell>
          <cell r="ZJ23">
            <v>0</v>
          </cell>
          <cell r="ZK23">
            <v>0</v>
          </cell>
          <cell r="ZL23">
            <v>0</v>
          </cell>
          <cell r="ZM23">
            <v>0</v>
          </cell>
          <cell r="ZN23">
            <v>0</v>
          </cell>
          <cell r="ZO23">
            <v>0</v>
          </cell>
          <cell r="ZP23">
            <v>0</v>
          </cell>
          <cell r="ZQ23">
            <v>0</v>
          </cell>
          <cell r="ZR23">
            <v>0</v>
          </cell>
          <cell r="ZS23">
            <v>0</v>
          </cell>
          <cell r="ZT23">
            <v>0</v>
          </cell>
          <cell r="ZU23">
            <v>0</v>
          </cell>
          <cell r="ZV23">
            <v>0</v>
          </cell>
          <cell r="ZW23">
            <v>0</v>
          </cell>
          <cell r="ZX23">
            <v>0</v>
          </cell>
          <cell r="ZY23">
            <v>0</v>
          </cell>
          <cell r="ZZ23">
            <v>0</v>
          </cell>
          <cell r="AAA23">
            <v>0</v>
          </cell>
          <cell r="AAB23">
            <v>0</v>
          </cell>
          <cell r="AAC23">
            <v>0</v>
          </cell>
          <cell r="AAD23">
            <v>0</v>
          </cell>
          <cell r="AAE23">
            <v>0</v>
          </cell>
        </row>
        <row r="24">
          <cell r="C24">
            <v>157.93997519999934</v>
          </cell>
          <cell r="F24" t="str">
            <v>USD</v>
          </cell>
          <cell r="G24" t="str">
            <v>Coparticipación Federal de Impuestos</v>
          </cell>
          <cell r="N24" t="str">
            <v>Bancos Nacionales e Internacionales</v>
          </cell>
          <cell r="P24" t="str">
            <v>LIBOR</v>
          </cell>
          <cell r="BN24">
            <v>755528.91999999993</v>
          </cell>
          <cell r="BO24">
            <v>4952266.7929999996</v>
          </cell>
          <cell r="BP24">
            <v>803619.36899999983</v>
          </cell>
          <cell r="BQ24">
            <v>5135200.1309999991</v>
          </cell>
          <cell r="BR24">
            <v>741321.45899999992</v>
          </cell>
          <cell r="BS24">
            <v>5527200.1409999998</v>
          </cell>
          <cell r="BT24">
            <v>799862.25600000017</v>
          </cell>
          <cell r="BU24">
            <v>5644800.1440000003</v>
          </cell>
          <cell r="BV24">
            <v>795264.91199999989</v>
          </cell>
          <cell r="BW24">
            <v>6062933.4879999999</v>
          </cell>
          <cell r="BX24">
            <v>793487.05200000003</v>
          </cell>
          <cell r="BY24">
            <v>5801600.148</v>
          </cell>
          <cell r="BZ24">
            <v>580991.99399999995</v>
          </cell>
          <cell r="CA24">
            <v>5461866.8059999999</v>
          </cell>
          <cell r="CB24">
            <v>906708.46</v>
          </cell>
          <cell r="CC24">
            <v>8101333.54</v>
          </cell>
          <cell r="CD24">
            <v>793140.228</v>
          </cell>
          <cell r="CE24">
            <v>7369600.1880000001</v>
          </cell>
          <cell r="CF24">
            <v>844019.81500000006</v>
          </cell>
          <cell r="CG24">
            <v>9081333.5649999995</v>
          </cell>
          <cell r="CH24">
            <v>909239.92</v>
          </cell>
          <cell r="CI24">
            <v>8101333.54</v>
          </cell>
          <cell r="CJ24">
            <v>905573.5</v>
          </cell>
          <cell r="CK24">
            <v>8493333.5500000007</v>
          </cell>
          <cell r="CL24">
            <v>858337.53599999996</v>
          </cell>
          <cell r="CM24">
            <v>8780800.2239999995</v>
          </cell>
          <cell r="CN24">
            <v>923663.68418115331</v>
          </cell>
          <cell r="CO24">
            <v>9095380.2535029668</v>
          </cell>
          <cell r="CP24">
            <v>756651.7474559804</v>
          </cell>
          <cell r="CQ24">
            <v>9330131.4920554888</v>
          </cell>
          <cell r="CR24">
            <v>778076.22015221778</v>
          </cell>
          <cell r="CS24">
            <v>9551668.5528634433</v>
          </cell>
          <cell r="CT24">
            <v>743447.26026237686</v>
          </cell>
          <cell r="CU24">
            <v>9778465.8470725249</v>
          </cell>
          <cell r="CV24">
            <v>730293.37232260779</v>
          </cell>
          <cell r="CW24">
            <v>10010648.275028227</v>
          </cell>
          <cell r="CX24">
            <v>667861.27414723078</v>
          </cell>
          <cell r="CY24">
            <v>10248343.702742226</v>
          </cell>
          <cell r="CZ24">
            <v>689416.771460157</v>
          </cell>
          <cell r="DA24">
            <v>10491683.03230992</v>
          </cell>
          <cell r="DB24">
            <v>563851.72200000007</v>
          </cell>
          <cell r="DC24">
            <v>10740800.274</v>
          </cell>
          <cell r="DD24">
            <v>537032.95723722351</v>
          </cell>
          <cell r="DE24">
            <v>10987703.353110716</v>
          </cell>
          <cell r="DF24">
            <v>520891.57663696911</v>
          </cell>
          <cell r="DG24">
            <v>11240282.092220614</v>
          </cell>
          <cell r="DH24">
            <v>422546.07999999996</v>
          </cell>
          <cell r="DI24">
            <v>11498666.959999999</v>
          </cell>
          <cell r="DJ24">
            <v>395248.6089593168</v>
          </cell>
          <cell r="DK24">
            <v>11738886.830436314</v>
          </cell>
          <cell r="DL24">
            <v>336149.63783557893</v>
          </cell>
          <cell r="DM24">
            <v>11980381.747674381</v>
          </cell>
          <cell r="DN24">
            <v>247815.71667743521</v>
          </cell>
          <cell r="DO24">
            <v>12223077.420609288</v>
          </cell>
          <cell r="DP24">
            <v>209878.97275429606</v>
          </cell>
          <cell r="DQ24">
            <v>12466899.33121095</v>
          </cell>
          <cell r="DR24">
            <v>147270.42411237763</v>
          </cell>
          <cell r="DS24">
            <v>12711772.805387756</v>
          </cell>
          <cell r="DT24">
            <v>68022.561173817943</v>
          </cell>
          <cell r="DU24">
            <v>12957623.082519252</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cell r="XR24">
            <v>0</v>
          </cell>
          <cell r="XS24">
            <v>0</v>
          </cell>
          <cell r="XT24">
            <v>0</v>
          </cell>
          <cell r="XU24">
            <v>0</v>
          </cell>
          <cell r="XV24">
            <v>0</v>
          </cell>
          <cell r="XW24">
            <v>0</v>
          </cell>
          <cell r="XX24">
            <v>0</v>
          </cell>
          <cell r="XY24">
            <v>0</v>
          </cell>
          <cell r="XZ24">
            <v>0</v>
          </cell>
          <cell r="YA24">
            <v>0</v>
          </cell>
          <cell r="YB24">
            <v>0</v>
          </cell>
          <cell r="YC24">
            <v>0</v>
          </cell>
          <cell r="YD24">
            <v>0</v>
          </cell>
          <cell r="YE24">
            <v>0</v>
          </cell>
          <cell r="YF24">
            <v>0</v>
          </cell>
          <cell r="YG24">
            <v>0</v>
          </cell>
          <cell r="YH24">
            <v>0</v>
          </cell>
          <cell r="YI24">
            <v>0</v>
          </cell>
          <cell r="YJ24">
            <v>0</v>
          </cell>
          <cell r="YK24">
            <v>0</v>
          </cell>
          <cell r="YL24">
            <v>0</v>
          </cell>
          <cell r="YM24">
            <v>0</v>
          </cell>
          <cell r="YN24">
            <v>0</v>
          </cell>
          <cell r="YO24">
            <v>0</v>
          </cell>
          <cell r="YP24">
            <v>0</v>
          </cell>
          <cell r="YQ24">
            <v>0</v>
          </cell>
          <cell r="YR24">
            <v>0</v>
          </cell>
          <cell r="YS24">
            <v>0</v>
          </cell>
          <cell r="YT24">
            <v>0</v>
          </cell>
          <cell r="YU24">
            <v>0</v>
          </cell>
          <cell r="YV24">
            <v>0</v>
          </cell>
          <cell r="YW24">
            <v>0</v>
          </cell>
          <cell r="YX24">
            <v>0</v>
          </cell>
          <cell r="YY24">
            <v>0</v>
          </cell>
          <cell r="YZ24">
            <v>0</v>
          </cell>
          <cell r="ZA24">
            <v>0</v>
          </cell>
          <cell r="ZB24">
            <v>0</v>
          </cell>
          <cell r="ZC24">
            <v>0</v>
          </cell>
          <cell r="ZD24">
            <v>0</v>
          </cell>
          <cell r="ZE24">
            <v>0</v>
          </cell>
          <cell r="ZF24">
            <v>0</v>
          </cell>
          <cell r="ZG24">
            <v>0</v>
          </cell>
          <cell r="ZH24">
            <v>0</v>
          </cell>
          <cell r="ZI24">
            <v>0</v>
          </cell>
          <cell r="ZJ24">
            <v>0</v>
          </cell>
          <cell r="ZK24">
            <v>0</v>
          </cell>
          <cell r="ZL24">
            <v>0</v>
          </cell>
          <cell r="ZM24">
            <v>0</v>
          </cell>
          <cell r="ZN24">
            <v>0</v>
          </cell>
          <cell r="ZO24">
            <v>0</v>
          </cell>
          <cell r="ZP24">
            <v>0</v>
          </cell>
          <cell r="ZQ24">
            <v>0</v>
          </cell>
          <cell r="ZR24">
            <v>0</v>
          </cell>
          <cell r="ZS24">
            <v>0</v>
          </cell>
          <cell r="ZT24">
            <v>0</v>
          </cell>
          <cell r="ZU24">
            <v>0</v>
          </cell>
          <cell r="ZV24">
            <v>0</v>
          </cell>
          <cell r="ZW24">
            <v>0</v>
          </cell>
          <cell r="ZX24">
            <v>0</v>
          </cell>
          <cell r="ZY24">
            <v>0</v>
          </cell>
          <cell r="ZZ24">
            <v>0</v>
          </cell>
          <cell r="AAA24">
            <v>0</v>
          </cell>
          <cell r="AAB24">
            <v>0</v>
          </cell>
          <cell r="AAC24">
            <v>0</v>
          </cell>
          <cell r="AAD24">
            <v>0</v>
          </cell>
          <cell r="AAE24">
            <v>0</v>
          </cell>
        </row>
        <row r="25">
          <cell r="C25">
            <v>11634.867090661304</v>
          </cell>
          <cell r="F25">
            <v>0</v>
          </cell>
          <cell r="G25">
            <v>0</v>
          </cell>
          <cell r="N25">
            <v>0</v>
          </cell>
          <cell r="P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cell r="XR25">
            <v>0</v>
          </cell>
          <cell r="XS25">
            <v>0</v>
          </cell>
          <cell r="XT25">
            <v>0</v>
          </cell>
          <cell r="XU25">
            <v>0</v>
          </cell>
          <cell r="XV25">
            <v>0</v>
          </cell>
          <cell r="XW25">
            <v>0</v>
          </cell>
          <cell r="XX25">
            <v>0</v>
          </cell>
          <cell r="XY25">
            <v>0</v>
          </cell>
          <cell r="XZ25">
            <v>0</v>
          </cell>
          <cell r="YA25">
            <v>0</v>
          </cell>
          <cell r="YB25">
            <v>0</v>
          </cell>
          <cell r="YC25">
            <v>0</v>
          </cell>
          <cell r="YD25">
            <v>0</v>
          </cell>
          <cell r="YE25">
            <v>0</v>
          </cell>
          <cell r="YF25">
            <v>0</v>
          </cell>
          <cell r="YG25">
            <v>0</v>
          </cell>
          <cell r="YH25">
            <v>0</v>
          </cell>
          <cell r="YI25">
            <v>0</v>
          </cell>
          <cell r="YJ25">
            <v>0</v>
          </cell>
          <cell r="YK25">
            <v>0</v>
          </cell>
          <cell r="YL25">
            <v>0</v>
          </cell>
          <cell r="YM25">
            <v>0</v>
          </cell>
          <cell r="YN25">
            <v>0</v>
          </cell>
          <cell r="YO25">
            <v>0</v>
          </cell>
          <cell r="YP25">
            <v>0</v>
          </cell>
          <cell r="YQ25">
            <v>0</v>
          </cell>
          <cell r="YR25">
            <v>0</v>
          </cell>
          <cell r="YS25">
            <v>0</v>
          </cell>
          <cell r="YT25">
            <v>0</v>
          </cell>
          <cell r="YU25">
            <v>0</v>
          </cell>
          <cell r="YV25">
            <v>0</v>
          </cell>
          <cell r="YW25">
            <v>0</v>
          </cell>
          <cell r="YX25">
            <v>0</v>
          </cell>
          <cell r="YY25">
            <v>0</v>
          </cell>
          <cell r="YZ25">
            <v>0</v>
          </cell>
          <cell r="ZA25">
            <v>0</v>
          </cell>
          <cell r="ZB25">
            <v>0</v>
          </cell>
          <cell r="ZC25">
            <v>0</v>
          </cell>
          <cell r="ZD25">
            <v>0</v>
          </cell>
          <cell r="ZE25">
            <v>0</v>
          </cell>
          <cell r="ZF25">
            <v>0</v>
          </cell>
          <cell r="ZG25">
            <v>0</v>
          </cell>
          <cell r="ZH25">
            <v>0</v>
          </cell>
          <cell r="ZI25">
            <v>0</v>
          </cell>
          <cell r="ZJ25">
            <v>0</v>
          </cell>
          <cell r="ZK25">
            <v>0</v>
          </cell>
          <cell r="ZL25">
            <v>0</v>
          </cell>
          <cell r="ZM25">
            <v>0</v>
          </cell>
          <cell r="ZN25">
            <v>0</v>
          </cell>
          <cell r="ZO25">
            <v>0</v>
          </cell>
          <cell r="ZP25">
            <v>0</v>
          </cell>
          <cell r="ZQ25">
            <v>0</v>
          </cell>
          <cell r="ZR25">
            <v>0</v>
          </cell>
          <cell r="ZS25">
            <v>0</v>
          </cell>
          <cell r="ZT25">
            <v>0</v>
          </cell>
          <cell r="ZU25">
            <v>0</v>
          </cell>
          <cell r="ZV25">
            <v>0</v>
          </cell>
          <cell r="ZW25">
            <v>0</v>
          </cell>
          <cell r="ZX25">
            <v>0</v>
          </cell>
          <cell r="ZY25">
            <v>0</v>
          </cell>
          <cell r="ZZ25">
            <v>0</v>
          </cell>
          <cell r="AAA25">
            <v>0</v>
          </cell>
          <cell r="AAB25">
            <v>0</v>
          </cell>
          <cell r="AAC25">
            <v>0</v>
          </cell>
          <cell r="AAD25">
            <v>0</v>
          </cell>
          <cell r="AAE25">
            <v>0</v>
          </cell>
        </row>
        <row r="26">
          <cell r="C26">
            <v>9524.7666734711565</v>
          </cell>
          <cell r="F26">
            <v>0</v>
          </cell>
          <cell r="G26">
            <v>0</v>
          </cell>
          <cell r="N26">
            <v>0</v>
          </cell>
          <cell r="P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cell r="XR26">
            <v>0</v>
          </cell>
          <cell r="XS26">
            <v>0</v>
          </cell>
          <cell r="XT26">
            <v>0</v>
          </cell>
          <cell r="XU26">
            <v>0</v>
          </cell>
          <cell r="XV26">
            <v>0</v>
          </cell>
          <cell r="XW26">
            <v>0</v>
          </cell>
          <cell r="XX26">
            <v>0</v>
          </cell>
          <cell r="XY26">
            <v>0</v>
          </cell>
          <cell r="XZ26">
            <v>0</v>
          </cell>
          <cell r="YA26">
            <v>0</v>
          </cell>
          <cell r="YB26">
            <v>0</v>
          </cell>
          <cell r="YC26">
            <v>0</v>
          </cell>
          <cell r="YD26">
            <v>0</v>
          </cell>
          <cell r="YE26">
            <v>0</v>
          </cell>
          <cell r="YF26">
            <v>0</v>
          </cell>
          <cell r="YG26">
            <v>0</v>
          </cell>
          <cell r="YH26">
            <v>0</v>
          </cell>
          <cell r="YI26">
            <v>0</v>
          </cell>
          <cell r="YJ26">
            <v>0</v>
          </cell>
          <cell r="YK26">
            <v>0</v>
          </cell>
          <cell r="YL26">
            <v>0</v>
          </cell>
          <cell r="YM26">
            <v>0</v>
          </cell>
          <cell r="YN26">
            <v>0</v>
          </cell>
          <cell r="YO26">
            <v>0</v>
          </cell>
          <cell r="YP26">
            <v>0</v>
          </cell>
          <cell r="YQ26">
            <v>0</v>
          </cell>
          <cell r="YR26">
            <v>0</v>
          </cell>
          <cell r="YS26">
            <v>0</v>
          </cell>
          <cell r="YT26">
            <v>0</v>
          </cell>
          <cell r="YU26">
            <v>0</v>
          </cell>
          <cell r="YV26">
            <v>0</v>
          </cell>
          <cell r="YW26">
            <v>0</v>
          </cell>
          <cell r="YX26">
            <v>0</v>
          </cell>
          <cell r="YY26">
            <v>0</v>
          </cell>
          <cell r="YZ26">
            <v>0</v>
          </cell>
          <cell r="ZA26">
            <v>0</v>
          </cell>
          <cell r="ZB26">
            <v>0</v>
          </cell>
          <cell r="ZC26">
            <v>0</v>
          </cell>
          <cell r="ZD26">
            <v>0</v>
          </cell>
          <cell r="ZE26">
            <v>0</v>
          </cell>
          <cell r="ZF26">
            <v>0</v>
          </cell>
          <cell r="ZG26">
            <v>0</v>
          </cell>
          <cell r="ZH26">
            <v>0</v>
          </cell>
          <cell r="ZI26">
            <v>0</v>
          </cell>
          <cell r="ZJ26">
            <v>0</v>
          </cell>
          <cell r="ZK26">
            <v>0</v>
          </cell>
          <cell r="ZL26">
            <v>0</v>
          </cell>
          <cell r="ZM26">
            <v>0</v>
          </cell>
          <cell r="ZN26">
            <v>0</v>
          </cell>
          <cell r="ZO26">
            <v>0</v>
          </cell>
          <cell r="ZP26">
            <v>0</v>
          </cell>
          <cell r="ZQ26">
            <v>0</v>
          </cell>
          <cell r="ZR26">
            <v>0</v>
          </cell>
          <cell r="ZS26">
            <v>0</v>
          </cell>
          <cell r="ZT26">
            <v>0</v>
          </cell>
          <cell r="ZU26">
            <v>0</v>
          </cell>
          <cell r="ZV26">
            <v>0</v>
          </cell>
          <cell r="ZW26">
            <v>0</v>
          </cell>
          <cell r="ZX26">
            <v>0</v>
          </cell>
          <cell r="ZY26">
            <v>0</v>
          </cell>
          <cell r="ZZ26">
            <v>0</v>
          </cell>
          <cell r="AAA26">
            <v>0</v>
          </cell>
          <cell r="AAB26">
            <v>0</v>
          </cell>
          <cell r="AAC26">
            <v>0</v>
          </cell>
          <cell r="AAD26">
            <v>0</v>
          </cell>
          <cell r="AAE26">
            <v>0</v>
          </cell>
        </row>
        <row r="27">
          <cell r="C27">
            <v>2872.2634457746831</v>
          </cell>
          <cell r="F27" t="str">
            <v>USD</v>
          </cell>
          <cell r="G27" t="str">
            <v>Coparticipación Federal de Impuestos</v>
          </cell>
          <cell r="N27" t="str">
            <v>Organismos Multilaterales</v>
          </cell>
          <cell r="P27" t="str">
            <v>LIBOR</v>
          </cell>
          <cell r="BN27">
            <v>0</v>
          </cell>
          <cell r="BO27">
            <v>0</v>
          </cell>
          <cell r="BP27">
            <v>0</v>
          </cell>
          <cell r="BQ27">
            <v>0</v>
          </cell>
          <cell r="BR27">
            <v>0</v>
          </cell>
          <cell r="BS27">
            <v>0</v>
          </cell>
          <cell r="BT27">
            <v>0</v>
          </cell>
          <cell r="BU27">
            <v>0</v>
          </cell>
          <cell r="BV27">
            <v>0</v>
          </cell>
          <cell r="BW27">
            <v>0</v>
          </cell>
          <cell r="BX27">
            <v>38808619.364802599</v>
          </cell>
          <cell r="BY27">
            <v>62548356.489191853</v>
          </cell>
          <cell r="BZ27">
            <v>0</v>
          </cell>
          <cell r="CA27">
            <v>0</v>
          </cell>
          <cell r="CB27">
            <v>0</v>
          </cell>
          <cell r="CC27">
            <v>0</v>
          </cell>
          <cell r="CD27">
            <v>0</v>
          </cell>
          <cell r="CE27">
            <v>0</v>
          </cell>
          <cell r="CF27">
            <v>0</v>
          </cell>
          <cell r="CG27">
            <v>0</v>
          </cell>
          <cell r="CH27">
            <v>0</v>
          </cell>
          <cell r="CI27">
            <v>0</v>
          </cell>
          <cell r="CJ27">
            <v>56210721.574593939</v>
          </cell>
          <cell r="CK27">
            <v>92674793.065818787</v>
          </cell>
          <cell r="CL27">
            <v>0</v>
          </cell>
          <cell r="CM27">
            <v>0</v>
          </cell>
          <cell r="CN27">
            <v>0</v>
          </cell>
          <cell r="CO27">
            <v>0</v>
          </cell>
          <cell r="CP27">
            <v>0</v>
          </cell>
          <cell r="CQ27">
            <v>0</v>
          </cell>
          <cell r="CR27">
            <v>0</v>
          </cell>
          <cell r="CS27">
            <v>0</v>
          </cell>
          <cell r="CT27">
            <v>0</v>
          </cell>
          <cell r="CU27">
            <v>0</v>
          </cell>
          <cell r="CV27">
            <v>64359706.614456676</v>
          </cell>
          <cell r="CW27">
            <v>109230934.10630704</v>
          </cell>
          <cell r="CX27">
            <v>0</v>
          </cell>
          <cell r="CY27">
            <v>0</v>
          </cell>
          <cell r="CZ27">
            <v>0</v>
          </cell>
          <cell r="DA27">
            <v>0</v>
          </cell>
          <cell r="DB27">
            <v>0</v>
          </cell>
          <cell r="DC27">
            <v>0</v>
          </cell>
          <cell r="DD27">
            <v>0</v>
          </cell>
          <cell r="DE27">
            <v>0</v>
          </cell>
          <cell r="DF27">
            <v>0</v>
          </cell>
          <cell r="DG27">
            <v>0</v>
          </cell>
          <cell r="DH27">
            <v>71752059.53996931</v>
          </cell>
          <cell r="DI27">
            <v>125467412.15064698</v>
          </cell>
          <cell r="DJ27">
            <v>0</v>
          </cell>
          <cell r="DK27">
            <v>0</v>
          </cell>
          <cell r="DL27">
            <v>0</v>
          </cell>
          <cell r="DM27">
            <v>0</v>
          </cell>
          <cell r="DN27">
            <v>0</v>
          </cell>
          <cell r="DO27">
            <v>0</v>
          </cell>
          <cell r="DP27">
            <v>0</v>
          </cell>
          <cell r="DQ27">
            <v>0</v>
          </cell>
          <cell r="DR27">
            <v>0</v>
          </cell>
          <cell r="DS27">
            <v>0</v>
          </cell>
          <cell r="DT27">
            <v>77977364.982007504</v>
          </cell>
          <cell r="DU27">
            <v>141386774.78377718</v>
          </cell>
          <cell r="DV27">
            <v>0</v>
          </cell>
          <cell r="DW27">
            <v>0</v>
          </cell>
          <cell r="DX27">
            <v>0</v>
          </cell>
          <cell r="DY27">
            <v>0</v>
          </cell>
          <cell r="DZ27">
            <v>0</v>
          </cell>
          <cell r="EA27">
            <v>0</v>
          </cell>
          <cell r="EB27">
            <v>0</v>
          </cell>
          <cell r="EC27">
            <v>0</v>
          </cell>
          <cell r="ED27">
            <v>0</v>
          </cell>
          <cell r="EE27">
            <v>0</v>
          </cell>
          <cell r="EF27">
            <v>84698190.651201472</v>
          </cell>
          <cell r="EG27">
            <v>157660517.60178393</v>
          </cell>
          <cell r="EH27">
            <v>0</v>
          </cell>
          <cell r="EI27">
            <v>0</v>
          </cell>
          <cell r="EJ27">
            <v>0</v>
          </cell>
          <cell r="EK27">
            <v>0</v>
          </cell>
          <cell r="EL27">
            <v>0</v>
          </cell>
          <cell r="EM27">
            <v>0</v>
          </cell>
          <cell r="EN27">
            <v>0</v>
          </cell>
          <cell r="EO27">
            <v>0</v>
          </cell>
          <cell r="EP27">
            <v>0</v>
          </cell>
          <cell r="EQ27">
            <v>0</v>
          </cell>
          <cell r="ER27">
            <v>90010889.851488501</v>
          </cell>
          <cell r="ES27">
            <v>174086065.9843066</v>
          </cell>
          <cell r="ET27">
            <v>0</v>
          </cell>
          <cell r="EU27">
            <v>0</v>
          </cell>
          <cell r="EV27">
            <v>0</v>
          </cell>
          <cell r="EW27">
            <v>0</v>
          </cell>
          <cell r="EX27">
            <v>0</v>
          </cell>
          <cell r="EY27">
            <v>0</v>
          </cell>
          <cell r="EZ27">
            <v>0</v>
          </cell>
          <cell r="FA27">
            <v>0</v>
          </cell>
          <cell r="FB27">
            <v>0</v>
          </cell>
          <cell r="FC27">
            <v>0</v>
          </cell>
          <cell r="FD27">
            <v>95119434.963707492</v>
          </cell>
          <cell r="FE27">
            <v>189269995.95577896</v>
          </cell>
          <cell r="FF27">
            <v>0</v>
          </cell>
          <cell r="FG27">
            <v>0</v>
          </cell>
          <cell r="FH27">
            <v>0</v>
          </cell>
          <cell r="FI27">
            <v>0</v>
          </cell>
          <cell r="FJ27">
            <v>0</v>
          </cell>
          <cell r="FK27">
            <v>0</v>
          </cell>
          <cell r="FL27">
            <v>0</v>
          </cell>
          <cell r="FM27">
            <v>0</v>
          </cell>
          <cell r="FN27">
            <v>0</v>
          </cell>
          <cell r="FO27">
            <v>0</v>
          </cell>
          <cell r="FP27">
            <v>98399715.864260241</v>
          </cell>
          <cell r="FQ27">
            <v>203904130.65887055</v>
          </cell>
          <cell r="FR27">
            <v>0</v>
          </cell>
          <cell r="FS27">
            <v>0</v>
          </cell>
          <cell r="FT27">
            <v>0</v>
          </cell>
          <cell r="FU27">
            <v>0</v>
          </cell>
          <cell r="FV27">
            <v>0</v>
          </cell>
          <cell r="FW27">
            <v>0</v>
          </cell>
          <cell r="FX27">
            <v>0</v>
          </cell>
          <cell r="FY27">
            <v>0</v>
          </cell>
          <cell r="FZ27">
            <v>0</v>
          </cell>
          <cell r="GA27">
            <v>0</v>
          </cell>
          <cell r="GB27">
            <v>101856539.42352231</v>
          </cell>
          <cell r="GC27">
            <v>217688587.66573989</v>
          </cell>
          <cell r="GD27">
            <v>0</v>
          </cell>
          <cell r="GE27">
            <v>0</v>
          </cell>
          <cell r="GF27">
            <v>0</v>
          </cell>
          <cell r="GG27">
            <v>0</v>
          </cell>
          <cell r="GH27">
            <v>0</v>
          </cell>
          <cell r="GI27">
            <v>0</v>
          </cell>
          <cell r="GJ27">
            <v>0</v>
          </cell>
          <cell r="GK27">
            <v>0</v>
          </cell>
          <cell r="GL27">
            <v>0</v>
          </cell>
          <cell r="GM27">
            <v>0</v>
          </cell>
          <cell r="GN27">
            <v>103835359.20408729</v>
          </cell>
          <cell r="GO27">
            <v>230453034.24344379</v>
          </cell>
          <cell r="GP27">
            <v>0</v>
          </cell>
          <cell r="GQ27">
            <v>0</v>
          </cell>
          <cell r="GR27">
            <v>0</v>
          </cell>
          <cell r="GS27">
            <v>0</v>
          </cell>
          <cell r="GT27">
            <v>0</v>
          </cell>
          <cell r="GU27">
            <v>0</v>
          </cell>
          <cell r="GV27">
            <v>0</v>
          </cell>
          <cell r="GW27">
            <v>0</v>
          </cell>
          <cell r="GX27">
            <v>0</v>
          </cell>
          <cell r="GY27">
            <v>0</v>
          </cell>
          <cell r="GZ27">
            <v>104742882.12866022</v>
          </cell>
          <cell r="HA27">
            <v>241765885.86340147</v>
          </cell>
          <cell r="HB27">
            <v>0</v>
          </cell>
          <cell r="HC27">
            <v>0</v>
          </cell>
          <cell r="HD27">
            <v>0</v>
          </cell>
          <cell r="HE27">
            <v>0</v>
          </cell>
          <cell r="HF27">
            <v>0</v>
          </cell>
          <cell r="HG27">
            <v>0</v>
          </cell>
          <cell r="HH27">
            <v>0</v>
          </cell>
          <cell r="HI27">
            <v>0</v>
          </cell>
          <cell r="HJ27">
            <v>0</v>
          </cell>
          <cell r="HK27">
            <v>0</v>
          </cell>
          <cell r="HL27">
            <v>104658608.82393099</v>
          </cell>
          <cell r="HM27">
            <v>253019461.18929151</v>
          </cell>
          <cell r="HN27">
            <v>0</v>
          </cell>
          <cell r="HO27">
            <v>0</v>
          </cell>
          <cell r="HP27">
            <v>0</v>
          </cell>
          <cell r="HQ27">
            <v>0</v>
          </cell>
          <cell r="HR27">
            <v>0</v>
          </cell>
          <cell r="HS27">
            <v>0</v>
          </cell>
          <cell r="HT27">
            <v>0</v>
          </cell>
          <cell r="HU27">
            <v>0</v>
          </cell>
          <cell r="HV27">
            <v>0</v>
          </cell>
          <cell r="HW27">
            <v>0</v>
          </cell>
          <cell r="HX27">
            <v>104968981.26854262</v>
          </cell>
          <cell r="HY27">
            <v>263356265.61636624</v>
          </cell>
          <cell r="HZ27">
            <v>0</v>
          </cell>
          <cell r="IA27">
            <v>0</v>
          </cell>
          <cell r="IB27">
            <v>0</v>
          </cell>
          <cell r="IC27">
            <v>0</v>
          </cell>
          <cell r="ID27">
            <v>0</v>
          </cell>
          <cell r="IE27">
            <v>0</v>
          </cell>
          <cell r="IF27">
            <v>0</v>
          </cell>
          <cell r="IG27">
            <v>0</v>
          </cell>
          <cell r="IH27">
            <v>0</v>
          </cell>
          <cell r="II27">
            <v>0</v>
          </cell>
          <cell r="IJ27">
            <v>103372591.89972138</v>
          </cell>
          <cell r="IK27">
            <v>272629555.51303667</v>
          </cell>
          <cell r="IL27">
            <v>0</v>
          </cell>
          <cell r="IM27">
            <v>0</v>
          </cell>
          <cell r="IN27">
            <v>0</v>
          </cell>
          <cell r="IO27">
            <v>0</v>
          </cell>
          <cell r="IP27">
            <v>0</v>
          </cell>
          <cell r="IQ27">
            <v>0</v>
          </cell>
          <cell r="IR27">
            <v>0</v>
          </cell>
          <cell r="IS27">
            <v>0</v>
          </cell>
          <cell r="IT27">
            <v>0</v>
          </cell>
          <cell r="IU27">
            <v>0</v>
          </cell>
          <cell r="IV27">
            <v>102186887.76080079</v>
          </cell>
          <cell r="IW27">
            <v>280793070.89094698</v>
          </cell>
          <cell r="IX27">
            <v>0</v>
          </cell>
          <cell r="IY27">
            <v>0</v>
          </cell>
          <cell r="IZ27">
            <v>0</v>
          </cell>
          <cell r="JA27">
            <v>0</v>
          </cell>
          <cell r="JB27">
            <v>0</v>
          </cell>
          <cell r="JC27">
            <v>0</v>
          </cell>
          <cell r="JD27">
            <v>0</v>
          </cell>
          <cell r="JE27">
            <v>0</v>
          </cell>
          <cell r="JF27">
            <v>0</v>
          </cell>
          <cell r="JG27">
            <v>0</v>
          </cell>
          <cell r="JH27">
            <v>99381801.359942004</v>
          </cell>
          <cell r="JI27">
            <v>288314894.84615403</v>
          </cell>
          <cell r="JJ27">
            <v>0</v>
          </cell>
          <cell r="JK27">
            <v>0</v>
          </cell>
          <cell r="JL27">
            <v>0</v>
          </cell>
          <cell r="JM27">
            <v>0</v>
          </cell>
          <cell r="JN27">
            <v>0</v>
          </cell>
          <cell r="JO27">
            <v>0</v>
          </cell>
          <cell r="JP27">
            <v>0</v>
          </cell>
          <cell r="JQ27">
            <v>0</v>
          </cell>
          <cell r="JR27">
            <v>0</v>
          </cell>
          <cell r="JS27">
            <v>0</v>
          </cell>
          <cell r="JT27">
            <v>97306835.480953023</v>
          </cell>
          <cell r="JU27">
            <v>295529103.99135643</v>
          </cell>
          <cell r="JV27">
            <v>0</v>
          </cell>
          <cell r="JW27">
            <v>0</v>
          </cell>
          <cell r="JX27">
            <v>0</v>
          </cell>
          <cell r="JY27">
            <v>0</v>
          </cell>
          <cell r="JZ27">
            <v>0</v>
          </cell>
          <cell r="KA27">
            <v>0</v>
          </cell>
          <cell r="KB27">
            <v>0</v>
          </cell>
          <cell r="KC27">
            <v>0</v>
          </cell>
          <cell r="KD27">
            <v>0</v>
          </cell>
          <cell r="KE27">
            <v>0</v>
          </cell>
          <cell r="KF27">
            <v>94461949.172179386</v>
          </cell>
          <cell r="KG27">
            <v>302827217.85075837</v>
          </cell>
          <cell r="KH27">
            <v>0</v>
          </cell>
          <cell r="KI27">
            <v>0</v>
          </cell>
          <cell r="KJ27">
            <v>0</v>
          </cell>
          <cell r="KK27">
            <v>0</v>
          </cell>
          <cell r="KL27">
            <v>0</v>
          </cell>
          <cell r="KM27">
            <v>0</v>
          </cell>
          <cell r="KN27">
            <v>0</v>
          </cell>
          <cell r="KO27">
            <v>0</v>
          </cell>
          <cell r="KP27">
            <v>0</v>
          </cell>
          <cell r="KQ27">
            <v>0</v>
          </cell>
          <cell r="KR27">
            <v>91417211.229779392</v>
          </cell>
          <cell r="KS27">
            <v>310305559.19092435</v>
          </cell>
          <cell r="KT27">
            <v>0</v>
          </cell>
          <cell r="KU27">
            <v>0</v>
          </cell>
          <cell r="KV27">
            <v>0</v>
          </cell>
          <cell r="KW27">
            <v>0</v>
          </cell>
          <cell r="KX27">
            <v>0</v>
          </cell>
          <cell r="KY27">
            <v>0</v>
          </cell>
          <cell r="KZ27">
            <v>0</v>
          </cell>
          <cell r="LA27">
            <v>0</v>
          </cell>
          <cell r="LB27">
            <v>0</v>
          </cell>
          <cell r="LC27">
            <v>0</v>
          </cell>
          <cell r="LD27">
            <v>87682712.74881579</v>
          </cell>
          <cell r="LE27">
            <v>317968578.7432965</v>
          </cell>
          <cell r="LF27">
            <v>0</v>
          </cell>
          <cell r="LG27">
            <v>0</v>
          </cell>
          <cell r="LH27">
            <v>0</v>
          </cell>
          <cell r="LI27">
            <v>0</v>
          </cell>
          <cell r="LJ27">
            <v>0</v>
          </cell>
          <cell r="LK27">
            <v>0</v>
          </cell>
          <cell r="LL27">
            <v>0</v>
          </cell>
          <cell r="LM27">
            <v>0</v>
          </cell>
          <cell r="LN27">
            <v>0</v>
          </cell>
          <cell r="LO27">
            <v>0</v>
          </cell>
          <cell r="LP27">
            <v>84695357.464786008</v>
          </cell>
          <cell r="LQ27">
            <v>325820837.15047073</v>
          </cell>
          <cell r="LR27">
            <v>0</v>
          </cell>
          <cell r="LS27">
            <v>0</v>
          </cell>
          <cell r="LT27">
            <v>0</v>
          </cell>
          <cell r="LU27">
            <v>0</v>
          </cell>
          <cell r="LV27">
            <v>0</v>
          </cell>
          <cell r="LW27">
            <v>0</v>
          </cell>
          <cell r="LX27">
            <v>0</v>
          </cell>
          <cell r="LY27">
            <v>0</v>
          </cell>
          <cell r="LZ27">
            <v>0</v>
          </cell>
          <cell r="MA27">
            <v>0</v>
          </cell>
          <cell r="MB27">
            <v>80558492.340034157</v>
          </cell>
          <cell r="MC27">
            <v>333867007.68046147</v>
          </cell>
          <cell r="MD27">
            <v>0</v>
          </cell>
          <cell r="ME27">
            <v>0</v>
          </cell>
          <cell r="MF27">
            <v>0</v>
          </cell>
          <cell r="MG27">
            <v>0</v>
          </cell>
          <cell r="MH27">
            <v>0</v>
          </cell>
          <cell r="MI27">
            <v>0</v>
          </cell>
          <cell r="MJ27">
            <v>0</v>
          </cell>
          <cell r="MK27">
            <v>0</v>
          </cell>
          <cell r="ML27">
            <v>0</v>
          </cell>
          <cell r="MM27">
            <v>0</v>
          </cell>
          <cell r="MN27">
            <v>77072775.29521887</v>
          </cell>
          <cell r="MO27">
            <v>342111879.00799447</v>
          </cell>
          <cell r="MP27">
            <v>0</v>
          </cell>
          <cell r="MQ27">
            <v>0</v>
          </cell>
          <cell r="MR27">
            <v>0</v>
          </cell>
          <cell r="MS27">
            <v>0</v>
          </cell>
          <cell r="MT27">
            <v>0</v>
          </cell>
          <cell r="MU27">
            <v>0</v>
          </cell>
          <cell r="MV27">
            <v>0</v>
          </cell>
          <cell r="MW27">
            <v>0</v>
          </cell>
          <cell r="MX27">
            <v>0</v>
          </cell>
          <cell r="MY27">
            <v>0</v>
          </cell>
          <cell r="MZ27">
            <v>72502643.108502313</v>
          </cell>
          <cell r="NA27">
            <v>350560358.06448478</v>
          </cell>
          <cell r="NB27">
            <v>0</v>
          </cell>
          <cell r="NC27">
            <v>0</v>
          </cell>
          <cell r="ND27">
            <v>0</v>
          </cell>
          <cell r="NE27">
            <v>0</v>
          </cell>
          <cell r="NF27">
            <v>0</v>
          </cell>
          <cell r="NG27">
            <v>0</v>
          </cell>
          <cell r="NH27">
            <v>0</v>
          </cell>
          <cell r="NI27">
            <v>0</v>
          </cell>
          <cell r="NJ27">
            <v>0</v>
          </cell>
          <cell r="NK27">
            <v>0</v>
          </cell>
          <cell r="NL27">
            <v>68476196.515033007</v>
          </cell>
          <cell r="NM27">
            <v>359217472.95839441</v>
          </cell>
          <cell r="NN27">
            <v>0</v>
          </cell>
          <cell r="NO27">
            <v>0</v>
          </cell>
          <cell r="NP27">
            <v>0</v>
          </cell>
          <cell r="NQ27">
            <v>0</v>
          </cell>
          <cell r="NR27">
            <v>0</v>
          </cell>
          <cell r="NS27">
            <v>0</v>
          </cell>
          <cell r="NT27">
            <v>0</v>
          </cell>
          <cell r="NU27">
            <v>0</v>
          </cell>
          <cell r="NV27">
            <v>0</v>
          </cell>
          <cell r="NW27">
            <v>0</v>
          </cell>
          <cell r="NX27">
            <v>63788383.122543938</v>
          </cell>
          <cell r="NY27">
            <v>368088375.96770924</v>
          </cell>
          <cell r="NZ27">
            <v>0</v>
          </cell>
          <cell r="OA27">
            <v>0</v>
          </cell>
          <cell r="OB27">
            <v>0</v>
          </cell>
          <cell r="OC27">
            <v>0</v>
          </cell>
          <cell r="OD27">
            <v>0</v>
          </cell>
          <cell r="OE27">
            <v>0</v>
          </cell>
          <cell r="OF27">
            <v>0</v>
          </cell>
          <cell r="OG27">
            <v>0</v>
          </cell>
          <cell r="OH27">
            <v>0</v>
          </cell>
          <cell r="OI27">
            <v>0</v>
          </cell>
          <cell r="OJ27">
            <v>58827277.918590508</v>
          </cell>
          <cell r="OK27">
            <v>377178346.6063143</v>
          </cell>
          <cell r="OL27">
            <v>0</v>
          </cell>
          <cell r="OM27">
            <v>0</v>
          </cell>
          <cell r="ON27">
            <v>0</v>
          </cell>
          <cell r="OO27">
            <v>0</v>
          </cell>
          <cell r="OP27">
            <v>0</v>
          </cell>
          <cell r="OQ27">
            <v>0</v>
          </cell>
          <cell r="OR27">
            <v>0</v>
          </cell>
          <cell r="OS27">
            <v>0</v>
          </cell>
          <cell r="OT27">
            <v>0</v>
          </cell>
          <cell r="OU27">
            <v>0</v>
          </cell>
          <cell r="OV27">
            <v>53289442.691107266</v>
          </cell>
          <cell r="OW27">
            <v>386492794.7660948</v>
          </cell>
          <cell r="OX27">
            <v>0</v>
          </cell>
          <cell r="OY27">
            <v>0</v>
          </cell>
          <cell r="OZ27">
            <v>0</v>
          </cell>
          <cell r="PA27">
            <v>0</v>
          </cell>
          <cell r="PB27">
            <v>0</v>
          </cell>
          <cell r="PC27">
            <v>0</v>
          </cell>
          <cell r="PD27">
            <v>0</v>
          </cell>
          <cell r="PE27">
            <v>0</v>
          </cell>
          <cell r="PF27">
            <v>0</v>
          </cell>
          <cell r="PG27">
            <v>0</v>
          </cell>
          <cell r="PH27">
            <v>48042276.971216157</v>
          </cell>
          <cell r="PI27">
            <v>396037263.93663025</v>
          </cell>
          <cell r="PJ27">
            <v>0</v>
          </cell>
          <cell r="PK27">
            <v>0</v>
          </cell>
          <cell r="PL27">
            <v>0</v>
          </cell>
          <cell r="PM27">
            <v>0</v>
          </cell>
          <cell r="PN27">
            <v>0</v>
          </cell>
          <cell r="PO27">
            <v>0</v>
          </cell>
          <cell r="PP27">
            <v>0</v>
          </cell>
          <cell r="PQ27">
            <v>0</v>
          </cell>
          <cell r="PR27">
            <v>0</v>
          </cell>
          <cell r="PS27">
            <v>0</v>
          </cell>
          <cell r="PT27">
            <v>41965436.124253951</v>
          </cell>
          <cell r="PU27">
            <v>405817434.5043999</v>
          </cell>
          <cell r="PV27">
            <v>0</v>
          </cell>
          <cell r="PW27">
            <v>0</v>
          </cell>
          <cell r="PX27">
            <v>0</v>
          </cell>
          <cell r="PY27">
            <v>0</v>
          </cell>
          <cell r="PZ27">
            <v>0</v>
          </cell>
          <cell r="QA27">
            <v>0</v>
          </cell>
          <cell r="QB27">
            <v>0</v>
          </cell>
          <cell r="QC27">
            <v>0</v>
          </cell>
          <cell r="QD27">
            <v>0</v>
          </cell>
          <cell r="QE27">
            <v>0</v>
          </cell>
          <cell r="QF27">
            <v>36031707.734307893</v>
          </cell>
          <cell r="QG27">
            <v>415839127.13346207</v>
          </cell>
          <cell r="QH27">
            <v>0</v>
          </cell>
          <cell r="QI27">
            <v>0</v>
          </cell>
          <cell r="QJ27">
            <v>0</v>
          </cell>
          <cell r="QK27">
            <v>0</v>
          </cell>
          <cell r="QL27">
            <v>0</v>
          </cell>
          <cell r="QM27">
            <v>0</v>
          </cell>
          <cell r="QN27">
            <v>0</v>
          </cell>
          <cell r="QO27">
            <v>0</v>
          </cell>
          <cell r="QP27">
            <v>0</v>
          </cell>
          <cell r="QQ27">
            <v>0</v>
          </cell>
          <cell r="QR27">
            <v>29375805.293987509</v>
          </cell>
          <cell r="QS27">
            <v>426108306.22962022</v>
          </cell>
          <cell r="QT27">
            <v>0</v>
          </cell>
          <cell r="QU27">
            <v>0</v>
          </cell>
          <cell r="QV27">
            <v>0</v>
          </cell>
          <cell r="QW27">
            <v>0</v>
          </cell>
          <cell r="QX27">
            <v>0</v>
          </cell>
          <cell r="QY27">
            <v>0</v>
          </cell>
          <cell r="QZ27">
            <v>0</v>
          </cell>
          <cell r="RA27">
            <v>0</v>
          </cell>
          <cell r="RB27">
            <v>0</v>
          </cell>
          <cell r="RC27">
            <v>0</v>
          </cell>
          <cell r="RD27">
            <v>22699975.881280746</v>
          </cell>
          <cell r="RE27">
            <v>436631083.49013555</v>
          </cell>
          <cell r="RF27">
            <v>0</v>
          </cell>
          <cell r="RG27">
            <v>0</v>
          </cell>
          <cell r="RH27">
            <v>0</v>
          </cell>
          <cell r="RI27">
            <v>0</v>
          </cell>
          <cell r="RJ27">
            <v>0</v>
          </cell>
          <cell r="RK27">
            <v>0</v>
          </cell>
          <cell r="RL27">
            <v>0</v>
          </cell>
          <cell r="RM27">
            <v>0</v>
          </cell>
          <cell r="RN27">
            <v>0</v>
          </cell>
          <cell r="RO27">
            <v>0</v>
          </cell>
          <cell r="RP27">
            <v>15507035.690330924</v>
          </cell>
          <cell r="RQ27">
            <v>447413721.5411014</v>
          </cell>
          <cell r="RR27">
            <v>0</v>
          </cell>
          <cell r="RS27">
            <v>0</v>
          </cell>
          <cell r="RT27">
            <v>0</v>
          </cell>
          <cell r="RU27">
            <v>0</v>
          </cell>
          <cell r="RV27">
            <v>0</v>
          </cell>
          <cell r="RW27">
            <v>0</v>
          </cell>
          <cell r="RX27">
            <v>0</v>
          </cell>
          <cell r="RY27">
            <v>0</v>
          </cell>
          <cell r="RZ27">
            <v>0</v>
          </cell>
          <cell r="SA27">
            <v>0</v>
          </cell>
          <cell r="SB27">
            <v>7944991.5736150779</v>
          </cell>
          <cell r="SC27">
            <v>458462637.66464245</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cell r="XR27">
            <v>0</v>
          </cell>
          <cell r="XS27">
            <v>0</v>
          </cell>
          <cell r="XT27">
            <v>0</v>
          </cell>
          <cell r="XU27">
            <v>0</v>
          </cell>
          <cell r="XV27">
            <v>0</v>
          </cell>
          <cell r="XW27">
            <v>0</v>
          </cell>
          <cell r="XX27">
            <v>0</v>
          </cell>
          <cell r="XY27">
            <v>0</v>
          </cell>
          <cell r="XZ27">
            <v>0</v>
          </cell>
          <cell r="YA27">
            <v>0</v>
          </cell>
          <cell r="YB27">
            <v>0</v>
          </cell>
          <cell r="YC27">
            <v>0</v>
          </cell>
          <cell r="YD27">
            <v>0</v>
          </cell>
          <cell r="YE27">
            <v>0</v>
          </cell>
          <cell r="YF27">
            <v>0</v>
          </cell>
          <cell r="YG27">
            <v>0</v>
          </cell>
          <cell r="YH27">
            <v>0</v>
          </cell>
          <cell r="YI27">
            <v>0</v>
          </cell>
          <cell r="YJ27">
            <v>0</v>
          </cell>
          <cell r="YK27">
            <v>0</v>
          </cell>
          <cell r="YL27">
            <v>0</v>
          </cell>
          <cell r="YM27">
            <v>0</v>
          </cell>
          <cell r="YN27">
            <v>0</v>
          </cell>
          <cell r="YO27">
            <v>0</v>
          </cell>
          <cell r="YP27">
            <v>0</v>
          </cell>
          <cell r="YQ27">
            <v>0</v>
          </cell>
          <cell r="YR27">
            <v>0</v>
          </cell>
          <cell r="YS27">
            <v>0</v>
          </cell>
          <cell r="YT27">
            <v>0</v>
          </cell>
          <cell r="YU27">
            <v>0</v>
          </cell>
          <cell r="YV27">
            <v>0</v>
          </cell>
          <cell r="YW27">
            <v>0</v>
          </cell>
          <cell r="YX27">
            <v>0</v>
          </cell>
          <cell r="YY27">
            <v>0</v>
          </cell>
          <cell r="YZ27">
            <v>0</v>
          </cell>
          <cell r="ZA27">
            <v>0</v>
          </cell>
          <cell r="ZB27">
            <v>0</v>
          </cell>
          <cell r="ZC27">
            <v>0</v>
          </cell>
          <cell r="ZD27">
            <v>0</v>
          </cell>
          <cell r="ZE27">
            <v>0</v>
          </cell>
          <cell r="ZF27">
            <v>0</v>
          </cell>
          <cell r="ZG27">
            <v>0</v>
          </cell>
          <cell r="ZH27">
            <v>0</v>
          </cell>
          <cell r="ZI27">
            <v>0</v>
          </cell>
          <cell r="ZJ27">
            <v>0</v>
          </cell>
          <cell r="ZK27">
            <v>0</v>
          </cell>
          <cell r="ZL27">
            <v>0</v>
          </cell>
          <cell r="ZM27">
            <v>0</v>
          </cell>
          <cell r="ZN27">
            <v>0</v>
          </cell>
          <cell r="ZO27">
            <v>0</v>
          </cell>
          <cell r="ZP27">
            <v>0</v>
          </cell>
          <cell r="ZQ27">
            <v>0</v>
          </cell>
          <cell r="ZR27">
            <v>0</v>
          </cell>
          <cell r="ZS27">
            <v>0</v>
          </cell>
          <cell r="ZT27">
            <v>0</v>
          </cell>
          <cell r="ZU27">
            <v>0</v>
          </cell>
          <cell r="ZV27">
            <v>0</v>
          </cell>
          <cell r="ZW27">
            <v>0</v>
          </cell>
          <cell r="ZX27">
            <v>0</v>
          </cell>
          <cell r="ZY27">
            <v>0</v>
          </cell>
          <cell r="ZZ27">
            <v>0</v>
          </cell>
          <cell r="AAA27">
            <v>0</v>
          </cell>
          <cell r="AAB27">
            <v>0</v>
          </cell>
          <cell r="AAC27">
            <v>0</v>
          </cell>
          <cell r="AAD27">
            <v>0</v>
          </cell>
          <cell r="AAE27">
            <v>0</v>
          </cell>
        </row>
        <row r="28">
          <cell r="C28">
            <v>2330.5268148388286</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27023520.753233861</v>
          </cell>
          <cell r="BU28">
            <v>63549185.048370928</v>
          </cell>
          <cell r="BV28">
            <v>0</v>
          </cell>
          <cell r="BW28">
            <v>0</v>
          </cell>
          <cell r="BX28">
            <v>0</v>
          </cell>
          <cell r="BY28">
            <v>0</v>
          </cell>
          <cell r="BZ28">
            <v>0</v>
          </cell>
          <cell r="CA28">
            <v>0</v>
          </cell>
          <cell r="CB28">
            <v>0</v>
          </cell>
          <cell r="CC28">
            <v>0</v>
          </cell>
          <cell r="CD28">
            <v>0</v>
          </cell>
          <cell r="CE28">
            <v>0</v>
          </cell>
          <cell r="CF28">
            <v>35398002.332973868</v>
          </cell>
          <cell r="CG28">
            <v>85744410.302341104</v>
          </cell>
          <cell r="CH28">
            <v>0</v>
          </cell>
          <cell r="CI28">
            <v>0</v>
          </cell>
          <cell r="CJ28">
            <v>0</v>
          </cell>
          <cell r="CK28">
            <v>0</v>
          </cell>
          <cell r="CL28">
            <v>0</v>
          </cell>
          <cell r="CM28">
            <v>0</v>
          </cell>
          <cell r="CN28">
            <v>0</v>
          </cell>
          <cell r="CO28">
            <v>0</v>
          </cell>
          <cell r="CP28">
            <v>0</v>
          </cell>
          <cell r="CQ28">
            <v>0</v>
          </cell>
          <cell r="CR28">
            <v>42077079.001505606</v>
          </cell>
          <cell r="CS28">
            <v>105697701.91895835</v>
          </cell>
          <cell r="CT28">
            <v>0</v>
          </cell>
          <cell r="CU28">
            <v>0</v>
          </cell>
          <cell r="CV28">
            <v>0</v>
          </cell>
          <cell r="CW28">
            <v>0</v>
          </cell>
          <cell r="CX28">
            <v>0</v>
          </cell>
          <cell r="CY28">
            <v>0</v>
          </cell>
          <cell r="CZ28">
            <v>0</v>
          </cell>
          <cell r="DA28">
            <v>0</v>
          </cell>
          <cell r="DB28">
            <v>0</v>
          </cell>
          <cell r="DC28">
            <v>0</v>
          </cell>
          <cell r="DD28">
            <v>46610560.3968319</v>
          </cell>
          <cell r="DE28">
            <v>121588703.31015341</v>
          </cell>
          <cell r="DF28">
            <v>0</v>
          </cell>
          <cell r="DG28">
            <v>0</v>
          </cell>
          <cell r="DH28">
            <v>0</v>
          </cell>
          <cell r="DI28">
            <v>0</v>
          </cell>
          <cell r="DJ28">
            <v>0</v>
          </cell>
          <cell r="DK28">
            <v>0</v>
          </cell>
          <cell r="DL28">
            <v>0</v>
          </cell>
          <cell r="DM28">
            <v>0</v>
          </cell>
          <cell r="DN28">
            <v>0</v>
          </cell>
          <cell r="DO28">
            <v>0</v>
          </cell>
          <cell r="DP28">
            <v>50573662.218783237</v>
          </cell>
          <cell r="DQ28">
            <v>137957321.49530706</v>
          </cell>
          <cell r="DR28">
            <v>0</v>
          </cell>
          <cell r="DS28">
            <v>0</v>
          </cell>
          <cell r="DT28">
            <v>0</v>
          </cell>
          <cell r="DU28">
            <v>0</v>
          </cell>
          <cell r="DV28">
            <v>0</v>
          </cell>
          <cell r="DW28">
            <v>0</v>
          </cell>
          <cell r="DX28">
            <v>0</v>
          </cell>
          <cell r="DY28">
            <v>0</v>
          </cell>
          <cell r="DZ28">
            <v>0</v>
          </cell>
          <cell r="EA28">
            <v>0</v>
          </cell>
          <cell r="EB28">
            <v>54622422.404247843</v>
          </cell>
          <cell r="EC28">
            <v>154361377.56258404</v>
          </cell>
          <cell r="ED28">
            <v>0</v>
          </cell>
          <cell r="EE28">
            <v>0</v>
          </cell>
          <cell r="EF28">
            <v>0</v>
          </cell>
          <cell r="EG28">
            <v>0</v>
          </cell>
          <cell r="EH28">
            <v>0</v>
          </cell>
          <cell r="EI28">
            <v>0</v>
          </cell>
          <cell r="EJ28">
            <v>0</v>
          </cell>
          <cell r="EK28">
            <v>0</v>
          </cell>
          <cell r="EL28">
            <v>0</v>
          </cell>
          <cell r="EM28">
            <v>0</v>
          </cell>
          <cell r="EN28">
            <v>57715174.840528153</v>
          </cell>
          <cell r="EO28">
            <v>171127157.33679673</v>
          </cell>
          <cell r="EP28">
            <v>0</v>
          </cell>
          <cell r="EQ28">
            <v>0</v>
          </cell>
          <cell r="ER28">
            <v>0</v>
          </cell>
          <cell r="ES28">
            <v>0</v>
          </cell>
          <cell r="ET28">
            <v>0</v>
          </cell>
          <cell r="EU28">
            <v>0</v>
          </cell>
          <cell r="EV28">
            <v>0</v>
          </cell>
          <cell r="EW28">
            <v>0</v>
          </cell>
          <cell r="EX28">
            <v>0</v>
          </cell>
          <cell r="EY28">
            <v>0</v>
          </cell>
          <cell r="EZ28">
            <v>60647201.683146074</v>
          </cell>
          <cell r="FA28">
            <v>186966196.92907673</v>
          </cell>
          <cell r="FB28">
            <v>0</v>
          </cell>
          <cell r="FC28">
            <v>0</v>
          </cell>
          <cell r="FD28">
            <v>0</v>
          </cell>
          <cell r="FE28">
            <v>0</v>
          </cell>
          <cell r="FF28">
            <v>0</v>
          </cell>
          <cell r="FG28">
            <v>0</v>
          </cell>
          <cell r="FH28">
            <v>0</v>
          </cell>
          <cell r="FI28">
            <v>0</v>
          </cell>
          <cell r="FJ28">
            <v>0</v>
          </cell>
          <cell r="FK28">
            <v>0</v>
          </cell>
          <cell r="FL28">
            <v>62183464.00643675</v>
          </cell>
          <cell r="FM28">
            <v>201933366.0774737</v>
          </cell>
          <cell r="FN28">
            <v>0</v>
          </cell>
          <cell r="FO28">
            <v>0</v>
          </cell>
          <cell r="FP28">
            <v>0</v>
          </cell>
          <cell r="FQ28">
            <v>0</v>
          </cell>
          <cell r="FR28">
            <v>0</v>
          </cell>
          <cell r="FS28">
            <v>0</v>
          </cell>
          <cell r="FT28">
            <v>0</v>
          </cell>
          <cell r="FU28">
            <v>0</v>
          </cell>
          <cell r="FV28">
            <v>0</v>
          </cell>
          <cell r="FW28">
            <v>0</v>
          </cell>
          <cell r="FX28">
            <v>63758348.491167553</v>
          </cell>
          <cell r="FY28">
            <v>216210790.22876245</v>
          </cell>
          <cell r="FZ28">
            <v>0</v>
          </cell>
          <cell r="GA28">
            <v>0</v>
          </cell>
          <cell r="GB28">
            <v>0</v>
          </cell>
          <cell r="GC28">
            <v>0</v>
          </cell>
          <cell r="GD28">
            <v>0</v>
          </cell>
          <cell r="GE28">
            <v>0</v>
          </cell>
          <cell r="GF28">
            <v>0</v>
          </cell>
          <cell r="GG28">
            <v>0</v>
          </cell>
          <cell r="GH28">
            <v>0</v>
          </cell>
          <cell r="GI28">
            <v>0</v>
          </cell>
          <cell r="GJ28">
            <v>64311810.281157821</v>
          </cell>
          <cell r="GK28">
            <v>229564489.12365523</v>
          </cell>
          <cell r="GL28">
            <v>0</v>
          </cell>
          <cell r="GM28">
            <v>0</v>
          </cell>
          <cell r="GN28">
            <v>0</v>
          </cell>
          <cell r="GO28">
            <v>0</v>
          </cell>
          <cell r="GP28">
            <v>0</v>
          </cell>
          <cell r="GQ28">
            <v>0</v>
          </cell>
          <cell r="GR28">
            <v>0</v>
          </cell>
          <cell r="GS28">
            <v>0</v>
          </cell>
          <cell r="GT28">
            <v>0</v>
          </cell>
          <cell r="GU28">
            <v>0</v>
          </cell>
          <cell r="GV28">
            <v>64101459.174178936</v>
          </cell>
          <cell r="GW28">
            <v>241523813.70952538</v>
          </cell>
          <cell r="GX28">
            <v>0</v>
          </cell>
          <cell r="GY28">
            <v>0</v>
          </cell>
          <cell r="GZ28">
            <v>0</v>
          </cell>
          <cell r="HA28">
            <v>0</v>
          </cell>
          <cell r="HB28">
            <v>0</v>
          </cell>
          <cell r="HC28">
            <v>0</v>
          </cell>
          <cell r="HD28">
            <v>0</v>
          </cell>
          <cell r="HE28">
            <v>0</v>
          </cell>
          <cell r="HF28">
            <v>0</v>
          </cell>
          <cell r="HG28">
            <v>0</v>
          </cell>
          <cell r="HH28">
            <v>63045895.774807371</v>
          </cell>
          <cell r="HI28">
            <v>252899961.21778804</v>
          </cell>
          <cell r="HJ28">
            <v>0</v>
          </cell>
          <cell r="HK28">
            <v>0</v>
          </cell>
          <cell r="HL28">
            <v>0</v>
          </cell>
          <cell r="HM28">
            <v>0</v>
          </cell>
          <cell r="HN28">
            <v>0</v>
          </cell>
          <cell r="HO28">
            <v>0</v>
          </cell>
          <cell r="HP28">
            <v>0</v>
          </cell>
          <cell r="HQ28">
            <v>0</v>
          </cell>
          <cell r="HR28">
            <v>0</v>
          </cell>
          <cell r="HS28">
            <v>0</v>
          </cell>
          <cell r="HT28">
            <v>62209625.528174758</v>
          </cell>
          <cell r="HU28">
            <v>263690789.03098044</v>
          </cell>
          <cell r="HV28">
            <v>0</v>
          </cell>
          <cell r="HW28">
            <v>0</v>
          </cell>
          <cell r="HX28">
            <v>0</v>
          </cell>
          <cell r="HY28">
            <v>0</v>
          </cell>
          <cell r="HZ28">
            <v>0</v>
          </cell>
          <cell r="IA28">
            <v>0</v>
          </cell>
          <cell r="IB28">
            <v>0</v>
          </cell>
          <cell r="IC28">
            <v>0</v>
          </cell>
          <cell r="ID28">
            <v>0</v>
          </cell>
          <cell r="IE28">
            <v>0</v>
          </cell>
          <cell r="IF28">
            <v>60157305.562876903</v>
          </cell>
          <cell r="IG28">
            <v>273482700.06858593</v>
          </cell>
          <cell r="IH28">
            <v>0</v>
          </cell>
          <cell r="II28">
            <v>0</v>
          </cell>
          <cell r="IJ28">
            <v>0</v>
          </cell>
          <cell r="IK28">
            <v>0</v>
          </cell>
          <cell r="IL28">
            <v>0</v>
          </cell>
          <cell r="IM28">
            <v>0</v>
          </cell>
          <cell r="IN28">
            <v>0</v>
          </cell>
          <cell r="IO28">
            <v>0</v>
          </cell>
          <cell r="IP28">
            <v>0</v>
          </cell>
          <cell r="IQ28">
            <v>0</v>
          </cell>
          <cell r="IR28">
            <v>58240224.873337723</v>
          </cell>
          <cell r="IS28">
            <v>282126003.20445329</v>
          </cell>
          <cell r="IT28">
            <v>0</v>
          </cell>
          <cell r="IU28">
            <v>0</v>
          </cell>
          <cell r="IV28">
            <v>0</v>
          </cell>
          <cell r="IW28">
            <v>0</v>
          </cell>
          <cell r="IX28">
            <v>0</v>
          </cell>
          <cell r="IY28">
            <v>0</v>
          </cell>
          <cell r="IZ28">
            <v>0</v>
          </cell>
          <cell r="JA28">
            <v>0</v>
          </cell>
          <cell r="JB28">
            <v>0</v>
          </cell>
          <cell r="JC28">
            <v>0</v>
          </cell>
          <cell r="JD28">
            <v>55265856.534026176</v>
          </cell>
          <cell r="JE28">
            <v>289891628.27002525</v>
          </cell>
          <cell r="JF28">
            <v>0</v>
          </cell>
          <cell r="JG28">
            <v>0</v>
          </cell>
          <cell r="JH28">
            <v>0</v>
          </cell>
          <cell r="JI28">
            <v>0</v>
          </cell>
          <cell r="JJ28">
            <v>0</v>
          </cell>
          <cell r="JK28">
            <v>0</v>
          </cell>
          <cell r="JL28">
            <v>0</v>
          </cell>
          <cell r="JM28">
            <v>0</v>
          </cell>
          <cell r="JN28">
            <v>0</v>
          </cell>
          <cell r="JO28">
            <v>0</v>
          </cell>
          <cell r="JP28">
            <v>52603789.20788081</v>
          </cell>
          <cell r="JQ28">
            <v>297284018.86909312</v>
          </cell>
          <cell r="JR28">
            <v>0</v>
          </cell>
          <cell r="JS28">
            <v>0</v>
          </cell>
          <cell r="JT28">
            <v>0</v>
          </cell>
          <cell r="JU28">
            <v>0</v>
          </cell>
          <cell r="JV28">
            <v>0</v>
          </cell>
          <cell r="JW28">
            <v>0</v>
          </cell>
          <cell r="JX28">
            <v>0</v>
          </cell>
          <cell r="JY28">
            <v>0</v>
          </cell>
          <cell r="JZ28">
            <v>0</v>
          </cell>
          <cell r="KA28">
            <v>0</v>
          </cell>
          <cell r="KB28">
            <v>49411832.723413631</v>
          </cell>
          <cell r="KC28">
            <v>304625470.48582023</v>
          </cell>
          <cell r="KD28">
            <v>0</v>
          </cell>
          <cell r="KE28">
            <v>0</v>
          </cell>
          <cell r="KF28">
            <v>0</v>
          </cell>
          <cell r="KG28">
            <v>0</v>
          </cell>
          <cell r="KH28">
            <v>0</v>
          </cell>
          <cell r="KI28">
            <v>0</v>
          </cell>
          <cell r="KJ28">
            <v>0</v>
          </cell>
          <cell r="KK28">
            <v>0</v>
          </cell>
          <cell r="KL28">
            <v>0</v>
          </cell>
          <cell r="KM28">
            <v>0</v>
          </cell>
          <cell r="KN28">
            <v>46030144.766255312</v>
          </cell>
          <cell r="KO28">
            <v>312148219.81254792</v>
          </cell>
          <cell r="KP28">
            <v>0</v>
          </cell>
          <cell r="KQ28">
            <v>0</v>
          </cell>
          <cell r="KR28">
            <v>0</v>
          </cell>
          <cell r="KS28">
            <v>0</v>
          </cell>
          <cell r="KT28">
            <v>0</v>
          </cell>
          <cell r="KU28">
            <v>0</v>
          </cell>
          <cell r="KV28">
            <v>0</v>
          </cell>
          <cell r="KW28">
            <v>0</v>
          </cell>
          <cell r="KX28">
            <v>0</v>
          </cell>
          <cell r="KY28">
            <v>0</v>
          </cell>
          <cell r="KZ28">
            <v>42219326.75156711</v>
          </cell>
          <cell r="LA28">
            <v>319856744.01011139</v>
          </cell>
          <cell r="LB28">
            <v>0</v>
          </cell>
          <cell r="LC28">
            <v>0</v>
          </cell>
          <cell r="LD28">
            <v>0</v>
          </cell>
          <cell r="LE28">
            <v>0</v>
          </cell>
          <cell r="LF28">
            <v>0</v>
          </cell>
          <cell r="LG28">
            <v>0</v>
          </cell>
          <cell r="LH28">
            <v>0</v>
          </cell>
          <cell r="LI28">
            <v>0</v>
          </cell>
          <cell r="LJ28">
            <v>0</v>
          </cell>
          <cell r="LK28">
            <v>0</v>
          </cell>
          <cell r="LL28">
            <v>38667626.407447584</v>
          </cell>
          <cell r="LM28">
            <v>327755630.80317545</v>
          </cell>
          <cell r="LN28">
            <v>0</v>
          </cell>
          <cell r="LO28">
            <v>0</v>
          </cell>
          <cell r="LP28">
            <v>0</v>
          </cell>
          <cell r="LQ28">
            <v>0</v>
          </cell>
          <cell r="LR28">
            <v>0</v>
          </cell>
          <cell r="LS28">
            <v>0</v>
          </cell>
          <cell r="LT28">
            <v>0</v>
          </cell>
          <cell r="LU28">
            <v>0</v>
          </cell>
          <cell r="LV28">
            <v>0</v>
          </cell>
          <cell r="LW28">
            <v>0</v>
          </cell>
          <cell r="LX28">
            <v>34481726.642134853</v>
          </cell>
          <cell r="LY28">
            <v>335849581.21061713</v>
          </cell>
          <cell r="LZ28">
            <v>0</v>
          </cell>
          <cell r="MA28">
            <v>0</v>
          </cell>
          <cell r="MB28">
            <v>0</v>
          </cell>
          <cell r="MC28">
            <v>0</v>
          </cell>
          <cell r="MD28">
            <v>0</v>
          </cell>
          <cell r="ME28">
            <v>0</v>
          </cell>
          <cell r="MF28">
            <v>0</v>
          </cell>
          <cell r="MG28">
            <v>0</v>
          </cell>
          <cell r="MH28">
            <v>0</v>
          </cell>
          <cell r="MI28">
            <v>0</v>
          </cell>
          <cell r="MJ28">
            <v>30453780.850843433</v>
          </cell>
          <cell r="MK28">
            <v>344143412.34333444</v>
          </cell>
          <cell r="ML28">
            <v>0</v>
          </cell>
          <cell r="MM28">
            <v>0</v>
          </cell>
          <cell r="MN28">
            <v>0</v>
          </cell>
          <cell r="MO28">
            <v>0</v>
          </cell>
          <cell r="MP28">
            <v>0</v>
          </cell>
          <cell r="MQ28">
            <v>0</v>
          </cell>
          <cell r="MR28">
            <v>0</v>
          </cell>
          <cell r="MS28">
            <v>0</v>
          </cell>
          <cell r="MT28">
            <v>0</v>
          </cell>
          <cell r="MU28">
            <v>0</v>
          </cell>
          <cell r="MV28">
            <v>25864818.204880442</v>
          </cell>
          <cell r="MW28">
            <v>352642060.27114815</v>
          </cell>
          <cell r="MX28">
            <v>0</v>
          </cell>
          <cell r="MY28">
            <v>0</v>
          </cell>
          <cell r="MZ28">
            <v>0</v>
          </cell>
          <cell r="NA28">
            <v>0</v>
          </cell>
          <cell r="NB28">
            <v>0</v>
          </cell>
          <cell r="NC28">
            <v>0</v>
          </cell>
          <cell r="ND28">
            <v>0</v>
          </cell>
          <cell r="NE28">
            <v>0</v>
          </cell>
          <cell r="NF28">
            <v>0</v>
          </cell>
          <cell r="NG28">
            <v>0</v>
          </cell>
          <cell r="NH28">
            <v>21321881.672560226</v>
          </cell>
          <cell r="NI28">
            <v>361350582.96050137</v>
          </cell>
          <cell r="NJ28">
            <v>0</v>
          </cell>
          <cell r="NK28">
            <v>0</v>
          </cell>
          <cell r="NL28">
            <v>0</v>
          </cell>
          <cell r="NM28">
            <v>0</v>
          </cell>
          <cell r="NN28">
            <v>0</v>
          </cell>
          <cell r="NO28">
            <v>0</v>
          </cell>
          <cell r="NP28">
            <v>0</v>
          </cell>
          <cell r="NQ28">
            <v>0</v>
          </cell>
          <cell r="NR28">
            <v>0</v>
          </cell>
          <cell r="NS28">
            <v>0</v>
          </cell>
          <cell r="NT28">
            <v>16389575.127115553</v>
          </cell>
          <cell r="NU28">
            <v>370274163.28470582</v>
          </cell>
          <cell r="NV28">
            <v>0</v>
          </cell>
          <cell r="NW28">
            <v>0</v>
          </cell>
          <cell r="NX28">
            <v>0</v>
          </cell>
          <cell r="NY28">
            <v>0</v>
          </cell>
          <cell r="NZ28">
            <v>0</v>
          </cell>
          <cell r="OA28">
            <v>0</v>
          </cell>
          <cell r="OB28">
            <v>0</v>
          </cell>
          <cell r="OC28">
            <v>0</v>
          </cell>
          <cell r="OD28">
            <v>0</v>
          </cell>
          <cell r="OE28">
            <v>0</v>
          </cell>
          <cell r="OF28">
            <v>11200658.124321582</v>
          </cell>
          <cell r="OG28">
            <v>379418112.10852665</v>
          </cell>
          <cell r="OH28">
            <v>0</v>
          </cell>
          <cell r="OI28">
            <v>0</v>
          </cell>
          <cell r="OJ28">
            <v>0</v>
          </cell>
          <cell r="OK28">
            <v>0</v>
          </cell>
          <cell r="OL28">
            <v>0</v>
          </cell>
          <cell r="OM28">
            <v>0</v>
          </cell>
          <cell r="ON28">
            <v>0</v>
          </cell>
          <cell r="OO28">
            <v>0</v>
          </cell>
          <cell r="OP28">
            <v>0</v>
          </cell>
          <cell r="OQ28">
            <v>0</v>
          </cell>
          <cell r="OR28">
            <v>5714068.6044393172</v>
          </cell>
          <cell r="OS28">
            <v>389715103.84481937</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cell r="XR28">
            <v>0</v>
          </cell>
          <cell r="XS28">
            <v>0</v>
          </cell>
          <cell r="XT28">
            <v>0</v>
          </cell>
          <cell r="XU28">
            <v>0</v>
          </cell>
          <cell r="XV28">
            <v>0</v>
          </cell>
          <cell r="XW28">
            <v>0</v>
          </cell>
          <cell r="XX28">
            <v>0</v>
          </cell>
          <cell r="XY28">
            <v>0</v>
          </cell>
          <cell r="XZ28">
            <v>0</v>
          </cell>
          <cell r="YA28">
            <v>0</v>
          </cell>
          <cell r="YB28">
            <v>0</v>
          </cell>
          <cell r="YC28">
            <v>0</v>
          </cell>
          <cell r="YD28">
            <v>0</v>
          </cell>
          <cell r="YE28">
            <v>0</v>
          </cell>
          <cell r="YF28">
            <v>0</v>
          </cell>
          <cell r="YG28">
            <v>0</v>
          </cell>
          <cell r="YH28">
            <v>0</v>
          </cell>
          <cell r="YI28">
            <v>0</v>
          </cell>
          <cell r="YJ28">
            <v>0</v>
          </cell>
          <cell r="YK28">
            <v>0</v>
          </cell>
          <cell r="YL28">
            <v>0</v>
          </cell>
          <cell r="YM28">
            <v>0</v>
          </cell>
          <cell r="YN28">
            <v>0</v>
          </cell>
          <cell r="YO28">
            <v>0</v>
          </cell>
          <cell r="YP28">
            <v>0</v>
          </cell>
          <cell r="YQ28">
            <v>0</v>
          </cell>
          <cell r="YR28">
            <v>0</v>
          </cell>
          <cell r="YS28">
            <v>0</v>
          </cell>
          <cell r="YT28">
            <v>0</v>
          </cell>
          <cell r="YU28">
            <v>0</v>
          </cell>
          <cell r="YV28">
            <v>0</v>
          </cell>
          <cell r="YW28">
            <v>0</v>
          </cell>
          <cell r="YX28">
            <v>0</v>
          </cell>
          <cell r="YY28">
            <v>0</v>
          </cell>
          <cell r="YZ28">
            <v>0</v>
          </cell>
          <cell r="ZA28">
            <v>0</v>
          </cell>
          <cell r="ZB28">
            <v>0</v>
          </cell>
          <cell r="ZC28">
            <v>0</v>
          </cell>
          <cell r="ZD28">
            <v>0</v>
          </cell>
          <cell r="ZE28">
            <v>0</v>
          </cell>
          <cell r="ZF28">
            <v>0</v>
          </cell>
          <cell r="ZG28">
            <v>0</v>
          </cell>
          <cell r="ZH28">
            <v>0</v>
          </cell>
          <cell r="ZI28">
            <v>0</v>
          </cell>
          <cell r="ZJ28">
            <v>0</v>
          </cell>
          <cell r="ZK28">
            <v>0</v>
          </cell>
          <cell r="ZL28">
            <v>0</v>
          </cell>
          <cell r="ZM28">
            <v>0</v>
          </cell>
          <cell r="ZN28">
            <v>0</v>
          </cell>
          <cell r="ZO28">
            <v>0</v>
          </cell>
          <cell r="ZP28">
            <v>0</v>
          </cell>
          <cell r="ZQ28">
            <v>0</v>
          </cell>
          <cell r="ZR28">
            <v>0</v>
          </cell>
          <cell r="ZS28">
            <v>0</v>
          </cell>
          <cell r="ZT28">
            <v>0</v>
          </cell>
          <cell r="ZU28">
            <v>0</v>
          </cell>
          <cell r="ZV28">
            <v>0</v>
          </cell>
          <cell r="ZW28">
            <v>0</v>
          </cell>
          <cell r="ZX28">
            <v>0</v>
          </cell>
          <cell r="ZY28">
            <v>0</v>
          </cell>
          <cell r="ZZ28">
            <v>0</v>
          </cell>
          <cell r="AAA28">
            <v>0</v>
          </cell>
          <cell r="AAB28">
            <v>0</v>
          </cell>
          <cell r="AAC28">
            <v>0</v>
          </cell>
          <cell r="AAD28">
            <v>0</v>
          </cell>
          <cell r="AAE28">
            <v>0</v>
          </cell>
        </row>
        <row r="29">
          <cell r="C29">
            <v>1821.8985313343881</v>
          </cell>
          <cell r="F29" t="str">
            <v>USD</v>
          </cell>
          <cell r="G29" t="str">
            <v>Coparticipación Federal de Impuestos</v>
          </cell>
          <cell r="N29" t="str">
            <v>Organismos Multilaterales</v>
          </cell>
          <cell r="P29" t="str">
            <v>LIBOR</v>
          </cell>
          <cell r="BN29">
            <v>0</v>
          </cell>
          <cell r="BO29">
            <v>0</v>
          </cell>
          <cell r="BP29">
            <v>22101873.214568287</v>
          </cell>
          <cell r="BQ29">
            <v>0</v>
          </cell>
          <cell r="BR29">
            <v>0</v>
          </cell>
          <cell r="BS29">
            <v>0</v>
          </cell>
          <cell r="BT29">
            <v>0</v>
          </cell>
          <cell r="BU29">
            <v>0</v>
          </cell>
          <cell r="BV29">
            <v>0</v>
          </cell>
          <cell r="BW29">
            <v>0</v>
          </cell>
          <cell r="BX29">
            <v>0</v>
          </cell>
          <cell r="BY29">
            <v>0</v>
          </cell>
          <cell r="BZ29">
            <v>0</v>
          </cell>
          <cell r="CA29">
            <v>0</v>
          </cell>
          <cell r="CB29">
            <v>31719091.638104253</v>
          </cell>
          <cell r="CC29">
            <v>0</v>
          </cell>
          <cell r="CD29">
            <v>0</v>
          </cell>
          <cell r="CE29">
            <v>0</v>
          </cell>
          <cell r="CF29">
            <v>0</v>
          </cell>
          <cell r="CG29">
            <v>0</v>
          </cell>
          <cell r="CH29">
            <v>0</v>
          </cell>
          <cell r="CI29">
            <v>0</v>
          </cell>
          <cell r="CJ29">
            <v>0</v>
          </cell>
          <cell r="CK29">
            <v>0</v>
          </cell>
          <cell r="CL29">
            <v>0</v>
          </cell>
          <cell r="CM29">
            <v>0</v>
          </cell>
          <cell r="CN29">
            <v>44675578.750835694</v>
          </cell>
          <cell r="CO29">
            <v>0</v>
          </cell>
          <cell r="CP29">
            <v>0</v>
          </cell>
          <cell r="CQ29">
            <v>0</v>
          </cell>
          <cell r="CR29">
            <v>0</v>
          </cell>
          <cell r="CS29">
            <v>0</v>
          </cell>
          <cell r="CT29">
            <v>0</v>
          </cell>
          <cell r="CU29">
            <v>0</v>
          </cell>
          <cell r="CV29">
            <v>0</v>
          </cell>
          <cell r="CW29">
            <v>0</v>
          </cell>
          <cell r="CX29">
            <v>0</v>
          </cell>
          <cell r="CY29">
            <v>0</v>
          </cell>
          <cell r="CZ29">
            <v>50973922.380755991</v>
          </cell>
          <cell r="DA29">
            <v>63538443.84793172</v>
          </cell>
          <cell r="DB29">
            <v>0</v>
          </cell>
          <cell r="DC29">
            <v>0</v>
          </cell>
          <cell r="DD29">
            <v>0</v>
          </cell>
          <cell r="DE29">
            <v>0</v>
          </cell>
          <cell r="DF29">
            <v>0</v>
          </cell>
          <cell r="DG29">
            <v>0</v>
          </cell>
          <cell r="DH29">
            <v>0</v>
          </cell>
          <cell r="DI29">
            <v>0</v>
          </cell>
          <cell r="DJ29">
            <v>0</v>
          </cell>
          <cell r="DK29">
            <v>0</v>
          </cell>
          <cell r="DL29">
            <v>57375251.114595801</v>
          </cell>
          <cell r="DM29">
            <v>72554118.400944546</v>
          </cell>
          <cell r="DN29">
            <v>0</v>
          </cell>
          <cell r="DO29">
            <v>0</v>
          </cell>
          <cell r="DP29">
            <v>0</v>
          </cell>
          <cell r="DQ29">
            <v>0</v>
          </cell>
          <cell r="DR29">
            <v>0</v>
          </cell>
          <cell r="DS29">
            <v>0</v>
          </cell>
          <cell r="DT29">
            <v>0</v>
          </cell>
          <cell r="DU29">
            <v>0</v>
          </cell>
          <cell r="DV29">
            <v>0</v>
          </cell>
          <cell r="DW29">
            <v>0</v>
          </cell>
          <cell r="DX29">
            <v>61747458.807635404</v>
          </cell>
          <cell r="DY29">
            <v>81466079.690821499</v>
          </cell>
          <cell r="DZ29">
            <v>0</v>
          </cell>
          <cell r="EA29">
            <v>0</v>
          </cell>
          <cell r="EB29">
            <v>0</v>
          </cell>
          <cell r="EC29">
            <v>0</v>
          </cell>
          <cell r="ED29">
            <v>0</v>
          </cell>
          <cell r="EE29">
            <v>0</v>
          </cell>
          <cell r="EF29">
            <v>0</v>
          </cell>
          <cell r="EG29">
            <v>0</v>
          </cell>
          <cell r="EH29">
            <v>0</v>
          </cell>
          <cell r="EI29">
            <v>0</v>
          </cell>
          <cell r="EJ29">
            <v>67981466.255053565</v>
          </cell>
          <cell r="EK29">
            <v>90613077.458619103</v>
          </cell>
          <cell r="EL29">
            <v>0</v>
          </cell>
          <cell r="EM29">
            <v>0</v>
          </cell>
          <cell r="EN29">
            <v>0</v>
          </cell>
          <cell r="EO29">
            <v>0</v>
          </cell>
          <cell r="EP29">
            <v>0</v>
          </cell>
          <cell r="EQ29">
            <v>0</v>
          </cell>
          <cell r="ER29">
            <v>0</v>
          </cell>
          <cell r="ES29">
            <v>0</v>
          </cell>
          <cell r="ET29">
            <v>0</v>
          </cell>
          <cell r="EU29">
            <v>0</v>
          </cell>
          <cell r="EV29">
            <v>71455449.690321609</v>
          </cell>
          <cell r="EW29">
            <v>99511708.167847976</v>
          </cell>
          <cell r="EX29">
            <v>0</v>
          </cell>
          <cell r="EY29">
            <v>0</v>
          </cell>
          <cell r="EZ29">
            <v>0</v>
          </cell>
          <cell r="FA29">
            <v>0</v>
          </cell>
          <cell r="FB29">
            <v>0</v>
          </cell>
          <cell r="FC29">
            <v>0</v>
          </cell>
          <cell r="FD29">
            <v>0</v>
          </cell>
          <cell r="FE29">
            <v>0</v>
          </cell>
          <cell r="FF29">
            <v>0</v>
          </cell>
          <cell r="FG29">
            <v>0</v>
          </cell>
          <cell r="FH29">
            <v>76507480.279324144</v>
          </cell>
          <cell r="FI29">
            <v>107804758.6827625</v>
          </cell>
          <cell r="FJ29">
            <v>0</v>
          </cell>
          <cell r="FK29">
            <v>0</v>
          </cell>
          <cell r="FL29">
            <v>0</v>
          </cell>
          <cell r="FM29">
            <v>0</v>
          </cell>
          <cell r="FN29">
            <v>0</v>
          </cell>
          <cell r="FO29">
            <v>0</v>
          </cell>
          <cell r="FP29">
            <v>0</v>
          </cell>
          <cell r="FQ29">
            <v>0</v>
          </cell>
          <cell r="FR29">
            <v>0</v>
          </cell>
          <cell r="FS29">
            <v>0</v>
          </cell>
          <cell r="FT29">
            <v>78515546.102538139</v>
          </cell>
          <cell r="FU29">
            <v>115775872.85390501</v>
          </cell>
          <cell r="FV29">
            <v>0</v>
          </cell>
          <cell r="FW29">
            <v>0</v>
          </cell>
          <cell r="FX29">
            <v>0</v>
          </cell>
          <cell r="FY29">
            <v>0</v>
          </cell>
          <cell r="FZ29">
            <v>0</v>
          </cell>
          <cell r="GA29">
            <v>0</v>
          </cell>
          <cell r="GB29">
            <v>0</v>
          </cell>
          <cell r="GC29">
            <v>0</v>
          </cell>
          <cell r="GD29">
            <v>0</v>
          </cell>
          <cell r="GE29">
            <v>0</v>
          </cell>
          <cell r="GF29">
            <v>82486159.492632568</v>
          </cell>
          <cell r="GG29">
            <v>123273356.39746463</v>
          </cell>
          <cell r="GH29">
            <v>0</v>
          </cell>
          <cell r="GI29">
            <v>0</v>
          </cell>
          <cell r="GJ29">
            <v>0</v>
          </cell>
          <cell r="GK29">
            <v>0</v>
          </cell>
          <cell r="GL29">
            <v>0</v>
          </cell>
          <cell r="GM29">
            <v>0</v>
          </cell>
          <cell r="GN29">
            <v>0</v>
          </cell>
          <cell r="GO29">
            <v>0</v>
          </cell>
          <cell r="GP29">
            <v>0</v>
          </cell>
          <cell r="GQ29">
            <v>0</v>
          </cell>
          <cell r="GR29">
            <v>83490318.588288143</v>
          </cell>
          <cell r="GS29">
            <v>130087225.77406067</v>
          </cell>
          <cell r="GT29">
            <v>0</v>
          </cell>
          <cell r="GU29">
            <v>0</v>
          </cell>
          <cell r="GV29">
            <v>0</v>
          </cell>
          <cell r="GW29">
            <v>0</v>
          </cell>
          <cell r="GX29">
            <v>0</v>
          </cell>
          <cell r="GY29">
            <v>0</v>
          </cell>
          <cell r="GZ29">
            <v>0</v>
          </cell>
          <cell r="HA29">
            <v>0</v>
          </cell>
          <cell r="HB29">
            <v>0</v>
          </cell>
          <cell r="HC29">
            <v>0</v>
          </cell>
          <cell r="HD29">
            <v>85690198.651201904</v>
          </cell>
          <cell r="HE29">
            <v>136323752.736774</v>
          </cell>
          <cell r="HF29">
            <v>0</v>
          </cell>
          <cell r="HG29">
            <v>0</v>
          </cell>
          <cell r="HH29">
            <v>0</v>
          </cell>
          <cell r="HI29">
            <v>0</v>
          </cell>
          <cell r="HJ29">
            <v>0</v>
          </cell>
          <cell r="HK29">
            <v>0</v>
          </cell>
          <cell r="HL29">
            <v>0</v>
          </cell>
          <cell r="HM29">
            <v>0</v>
          </cell>
          <cell r="HN29">
            <v>0</v>
          </cell>
          <cell r="HO29">
            <v>0</v>
          </cell>
          <cell r="HP29">
            <v>85209283.820188582</v>
          </cell>
          <cell r="HQ29">
            <v>142399015.13103649</v>
          </cell>
          <cell r="HR29">
            <v>0</v>
          </cell>
          <cell r="HS29">
            <v>0</v>
          </cell>
          <cell r="HT29">
            <v>0</v>
          </cell>
          <cell r="HU29">
            <v>0</v>
          </cell>
          <cell r="HV29">
            <v>0</v>
          </cell>
          <cell r="HW29">
            <v>0</v>
          </cell>
          <cell r="HX29">
            <v>0</v>
          </cell>
          <cell r="HY29">
            <v>0</v>
          </cell>
          <cell r="HZ29">
            <v>0</v>
          </cell>
          <cell r="IA29">
            <v>0</v>
          </cell>
          <cell r="IB29">
            <v>87001318.206682503</v>
          </cell>
          <cell r="IC29">
            <v>147955090.55020955</v>
          </cell>
          <cell r="ID29">
            <v>0</v>
          </cell>
          <cell r="IE29">
            <v>0</v>
          </cell>
          <cell r="IF29">
            <v>0</v>
          </cell>
          <cell r="IG29">
            <v>0</v>
          </cell>
          <cell r="IH29">
            <v>0</v>
          </cell>
          <cell r="II29">
            <v>0</v>
          </cell>
          <cell r="IJ29">
            <v>0</v>
          </cell>
          <cell r="IK29">
            <v>0</v>
          </cell>
          <cell r="IL29">
            <v>0</v>
          </cell>
          <cell r="IM29">
            <v>0</v>
          </cell>
          <cell r="IN29">
            <v>85388187.928900957</v>
          </cell>
          <cell r="IO29">
            <v>152890707.77643976</v>
          </cell>
          <cell r="IP29">
            <v>0</v>
          </cell>
          <cell r="IQ29">
            <v>0</v>
          </cell>
          <cell r="IR29">
            <v>0</v>
          </cell>
          <cell r="IS29">
            <v>0</v>
          </cell>
          <cell r="IT29">
            <v>0</v>
          </cell>
          <cell r="IU29">
            <v>0</v>
          </cell>
          <cell r="IV29">
            <v>0</v>
          </cell>
          <cell r="IW29">
            <v>0</v>
          </cell>
          <cell r="IX29">
            <v>0</v>
          </cell>
          <cell r="IY29">
            <v>0</v>
          </cell>
          <cell r="IZ29">
            <v>86094682.03732124</v>
          </cell>
          <cell r="JA29">
            <v>157258684.86157826</v>
          </cell>
          <cell r="JB29">
            <v>0</v>
          </cell>
          <cell r="JC29">
            <v>0</v>
          </cell>
          <cell r="JD29">
            <v>0</v>
          </cell>
          <cell r="JE29">
            <v>0</v>
          </cell>
          <cell r="JF29">
            <v>0</v>
          </cell>
          <cell r="JG29">
            <v>0</v>
          </cell>
          <cell r="JH29">
            <v>0</v>
          </cell>
          <cell r="JI29">
            <v>0</v>
          </cell>
          <cell r="JJ29">
            <v>0</v>
          </cell>
          <cell r="JK29">
            <v>0</v>
          </cell>
          <cell r="JL29">
            <v>83685776.44120127</v>
          </cell>
          <cell r="JM29">
            <v>161368821.44903985</v>
          </cell>
          <cell r="JN29">
            <v>0</v>
          </cell>
          <cell r="JO29">
            <v>0</v>
          </cell>
          <cell r="JP29">
            <v>0</v>
          </cell>
          <cell r="JQ29">
            <v>0</v>
          </cell>
          <cell r="JR29">
            <v>0</v>
          </cell>
          <cell r="JS29">
            <v>0</v>
          </cell>
          <cell r="JT29">
            <v>0</v>
          </cell>
          <cell r="JU29">
            <v>0</v>
          </cell>
          <cell r="JV29">
            <v>0</v>
          </cell>
          <cell r="JW29">
            <v>0</v>
          </cell>
          <cell r="JX29">
            <v>83825799.861141294</v>
          </cell>
          <cell r="JY29">
            <v>165363545.2297973</v>
          </cell>
          <cell r="JZ29">
            <v>0</v>
          </cell>
          <cell r="KA29">
            <v>0</v>
          </cell>
          <cell r="KB29">
            <v>0</v>
          </cell>
          <cell r="KC29">
            <v>0</v>
          </cell>
          <cell r="KD29">
            <v>0</v>
          </cell>
          <cell r="KE29">
            <v>0</v>
          </cell>
          <cell r="KF29">
            <v>0</v>
          </cell>
          <cell r="KG29">
            <v>0</v>
          </cell>
          <cell r="KH29">
            <v>0</v>
          </cell>
          <cell r="KI29">
            <v>0</v>
          </cell>
          <cell r="KJ29">
            <v>81563744.15225853</v>
          </cell>
          <cell r="KK29">
            <v>169447210.64542663</v>
          </cell>
          <cell r="KL29">
            <v>0</v>
          </cell>
          <cell r="KM29">
            <v>0</v>
          </cell>
          <cell r="KN29">
            <v>0</v>
          </cell>
          <cell r="KO29">
            <v>0</v>
          </cell>
          <cell r="KP29">
            <v>0</v>
          </cell>
          <cell r="KQ29">
            <v>0</v>
          </cell>
          <cell r="KR29">
            <v>0</v>
          </cell>
          <cell r="KS29">
            <v>0</v>
          </cell>
          <cell r="KT29">
            <v>0</v>
          </cell>
          <cell r="KU29">
            <v>0</v>
          </cell>
          <cell r="KV29">
            <v>80975722.66586253</v>
          </cell>
          <cell r="KW29">
            <v>173631722.49128723</v>
          </cell>
          <cell r="KX29">
            <v>0</v>
          </cell>
          <cell r="KY29">
            <v>0</v>
          </cell>
          <cell r="KZ29">
            <v>0</v>
          </cell>
          <cell r="LA29">
            <v>0</v>
          </cell>
          <cell r="LB29">
            <v>0</v>
          </cell>
          <cell r="LC29">
            <v>0</v>
          </cell>
          <cell r="LD29">
            <v>0</v>
          </cell>
          <cell r="LE29">
            <v>0</v>
          </cell>
          <cell r="LF29">
            <v>0</v>
          </cell>
          <cell r="LG29">
            <v>0</v>
          </cell>
          <cell r="LH29">
            <v>78073757.022666737</v>
          </cell>
          <cell r="LI29">
            <v>177919571.17769808</v>
          </cell>
          <cell r="LJ29">
            <v>0</v>
          </cell>
          <cell r="LK29">
            <v>0</v>
          </cell>
          <cell r="LL29">
            <v>0</v>
          </cell>
          <cell r="LM29">
            <v>0</v>
          </cell>
          <cell r="LN29">
            <v>0</v>
          </cell>
          <cell r="LO29">
            <v>0</v>
          </cell>
          <cell r="LP29">
            <v>0</v>
          </cell>
          <cell r="LQ29">
            <v>0</v>
          </cell>
          <cell r="LR29">
            <v>0</v>
          </cell>
          <cell r="LS29">
            <v>0</v>
          </cell>
          <cell r="LT29">
            <v>77631073.251402989</v>
          </cell>
          <cell r="LU29">
            <v>182313308.61585167</v>
          </cell>
          <cell r="LV29">
            <v>0</v>
          </cell>
          <cell r="LW29">
            <v>0</v>
          </cell>
          <cell r="LX29">
            <v>0</v>
          </cell>
          <cell r="LY29">
            <v>0</v>
          </cell>
          <cell r="LZ29">
            <v>0</v>
          </cell>
          <cell r="MA29">
            <v>0</v>
          </cell>
          <cell r="MB29">
            <v>0</v>
          </cell>
          <cell r="MC29">
            <v>0</v>
          </cell>
          <cell r="MD29">
            <v>0</v>
          </cell>
          <cell r="ME29">
            <v>0</v>
          </cell>
          <cell r="MF29">
            <v>74524949.885272816</v>
          </cell>
          <cell r="MG29">
            <v>186815549.73658305</v>
          </cell>
          <cell r="MH29">
            <v>0</v>
          </cell>
          <cell r="MI29">
            <v>0</v>
          </cell>
          <cell r="MJ29">
            <v>0</v>
          </cell>
          <cell r="MK29">
            <v>0</v>
          </cell>
          <cell r="ML29">
            <v>0</v>
          </cell>
          <cell r="MM29">
            <v>0</v>
          </cell>
          <cell r="MN29">
            <v>0</v>
          </cell>
          <cell r="MO29">
            <v>0</v>
          </cell>
          <cell r="MP29">
            <v>0</v>
          </cell>
          <cell r="MQ29">
            <v>0</v>
          </cell>
          <cell r="MR29">
            <v>73749519.588832885</v>
          </cell>
          <cell r="MS29">
            <v>191428974.04664439</v>
          </cell>
          <cell r="MT29">
            <v>0</v>
          </cell>
          <cell r="MU29">
            <v>0</v>
          </cell>
          <cell r="MV29">
            <v>0</v>
          </cell>
          <cell r="MW29">
            <v>0</v>
          </cell>
          <cell r="MX29">
            <v>0</v>
          </cell>
          <cell r="MY29">
            <v>0</v>
          </cell>
          <cell r="MZ29">
            <v>0</v>
          </cell>
          <cell r="NA29">
            <v>0</v>
          </cell>
          <cell r="NB29">
            <v>0</v>
          </cell>
          <cell r="NC29">
            <v>0</v>
          </cell>
          <cell r="ND29">
            <v>70426077.641582847</v>
          </cell>
          <cell r="NE29">
            <v>196156327.22341233</v>
          </cell>
          <cell r="NF29">
            <v>0</v>
          </cell>
          <cell r="NG29">
            <v>0</v>
          </cell>
          <cell r="NH29">
            <v>0</v>
          </cell>
          <cell r="NI29">
            <v>0</v>
          </cell>
          <cell r="NJ29">
            <v>0</v>
          </cell>
          <cell r="NK29">
            <v>0</v>
          </cell>
          <cell r="NL29">
            <v>0</v>
          </cell>
          <cell r="NM29">
            <v>0</v>
          </cell>
          <cell r="NN29">
            <v>0</v>
          </cell>
          <cell r="NO29">
            <v>0</v>
          </cell>
          <cell r="NP29">
            <v>69285732.876877233</v>
          </cell>
          <cell r="NQ29">
            <v>201000422.74897674</v>
          </cell>
          <cell r="NR29">
            <v>0</v>
          </cell>
          <cell r="NS29">
            <v>0</v>
          </cell>
          <cell r="NT29">
            <v>0</v>
          </cell>
          <cell r="NU29">
            <v>0</v>
          </cell>
          <cell r="NV29">
            <v>0</v>
          </cell>
          <cell r="NW29">
            <v>0</v>
          </cell>
          <cell r="NX29">
            <v>0</v>
          </cell>
          <cell r="NY29">
            <v>0</v>
          </cell>
          <cell r="NZ29">
            <v>0</v>
          </cell>
          <cell r="OA29">
            <v>0</v>
          </cell>
          <cell r="OB29">
            <v>66094160.526980907</v>
          </cell>
          <cell r="OC29">
            <v>205964143.58458307</v>
          </cell>
          <cell r="OD29">
            <v>0</v>
          </cell>
          <cell r="OE29">
            <v>0</v>
          </cell>
          <cell r="OF29">
            <v>0</v>
          </cell>
          <cell r="OG29">
            <v>0</v>
          </cell>
          <cell r="OH29">
            <v>0</v>
          </cell>
          <cell r="OI29">
            <v>0</v>
          </cell>
          <cell r="OJ29">
            <v>0</v>
          </cell>
          <cell r="OK29">
            <v>0</v>
          </cell>
          <cell r="OL29">
            <v>0</v>
          </cell>
          <cell r="OM29">
            <v>0</v>
          </cell>
          <cell r="ON29">
            <v>64191193.694753915</v>
          </cell>
          <cell r="OO29">
            <v>211050443.88642564</v>
          </cell>
          <cell r="OP29">
            <v>0</v>
          </cell>
          <cell r="OQ29">
            <v>0</v>
          </cell>
          <cell r="OR29">
            <v>0</v>
          </cell>
          <cell r="OS29">
            <v>0</v>
          </cell>
          <cell r="OT29">
            <v>0</v>
          </cell>
          <cell r="OU29">
            <v>0</v>
          </cell>
          <cell r="OV29">
            <v>0</v>
          </cell>
          <cell r="OW29">
            <v>0</v>
          </cell>
          <cell r="OX29">
            <v>0</v>
          </cell>
          <cell r="OY29">
            <v>0</v>
          </cell>
          <cell r="OZ29">
            <v>60390361.577657327</v>
          </cell>
          <cell r="PA29">
            <v>216262350.76381233</v>
          </cell>
          <cell r="PB29">
            <v>0</v>
          </cell>
          <cell r="PC29">
            <v>0</v>
          </cell>
          <cell r="PD29">
            <v>0</v>
          </cell>
          <cell r="PE29">
            <v>0</v>
          </cell>
          <cell r="PF29">
            <v>0</v>
          </cell>
          <cell r="PG29">
            <v>0</v>
          </cell>
          <cell r="PH29">
            <v>0</v>
          </cell>
          <cell r="PI29">
            <v>0</v>
          </cell>
          <cell r="PJ29">
            <v>0</v>
          </cell>
          <cell r="PK29">
            <v>0</v>
          </cell>
          <cell r="PL29">
            <v>58413986.262226082</v>
          </cell>
          <cell r="PM29">
            <v>221602966.0807471</v>
          </cell>
          <cell r="PN29">
            <v>0</v>
          </cell>
          <cell r="PO29">
            <v>0</v>
          </cell>
          <cell r="PP29">
            <v>0</v>
          </cell>
          <cell r="PQ29">
            <v>0</v>
          </cell>
          <cell r="PR29">
            <v>0</v>
          </cell>
          <cell r="PS29">
            <v>0</v>
          </cell>
          <cell r="PT29">
            <v>0</v>
          </cell>
          <cell r="PU29">
            <v>0</v>
          </cell>
          <cell r="PV29">
            <v>0</v>
          </cell>
          <cell r="PW29">
            <v>0</v>
          </cell>
          <cell r="PX29">
            <v>54351325.419891603</v>
          </cell>
          <cell r="PY29">
            <v>227075468.30200312</v>
          </cell>
          <cell r="PZ29">
            <v>0</v>
          </cell>
          <cell r="QA29">
            <v>0</v>
          </cell>
          <cell r="QB29">
            <v>0</v>
          </cell>
          <cell r="QC29">
            <v>0</v>
          </cell>
          <cell r="QD29">
            <v>0</v>
          </cell>
          <cell r="QE29">
            <v>0</v>
          </cell>
          <cell r="QF29">
            <v>0</v>
          </cell>
          <cell r="QG29">
            <v>0</v>
          </cell>
          <cell r="QH29">
            <v>0</v>
          </cell>
          <cell r="QI29">
            <v>0</v>
          </cell>
          <cell r="QJ29">
            <v>51898580.102208577</v>
          </cell>
          <cell r="QK29">
            <v>232683114.38478461</v>
          </cell>
          <cell r="QL29">
            <v>0</v>
          </cell>
          <cell r="QM29">
            <v>0</v>
          </cell>
          <cell r="QN29">
            <v>0</v>
          </cell>
          <cell r="QO29">
            <v>0</v>
          </cell>
          <cell r="QP29">
            <v>0</v>
          </cell>
          <cell r="QQ29">
            <v>0</v>
          </cell>
          <cell r="QR29">
            <v>0</v>
          </cell>
          <cell r="QS29">
            <v>0</v>
          </cell>
          <cell r="QT29">
            <v>0</v>
          </cell>
          <cell r="QU29">
            <v>0</v>
          </cell>
          <cell r="QV29">
            <v>47557409.742405169</v>
          </cell>
          <cell r="QW29">
            <v>238429241.71710345</v>
          </cell>
          <cell r="QX29">
            <v>0</v>
          </cell>
          <cell r="QY29">
            <v>0</v>
          </cell>
          <cell r="QZ29">
            <v>0</v>
          </cell>
          <cell r="RA29">
            <v>0</v>
          </cell>
          <cell r="RB29">
            <v>0</v>
          </cell>
          <cell r="RC29">
            <v>0</v>
          </cell>
          <cell r="RD29">
            <v>0</v>
          </cell>
          <cell r="RE29">
            <v>0</v>
          </cell>
          <cell r="RF29">
            <v>0</v>
          </cell>
          <cell r="RG29">
            <v>0</v>
          </cell>
          <cell r="RH29">
            <v>44585598.360533737</v>
          </cell>
          <cell r="RI29">
            <v>244317270.10402399</v>
          </cell>
          <cell r="RJ29">
            <v>0</v>
          </cell>
          <cell r="RK29">
            <v>0</v>
          </cell>
          <cell r="RL29">
            <v>0</v>
          </cell>
          <cell r="RM29">
            <v>0</v>
          </cell>
          <cell r="RN29">
            <v>0</v>
          </cell>
          <cell r="RO29">
            <v>0</v>
          </cell>
          <cell r="RP29">
            <v>0</v>
          </cell>
          <cell r="RQ29">
            <v>0</v>
          </cell>
          <cell r="RR29">
            <v>0</v>
          </cell>
          <cell r="RS29">
            <v>0</v>
          </cell>
          <cell r="RT29">
            <v>40168932.604524314</v>
          </cell>
          <cell r="RU29">
            <v>250350703.80295873</v>
          </cell>
          <cell r="RV29">
            <v>0</v>
          </cell>
          <cell r="RW29">
            <v>0</v>
          </cell>
          <cell r="RX29">
            <v>0</v>
          </cell>
          <cell r="RY29">
            <v>0</v>
          </cell>
          <cell r="RZ29">
            <v>0</v>
          </cell>
          <cell r="SA29">
            <v>0</v>
          </cell>
          <cell r="SB29">
            <v>0</v>
          </cell>
          <cell r="SC29">
            <v>0</v>
          </cell>
          <cell r="SD29">
            <v>0</v>
          </cell>
          <cell r="SE29">
            <v>0</v>
          </cell>
          <cell r="SF29">
            <v>36411571.994435877</v>
          </cell>
          <cell r="SG29">
            <v>256533133.6092253</v>
          </cell>
          <cell r="SH29">
            <v>0</v>
          </cell>
          <cell r="SI29">
            <v>0</v>
          </cell>
          <cell r="SJ29">
            <v>0</v>
          </cell>
          <cell r="SK29">
            <v>0</v>
          </cell>
          <cell r="SL29">
            <v>0</v>
          </cell>
          <cell r="SM29">
            <v>0</v>
          </cell>
          <cell r="SN29">
            <v>0</v>
          </cell>
          <cell r="SO29">
            <v>0</v>
          </cell>
          <cell r="SP29">
            <v>0</v>
          </cell>
          <cell r="SQ29">
            <v>0</v>
          </cell>
          <cell r="SR29">
            <v>31459226.544601008</v>
          </cell>
          <cell r="SS29">
            <v>262868238.99310681</v>
          </cell>
          <cell r="ST29">
            <v>0</v>
          </cell>
          <cell r="SU29">
            <v>0</v>
          </cell>
          <cell r="SV29">
            <v>0</v>
          </cell>
          <cell r="SW29">
            <v>0</v>
          </cell>
          <cell r="SX29">
            <v>0</v>
          </cell>
          <cell r="SY29">
            <v>0</v>
          </cell>
          <cell r="SZ29">
            <v>0</v>
          </cell>
          <cell r="TA29">
            <v>0</v>
          </cell>
          <cell r="TB29">
            <v>0</v>
          </cell>
          <cell r="TC29">
            <v>0</v>
          </cell>
          <cell r="TD29">
            <v>27308678.995826889</v>
          </cell>
          <cell r="TE29">
            <v>269359790.2896868</v>
          </cell>
          <cell r="TF29">
            <v>0</v>
          </cell>
          <cell r="TG29">
            <v>0</v>
          </cell>
          <cell r="TH29">
            <v>0</v>
          </cell>
          <cell r="TI29">
            <v>0</v>
          </cell>
          <cell r="TJ29">
            <v>0</v>
          </cell>
          <cell r="TK29">
            <v>0</v>
          </cell>
          <cell r="TL29">
            <v>0</v>
          </cell>
          <cell r="TM29">
            <v>0</v>
          </cell>
          <cell r="TN29">
            <v>0</v>
          </cell>
          <cell r="TO29">
            <v>0</v>
          </cell>
          <cell r="TP29">
            <v>22021458.581220675</v>
          </cell>
          <cell r="TQ29">
            <v>276011650.94276237</v>
          </cell>
          <cell r="TR29">
            <v>0</v>
          </cell>
          <cell r="TS29">
            <v>0</v>
          </cell>
          <cell r="TT29">
            <v>0</v>
          </cell>
          <cell r="TU29">
            <v>0</v>
          </cell>
          <cell r="TV29">
            <v>0</v>
          </cell>
          <cell r="TW29">
            <v>0</v>
          </cell>
          <cell r="TX29">
            <v>0</v>
          </cell>
          <cell r="TY29">
            <v>0</v>
          </cell>
          <cell r="TZ29">
            <v>0</v>
          </cell>
          <cell r="UA29">
            <v>0</v>
          </cell>
          <cell r="UB29">
            <v>17204467.767370898</v>
          </cell>
          <cell r="UC29">
            <v>282827779.80417132</v>
          </cell>
          <cell r="UD29">
            <v>0</v>
          </cell>
          <cell r="UE29">
            <v>0</v>
          </cell>
          <cell r="UF29">
            <v>0</v>
          </cell>
          <cell r="UG29">
            <v>0</v>
          </cell>
          <cell r="UH29">
            <v>0</v>
          </cell>
          <cell r="UI29">
            <v>0</v>
          </cell>
          <cell r="UJ29">
            <v>0</v>
          </cell>
          <cell r="UK29">
            <v>0</v>
          </cell>
          <cell r="UL29">
            <v>0</v>
          </cell>
          <cell r="UM29">
            <v>0</v>
          </cell>
          <cell r="UN29">
            <v>11561265.755140793</v>
          </cell>
          <cell r="UO29">
            <v>289812233.48990065</v>
          </cell>
          <cell r="UP29">
            <v>0</v>
          </cell>
          <cell r="UQ29">
            <v>0</v>
          </cell>
          <cell r="UR29">
            <v>0</v>
          </cell>
          <cell r="US29">
            <v>0</v>
          </cell>
          <cell r="UT29">
            <v>0</v>
          </cell>
          <cell r="UU29">
            <v>0</v>
          </cell>
          <cell r="UV29">
            <v>0</v>
          </cell>
          <cell r="UW29">
            <v>0</v>
          </cell>
          <cell r="UX29">
            <v>0</v>
          </cell>
          <cell r="UY29">
            <v>0</v>
          </cell>
          <cell r="UZ29">
            <v>6021563.7185797207</v>
          </cell>
          <cell r="VA29">
            <v>296969168.79438007</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cell r="XR29">
            <v>0</v>
          </cell>
          <cell r="XS29">
            <v>0</v>
          </cell>
          <cell r="XT29">
            <v>0</v>
          </cell>
          <cell r="XU29">
            <v>0</v>
          </cell>
          <cell r="XV29">
            <v>0</v>
          </cell>
          <cell r="XW29">
            <v>0</v>
          </cell>
          <cell r="XX29">
            <v>0</v>
          </cell>
          <cell r="XY29">
            <v>0</v>
          </cell>
          <cell r="XZ29">
            <v>0</v>
          </cell>
          <cell r="YA29">
            <v>0</v>
          </cell>
          <cell r="YB29">
            <v>0</v>
          </cell>
          <cell r="YC29">
            <v>0</v>
          </cell>
          <cell r="YD29">
            <v>0</v>
          </cell>
          <cell r="YE29">
            <v>0</v>
          </cell>
          <cell r="YF29">
            <v>0</v>
          </cell>
          <cell r="YG29">
            <v>0</v>
          </cell>
          <cell r="YH29">
            <v>0</v>
          </cell>
          <cell r="YI29">
            <v>0</v>
          </cell>
          <cell r="YJ29">
            <v>0</v>
          </cell>
          <cell r="YK29">
            <v>0</v>
          </cell>
          <cell r="YL29">
            <v>0</v>
          </cell>
          <cell r="YM29">
            <v>0</v>
          </cell>
          <cell r="YN29">
            <v>0</v>
          </cell>
          <cell r="YO29">
            <v>0</v>
          </cell>
          <cell r="YP29">
            <v>0</v>
          </cell>
          <cell r="YQ29">
            <v>0</v>
          </cell>
          <cell r="YR29">
            <v>0</v>
          </cell>
          <cell r="YS29">
            <v>0</v>
          </cell>
          <cell r="YT29">
            <v>0</v>
          </cell>
          <cell r="YU29">
            <v>0</v>
          </cell>
          <cell r="YV29">
            <v>0</v>
          </cell>
          <cell r="YW29">
            <v>0</v>
          </cell>
          <cell r="YX29">
            <v>0</v>
          </cell>
          <cell r="YY29">
            <v>0</v>
          </cell>
          <cell r="YZ29">
            <v>0</v>
          </cell>
          <cell r="ZA29">
            <v>0</v>
          </cell>
          <cell r="ZB29">
            <v>0</v>
          </cell>
          <cell r="ZC29">
            <v>0</v>
          </cell>
          <cell r="ZD29">
            <v>0</v>
          </cell>
          <cell r="ZE29">
            <v>0</v>
          </cell>
          <cell r="ZF29">
            <v>0</v>
          </cell>
          <cell r="ZG29">
            <v>0</v>
          </cell>
          <cell r="ZH29">
            <v>0</v>
          </cell>
          <cell r="ZI29">
            <v>0</v>
          </cell>
          <cell r="ZJ29">
            <v>0</v>
          </cell>
          <cell r="ZK29">
            <v>0</v>
          </cell>
          <cell r="ZL29">
            <v>0</v>
          </cell>
          <cell r="ZM29">
            <v>0</v>
          </cell>
          <cell r="ZN29">
            <v>0</v>
          </cell>
          <cell r="ZO29">
            <v>0</v>
          </cell>
          <cell r="ZP29">
            <v>0</v>
          </cell>
          <cell r="ZQ29">
            <v>0</v>
          </cell>
          <cell r="ZR29">
            <v>0</v>
          </cell>
          <cell r="ZS29">
            <v>0</v>
          </cell>
          <cell r="ZT29">
            <v>0</v>
          </cell>
          <cell r="ZU29">
            <v>0</v>
          </cell>
          <cell r="ZV29">
            <v>0</v>
          </cell>
          <cell r="ZW29">
            <v>0</v>
          </cell>
          <cell r="ZX29">
            <v>0</v>
          </cell>
          <cell r="ZY29">
            <v>0</v>
          </cell>
          <cell r="ZZ29">
            <v>0</v>
          </cell>
          <cell r="AAA29">
            <v>0</v>
          </cell>
          <cell r="AAB29">
            <v>0</v>
          </cell>
          <cell r="AAC29">
            <v>0</v>
          </cell>
          <cell r="AAD29">
            <v>0</v>
          </cell>
          <cell r="AAE29">
            <v>0</v>
          </cell>
        </row>
        <row r="30">
          <cell r="C30">
            <v>1682.1332058087792</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32820395.946364366</v>
          </cell>
          <cell r="CC30">
            <v>138069295.06332961</v>
          </cell>
          <cell r="CD30">
            <v>0</v>
          </cell>
          <cell r="CE30">
            <v>0</v>
          </cell>
          <cell r="CF30">
            <v>0</v>
          </cell>
          <cell r="CG30">
            <v>0</v>
          </cell>
          <cell r="CH30">
            <v>0</v>
          </cell>
          <cell r="CI30">
            <v>0</v>
          </cell>
          <cell r="CJ30">
            <v>0</v>
          </cell>
          <cell r="CK30">
            <v>0</v>
          </cell>
          <cell r="CL30">
            <v>0</v>
          </cell>
          <cell r="CM30">
            <v>0</v>
          </cell>
          <cell r="CN30">
            <v>41248331.459197424</v>
          </cell>
          <cell r="CO30">
            <v>169522449.06528786</v>
          </cell>
          <cell r="CP30">
            <v>0</v>
          </cell>
          <cell r="CQ30">
            <v>0</v>
          </cell>
          <cell r="CR30">
            <v>0</v>
          </cell>
          <cell r="CS30">
            <v>0</v>
          </cell>
          <cell r="CT30">
            <v>0</v>
          </cell>
          <cell r="CU30">
            <v>0</v>
          </cell>
          <cell r="CV30">
            <v>0</v>
          </cell>
          <cell r="CW30">
            <v>0</v>
          </cell>
          <cell r="CX30">
            <v>0</v>
          </cell>
          <cell r="CY30">
            <v>0</v>
          </cell>
          <cell r="CZ30">
            <v>43141544.641988106</v>
          </cell>
          <cell r="DA30">
            <v>195547162.72240603</v>
          </cell>
          <cell r="DB30">
            <v>0</v>
          </cell>
          <cell r="DC30">
            <v>0</v>
          </cell>
          <cell r="DD30">
            <v>0</v>
          </cell>
          <cell r="DE30">
            <v>0</v>
          </cell>
          <cell r="DF30">
            <v>0</v>
          </cell>
          <cell r="DG30">
            <v>0</v>
          </cell>
          <cell r="DH30">
            <v>0</v>
          </cell>
          <cell r="DI30">
            <v>0</v>
          </cell>
          <cell r="DJ30">
            <v>0</v>
          </cell>
          <cell r="DK30">
            <v>0</v>
          </cell>
          <cell r="DL30">
            <v>45276717.708888665</v>
          </cell>
          <cell r="DM30">
            <v>223293979.80042046</v>
          </cell>
          <cell r="DN30">
            <v>0</v>
          </cell>
          <cell r="DO30">
            <v>0</v>
          </cell>
          <cell r="DP30">
            <v>0</v>
          </cell>
          <cell r="DQ30">
            <v>0</v>
          </cell>
          <cell r="DR30">
            <v>0</v>
          </cell>
          <cell r="DS30">
            <v>0</v>
          </cell>
          <cell r="DT30">
            <v>0</v>
          </cell>
          <cell r="DU30">
            <v>0</v>
          </cell>
          <cell r="DV30">
            <v>0</v>
          </cell>
          <cell r="DW30">
            <v>0</v>
          </cell>
          <cell r="DX30">
            <v>45008334.75931257</v>
          </cell>
          <cell r="DY30">
            <v>250721606.9028126</v>
          </cell>
          <cell r="DZ30">
            <v>0</v>
          </cell>
          <cell r="EA30">
            <v>0</v>
          </cell>
          <cell r="EB30">
            <v>0</v>
          </cell>
          <cell r="EC30">
            <v>0</v>
          </cell>
          <cell r="ED30">
            <v>0</v>
          </cell>
          <cell r="EE30">
            <v>0</v>
          </cell>
          <cell r="EF30">
            <v>0</v>
          </cell>
          <cell r="EG30">
            <v>0</v>
          </cell>
          <cell r="EH30">
            <v>0</v>
          </cell>
          <cell r="EI30">
            <v>0</v>
          </cell>
          <cell r="EJ30">
            <v>45236993.46592921</v>
          </cell>
          <cell r="EK30">
            <v>278872586.88592136</v>
          </cell>
          <cell r="EL30">
            <v>0</v>
          </cell>
          <cell r="EM30">
            <v>0</v>
          </cell>
          <cell r="EN30">
            <v>0</v>
          </cell>
          <cell r="EO30">
            <v>0</v>
          </cell>
          <cell r="EP30">
            <v>0</v>
          </cell>
          <cell r="EQ30">
            <v>0</v>
          </cell>
          <cell r="ER30">
            <v>0</v>
          </cell>
          <cell r="ES30">
            <v>0</v>
          </cell>
          <cell r="ET30">
            <v>0</v>
          </cell>
          <cell r="EU30">
            <v>0</v>
          </cell>
          <cell r="EV30">
            <v>42760801.657207683</v>
          </cell>
          <cell r="EW30">
            <v>306259187.53148973</v>
          </cell>
          <cell r="EX30">
            <v>0</v>
          </cell>
          <cell r="EY30">
            <v>0</v>
          </cell>
          <cell r="EZ30">
            <v>0</v>
          </cell>
          <cell r="FA30">
            <v>0</v>
          </cell>
          <cell r="FB30">
            <v>0</v>
          </cell>
          <cell r="FC30">
            <v>0</v>
          </cell>
          <cell r="FD30">
            <v>0</v>
          </cell>
          <cell r="FE30">
            <v>0</v>
          </cell>
          <cell r="FF30">
            <v>0</v>
          </cell>
          <cell r="FG30">
            <v>0</v>
          </cell>
          <cell r="FH30">
            <v>40364729.573770449</v>
          </cell>
          <cell r="FI30">
            <v>331782042.67705071</v>
          </cell>
          <cell r="FJ30">
            <v>0</v>
          </cell>
          <cell r="FK30">
            <v>0</v>
          </cell>
          <cell r="FL30">
            <v>0</v>
          </cell>
          <cell r="FM30">
            <v>0</v>
          </cell>
          <cell r="FN30">
            <v>0</v>
          </cell>
          <cell r="FO30">
            <v>0</v>
          </cell>
          <cell r="FP30">
            <v>0</v>
          </cell>
          <cell r="FQ30">
            <v>0</v>
          </cell>
          <cell r="FR30">
            <v>0</v>
          </cell>
          <cell r="FS30">
            <v>0</v>
          </cell>
          <cell r="FT30">
            <v>35535438.96987763</v>
          </cell>
          <cell r="FU30">
            <v>356314100.20798159</v>
          </cell>
          <cell r="FV30">
            <v>0</v>
          </cell>
          <cell r="FW30">
            <v>0</v>
          </cell>
          <cell r="FX30">
            <v>0</v>
          </cell>
          <cell r="FY30">
            <v>0</v>
          </cell>
          <cell r="FZ30">
            <v>0</v>
          </cell>
          <cell r="GA30">
            <v>0</v>
          </cell>
          <cell r="GB30">
            <v>0</v>
          </cell>
          <cell r="GC30">
            <v>0</v>
          </cell>
          <cell r="GD30">
            <v>0</v>
          </cell>
          <cell r="GE30">
            <v>0</v>
          </cell>
          <cell r="GF30">
            <v>30771032.992793009</v>
          </cell>
          <cell r="GG30">
            <v>379388502.81705242</v>
          </cell>
          <cell r="GH30">
            <v>0</v>
          </cell>
          <cell r="GI30">
            <v>0</v>
          </cell>
          <cell r="GJ30">
            <v>0</v>
          </cell>
          <cell r="GK30">
            <v>0</v>
          </cell>
          <cell r="GL30">
            <v>0</v>
          </cell>
          <cell r="GM30">
            <v>0</v>
          </cell>
          <cell r="GN30">
            <v>0</v>
          </cell>
          <cell r="GO30">
            <v>0</v>
          </cell>
          <cell r="GP30">
            <v>0</v>
          </cell>
          <cell r="GQ30">
            <v>0</v>
          </cell>
          <cell r="GR30">
            <v>24089197.605544906</v>
          </cell>
          <cell r="GS30">
            <v>400359001.039253</v>
          </cell>
          <cell r="GT30">
            <v>0</v>
          </cell>
          <cell r="GU30">
            <v>0</v>
          </cell>
          <cell r="GV30">
            <v>0</v>
          </cell>
          <cell r="GW30">
            <v>0</v>
          </cell>
          <cell r="GX30">
            <v>0</v>
          </cell>
          <cell r="GY30">
            <v>0</v>
          </cell>
          <cell r="GZ30">
            <v>0</v>
          </cell>
          <cell r="HA30">
            <v>0</v>
          </cell>
          <cell r="HB30">
            <v>0</v>
          </cell>
          <cell r="HC30">
            <v>0</v>
          </cell>
          <cell r="HD30">
            <v>17014311.839148313</v>
          </cell>
          <cell r="HE30">
            <v>419552658.90911084</v>
          </cell>
          <cell r="HF30">
            <v>0</v>
          </cell>
          <cell r="HG30">
            <v>0</v>
          </cell>
          <cell r="HH30">
            <v>0</v>
          </cell>
          <cell r="HI30">
            <v>0</v>
          </cell>
          <cell r="HJ30">
            <v>0</v>
          </cell>
          <cell r="HK30">
            <v>0</v>
          </cell>
          <cell r="HL30">
            <v>0</v>
          </cell>
          <cell r="HM30">
            <v>0</v>
          </cell>
          <cell r="HN30">
            <v>0</v>
          </cell>
          <cell r="HO30">
            <v>0</v>
          </cell>
          <cell r="HP30">
            <v>8741391.8586396612</v>
          </cell>
          <cell r="HQ30">
            <v>438250005.77576429</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cell r="XR30">
            <v>0</v>
          </cell>
          <cell r="XS30">
            <v>0</v>
          </cell>
          <cell r="XT30">
            <v>0</v>
          </cell>
          <cell r="XU30">
            <v>0</v>
          </cell>
          <cell r="XV30">
            <v>0</v>
          </cell>
          <cell r="XW30">
            <v>0</v>
          </cell>
          <cell r="XX30">
            <v>0</v>
          </cell>
          <cell r="XY30">
            <v>0</v>
          </cell>
          <cell r="XZ30">
            <v>0</v>
          </cell>
          <cell r="YA30">
            <v>0</v>
          </cell>
          <cell r="YB30">
            <v>0</v>
          </cell>
          <cell r="YC30">
            <v>0</v>
          </cell>
          <cell r="YD30">
            <v>0</v>
          </cell>
          <cell r="YE30">
            <v>0</v>
          </cell>
          <cell r="YF30">
            <v>0</v>
          </cell>
          <cell r="YG30">
            <v>0</v>
          </cell>
          <cell r="YH30">
            <v>0</v>
          </cell>
          <cell r="YI30">
            <v>0</v>
          </cell>
          <cell r="YJ30">
            <v>0</v>
          </cell>
          <cell r="YK30">
            <v>0</v>
          </cell>
          <cell r="YL30">
            <v>0</v>
          </cell>
          <cell r="YM30">
            <v>0</v>
          </cell>
          <cell r="YN30">
            <v>0</v>
          </cell>
          <cell r="YO30">
            <v>0</v>
          </cell>
          <cell r="YP30">
            <v>0</v>
          </cell>
          <cell r="YQ30">
            <v>0</v>
          </cell>
          <cell r="YR30">
            <v>0</v>
          </cell>
          <cell r="YS30">
            <v>0</v>
          </cell>
          <cell r="YT30">
            <v>0</v>
          </cell>
          <cell r="YU30">
            <v>0</v>
          </cell>
          <cell r="YV30">
            <v>0</v>
          </cell>
          <cell r="YW30">
            <v>0</v>
          </cell>
          <cell r="YX30">
            <v>0</v>
          </cell>
          <cell r="YY30">
            <v>0</v>
          </cell>
          <cell r="YZ30">
            <v>0</v>
          </cell>
          <cell r="ZA30">
            <v>0</v>
          </cell>
          <cell r="ZB30">
            <v>0</v>
          </cell>
          <cell r="ZC30">
            <v>0</v>
          </cell>
          <cell r="ZD30">
            <v>0</v>
          </cell>
          <cell r="ZE30">
            <v>0</v>
          </cell>
          <cell r="ZF30">
            <v>0</v>
          </cell>
          <cell r="ZG30">
            <v>0</v>
          </cell>
          <cell r="ZH30">
            <v>0</v>
          </cell>
          <cell r="ZI30">
            <v>0</v>
          </cell>
          <cell r="ZJ30">
            <v>0</v>
          </cell>
          <cell r="ZK30">
            <v>0</v>
          </cell>
          <cell r="ZL30">
            <v>0</v>
          </cell>
          <cell r="ZM30">
            <v>0</v>
          </cell>
          <cell r="ZN30">
            <v>0</v>
          </cell>
          <cell r="ZO30">
            <v>0</v>
          </cell>
          <cell r="ZP30">
            <v>0</v>
          </cell>
          <cell r="ZQ30">
            <v>0</v>
          </cell>
          <cell r="ZR30">
            <v>0</v>
          </cell>
          <cell r="ZS30">
            <v>0</v>
          </cell>
          <cell r="ZT30">
            <v>0</v>
          </cell>
          <cell r="ZU30">
            <v>0</v>
          </cell>
          <cell r="ZV30">
            <v>0</v>
          </cell>
          <cell r="ZW30">
            <v>0</v>
          </cell>
          <cell r="ZX30">
            <v>0</v>
          </cell>
          <cell r="ZY30">
            <v>0</v>
          </cell>
          <cell r="ZZ30">
            <v>0</v>
          </cell>
          <cell r="AAA30">
            <v>0</v>
          </cell>
          <cell r="AAB30">
            <v>0</v>
          </cell>
          <cell r="AAC30">
            <v>0</v>
          </cell>
          <cell r="AAD30">
            <v>0</v>
          </cell>
          <cell r="AAE30">
            <v>0</v>
          </cell>
        </row>
        <row r="31">
          <cell r="C31">
            <v>362.0015589345839</v>
          </cell>
          <cell r="F31" t="str">
            <v>USD</v>
          </cell>
          <cell r="G31" t="str">
            <v>Coparticipación Federal de Impuestos</v>
          </cell>
          <cell r="N31" t="str">
            <v>Organismos Multilaterales</v>
          </cell>
          <cell r="P31" t="str">
            <v>LIBOR</v>
          </cell>
          <cell r="BN31">
            <v>0</v>
          </cell>
          <cell r="BO31">
            <v>0</v>
          </cell>
          <cell r="BP31">
            <v>0</v>
          </cell>
          <cell r="BQ31">
            <v>0</v>
          </cell>
          <cell r="BR31">
            <v>0</v>
          </cell>
          <cell r="BS31">
            <v>0</v>
          </cell>
          <cell r="BT31">
            <v>0</v>
          </cell>
          <cell r="BU31">
            <v>0</v>
          </cell>
          <cell r="BV31">
            <v>4050343.3282822068</v>
          </cell>
          <cell r="BW31">
            <v>8815598.4444654584</v>
          </cell>
          <cell r="BX31">
            <v>0</v>
          </cell>
          <cell r="BY31">
            <v>0</v>
          </cell>
          <cell r="BZ31">
            <v>0</v>
          </cell>
          <cell r="CA31">
            <v>0</v>
          </cell>
          <cell r="CB31">
            <v>0</v>
          </cell>
          <cell r="CC31">
            <v>0</v>
          </cell>
          <cell r="CD31">
            <v>0</v>
          </cell>
          <cell r="CE31">
            <v>0</v>
          </cell>
          <cell r="CF31">
            <v>0</v>
          </cell>
          <cell r="CG31">
            <v>0</v>
          </cell>
          <cell r="CH31">
            <v>5529004.4128264701</v>
          </cell>
          <cell r="CI31">
            <v>14362324.401428571</v>
          </cell>
          <cell r="CJ31">
            <v>0</v>
          </cell>
          <cell r="CK31">
            <v>0</v>
          </cell>
          <cell r="CL31">
            <v>0</v>
          </cell>
          <cell r="CM31">
            <v>0</v>
          </cell>
          <cell r="CN31">
            <v>0</v>
          </cell>
          <cell r="CO31">
            <v>0</v>
          </cell>
          <cell r="CP31">
            <v>0</v>
          </cell>
          <cell r="CQ31">
            <v>0</v>
          </cell>
          <cell r="CR31">
            <v>0</v>
          </cell>
          <cell r="CS31">
            <v>0</v>
          </cell>
          <cell r="CT31">
            <v>6357941.9173435224</v>
          </cell>
          <cell r="CU31">
            <v>17335602.583268736</v>
          </cell>
          <cell r="CV31">
            <v>0</v>
          </cell>
          <cell r="CW31">
            <v>0</v>
          </cell>
          <cell r="CX31">
            <v>0</v>
          </cell>
          <cell r="CY31">
            <v>0</v>
          </cell>
          <cell r="CZ31">
            <v>0</v>
          </cell>
          <cell r="DA31">
            <v>0</v>
          </cell>
          <cell r="DB31">
            <v>0</v>
          </cell>
          <cell r="DC31">
            <v>0</v>
          </cell>
          <cell r="DD31">
            <v>0</v>
          </cell>
          <cell r="DE31">
            <v>0</v>
          </cell>
          <cell r="DF31">
            <v>7106172.7101122271</v>
          </cell>
          <cell r="DG31">
            <v>19927161.000711091</v>
          </cell>
          <cell r="DH31">
            <v>0</v>
          </cell>
          <cell r="DI31">
            <v>0</v>
          </cell>
          <cell r="DJ31">
            <v>0</v>
          </cell>
          <cell r="DK31">
            <v>0</v>
          </cell>
          <cell r="DL31">
            <v>0</v>
          </cell>
          <cell r="DM31">
            <v>0</v>
          </cell>
          <cell r="DN31">
            <v>0</v>
          </cell>
          <cell r="DO31">
            <v>0</v>
          </cell>
          <cell r="DP31">
            <v>0</v>
          </cell>
          <cell r="DQ31">
            <v>0</v>
          </cell>
          <cell r="DR31">
            <v>7591097.1582500292</v>
          </cell>
          <cell r="DS31">
            <v>22535870.649788935</v>
          </cell>
          <cell r="DT31">
            <v>0</v>
          </cell>
          <cell r="DU31">
            <v>0</v>
          </cell>
          <cell r="DV31">
            <v>0</v>
          </cell>
          <cell r="DW31">
            <v>0</v>
          </cell>
          <cell r="DX31">
            <v>0</v>
          </cell>
          <cell r="DY31">
            <v>0</v>
          </cell>
          <cell r="DZ31">
            <v>0</v>
          </cell>
          <cell r="EA31">
            <v>0</v>
          </cell>
          <cell r="EB31">
            <v>0</v>
          </cell>
          <cell r="EC31">
            <v>0</v>
          </cell>
          <cell r="ED31">
            <v>8262787.6841470748</v>
          </cell>
          <cell r="EE31">
            <v>25172322.983721033</v>
          </cell>
          <cell r="EF31">
            <v>0</v>
          </cell>
          <cell r="EG31">
            <v>0</v>
          </cell>
          <cell r="EH31">
            <v>0</v>
          </cell>
          <cell r="EI31">
            <v>0</v>
          </cell>
          <cell r="EJ31">
            <v>0</v>
          </cell>
          <cell r="EK31">
            <v>0</v>
          </cell>
          <cell r="EL31">
            <v>0</v>
          </cell>
          <cell r="EM31">
            <v>0</v>
          </cell>
          <cell r="EN31">
            <v>0</v>
          </cell>
          <cell r="EO31">
            <v>0</v>
          </cell>
          <cell r="EP31">
            <v>8605125.7691470627</v>
          </cell>
          <cell r="EQ31">
            <v>27852902.440184254</v>
          </cell>
          <cell r="ER31">
            <v>0</v>
          </cell>
          <cell r="ES31">
            <v>0</v>
          </cell>
          <cell r="ET31">
            <v>0</v>
          </cell>
          <cell r="EU31">
            <v>0</v>
          </cell>
          <cell r="EV31">
            <v>0</v>
          </cell>
          <cell r="EW31">
            <v>0</v>
          </cell>
          <cell r="EX31">
            <v>0</v>
          </cell>
          <cell r="EY31">
            <v>0</v>
          </cell>
          <cell r="EZ31">
            <v>0</v>
          </cell>
          <cell r="FA31">
            <v>0</v>
          </cell>
          <cell r="FB31">
            <v>9103330.5180622619</v>
          </cell>
          <cell r="FC31">
            <v>30355520.248338994</v>
          </cell>
          <cell r="FD31">
            <v>0</v>
          </cell>
          <cell r="FE31">
            <v>0</v>
          </cell>
          <cell r="FF31">
            <v>0</v>
          </cell>
          <cell r="FG31">
            <v>0</v>
          </cell>
          <cell r="FH31">
            <v>0</v>
          </cell>
          <cell r="FI31">
            <v>0</v>
          </cell>
          <cell r="FJ31">
            <v>0</v>
          </cell>
          <cell r="FK31">
            <v>0</v>
          </cell>
          <cell r="FL31">
            <v>0</v>
          </cell>
          <cell r="FM31">
            <v>0</v>
          </cell>
          <cell r="FN31">
            <v>9202251.9464898743</v>
          </cell>
          <cell r="FO31">
            <v>32742066.282157097</v>
          </cell>
          <cell r="FP31">
            <v>0</v>
          </cell>
          <cell r="FQ31">
            <v>0</v>
          </cell>
          <cell r="FR31">
            <v>0</v>
          </cell>
          <cell r="FS31">
            <v>0</v>
          </cell>
          <cell r="FT31">
            <v>0</v>
          </cell>
          <cell r="FU31">
            <v>0</v>
          </cell>
          <cell r="FV31">
            <v>0</v>
          </cell>
          <cell r="FW31">
            <v>0</v>
          </cell>
          <cell r="FX31">
            <v>0</v>
          </cell>
          <cell r="FY31">
            <v>0</v>
          </cell>
          <cell r="FZ31">
            <v>9505177.9184454028</v>
          </cell>
          <cell r="GA31">
            <v>35005740.25526762</v>
          </cell>
          <cell r="GB31">
            <v>0</v>
          </cell>
          <cell r="GC31">
            <v>0</v>
          </cell>
          <cell r="GD31">
            <v>0</v>
          </cell>
          <cell r="GE31">
            <v>0</v>
          </cell>
          <cell r="GF31">
            <v>0</v>
          </cell>
          <cell r="GG31">
            <v>0</v>
          </cell>
          <cell r="GH31">
            <v>0</v>
          </cell>
          <cell r="GI31">
            <v>0</v>
          </cell>
          <cell r="GJ31">
            <v>0</v>
          </cell>
          <cell r="GK31">
            <v>0</v>
          </cell>
          <cell r="GL31">
            <v>9447464.7007741183</v>
          </cell>
          <cell r="GM31">
            <v>37113585.083768345</v>
          </cell>
          <cell r="GN31">
            <v>0</v>
          </cell>
          <cell r="GO31">
            <v>0</v>
          </cell>
          <cell r="GP31">
            <v>0</v>
          </cell>
          <cell r="GQ31">
            <v>0</v>
          </cell>
          <cell r="GR31">
            <v>0</v>
          </cell>
          <cell r="GS31">
            <v>0</v>
          </cell>
          <cell r="GT31">
            <v>0</v>
          </cell>
          <cell r="GU31">
            <v>0</v>
          </cell>
          <cell r="GV31">
            <v>0</v>
          </cell>
          <cell r="GW31">
            <v>0</v>
          </cell>
          <cell r="GX31">
            <v>9481452.4682584275</v>
          </cell>
          <cell r="GY31">
            <v>38990482.256813698</v>
          </cell>
          <cell r="GZ31">
            <v>0</v>
          </cell>
          <cell r="HA31">
            <v>0</v>
          </cell>
          <cell r="HB31">
            <v>0</v>
          </cell>
          <cell r="HC31">
            <v>0</v>
          </cell>
          <cell r="HD31">
            <v>0</v>
          </cell>
          <cell r="HE31">
            <v>0</v>
          </cell>
          <cell r="HF31">
            <v>0</v>
          </cell>
          <cell r="HG31">
            <v>0</v>
          </cell>
          <cell r="HH31">
            <v>0</v>
          </cell>
          <cell r="HI31">
            <v>0</v>
          </cell>
          <cell r="HJ31">
            <v>9193981.7729599401</v>
          </cell>
          <cell r="HK31">
            <v>40814854.958583504</v>
          </cell>
          <cell r="HL31">
            <v>0</v>
          </cell>
          <cell r="HM31">
            <v>0</v>
          </cell>
          <cell r="HN31">
            <v>0</v>
          </cell>
          <cell r="HO31">
            <v>0</v>
          </cell>
          <cell r="HP31">
            <v>0</v>
          </cell>
          <cell r="HQ31">
            <v>0</v>
          </cell>
          <cell r="HR31">
            <v>0</v>
          </cell>
          <cell r="HS31">
            <v>0</v>
          </cell>
          <cell r="HT31">
            <v>0</v>
          </cell>
          <cell r="HU31">
            <v>0</v>
          </cell>
          <cell r="HV31">
            <v>9133703.2894938942</v>
          </cell>
          <cell r="HW31">
            <v>42518918.347155795</v>
          </cell>
          <cell r="HX31">
            <v>0</v>
          </cell>
          <cell r="HY31">
            <v>0</v>
          </cell>
          <cell r="HZ31">
            <v>0</v>
          </cell>
          <cell r="IA31">
            <v>0</v>
          </cell>
          <cell r="IB31">
            <v>0</v>
          </cell>
          <cell r="IC31">
            <v>0</v>
          </cell>
          <cell r="ID31">
            <v>0</v>
          </cell>
          <cell r="IE31">
            <v>0</v>
          </cell>
          <cell r="IF31">
            <v>0</v>
          </cell>
          <cell r="IG31">
            <v>0</v>
          </cell>
          <cell r="IH31">
            <v>8695318.2443339117</v>
          </cell>
          <cell r="II31">
            <v>44057137.960585289</v>
          </cell>
          <cell r="IJ31">
            <v>0</v>
          </cell>
          <cell r="IK31">
            <v>0</v>
          </cell>
          <cell r="IL31">
            <v>0</v>
          </cell>
          <cell r="IM31">
            <v>0</v>
          </cell>
          <cell r="IN31">
            <v>0</v>
          </cell>
          <cell r="IO31">
            <v>0</v>
          </cell>
          <cell r="IP31">
            <v>0</v>
          </cell>
          <cell r="IQ31">
            <v>0</v>
          </cell>
          <cell r="IR31">
            <v>0</v>
          </cell>
          <cell r="IS31">
            <v>0</v>
          </cell>
          <cell r="IT31">
            <v>8467451.1509699225</v>
          </cell>
          <cell r="IU31">
            <v>45412456.592227615</v>
          </cell>
          <cell r="IV31">
            <v>0</v>
          </cell>
          <cell r="IW31">
            <v>0</v>
          </cell>
          <cell r="IX31">
            <v>0</v>
          </cell>
          <cell r="IY31">
            <v>0</v>
          </cell>
          <cell r="IZ31">
            <v>0</v>
          </cell>
          <cell r="JA31">
            <v>0</v>
          </cell>
          <cell r="JB31">
            <v>0</v>
          </cell>
          <cell r="JC31">
            <v>0</v>
          </cell>
          <cell r="JD31">
            <v>0</v>
          </cell>
          <cell r="JE31">
            <v>0</v>
          </cell>
          <cell r="JF31">
            <v>7904692.5561227845</v>
          </cell>
          <cell r="JG31">
            <v>46644030.33037512</v>
          </cell>
          <cell r="JH31">
            <v>0</v>
          </cell>
          <cell r="JI31">
            <v>0</v>
          </cell>
          <cell r="JJ31">
            <v>0</v>
          </cell>
          <cell r="JK31">
            <v>0</v>
          </cell>
          <cell r="JL31">
            <v>0</v>
          </cell>
          <cell r="JM31">
            <v>0</v>
          </cell>
          <cell r="JN31">
            <v>0</v>
          </cell>
          <cell r="JO31">
            <v>0</v>
          </cell>
          <cell r="JP31">
            <v>0</v>
          </cell>
          <cell r="JQ31">
            <v>0</v>
          </cell>
          <cell r="JR31">
            <v>7560420.1164109642</v>
          </cell>
          <cell r="JS31">
            <v>47821066.362045892</v>
          </cell>
          <cell r="JT31">
            <v>0</v>
          </cell>
          <cell r="JU31">
            <v>0</v>
          </cell>
          <cell r="JV31">
            <v>0</v>
          </cell>
          <cell r="JW31">
            <v>0</v>
          </cell>
          <cell r="JX31">
            <v>0</v>
          </cell>
          <cell r="JY31">
            <v>0</v>
          </cell>
          <cell r="JZ31">
            <v>0</v>
          </cell>
          <cell r="KA31">
            <v>0</v>
          </cell>
          <cell r="KB31">
            <v>0</v>
          </cell>
          <cell r="KC31">
            <v>0</v>
          </cell>
          <cell r="KD31">
            <v>6975658.7040551016</v>
          </cell>
          <cell r="KE31">
            <v>49002011.2587571</v>
          </cell>
          <cell r="KF31">
            <v>0</v>
          </cell>
          <cell r="KG31">
            <v>0</v>
          </cell>
          <cell r="KH31">
            <v>0</v>
          </cell>
          <cell r="KI31">
            <v>0</v>
          </cell>
          <cell r="KJ31">
            <v>0</v>
          </cell>
          <cell r="KK31">
            <v>0</v>
          </cell>
          <cell r="KL31">
            <v>0</v>
          </cell>
          <cell r="KM31">
            <v>0</v>
          </cell>
          <cell r="KN31">
            <v>0</v>
          </cell>
          <cell r="KO31">
            <v>0</v>
          </cell>
          <cell r="KP31">
            <v>6514502.3495361721</v>
          </cell>
          <cell r="KQ31">
            <v>50212119.680148207</v>
          </cell>
          <cell r="KR31">
            <v>0</v>
          </cell>
          <cell r="KS31">
            <v>0</v>
          </cell>
          <cell r="KT31">
            <v>0</v>
          </cell>
          <cell r="KU31">
            <v>0</v>
          </cell>
          <cell r="KV31">
            <v>0</v>
          </cell>
          <cell r="KW31">
            <v>0</v>
          </cell>
          <cell r="KX31">
            <v>0</v>
          </cell>
          <cell r="KY31">
            <v>0</v>
          </cell>
          <cell r="KZ31">
            <v>0</v>
          </cell>
          <cell r="LA31">
            <v>0</v>
          </cell>
          <cell r="LB31">
            <v>5848884.1283090711</v>
          </cell>
          <cell r="LC31">
            <v>51452111.821694985</v>
          </cell>
          <cell r="LD31">
            <v>0</v>
          </cell>
          <cell r="LE31">
            <v>0</v>
          </cell>
          <cell r="LF31">
            <v>0</v>
          </cell>
          <cell r="LG31">
            <v>0</v>
          </cell>
          <cell r="LH31">
            <v>0</v>
          </cell>
          <cell r="LI31">
            <v>0</v>
          </cell>
          <cell r="LJ31">
            <v>0</v>
          </cell>
          <cell r="LK31">
            <v>0</v>
          </cell>
          <cell r="LL31">
            <v>0</v>
          </cell>
          <cell r="LM31">
            <v>0</v>
          </cell>
          <cell r="LN31">
            <v>5345091.7556828735</v>
          </cell>
          <cell r="LO31">
            <v>52722725.664155647</v>
          </cell>
          <cell r="LP31">
            <v>0</v>
          </cell>
          <cell r="LQ31">
            <v>0</v>
          </cell>
          <cell r="LR31">
            <v>0</v>
          </cell>
          <cell r="LS31">
            <v>0</v>
          </cell>
          <cell r="LT31">
            <v>0</v>
          </cell>
          <cell r="LU31">
            <v>0</v>
          </cell>
          <cell r="LV31">
            <v>0</v>
          </cell>
          <cell r="LW31">
            <v>0</v>
          </cell>
          <cell r="LX31">
            <v>0</v>
          </cell>
          <cell r="LY31">
            <v>0</v>
          </cell>
          <cell r="LZ31">
            <v>4634249.3423009412</v>
          </cell>
          <cell r="MA31">
            <v>54024717.412779763</v>
          </cell>
          <cell r="MB31">
            <v>0</v>
          </cell>
          <cell r="MC31">
            <v>0</v>
          </cell>
          <cell r="MD31">
            <v>0</v>
          </cell>
          <cell r="ME31">
            <v>0</v>
          </cell>
          <cell r="MF31">
            <v>0</v>
          </cell>
          <cell r="MG31">
            <v>0</v>
          </cell>
          <cell r="MH31">
            <v>0</v>
          </cell>
          <cell r="MI31">
            <v>0</v>
          </cell>
          <cell r="MJ31">
            <v>0</v>
          </cell>
          <cell r="MK31">
            <v>0</v>
          </cell>
          <cell r="ML31">
            <v>4042453.8465704038</v>
          </cell>
          <cell r="MM31">
            <v>55358861.947363459</v>
          </cell>
          <cell r="MN31">
            <v>0</v>
          </cell>
          <cell r="MO31">
            <v>0</v>
          </cell>
          <cell r="MP31">
            <v>0</v>
          </cell>
          <cell r="MQ31">
            <v>0</v>
          </cell>
          <cell r="MR31">
            <v>0</v>
          </cell>
          <cell r="MS31">
            <v>0</v>
          </cell>
          <cell r="MT31">
            <v>0</v>
          </cell>
          <cell r="MU31">
            <v>0</v>
          </cell>
          <cell r="MV31">
            <v>0</v>
          </cell>
          <cell r="MW31">
            <v>0</v>
          </cell>
          <cell r="MX31">
            <v>3283528.8673712234</v>
          </cell>
          <cell r="MY31">
            <v>56725953.283418782</v>
          </cell>
          <cell r="MZ31">
            <v>0</v>
          </cell>
          <cell r="NA31">
            <v>0</v>
          </cell>
          <cell r="NB31">
            <v>0</v>
          </cell>
          <cell r="NC31">
            <v>0</v>
          </cell>
          <cell r="ND31">
            <v>0</v>
          </cell>
          <cell r="NE31">
            <v>0</v>
          </cell>
          <cell r="NF31">
            <v>0</v>
          </cell>
          <cell r="NG31">
            <v>0</v>
          </cell>
          <cell r="NH31">
            <v>0</v>
          </cell>
          <cell r="NI31">
            <v>0</v>
          </cell>
          <cell r="NJ31">
            <v>2596189.4171574758</v>
          </cell>
          <cell r="NK31">
            <v>58126805.044731669</v>
          </cell>
          <cell r="NL31">
            <v>0</v>
          </cell>
          <cell r="NM31">
            <v>0</v>
          </cell>
          <cell r="NN31">
            <v>0</v>
          </cell>
          <cell r="NO31">
            <v>0</v>
          </cell>
          <cell r="NP31">
            <v>0</v>
          </cell>
          <cell r="NQ31">
            <v>0</v>
          </cell>
          <cell r="NR31">
            <v>0</v>
          </cell>
          <cell r="NS31">
            <v>0</v>
          </cell>
          <cell r="NT31">
            <v>0</v>
          </cell>
          <cell r="NU31">
            <v>0</v>
          </cell>
          <cell r="NV31">
            <v>1796018.9576236778</v>
          </cell>
          <cell r="NW31">
            <v>59562250.947589755</v>
          </cell>
          <cell r="NX31">
            <v>0</v>
          </cell>
          <cell r="NY31">
            <v>0</v>
          </cell>
          <cell r="NZ31">
            <v>0</v>
          </cell>
          <cell r="OA31">
            <v>0</v>
          </cell>
          <cell r="OB31">
            <v>0</v>
          </cell>
          <cell r="OC31">
            <v>0</v>
          </cell>
          <cell r="OD31">
            <v>0</v>
          </cell>
          <cell r="OE31">
            <v>0</v>
          </cell>
          <cell r="OF31">
            <v>0</v>
          </cell>
          <cell r="OG31">
            <v>0</v>
          </cell>
          <cell r="OH31">
            <v>995192.41018682835</v>
          </cell>
          <cell r="OI31">
            <v>61033145.296968281</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cell r="XR31">
            <v>0</v>
          </cell>
          <cell r="XS31">
            <v>0</v>
          </cell>
          <cell r="XT31">
            <v>0</v>
          </cell>
          <cell r="XU31">
            <v>0</v>
          </cell>
          <cell r="XV31">
            <v>0</v>
          </cell>
          <cell r="XW31">
            <v>0</v>
          </cell>
          <cell r="XX31">
            <v>0</v>
          </cell>
          <cell r="XY31">
            <v>0</v>
          </cell>
          <cell r="XZ31">
            <v>0</v>
          </cell>
          <cell r="YA31">
            <v>0</v>
          </cell>
          <cell r="YB31">
            <v>0</v>
          </cell>
          <cell r="YC31">
            <v>0</v>
          </cell>
          <cell r="YD31">
            <v>0</v>
          </cell>
          <cell r="YE31">
            <v>0</v>
          </cell>
          <cell r="YF31">
            <v>0</v>
          </cell>
          <cell r="YG31">
            <v>0</v>
          </cell>
          <cell r="YH31">
            <v>0</v>
          </cell>
          <cell r="YI31">
            <v>0</v>
          </cell>
          <cell r="YJ31">
            <v>0</v>
          </cell>
          <cell r="YK31">
            <v>0</v>
          </cell>
          <cell r="YL31">
            <v>0</v>
          </cell>
          <cell r="YM31">
            <v>0</v>
          </cell>
          <cell r="YN31">
            <v>0</v>
          </cell>
          <cell r="YO31">
            <v>0</v>
          </cell>
          <cell r="YP31">
            <v>0</v>
          </cell>
          <cell r="YQ31">
            <v>0</v>
          </cell>
          <cell r="YR31">
            <v>0</v>
          </cell>
          <cell r="YS31">
            <v>0</v>
          </cell>
          <cell r="YT31">
            <v>0</v>
          </cell>
          <cell r="YU31">
            <v>0</v>
          </cell>
          <cell r="YV31">
            <v>0</v>
          </cell>
          <cell r="YW31">
            <v>0</v>
          </cell>
          <cell r="YX31">
            <v>0</v>
          </cell>
          <cell r="YY31">
            <v>0</v>
          </cell>
          <cell r="YZ31">
            <v>0</v>
          </cell>
          <cell r="ZA31">
            <v>0</v>
          </cell>
          <cell r="ZB31">
            <v>0</v>
          </cell>
          <cell r="ZC31">
            <v>0</v>
          </cell>
          <cell r="ZD31">
            <v>0</v>
          </cell>
          <cell r="ZE31">
            <v>0</v>
          </cell>
          <cell r="ZF31">
            <v>0</v>
          </cell>
          <cell r="ZG31">
            <v>0</v>
          </cell>
          <cell r="ZH31">
            <v>0</v>
          </cell>
          <cell r="ZI31">
            <v>0</v>
          </cell>
          <cell r="ZJ31">
            <v>0</v>
          </cell>
          <cell r="ZK31">
            <v>0</v>
          </cell>
          <cell r="ZL31">
            <v>0</v>
          </cell>
          <cell r="ZM31">
            <v>0</v>
          </cell>
          <cell r="ZN31">
            <v>0</v>
          </cell>
          <cell r="ZO31">
            <v>0</v>
          </cell>
          <cell r="ZP31">
            <v>0</v>
          </cell>
          <cell r="ZQ31">
            <v>0</v>
          </cell>
          <cell r="ZR31">
            <v>0</v>
          </cell>
          <cell r="ZS31">
            <v>0</v>
          </cell>
          <cell r="ZT31">
            <v>0</v>
          </cell>
          <cell r="ZU31">
            <v>0</v>
          </cell>
          <cell r="ZV31">
            <v>0</v>
          </cell>
          <cell r="ZW31">
            <v>0</v>
          </cell>
          <cell r="ZX31">
            <v>0</v>
          </cell>
          <cell r="ZY31">
            <v>0</v>
          </cell>
          <cell r="ZZ31">
            <v>0</v>
          </cell>
          <cell r="AAA31">
            <v>0</v>
          </cell>
          <cell r="AAB31">
            <v>0</v>
          </cell>
          <cell r="AAC31">
            <v>0</v>
          </cell>
          <cell r="AAD31">
            <v>0</v>
          </cell>
          <cell r="AAE31">
            <v>0</v>
          </cell>
        </row>
        <row r="32">
          <cell r="C32">
            <v>310.67127527885754</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2953351.4817923303</v>
          </cell>
          <cell r="BU32">
            <v>0</v>
          </cell>
          <cell r="BV32">
            <v>0</v>
          </cell>
          <cell r="BW32">
            <v>0</v>
          </cell>
          <cell r="BX32">
            <v>0</v>
          </cell>
          <cell r="BY32">
            <v>0</v>
          </cell>
          <cell r="BZ32">
            <v>0</v>
          </cell>
          <cell r="CA32">
            <v>0</v>
          </cell>
          <cell r="CB32">
            <v>0</v>
          </cell>
          <cell r="CC32">
            <v>0</v>
          </cell>
          <cell r="CD32">
            <v>0</v>
          </cell>
          <cell r="CE32">
            <v>0</v>
          </cell>
          <cell r="CF32">
            <v>7421897.0514982734</v>
          </cell>
          <cell r="CG32">
            <v>0</v>
          </cell>
          <cell r="CH32">
            <v>0</v>
          </cell>
          <cell r="CI32">
            <v>0</v>
          </cell>
          <cell r="CJ32">
            <v>0</v>
          </cell>
          <cell r="CK32">
            <v>0</v>
          </cell>
          <cell r="CL32">
            <v>0</v>
          </cell>
          <cell r="CM32">
            <v>0</v>
          </cell>
          <cell r="CN32">
            <v>0</v>
          </cell>
          <cell r="CO32">
            <v>0</v>
          </cell>
          <cell r="CP32">
            <v>0</v>
          </cell>
          <cell r="CQ32">
            <v>0</v>
          </cell>
          <cell r="CR32">
            <v>7262436.7426128071</v>
          </cell>
          <cell r="CS32">
            <v>0</v>
          </cell>
          <cell r="CT32">
            <v>0</v>
          </cell>
          <cell r="CU32">
            <v>0</v>
          </cell>
          <cell r="CV32">
            <v>0</v>
          </cell>
          <cell r="CW32">
            <v>0</v>
          </cell>
          <cell r="CX32">
            <v>0</v>
          </cell>
          <cell r="CY32">
            <v>0</v>
          </cell>
          <cell r="CZ32">
            <v>0</v>
          </cell>
          <cell r="DA32">
            <v>0</v>
          </cell>
          <cell r="DB32">
            <v>0</v>
          </cell>
          <cell r="DC32">
            <v>0</v>
          </cell>
          <cell r="DD32">
            <v>8354299.5767623382</v>
          </cell>
          <cell r="DE32">
            <v>0</v>
          </cell>
          <cell r="DF32">
            <v>0</v>
          </cell>
          <cell r="DG32">
            <v>0</v>
          </cell>
          <cell r="DH32">
            <v>0</v>
          </cell>
          <cell r="DI32">
            <v>0</v>
          </cell>
          <cell r="DJ32">
            <v>0</v>
          </cell>
          <cell r="DK32">
            <v>0</v>
          </cell>
          <cell r="DL32">
            <v>0</v>
          </cell>
          <cell r="DM32">
            <v>0</v>
          </cell>
          <cell r="DN32">
            <v>0</v>
          </cell>
          <cell r="DO32">
            <v>0</v>
          </cell>
          <cell r="DP32">
            <v>9427181.5235634148</v>
          </cell>
          <cell r="DQ32">
            <v>0</v>
          </cell>
          <cell r="DR32">
            <v>0</v>
          </cell>
          <cell r="DS32">
            <v>0</v>
          </cell>
          <cell r="DT32">
            <v>0</v>
          </cell>
          <cell r="DU32">
            <v>0</v>
          </cell>
          <cell r="DV32">
            <v>0</v>
          </cell>
          <cell r="DW32">
            <v>0</v>
          </cell>
          <cell r="DX32">
            <v>0</v>
          </cell>
          <cell r="DY32">
            <v>0</v>
          </cell>
          <cell r="DZ32">
            <v>0</v>
          </cell>
          <cell r="EA32">
            <v>0</v>
          </cell>
          <cell r="EB32">
            <v>10606093.791049249</v>
          </cell>
          <cell r="EC32">
            <v>0</v>
          </cell>
          <cell r="ED32">
            <v>0</v>
          </cell>
          <cell r="EE32">
            <v>0</v>
          </cell>
          <cell r="EF32">
            <v>0</v>
          </cell>
          <cell r="EG32">
            <v>0</v>
          </cell>
          <cell r="EH32">
            <v>0</v>
          </cell>
          <cell r="EI32">
            <v>0</v>
          </cell>
          <cell r="EJ32">
            <v>0</v>
          </cell>
          <cell r="EK32">
            <v>0</v>
          </cell>
          <cell r="EL32">
            <v>0</v>
          </cell>
          <cell r="EM32">
            <v>0</v>
          </cell>
          <cell r="EN32">
            <v>11693810.508493079</v>
          </cell>
          <cell r="EO32">
            <v>0</v>
          </cell>
          <cell r="EP32">
            <v>0</v>
          </cell>
          <cell r="EQ32">
            <v>0</v>
          </cell>
          <cell r="ER32">
            <v>0</v>
          </cell>
          <cell r="ES32">
            <v>0</v>
          </cell>
          <cell r="ET32">
            <v>0</v>
          </cell>
          <cell r="EU32">
            <v>0</v>
          </cell>
          <cell r="EV32">
            <v>0</v>
          </cell>
          <cell r="EW32">
            <v>0</v>
          </cell>
          <cell r="EX32">
            <v>0</v>
          </cell>
          <cell r="EY32">
            <v>0</v>
          </cell>
          <cell r="EZ32">
            <v>12846354.779268507</v>
          </cell>
          <cell r="FA32">
            <v>17447978.605083056</v>
          </cell>
          <cell r="FB32">
            <v>0</v>
          </cell>
          <cell r="FC32">
            <v>0</v>
          </cell>
          <cell r="FD32">
            <v>0</v>
          </cell>
          <cell r="FE32">
            <v>0</v>
          </cell>
          <cell r="FF32">
            <v>0</v>
          </cell>
          <cell r="FG32">
            <v>0</v>
          </cell>
          <cell r="FH32">
            <v>0</v>
          </cell>
          <cell r="FI32">
            <v>0</v>
          </cell>
          <cell r="FJ32">
            <v>0</v>
          </cell>
          <cell r="FK32">
            <v>0</v>
          </cell>
          <cell r="FL32">
            <v>13453950.215304472</v>
          </cell>
          <cell r="FM32">
            <v>18844738.294102948</v>
          </cell>
          <cell r="FN32">
            <v>0</v>
          </cell>
          <cell r="FO32">
            <v>0</v>
          </cell>
          <cell r="FP32">
            <v>0</v>
          </cell>
          <cell r="FQ32">
            <v>0</v>
          </cell>
          <cell r="FR32">
            <v>0</v>
          </cell>
          <cell r="FS32">
            <v>0</v>
          </cell>
          <cell r="FT32">
            <v>0</v>
          </cell>
          <cell r="FU32">
            <v>0</v>
          </cell>
          <cell r="FV32">
            <v>0</v>
          </cell>
          <cell r="FW32">
            <v>0</v>
          </cell>
          <cell r="FX32">
            <v>14112949.483945405</v>
          </cell>
          <cell r="FY32">
            <v>20177129.89867669</v>
          </cell>
          <cell r="FZ32">
            <v>0</v>
          </cell>
          <cell r="GA32">
            <v>0</v>
          </cell>
          <cell r="GB32">
            <v>0</v>
          </cell>
          <cell r="GC32">
            <v>0</v>
          </cell>
          <cell r="GD32">
            <v>0</v>
          </cell>
          <cell r="GE32">
            <v>0</v>
          </cell>
          <cell r="GF32">
            <v>0</v>
          </cell>
          <cell r="GG32">
            <v>0</v>
          </cell>
          <cell r="GH32">
            <v>0</v>
          </cell>
          <cell r="GI32">
            <v>0</v>
          </cell>
          <cell r="GJ32">
            <v>14590267.660193626</v>
          </cell>
          <cell r="GK32">
            <v>21423318.014195744</v>
          </cell>
          <cell r="GL32">
            <v>0</v>
          </cell>
          <cell r="GM32">
            <v>0</v>
          </cell>
          <cell r="GN32">
            <v>0</v>
          </cell>
          <cell r="GO32">
            <v>0</v>
          </cell>
          <cell r="GP32">
            <v>0</v>
          </cell>
          <cell r="GQ32">
            <v>0</v>
          </cell>
          <cell r="GR32">
            <v>0</v>
          </cell>
          <cell r="GS32">
            <v>0</v>
          </cell>
          <cell r="GT32">
            <v>0</v>
          </cell>
          <cell r="GU32">
            <v>0</v>
          </cell>
          <cell r="GV32">
            <v>14935483.443343177</v>
          </cell>
          <cell r="GW32">
            <v>22539380.933230571</v>
          </cell>
          <cell r="GX32">
            <v>0</v>
          </cell>
          <cell r="GY32">
            <v>0</v>
          </cell>
          <cell r="GZ32">
            <v>0</v>
          </cell>
          <cell r="HA32">
            <v>0</v>
          </cell>
          <cell r="HB32">
            <v>0</v>
          </cell>
          <cell r="HC32">
            <v>0</v>
          </cell>
          <cell r="HD32">
            <v>0</v>
          </cell>
          <cell r="HE32">
            <v>0</v>
          </cell>
          <cell r="HF32">
            <v>0</v>
          </cell>
          <cell r="HG32">
            <v>0</v>
          </cell>
          <cell r="HH32">
            <v>15121467.196363479</v>
          </cell>
          <cell r="HI32">
            <v>23601020.85313401</v>
          </cell>
          <cell r="HJ32">
            <v>0</v>
          </cell>
          <cell r="HK32">
            <v>0</v>
          </cell>
          <cell r="HL32">
            <v>0</v>
          </cell>
          <cell r="HM32">
            <v>0</v>
          </cell>
          <cell r="HN32">
            <v>0</v>
          </cell>
          <cell r="HO32">
            <v>0</v>
          </cell>
          <cell r="HP32">
            <v>0</v>
          </cell>
          <cell r="HQ32">
            <v>0</v>
          </cell>
          <cell r="HR32">
            <v>0</v>
          </cell>
          <cell r="HS32">
            <v>0</v>
          </cell>
          <cell r="HT32">
            <v>15400353.973193767</v>
          </cell>
          <cell r="HU32">
            <v>24608037.821485445</v>
          </cell>
          <cell r="HV32">
            <v>0</v>
          </cell>
          <cell r="HW32">
            <v>0</v>
          </cell>
          <cell r="HX32">
            <v>0</v>
          </cell>
          <cell r="HY32">
            <v>0</v>
          </cell>
          <cell r="HZ32">
            <v>0</v>
          </cell>
          <cell r="IA32">
            <v>0</v>
          </cell>
          <cell r="IB32">
            <v>0</v>
          </cell>
          <cell r="IC32">
            <v>0</v>
          </cell>
          <cell r="ID32">
            <v>0</v>
          </cell>
          <cell r="IE32">
            <v>0</v>
          </cell>
          <cell r="IF32">
            <v>15417747.308036285</v>
          </cell>
          <cell r="IG32">
            <v>25521834.310333252</v>
          </cell>
          <cell r="IH32">
            <v>0</v>
          </cell>
          <cell r="II32">
            <v>0</v>
          </cell>
          <cell r="IJ32">
            <v>0</v>
          </cell>
          <cell r="IK32">
            <v>0</v>
          </cell>
          <cell r="IL32">
            <v>0</v>
          </cell>
          <cell r="IM32">
            <v>0</v>
          </cell>
          <cell r="IN32">
            <v>0</v>
          </cell>
          <cell r="IO32">
            <v>0</v>
          </cell>
          <cell r="IP32">
            <v>0</v>
          </cell>
          <cell r="IQ32">
            <v>0</v>
          </cell>
          <cell r="IR32">
            <v>15507790.345636776</v>
          </cell>
          <cell r="IS32">
            <v>26328440.909113608</v>
          </cell>
          <cell r="IT32">
            <v>0</v>
          </cell>
          <cell r="IU32">
            <v>0</v>
          </cell>
          <cell r="IV32">
            <v>0</v>
          </cell>
          <cell r="IW32">
            <v>0</v>
          </cell>
          <cell r="IX32">
            <v>0</v>
          </cell>
          <cell r="IY32">
            <v>0</v>
          </cell>
          <cell r="IZ32">
            <v>0</v>
          </cell>
          <cell r="JA32">
            <v>0</v>
          </cell>
          <cell r="JB32">
            <v>0</v>
          </cell>
          <cell r="JC32">
            <v>0</v>
          </cell>
          <cell r="JD32">
            <v>15352336.89294114</v>
          </cell>
          <cell r="JE32">
            <v>27053141.214434542</v>
          </cell>
          <cell r="JF32">
            <v>0</v>
          </cell>
          <cell r="JG32">
            <v>0</v>
          </cell>
          <cell r="JH32">
            <v>0</v>
          </cell>
          <cell r="JI32">
            <v>0</v>
          </cell>
          <cell r="JJ32">
            <v>0</v>
          </cell>
          <cell r="JK32">
            <v>0</v>
          </cell>
          <cell r="JL32">
            <v>0</v>
          </cell>
          <cell r="JM32">
            <v>0</v>
          </cell>
          <cell r="JN32">
            <v>0</v>
          </cell>
          <cell r="JO32">
            <v>0</v>
          </cell>
          <cell r="JP32">
            <v>15319678.260000462</v>
          </cell>
          <cell r="JQ32">
            <v>27743010.694220141</v>
          </cell>
          <cell r="JR32">
            <v>0</v>
          </cell>
          <cell r="JS32">
            <v>0</v>
          </cell>
          <cell r="JT32">
            <v>0</v>
          </cell>
          <cell r="JU32">
            <v>0</v>
          </cell>
          <cell r="JV32">
            <v>0</v>
          </cell>
          <cell r="JW32">
            <v>0</v>
          </cell>
          <cell r="JX32">
            <v>0</v>
          </cell>
          <cell r="JY32">
            <v>0</v>
          </cell>
          <cell r="JZ32">
            <v>0</v>
          </cell>
          <cell r="KA32">
            <v>0</v>
          </cell>
          <cell r="KB32">
            <v>15174732.258454747</v>
          </cell>
          <cell r="KC32">
            <v>28428126.468316443</v>
          </cell>
          <cell r="KD32">
            <v>0</v>
          </cell>
          <cell r="KE32">
            <v>0</v>
          </cell>
          <cell r="KF32">
            <v>0</v>
          </cell>
          <cell r="KG32">
            <v>0</v>
          </cell>
          <cell r="KH32">
            <v>0</v>
          </cell>
          <cell r="KI32">
            <v>0</v>
          </cell>
          <cell r="KJ32">
            <v>0</v>
          </cell>
          <cell r="KK32">
            <v>0</v>
          </cell>
          <cell r="KL32">
            <v>0</v>
          </cell>
          <cell r="KM32">
            <v>0</v>
          </cell>
          <cell r="KN32">
            <v>15013284.694800453</v>
          </cell>
          <cell r="KO32">
            <v>29130161.228931155</v>
          </cell>
          <cell r="KP32">
            <v>0</v>
          </cell>
          <cell r="KQ32">
            <v>0</v>
          </cell>
          <cell r="KR32">
            <v>0</v>
          </cell>
          <cell r="KS32">
            <v>0</v>
          </cell>
          <cell r="KT32">
            <v>0</v>
          </cell>
          <cell r="KU32">
            <v>0</v>
          </cell>
          <cell r="KV32">
            <v>0</v>
          </cell>
          <cell r="KW32">
            <v>0</v>
          </cell>
          <cell r="KX32">
            <v>0</v>
          </cell>
          <cell r="KY32">
            <v>0</v>
          </cell>
          <cell r="KZ32">
            <v>14753545.512332575</v>
          </cell>
          <cell r="LA32">
            <v>29849532.791732281</v>
          </cell>
          <cell r="LB32">
            <v>0</v>
          </cell>
          <cell r="LC32">
            <v>0</v>
          </cell>
          <cell r="LD32">
            <v>0</v>
          </cell>
          <cell r="LE32">
            <v>0</v>
          </cell>
          <cell r="LF32">
            <v>0</v>
          </cell>
          <cell r="LG32">
            <v>0</v>
          </cell>
          <cell r="LH32">
            <v>0</v>
          </cell>
          <cell r="LI32">
            <v>0</v>
          </cell>
          <cell r="LJ32">
            <v>0</v>
          </cell>
          <cell r="LK32">
            <v>0</v>
          </cell>
          <cell r="LL32">
            <v>14637952.577430448</v>
          </cell>
          <cell r="LM32">
            <v>30586669.290377732</v>
          </cell>
          <cell r="LN32">
            <v>0</v>
          </cell>
          <cell r="LO32">
            <v>0</v>
          </cell>
          <cell r="LP32">
            <v>0</v>
          </cell>
          <cell r="LQ32">
            <v>0</v>
          </cell>
          <cell r="LR32">
            <v>0</v>
          </cell>
          <cell r="LS32">
            <v>0</v>
          </cell>
          <cell r="LT32">
            <v>0</v>
          </cell>
          <cell r="LU32">
            <v>0</v>
          </cell>
          <cell r="LV32">
            <v>0</v>
          </cell>
          <cell r="LW32">
            <v>0</v>
          </cell>
          <cell r="LX32">
            <v>14343724.803656677</v>
          </cell>
          <cell r="LY32">
            <v>31342009.431318909</v>
          </cell>
          <cell r="LZ32">
            <v>0</v>
          </cell>
          <cell r="MA32">
            <v>0</v>
          </cell>
          <cell r="MB32">
            <v>0</v>
          </cell>
          <cell r="MC32">
            <v>0</v>
          </cell>
          <cell r="MD32">
            <v>0</v>
          </cell>
          <cell r="ME32">
            <v>0</v>
          </cell>
          <cell r="MF32">
            <v>0</v>
          </cell>
          <cell r="MG32">
            <v>0</v>
          </cell>
          <cell r="MH32">
            <v>0</v>
          </cell>
          <cell r="MI32">
            <v>0</v>
          </cell>
          <cell r="MJ32">
            <v>14187554.036586443</v>
          </cell>
          <cell r="MK32">
            <v>32116002.754896637</v>
          </cell>
          <cell r="ML32">
            <v>0</v>
          </cell>
          <cell r="MM32">
            <v>0</v>
          </cell>
          <cell r="MN32">
            <v>0</v>
          </cell>
          <cell r="MO32">
            <v>0</v>
          </cell>
          <cell r="MP32">
            <v>0</v>
          </cell>
          <cell r="MQ32">
            <v>0</v>
          </cell>
          <cell r="MR32">
            <v>0</v>
          </cell>
          <cell r="MS32">
            <v>0</v>
          </cell>
          <cell r="MT32">
            <v>0</v>
          </cell>
          <cell r="MU32">
            <v>0</v>
          </cell>
          <cell r="MV32">
            <v>13856038.160332358</v>
          </cell>
          <cell r="MW32">
            <v>32909109.902884874</v>
          </cell>
          <cell r="MX32">
            <v>0</v>
          </cell>
          <cell r="MY32">
            <v>0</v>
          </cell>
          <cell r="MZ32">
            <v>0</v>
          </cell>
          <cell r="NA32">
            <v>0</v>
          </cell>
          <cell r="NB32">
            <v>0</v>
          </cell>
          <cell r="NC32">
            <v>0</v>
          </cell>
          <cell r="ND32">
            <v>0</v>
          </cell>
          <cell r="NE32">
            <v>0</v>
          </cell>
          <cell r="NF32">
            <v>0</v>
          </cell>
          <cell r="NG32">
            <v>0</v>
          </cell>
          <cell r="NH32">
            <v>13655520.760214457</v>
          </cell>
          <cell r="NI32">
            <v>33721802.892641485</v>
          </cell>
          <cell r="NJ32">
            <v>0</v>
          </cell>
          <cell r="NK32">
            <v>0</v>
          </cell>
          <cell r="NL32">
            <v>0</v>
          </cell>
          <cell r="NM32">
            <v>0</v>
          </cell>
          <cell r="NN32">
            <v>0</v>
          </cell>
          <cell r="NO32">
            <v>0</v>
          </cell>
          <cell r="NP32">
            <v>0</v>
          </cell>
          <cell r="NQ32">
            <v>0</v>
          </cell>
          <cell r="NR32">
            <v>0</v>
          </cell>
          <cell r="NS32">
            <v>0</v>
          </cell>
          <cell r="NT32">
            <v>13356711.032648146</v>
          </cell>
          <cell r="NU32">
            <v>34554565.398029141</v>
          </cell>
          <cell r="NV32">
            <v>0</v>
          </cell>
          <cell r="NW32">
            <v>0</v>
          </cell>
          <cell r="NX32">
            <v>0</v>
          </cell>
          <cell r="NY32">
            <v>0</v>
          </cell>
          <cell r="NZ32">
            <v>0</v>
          </cell>
          <cell r="OA32">
            <v>0</v>
          </cell>
          <cell r="OB32">
            <v>0</v>
          </cell>
          <cell r="OC32">
            <v>0</v>
          </cell>
          <cell r="OD32">
            <v>0</v>
          </cell>
          <cell r="OE32">
            <v>0</v>
          </cell>
          <cell r="OF32">
            <v>13034815.271113804</v>
          </cell>
          <cell r="OG32">
            <v>35407893.037273578</v>
          </cell>
          <cell r="OH32">
            <v>0</v>
          </cell>
          <cell r="OI32">
            <v>0</v>
          </cell>
          <cell r="OJ32">
            <v>0</v>
          </cell>
          <cell r="OK32">
            <v>0</v>
          </cell>
          <cell r="OL32">
            <v>0</v>
          </cell>
          <cell r="OM32">
            <v>0</v>
          </cell>
          <cell r="ON32">
            <v>0</v>
          </cell>
          <cell r="OO32">
            <v>0</v>
          </cell>
          <cell r="OP32">
            <v>0</v>
          </cell>
          <cell r="OQ32">
            <v>0</v>
          </cell>
          <cell r="OR32">
            <v>12619537.363633141</v>
          </cell>
          <cell r="OS32">
            <v>36282293.66793061</v>
          </cell>
          <cell r="OT32">
            <v>0</v>
          </cell>
          <cell r="OU32">
            <v>0</v>
          </cell>
          <cell r="OV32">
            <v>0</v>
          </cell>
          <cell r="OW32">
            <v>0</v>
          </cell>
          <cell r="OX32">
            <v>0</v>
          </cell>
          <cell r="OY32">
            <v>0</v>
          </cell>
          <cell r="OZ32">
            <v>0</v>
          </cell>
          <cell r="PA32">
            <v>0</v>
          </cell>
          <cell r="PB32">
            <v>0</v>
          </cell>
          <cell r="PC32">
            <v>0</v>
          </cell>
          <cell r="PD32">
            <v>12317900.431202548</v>
          </cell>
          <cell r="PE32">
            <v>37178287.689137273</v>
          </cell>
          <cell r="PF32">
            <v>0</v>
          </cell>
          <cell r="PG32">
            <v>0</v>
          </cell>
          <cell r="PH32">
            <v>0</v>
          </cell>
          <cell r="PI32">
            <v>0</v>
          </cell>
          <cell r="PJ32">
            <v>0</v>
          </cell>
          <cell r="PK32">
            <v>0</v>
          </cell>
          <cell r="PL32">
            <v>0</v>
          </cell>
          <cell r="PM32">
            <v>0</v>
          </cell>
          <cell r="PN32">
            <v>0</v>
          </cell>
          <cell r="PO32">
            <v>0</v>
          </cell>
          <cell r="PP32">
            <v>11855723.260044824</v>
          </cell>
          <cell r="PQ32">
            <v>38096408.351327173</v>
          </cell>
          <cell r="PR32">
            <v>0</v>
          </cell>
          <cell r="PS32">
            <v>0</v>
          </cell>
          <cell r="PT32">
            <v>0</v>
          </cell>
          <cell r="PU32">
            <v>0</v>
          </cell>
          <cell r="PV32">
            <v>0</v>
          </cell>
          <cell r="PW32">
            <v>0</v>
          </cell>
          <cell r="PX32">
            <v>0</v>
          </cell>
          <cell r="PY32">
            <v>0</v>
          </cell>
          <cell r="PZ32">
            <v>0</v>
          </cell>
          <cell r="QA32">
            <v>0</v>
          </cell>
          <cell r="QB32">
            <v>11496707.069122382</v>
          </cell>
          <cell r="QC32">
            <v>39037202.073594168</v>
          </cell>
          <cell r="QD32">
            <v>0</v>
          </cell>
          <cell r="QE32">
            <v>0</v>
          </cell>
          <cell r="QF32">
            <v>0</v>
          </cell>
          <cell r="QG32">
            <v>0</v>
          </cell>
          <cell r="QH32">
            <v>0</v>
          </cell>
          <cell r="QI32">
            <v>0</v>
          </cell>
          <cell r="QJ32">
            <v>0</v>
          </cell>
          <cell r="QK32">
            <v>0</v>
          </cell>
          <cell r="QL32">
            <v>0</v>
          </cell>
          <cell r="QM32">
            <v>0</v>
          </cell>
          <cell r="QN32">
            <v>10983978.902688593</v>
          </cell>
          <cell r="QO32">
            <v>40001228.768893555</v>
          </cell>
          <cell r="QP32">
            <v>0</v>
          </cell>
          <cell r="QQ32">
            <v>0</v>
          </cell>
          <cell r="QR32">
            <v>0</v>
          </cell>
          <cell r="QS32">
            <v>0</v>
          </cell>
          <cell r="QT32">
            <v>0</v>
          </cell>
          <cell r="QU32">
            <v>0</v>
          </cell>
          <cell r="QV32">
            <v>0</v>
          </cell>
          <cell r="QW32">
            <v>0</v>
          </cell>
          <cell r="QX32">
            <v>0</v>
          </cell>
          <cell r="QY32">
            <v>0</v>
          </cell>
          <cell r="QZ32">
            <v>10562599.619756196</v>
          </cell>
          <cell r="RA32">
            <v>40989062.177273914</v>
          </cell>
          <cell r="RB32">
            <v>0</v>
          </cell>
          <cell r="RC32">
            <v>0</v>
          </cell>
          <cell r="RD32">
            <v>0</v>
          </cell>
          <cell r="RE32">
            <v>0</v>
          </cell>
          <cell r="RF32">
            <v>0</v>
          </cell>
          <cell r="RG32">
            <v>0</v>
          </cell>
          <cell r="RH32">
            <v>0</v>
          </cell>
          <cell r="RI32">
            <v>0</v>
          </cell>
          <cell r="RJ32">
            <v>0</v>
          </cell>
          <cell r="RK32">
            <v>0</v>
          </cell>
          <cell r="RL32">
            <v>10050340.695960065</v>
          </cell>
          <cell r="RM32">
            <v>42001290.207338259</v>
          </cell>
          <cell r="RN32">
            <v>0</v>
          </cell>
          <cell r="RO32">
            <v>0</v>
          </cell>
          <cell r="RP32">
            <v>0</v>
          </cell>
          <cell r="RQ32">
            <v>0</v>
          </cell>
          <cell r="RR32">
            <v>0</v>
          </cell>
          <cell r="RS32">
            <v>0</v>
          </cell>
          <cell r="RT32">
            <v>0</v>
          </cell>
          <cell r="RU32">
            <v>0</v>
          </cell>
          <cell r="RV32">
            <v>0</v>
          </cell>
          <cell r="RW32">
            <v>0</v>
          </cell>
          <cell r="RX32">
            <v>9506339.6577805746</v>
          </cell>
          <cell r="RY32">
            <v>43038515.286137618</v>
          </cell>
          <cell r="RZ32">
            <v>0</v>
          </cell>
          <cell r="SA32">
            <v>0</v>
          </cell>
          <cell r="SB32">
            <v>0</v>
          </cell>
          <cell r="SC32">
            <v>0</v>
          </cell>
          <cell r="SD32">
            <v>0</v>
          </cell>
          <cell r="SE32">
            <v>0</v>
          </cell>
          <cell r="SF32">
            <v>0</v>
          </cell>
          <cell r="SG32">
            <v>0</v>
          </cell>
          <cell r="SH32">
            <v>0</v>
          </cell>
          <cell r="SI32">
            <v>0</v>
          </cell>
          <cell r="SJ32">
            <v>8880546.9428237304</v>
          </cell>
          <cell r="SK32">
            <v>44101354.71770519</v>
          </cell>
          <cell r="SL32">
            <v>0</v>
          </cell>
          <cell r="SM32">
            <v>0</v>
          </cell>
          <cell r="SN32">
            <v>0</v>
          </cell>
          <cell r="SO32">
            <v>0</v>
          </cell>
          <cell r="SP32">
            <v>0</v>
          </cell>
          <cell r="SQ32">
            <v>0</v>
          </cell>
          <cell r="SR32">
            <v>0</v>
          </cell>
          <cell r="SS32">
            <v>0</v>
          </cell>
          <cell r="ST32">
            <v>0</v>
          </cell>
          <cell r="SU32">
            <v>0</v>
          </cell>
          <cell r="SV32">
            <v>8318047.2005580058</v>
          </cell>
          <cell r="SW32">
            <v>45190441.050444536</v>
          </cell>
          <cell r="SX32">
            <v>0</v>
          </cell>
          <cell r="SY32">
            <v>0</v>
          </cell>
          <cell r="SZ32">
            <v>0</v>
          </cell>
          <cell r="TA32">
            <v>0</v>
          </cell>
          <cell r="TB32">
            <v>0</v>
          </cell>
          <cell r="TC32">
            <v>0</v>
          </cell>
          <cell r="TD32">
            <v>0</v>
          </cell>
          <cell r="TE32">
            <v>0</v>
          </cell>
          <cell r="TF32">
            <v>0</v>
          </cell>
          <cell r="TG32">
            <v>0</v>
          </cell>
          <cell r="TH32">
            <v>7629197.1463349331</v>
          </cell>
          <cell r="TI32">
            <v>46306422.45359049</v>
          </cell>
          <cell r="TJ32">
            <v>0</v>
          </cell>
          <cell r="TK32">
            <v>0</v>
          </cell>
          <cell r="TL32">
            <v>0</v>
          </cell>
          <cell r="TM32">
            <v>0</v>
          </cell>
          <cell r="TN32">
            <v>0</v>
          </cell>
          <cell r="TO32">
            <v>0</v>
          </cell>
          <cell r="TP32">
            <v>0</v>
          </cell>
          <cell r="TQ32">
            <v>0</v>
          </cell>
          <cell r="TR32">
            <v>0</v>
          </cell>
          <cell r="TS32">
            <v>0</v>
          </cell>
          <cell r="TT32">
            <v>6987159.6484687263</v>
          </cell>
          <cell r="TU32">
            <v>47449963.1029668</v>
          </cell>
          <cell r="TV32">
            <v>0</v>
          </cell>
          <cell r="TW32">
            <v>0</v>
          </cell>
          <cell r="TX32">
            <v>0</v>
          </cell>
          <cell r="TY32">
            <v>0</v>
          </cell>
          <cell r="TZ32">
            <v>0</v>
          </cell>
          <cell r="UA32">
            <v>0</v>
          </cell>
          <cell r="UB32">
            <v>0</v>
          </cell>
          <cell r="UC32">
            <v>0</v>
          </cell>
          <cell r="UD32">
            <v>0</v>
          </cell>
          <cell r="UE32">
            <v>0</v>
          </cell>
          <cell r="UF32">
            <v>6230511.0028401958</v>
          </cell>
          <cell r="UG32">
            <v>48621743.576270051</v>
          </cell>
          <cell r="UH32">
            <v>0</v>
          </cell>
          <cell r="UI32">
            <v>0</v>
          </cell>
          <cell r="UJ32">
            <v>0</v>
          </cell>
          <cell r="UK32">
            <v>0</v>
          </cell>
          <cell r="UL32">
            <v>0</v>
          </cell>
          <cell r="UM32">
            <v>0</v>
          </cell>
          <cell r="UN32">
            <v>0</v>
          </cell>
          <cell r="UO32">
            <v>0</v>
          </cell>
          <cell r="UP32">
            <v>0</v>
          </cell>
          <cell r="UQ32">
            <v>0</v>
          </cell>
          <cell r="UR32">
            <v>5502388.2231691182</v>
          </cell>
          <cell r="US32">
            <v>49822461.258115157</v>
          </cell>
          <cell r="UT32">
            <v>0</v>
          </cell>
          <cell r="UU32">
            <v>0</v>
          </cell>
          <cell r="UV32">
            <v>0</v>
          </cell>
          <cell r="UW32">
            <v>0</v>
          </cell>
          <cell r="UX32">
            <v>0</v>
          </cell>
          <cell r="UY32">
            <v>0</v>
          </cell>
          <cell r="UZ32">
            <v>0</v>
          </cell>
          <cell r="VA32">
            <v>0</v>
          </cell>
          <cell r="VB32">
            <v>0</v>
          </cell>
          <cell r="VC32">
            <v>0</v>
          </cell>
          <cell r="VD32">
            <v>4698558.4348341543</v>
          </cell>
          <cell r="VE32">
            <v>51052830.755083576</v>
          </cell>
          <cell r="VF32">
            <v>0</v>
          </cell>
          <cell r="VG32">
            <v>0</v>
          </cell>
          <cell r="VH32">
            <v>0</v>
          </cell>
          <cell r="VI32">
            <v>0</v>
          </cell>
          <cell r="VJ32">
            <v>0</v>
          </cell>
          <cell r="VK32">
            <v>0</v>
          </cell>
          <cell r="VL32">
            <v>0</v>
          </cell>
          <cell r="VM32">
            <v>0</v>
          </cell>
          <cell r="VN32">
            <v>0</v>
          </cell>
          <cell r="VO32">
            <v>0</v>
          </cell>
          <cell r="VP32">
            <v>3851671.7562183794</v>
          </cell>
          <cell r="VQ32">
            <v>52313584.321020961</v>
          </cell>
          <cell r="VR32">
            <v>0</v>
          </cell>
          <cell r="VS32">
            <v>0</v>
          </cell>
          <cell r="VT32">
            <v>0</v>
          </cell>
          <cell r="VU32">
            <v>0</v>
          </cell>
          <cell r="VV32">
            <v>0</v>
          </cell>
          <cell r="VW32">
            <v>0</v>
          </cell>
          <cell r="VX32">
            <v>0</v>
          </cell>
          <cell r="VY32">
            <v>0</v>
          </cell>
          <cell r="VZ32">
            <v>0</v>
          </cell>
          <cell r="WA32">
            <v>0</v>
          </cell>
          <cell r="WB32">
            <v>2943916.4488419825</v>
          </cell>
          <cell r="WC32">
            <v>53605472.292837784</v>
          </cell>
          <cell r="WD32">
            <v>0</v>
          </cell>
          <cell r="WE32">
            <v>0</v>
          </cell>
          <cell r="WF32">
            <v>0</v>
          </cell>
          <cell r="WG32">
            <v>0</v>
          </cell>
          <cell r="WH32">
            <v>0</v>
          </cell>
          <cell r="WI32">
            <v>0</v>
          </cell>
          <cell r="WJ32">
            <v>0</v>
          </cell>
          <cell r="WK32">
            <v>0</v>
          </cell>
          <cell r="WL32">
            <v>0</v>
          </cell>
          <cell r="WM32">
            <v>0</v>
          </cell>
          <cell r="WN32">
            <v>2022127.6720146379</v>
          </cell>
          <cell r="WO32">
            <v>54929263.537072033</v>
          </cell>
          <cell r="WP32">
            <v>0</v>
          </cell>
          <cell r="WQ32">
            <v>0</v>
          </cell>
          <cell r="WR32">
            <v>0</v>
          </cell>
          <cell r="WS32">
            <v>0</v>
          </cell>
          <cell r="WT32">
            <v>0</v>
          </cell>
          <cell r="WU32">
            <v>0</v>
          </cell>
          <cell r="WV32">
            <v>0</v>
          </cell>
          <cell r="WW32">
            <v>0</v>
          </cell>
          <cell r="WX32">
            <v>0</v>
          </cell>
          <cell r="WY32">
            <v>0</v>
          </cell>
          <cell r="WZ32">
            <v>1030370.7570946781</v>
          </cell>
          <cell r="XA32">
            <v>56285745.907479718</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cell r="XR32">
            <v>0</v>
          </cell>
          <cell r="XS32">
            <v>0</v>
          </cell>
          <cell r="XT32">
            <v>0</v>
          </cell>
          <cell r="XU32">
            <v>0</v>
          </cell>
          <cell r="XV32">
            <v>0</v>
          </cell>
          <cell r="XW32">
            <v>0</v>
          </cell>
          <cell r="XX32">
            <v>0</v>
          </cell>
          <cell r="XY32">
            <v>0</v>
          </cell>
          <cell r="XZ32">
            <v>0</v>
          </cell>
          <cell r="YA32">
            <v>0</v>
          </cell>
          <cell r="YB32">
            <v>0</v>
          </cell>
          <cell r="YC32">
            <v>0</v>
          </cell>
          <cell r="YD32">
            <v>0</v>
          </cell>
          <cell r="YE32">
            <v>0</v>
          </cell>
          <cell r="YF32">
            <v>0</v>
          </cell>
          <cell r="YG32">
            <v>0</v>
          </cell>
          <cell r="YH32">
            <v>0</v>
          </cell>
          <cell r="YI32">
            <v>0</v>
          </cell>
          <cell r="YJ32">
            <v>0</v>
          </cell>
          <cell r="YK32">
            <v>0</v>
          </cell>
          <cell r="YL32">
            <v>0</v>
          </cell>
          <cell r="YM32">
            <v>0</v>
          </cell>
          <cell r="YN32">
            <v>0</v>
          </cell>
          <cell r="YO32">
            <v>0</v>
          </cell>
          <cell r="YP32">
            <v>0</v>
          </cell>
          <cell r="YQ32">
            <v>0</v>
          </cell>
          <cell r="YR32">
            <v>0</v>
          </cell>
          <cell r="YS32">
            <v>0</v>
          </cell>
          <cell r="YT32">
            <v>0</v>
          </cell>
          <cell r="YU32">
            <v>0</v>
          </cell>
          <cell r="YV32">
            <v>0</v>
          </cell>
          <cell r="YW32">
            <v>0</v>
          </cell>
          <cell r="YX32">
            <v>0</v>
          </cell>
          <cell r="YY32">
            <v>0</v>
          </cell>
          <cell r="YZ32">
            <v>0</v>
          </cell>
          <cell r="ZA32">
            <v>0</v>
          </cell>
          <cell r="ZB32">
            <v>0</v>
          </cell>
          <cell r="ZC32">
            <v>0</v>
          </cell>
          <cell r="ZD32">
            <v>0</v>
          </cell>
          <cell r="ZE32">
            <v>0</v>
          </cell>
          <cell r="ZF32">
            <v>0</v>
          </cell>
          <cell r="ZG32">
            <v>0</v>
          </cell>
          <cell r="ZH32">
            <v>0</v>
          </cell>
          <cell r="ZI32">
            <v>0</v>
          </cell>
          <cell r="ZJ32">
            <v>0</v>
          </cell>
          <cell r="ZK32">
            <v>0</v>
          </cell>
          <cell r="ZL32">
            <v>0</v>
          </cell>
          <cell r="ZM32">
            <v>0</v>
          </cell>
          <cell r="ZN32">
            <v>0</v>
          </cell>
          <cell r="ZO32">
            <v>0</v>
          </cell>
          <cell r="ZP32">
            <v>0</v>
          </cell>
          <cell r="ZQ32">
            <v>0</v>
          </cell>
          <cell r="ZR32">
            <v>0</v>
          </cell>
          <cell r="ZS32">
            <v>0</v>
          </cell>
          <cell r="ZT32">
            <v>0</v>
          </cell>
          <cell r="ZU32">
            <v>0</v>
          </cell>
          <cell r="ZV32">
            <v>0</v>
          </cell>
          <cell r="ZW32">
            <v>0</v>
          </cell>
          <cell r="ZX32">
            <v>0</v>
          </cell>
          <cell r="ZY32">
            <v>0</v>
          </cell>
          <cell r="ZZ32">
            <v>0</v>
          </cell>
          <cell r="AAA32">
            <v>0</v>
          </cell>
          <cell r="AAB32">
            <v>0</v>
          </cell>
          <cell r="AAC32">
            <v>0</v>
          </cell>
          <cell r="AAD32">
            <v>0</v>
          </cell>
          <cell r="AAE32">
            <v>0</v>
          </cell>
        </row>
        <row r="33">
          <cell r="C33">
            <v>76.141566406587089</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1782971.2362946989</v>
          </cell>
          <cell r="BU33">
            <v>5528353.1537052961</v>
          </cell>
          <cell r="BV33">
            <v>0</v>
          </cell>
          <cell r="BW33">
            <v>0</v>
          </cell>
          <cell r="BX33">
            <v>0</v>
          </cell>
          <cell r="BY33">
            <v>0</v>
          </cell>
          <cell r="BZ33">
            <v>0</v>
          </cell>
          <cell r="CA33">
            <v>0</v>
          </cell>
          <cell r="CB33">
            <v>0</v>
          </cell>
          <cell r="CC33">
            <v>0</v>
          </cell>
          <cell r="CD33">
            <v>0</v>
          </cell>
          <cell r="CE33">
            <v>0</v>
          </cell>
          <cell r="CF33">
            <v>2119901.3710708045</v>
          </cell>
          <cell r="CG33">
            <v>7131419.1859999998</v>
          </cell>
          <cell r="CH33">
            <v>0</v>
          </cell>
          <cell r="CI33">
            <v>0</v>
          </cell>
          <cell r="CJ33">
            <v>0</v>
          </cell>
          <cell r="CK33">
            <v>0</v>
          </cell>
          <cell r="CL33">
            <v>0</v>
          </cell>
          <cell r="CM33">
            <v>0</v>
          </cell>
          <cell r="CN33">
            <v>0</v>
          </cell>
          <cell r="CO33">
            <v>0</v>
          </cell>
          <cell r="CP33">
            <v>0</v>
          </cell>
          <cell r="CQ33">
            <v>0</v>
          </cell>
          <cell r="CR33">
            <v>2375651.2559439796</v>
          </cell>
          <cell r="CS33">
            <v>8790947.6165630352</v>
          </cell>
          <cell r="CT33">
            <v>0</v>
          </cell>
          <cell r="CU33">
            <v>0</v>
          </cell>
          <cell r="CV33">
            <v>0</v>
          </cell>
          <cell r="CW33">
            <v>0</v>
          </cell>
          <cell r="CX33">
            <v>0</v>
          </cell>
          <cell r="CY33">
            <v>0</v>
          </cell>
          <cell r="CZ33">
            <v>0</v>
          </cell>
          <cell r="DA33">
            <v>0</v>
          </cell>
          <cell r="DB33">
            <v>0</v>
          </cell>
          <cell r="DC33">
            <v>0</v>
          </cell>
          <cell r="DD33">
            <v>2459534.1952437805</v>
          </cell>
          <cell r="DE33">
            <v>10112612.688447343</v>
          </cell>
          <cell r="DF33">
            <v>0</v>
          </cell>
          <cell r="DG33">
            <v>0</v>
          </cell>
          <cell r="DH33">
            <v>0</v>
          </cell>
          <cell r="DI33">
            <v>0</v>
          </cell>
          <cell r="DJ33">
            <v>0</v>
          </cell>
          <cell r="DK33">
            <v>0</v>
          </cell>
          <cell r="DL33">
            <v>0</v>
          </cell>
          <cell r="DM33">
            <v>0</v>
          </cell>
          <cell r="DN33">
            <v>0</v>
          </cell>
          <cell r="DO33">
            <v>0</v>
          </cell>
          <cell r="DP33">
            <v>2467017.0504818838</v>
          </cell>
          <cell r="DQ33">
            <v>11474001.464255694</v>
          </cell>
          <cell r="DR33">
            <v>0</v>
          </cell>
          <cell r="DS33">
            <v>0</v>
          </cell>
          <cell r="DT33">
            <v>0</v>
          </cell>
          <cell r="DU33">
            <v>0</v>
          </cell>
          <cell r="DV33">
            <v>0</v>
          </cell>
          <cell r="DW33">
            <v>0</v>
          </cell>
          <cell r="DX33">
            <v>0</v>
          </cell>
          <cell r="DY33">
            <v>0</v>
          </cell>
          <cell r="DZ33">
            <v>0</v>
          </cell>
          <cell r="EA33">
            <v>0</v>
          </cell>
          <cell r="EB33">
            <v>2428587.6181281786</v>
          </cell>
          <cell r="EC33">
            <v>12838337.632105049</v>
          </cell>
          <cell r="ED33">
            <v>0</v>
          </cell>
          <cell r="EE33">
            <v>0</v>
          </cell>
          <cell r="EF33">
            <v>0</v>
          </cell>
          <cell r="EG33">
            <v>0</v>
          </cell>
          <cell r="EH33">
            <v>0</v>
          </cell>
          <cell r="EI33">
            <v>0</v>
          </cell>
          <cell r="EJ33">
            <v>0</v>
          </cell>
          <cell r="EK33">
            <v>0</v>
          </cell>
          <cell r="EL33">
            <v>0</v>
          </cell>
          <cell r="EM33">
            <v>0</v>
          </cell>
          <cell r="EN33">
            <v>2295131.3607624499</v>
          </cell>
          <cell r="EO33">
            <v>14232758.599355048</v>
          </cell>
          <cell r="EP33">
            <v>0</v>
          </cell>
          <cell r="EQ33">
            <v>0</v>
          </cell>
          <cell r="ER33">
            <v>0</v>
          </cell>
          <cell r="ES33">
            <v>0</v>
          </cell>
          <cell r="ET33">
            <v>0</v>
          </cell>
          <cell r="EU33">
            <v>0</v>
          </cell>
          <cell r="EV33">
            <v>0</v>
          </cell>
          <cell r="EW33">
            <v>0</v>
          </cell>
          <cell r="EX33">
            <v>0</v>
          </cell>
          <cell r="EY33">
            <v>0</v>
          </cell>
          <cell r="EZ33">
            <v>2101116.4415498301</v>
          </cell>
          <cell r="FA33">
            <v>15550101.974134956</v>
          </cell>
          <cell r="FB33">
            <v>0</v>
          </cell>
          <cell r="FC33">
            <v>0</v>
          </cell>
          <cell r="FD33">
            <v>0</v>
          </cell>
          <cell r="FE33">
            <v>0</v>
          </cell>
          <cell r="FF33">
            <v>0</v>
          </cell>
          <cell r="FG33">
            <v>0</v>
          </cell>
          <cell r="FH33">
            <v>0</v>
          </cell>
          <cell r="FI33">
            <v>0</v>
          </cell>
          <cell r="FJ33">
            <v>0</v>
          </cell>
          <cell r="FK33">
            <v>0</v>
          </cell>
          <cell r="FL33">
            <v>1805532.6129048162</v>
          </cell>
          <cell r="FM33">
            <v>16794931.308765892</v>
          </cell>
          <cell r="FN33">
            <v>0</v>
          </cell>
          <cell r="FO33">
            <v>0</v>
          </cell>
          <cell r="FP33">
            <v>0</v>
          </cell>
          <cell r="FQ33">
            <v>0</v>
          </cell>
          <cell r="FR33">
            <v>0</v>
          </cell>
          <cell r="FS33">
            <v>0</v>
          </cell>
          <cell r="FT33">
            <v>0</v>
          </cell>
          <cell r="FU33">
            <v>0</v>
          </cell>
          <cell r="FV33">
            <v>0</v>
          </cell>
          <cell r="FW33">
            <v>0</v>
          </cell>
          <cell r="FX33">
            <v>1457858.8668144259</v>
          </cell>
          <cell r="FY33">
            <v>17982394.096837346</v>
          </cell>
          <cell r="FZ33">
            <v>0</v>
          </cell>
          <cell r="GA33">
            <v>0</v>
          </cell>
          <cell r="GB33">
            <v>0</v>
          </cell>
          <cell r="GC33">
            <v>0</v>
          </cell>
          <cell r="GD33">
            <v>0</v>
          </cell>
          <cell r="GE33">
            <v>0</v>
          </cell>
          <cell r="GF33">
            <v>0</v>
          </cell>
          <cell r="GG33">
            <v>0</v>
          </cell>
          <cell r="GH33">
            <v>0</v>
          </cell>
          <cell r="GI33">
            <v>0</v>
          </cell>
          <cell r="GJ33">
            <v>1031932.6880354101</v>
          </cell>
          <cell r="GK33">
            <v>19093030.045785088</v>
          </cell>
          <cell r="GL33">
            <v>0</v>
          </cell>
          <cell r="GM33">
            <v>0</v>
          </cell>
          <cell r="GN33">
            <v>0</v>
          </cell>
          <cell r="GO33">
            <v>0</v>
          </cell>
          <cell r="GP33">
            <v>0</v>
          </cell>
          <cell r="GQ33">
            <v>0</v>
          </cell>
          <cell r="GR33">
            <v>0</v>
          </cell>
          <cell r="GS33">
            <v>0</v>
          </cell>
          <cell r="GT33">
            <v>0</v>
          </cell>
          <cell r="GU33">
            <v>0</v>
          </cell>
          <cell r="GV33">
            <v>542845.23119807465</v>
          </cell>
          <cell r="GW33">
            <v>20087639.841608047</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cell r="XR33">
            <v>0</v>
          </cell>
          <cell r="XS33">
            <v>0</v>
          </cell>
          <cell r="XT33">
            <v>0</v>
          </cell>
          <cell r="XU33">
            <v>0</v>
          </cell>
          <cell r="XV33">
            <v>0</v>
          </cell>
          <cell r="XW33">
            <v>0</v>
          </cell>
          <cell r="XX33">
            <v>0</v>
          </cell>
          <cell r="XY33">
            <v>0</v>
          </cell>
          <cell r="XZ33">
            <v>0</v>
          </cell>
          <cell r="YA33">
            <v>0</v>
          </cell>
          <cell r="YB33">
            <v>0</v>
          </cell>
          <cell r="YC33">
            <v>0</v>
          </cell>
          <cell r="YD33">
            <v>0</v>
          </cell>
          <cell r="YE33">
            <v>0</v>
          </cell>
          <cell r="YF33">
            <v>0</v>
          </cell>
          <cell r="YG33">
            <v>0</v>
          </cell>
          <cell r="YH33">
            <v>0</v>
          </cell>
          <cell r="YI33">
            <v>0</v>
          </cell>
          <cell r="YJ33">
            <v>0</v>
          </cell>
          <cell r="YK33">
            <v>0</v>
          </cell>
          <cell r="YL33">
            <v>0</v>
          </cell>
          <cell r="YM33">
            <v>0</v>
          </cell>
          <cell r="YN33">
            <v>0</v>
          </cell>
          <cell r="YO33">
            <v>0</v>
          </cell>
          <cell r="YP33">
            <v>0</v>
          </cell>
          <cell r="YQ33">
            <v>0</v>
          </cell>
          <cell r="YR33">
            <v>0</v>
          </cell>
          <cell r="YS33">
            <v>0</v>
          </cell>
          <cell r="YT33">
            <v>0</v>
          </cell>
          <cell r="YU33">
            <v>0</v>
          </cell>
          <cell r="YV33">
            <v>0</v>
          </cell>
          <cell r="YW33">
            <v>0</v>
          </cell>
          <cell r="YX33">
            <v>0</v>
          </cell>
          <cell r="YY33">
            <v>0</v>
          </cell>
          <cell r="YZ33">
            <v>0</v>
          </cell>
          <cell r="ZA33">
            <v>0</v>
          </cell>
          <cell r="ZB33">
            <v>0</v>
          </cell>
          <cell r="ZC33">
            <v>0</v>
          </cell>
          <cell r="ZD33">
            <v>0</v>
          </cell>
          <cell r="ZE33">
            <v>0</v>
          </cell>
          <cell r="ZF33">
            <v>0</v>
          </cell>
          <cell r="ZG33">
            <v>0</v>
          </cell>
          <cell r="ZH33">
            <v>0</v>
          </cell>
          <cell r="ZI33">
            <v>0</v>
          </cell>
          <cell r="ZJ33">
            <v>0</v>
          </cell>
          <cell r="ZK33">
            <v>0</v>
          </cell>
          <cell r="ZL33">
            <v>0</v>
          </cell>
          <cell r="ZM33">
            <v>0</v>
          </cell>
          <cell r="ZN33">
            <v>0</v>
          </cell>
          <cell r="ZO33">
            <v>0</v>
          </cell>
          <cell r="ZP33">
            <v>0</v>
          </cell>
          <cell r="ZQ33">
            <v>0</v>
          </cell>
          <cell r="ZR33">
            <v>0</v>
          </cell>
          <cell r="ZS33">
            <v>0</v>
          </cell>
          <cell r="ZT33">
            <v>0</v>
          </cell>
          <cell r="ZU33">
            <v>0</v>
          </cell>
          <cell r="ZV33">
            <v>0</v>
          </cell>
          <cell r="ZW33">
            <v>0</v>
          </cell>
          <cell r="ZX33">
            <v>0</v>
          </cell>
          <cell r="ZY33">
            <v>0</v>
          </cell>
          <cell r="ZZ33">
            <v>0</v>
          </cell>
          <cell r="AAA33">
            <v>0</v>
          </cell>
          <cell r="AAB33">
            <v>0</v>
          </cell>
          <cell r="AAC33">
            <v>0</v>
          </cell>
          <cell r="AAD33">
            <v>0</v>
          </cell>
          <cell r="AAE33">
            <v>0</v>
          </cell>
        </row>
        <row r="34">
          <cell r="C34">
            <v>30.773373626083433</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91464.167780999996</v>
          </cell>
          <cell r="CE34">
            <v>496344.73590457154</v>
          </cell>
          <cell r="CF34">
            <v>0</v>
          </cell>
          <cell r="CG34">
            <v>0</v>
          </cell>
          <cell r="CH34">
            <v>0</v>
          </cell>
          <cell r="CI34">
            <v>0</v>
          </cell>
          <cell r="CJ34">
            <v>101649.59999999999</v>
          </cell>
          <cell r="CK34">
            <v>560517.03809523815</v>
          </cell>
          <cell r="CL34">
            <v>0</v>
          </cell>
          <cell r="CM34">
            <v>0</v>
          </cell>
          <cell r="CN34">
            <v>0</v>
          </cell>
          <cell r="CO34">
            <v>0</v>
          </cell>
          <cell r="CP34">
            <v>109863.72359765819</v>
          </cell>
          <cell r="CQ34">
            <v>615741.46807952074</v>
          </cell>
          <cell r="CR34">
            <v>0</v>
          </cell>
          <cell r="CS34">
            <v>0</v>
          </cell>
          <cell r="CT34">
            <v>0</v>
          </cell>
          <cell r="CU34">
            <v>0</v>
          </cell>
          <cell r="CV34">
            <v>115944.75545621329</v>
          </cell>
          <cell r="CW34">
            <v>660652.13234584755</v>
          </cell>
          <cell r="CX34">
            <v>0</v>
          </cell>
          <cell r="CY34">
            <v>0</v>
          </cell>
          <cell r="CZ34">
            <v>0</v>
          </cell>
          <cell r="DA34">
            <v>0</v>
          </cell>
          <cell r="DB34">
            <v>122327.57400000001</v>
          </cell>
          <cell r="DC34">
            <v>708838.46971428581</v>
          </cell>
          <cell r="DD34">
            <v>0</v>
          </cell>
          <cell r="DE34">
            <v>0</v>
          </cell>
          <cell r="DF34">
            <v>0</v>
          </cell>
          <cell r="DG34">
            <v>0</v>
          </cell>
          <cell r="DH34">
            <v>128739.6</v>
          </cell>
          <cell r="DI34">
            <v>758853.83619047632</v>
          </cell>
          <cell r="DJ34">
            <v>0</v>
          </cell>
          <cell r="DK34">
            <v>0</v>
          </cell>
          <cell r="DL34">
            <v>0</v>
          </cell>
          <cell r="DM34">
            <v>0</v>
          </cell>
          <cell r="DN34">
            <v>134490.95396655163</v>
          </cell>
          <cell r="DO34">
            <v>806661.26107913209</v>
          </cell>
          <cell r="DP34">
            <v>0</v>
          </cell>
          <cell r="DQ34">
            <v>0</v>
          </cell>
          <cell r="DR34">
            <v>0</v>
          </cell>
          <cell r="DS34">
            <v>0</v>
          </cell>
          <cell r="DT34">
            <v>140071.24084556868</v>
          </cell>
          <cell r="DU34">
            <v>855137.55796958914</v>
          </cell>
          <cell r="DV34">
            <v>0</v>
          </cell>
          <cell r="DW34">
            <v>0</v>
          </cell>
          <cell r="DX34">
            <v>0</v>
          </cell>
          <cell r="DY34">
            <v>0</v>
          </cell>
          <cell r="DZ34">
            <v>145455.1072050471</v>
          </cell>
          <cell r="EA34">
            <v>904149.63499574538</v>
          </cell>
          <cell r="EB34">
            <v>0</v>
          </cell>
          <cell r="EC34">
            <v>0</v>
          </cell>
          <cell r="ED34">
            <v>0</v>
          </cell>
          <cell r="EE34">
            <v>0</v>
          </cell>
          <cell r="EF34">
            <v>150615.93382130587</v>
          </cell>
          <cell r="EG34">
            <v>953564.64716302755</v>
          </cell>
          <cell r="EH34">
            <v>0</v>
          </cell>
          <cell r="EI34">
            <v>0</v>
          </cell>
          <cell r="EJ34">
            <v>0</v>
          </cell>
          <cell r="EK34">
            <v>0</v>
          </cell>
          <cell r="EL34">
            <v>155660.38988081997</v>
          </cell>
          <cell r="EM34">
            <v>1004100.9838400396</v>
          </cell>
          <cell r="EN34">
            <v>0</v>
          </cell>
          <cell r="EO34">
            <v>0</v>
          </cell>
          <cell r="EP34">
            <v>0</v>
          </cell>
          <cell r="EQ34">
            <v>0</v>
          </cell>
          <cell r="ER34">
            <v>160147.61009315922</v>
          </cell>
          <cell r="ES34">
            <v>1052909.8889907904</v>
          </cell>
          <cell r="ET34">
            <v>0</v>
          </cell>
          <cell r="EU34">
            <v>0</v>
          </cell>
          <cell r="EV34">
            <v>0</v>
          </cell>
          <cell r="EW34">
            <v>0</v>
          </cell>
          <cell r="EX34">
            <v>164067.9916363786</v>
          </cell>
          <cell r="EY34">
            <v>1099832.802449039</v>
          </cell>
          <cell r="EZ34">
            <v>0</v>
          </cell>
          <cell r="FA34">
            <v>0</v>
          </cell>
          <cell r="FB34">
            <v>0</v>
          </cell>
          <cell r="FC34">
            <v>0</v>
          </cell>
          <cell r="FD34">
            <v>167418.59477856156</v>
          </cell>
          <cell r="FE34">
            <v>1144745.5561954712</v>
          </cell>
          <cell r="FF34">
            <v>0</v>
          </cell>
          <cell r="FG34">
            <v>0</v>
          </cell>
          <cell r="FH34">
            <v>0</v>
          </cell>
          <cell r="FI34">
            <v>0</v>
          </cell>
          <cell r="FJ34">
            <v>170500.1091019559</v>
          </cell>
          <cell r="FK34">
            <v>1189604.8743807985</v>
          </cell>
          <cell r="FL34">
            <v>0</v>
          </cell>
          <cell r="FM34">
            <v>0</v>
          </cell>
          <cell r="FN34">
            <v>0</v>
          </cell>
          <cell r="FO34">
            <v>0</v>
          </cell>
          <cell r="FP34">
            <v>173149.59180149998</v>
          </cell>
          <cell r="FQ34">
            <v>1233255.9436212946</v>
          </cell>
          <cell r="FR34">
            <v>0</v>
          </cell>
          <cell r="FS34">
            <v>0</v>
          </cell>
          <cell r="FT34">
            <v>0</v>
          </cell>
          <cell r="FU34">
            <v>0</v>
          </cell>
          <cell r="FV34">
            <v>175365.17216195853</v>
          </cell>
          <cell r="FW34">
            <v>1275618.804626487</v>
          </cell>
          <cell r="FX34">
            <v>0</v>
          </cell>
          <cell r="FY34">
            <v>0</v>
          </cell>
          <cell r="FZ34">
            <v>0</v>
          </cell>
          <cell r="GA34">
            <v>0</v>
          </cell>
          <cell r="GB34">
            <v>177152.16189423137</v>
          </cell>
          <cell r="GC34">
            <v>1316627.2979846559</v>
          </cell>
          <cell r="GD34">
            <v>0</v>
          </cell>
          <cell r="GE34">
            <v>0</v>
          </cell>
          <cell r="GF34">
            <v>0</v>
          </cell>
          <cell r="GG34">
            <v>0</v>
          </cell>
          <cell r="GH34">
            <v>178528.39897131515</v>
          </cell>
          <cell r="GI34">
            <v>1356337.5304684856</v>
          </cell>
          <cell r="GJ34">
            <v>0</v>
          </cell>
          <cell r="GK34">
            <v>0</v>
          </cell>
          <cell r="GL34">
            <v>0</v>
          </cell>
          <cell r="GM34">
            <v>0</v>
          </cell>
          <cell r="GN34">
            <v>179385.24133910827</v>
          </cell>
          <cell r="GO34">
            <v>1393829.4103603279</v>
          </cell>
          <cell r="GP34">
            <v>0</v>
          </cell>
          <cell r="GQ34">
            <v>0</v>
          </cell>
          <cell r="GR34">
            <v>0</v>
          </cell>
          <cell r="GS34">
            <v>0</v>
          </cell>
          <cell r="GT34">
            <v>179747.80448306326</v>
          </cell>
          <cell r="GU34">
            <v>1429122.4978080341</v>
          </cell>
          <cell r="GV34">
            <v>0</v>
          </cell>
          <cell r="GW34">
            <v>0</v>
          </cell>
          <cell r="GX34">
            <v>0</v>
          </cell>
          <cell r="GY34">
            <v>0</v>
          </cell>
          <cell r="GZ34">
            <v>179638.12834159235</v>
          </cell>
          <cell r="HA34">
            <v>1462251.9648938579</v>
          </cell>
          <cell r="HB34">
            <v>0</v>
          </cell>
          <cell r="HC34">
            <v>0</v>
          </cell>
          <cell r="HD34">
            <v>0</v>
          </cell>
          <cell r="HE34">
            <v>0</v>
          </cell>
          <cell r="HF34">
            <v>179525.03702402682</v>
          </cell>
          <cell r="HG34">
            <v>1496983.2826906599</v>
          </cell>
          <cell r="HH34">
            <v>0</v>
          </cell>
          <cell r="HI34">
            <v>0</v>
          </cell>
          <cell r="HJ34">
            <v>0</v>
          </cell>
          <cell r="HK34">
            <v>0</v>
          </cell>
          <cell r="HL34">
            <v>179046.85378435778</v>
          </cell>
          <cell r="HM34">
            <v>1530316.0036791363</v>
          </cell>
          <cell r="HN34">
            <v>0</v>
          </cell>
          <cell r="HO34">
            <v>0</v>
          </cell>
          <cell r="HP34">
            <v>0</v>
          </cell>
          <cell r="HQ34">
            <v>0</v>
          </cell>
          <cell r="HR34">
            <v>178215.39379907315</v>
          </cell>
          <cell r="HS34">
            <v>1562260.9958568614</v>
          </cell>
          <cell r="HT34">
            <v>0</v>
          </cell>
          <cell r="HU34">
            <v>0</v>
          </cell>
          <cell r="HV34">
            <v>0</v>
          </cell>
          <cell r="HW34">
            <v>0</v>
          </cell>
          <cell r="HX34">
            <v>177042.87037107933</v>
          </cell>
          <cell r="HY34">
            <v>1592835.2153132937</v>
          </cell>
          <cell r="HZ34">
            <v>0</v>
          </cell>
          <cell r="IA34">
            <v>0</v>
          </cell>
          <cell r="IB34">
            <v>0</v>
          </cell>
          <cell r="IC34">
            <v>0</v>
          </cell>
          <cell r="ID34">
            <v>175514.1407681015</v>
          </cell>
          <cell r="IE34">
            <v>1621753.7915424169</v>
          </cell>
          <cell r="IF34">
            <v>0</v>
          </cell>
          <cell r="IG34">
            <v>0</v>
          </cell>
          <cell r="IH34">
            <v>0</v>
          </cell>
          <cell r="II34">
            <v>0</v>
          </cell>
          <cell r="IJ34">
            <v>173631.95180587575</v>
          </cell>
          <cell r="IK34">
            <v>1648922.0628187277</v>
          </cell>
          <cell r="IL34">
            <v>0</v>
          </cell>
          <cell r="IM34">
            <v>0</v>
          </cell>
          <cell r="IN34">
            <v>0</v>
          </cell>
          <cell r="IO34">
            <v>0</v>
          </cell>
          <cell r="IP34">
            <v>171417.0557641609</v>
          </cell>
          <cell r="IQ34">
            <v>1674411.6971930321</v>
          </cell>
          <cell r="IR34">
            <v>0</v>
          </cell>
          <cell r="IS34">
            <v>0</v>
          </cell>
          <cell r="IT34">
            <v>0</v>
          </cell>
          <cell r="IU34">
            <v>0</v>
          </cell>
          <cell r="IV34">
            <v>168895.40197982831</v>
          </cell>
          <cell r="IW34">
            <v>1698296.7558576581</v>
          </cell>
          <cell r="IX34">
            <v>0</v>
          </cell>
          <cell r="IY34">
            <v>0</v>
          </cell>
          <cell r="IZ34">
            <v>0</v>
          </cell>
          <cell r="JA34">
            <v>0</v>
          </cell>
          <cell r="JB34">
            <v>166149.68435542629</v>
          </cell>
          <cell r="JC34">
            <v>1721307.9049602069</v>
          </cell>
          <cell r="JD34">
            <v>0</v>
          </cell>
          <cell r="JE34">
            <v>0</v>
          </cell>
          <cell r="JF34">
            <v>0</v>
          </cell>
          <cell r="JG34">
            <v>0</v>
          </cell>
          <cell r="JH34">
            <v>163217.86080445099</v>
          </cell>
          <cell r="JI34">
            <v>1743790.3614538652</v>
          </cell>
          <cell r="JJ34">
            <v>0</v>
          </cell>
          <cell r="JK34">
            <v>0</v>
          </cell>
          <cell r="JL34">
            <v>0</v>
          </cell>
          <cell r="JM34">
            <v>0</v>
          </cell>
          <cell r="JN34">
            <v>160108.74227501632</v>
          </cell>
          <cell r="JO34">
            <v>1765745.8168678675</v>
          </cell>
          <cell r="JP34">
            <v>0</v>
          </cell>
          <cell r="JQ34">
            <v>0</v>
          </cell>
          <cell r="JR34">
            <v>0</v>
          </cell>
          <cell r="JS34">
            <v>0</v>
          </cell>
          <cell r="JT34">
            <v>156846.82170310747</v>
          </cell>
          <cell r="JU34">
            <v>1787423.4466596399</v>
          </cell>
          <cell r="JV34">
            <v>0</v>
          </cell>
          <cell r="JW34">
            <v>0</v>
          </cell>
          <cell r="JX34">
            <v>0</v>
          </cell>
          <cell r="JY34">
            <v>0</v>
          </cell>
          <cell r="JZ34">
            <v>153477.89443838518</v>
          </cell>
          <cell r="KA34">
            <v>1809359.1262210086</v>
          </cell>
          <cell r="KB34">
            <v>0</v>
          </cell>
          <cell r="KC34">
            <v>0</v>
          </cell>
          <cell r="KD34">
            <v>0</v>
          </cell>
          <cell r="KE34">
            <v>0</v>
          </cell>
          <cell r="KF34">
            <v>150004.78025980855</v>
          </cell>
          <cell r="KG34">
            <v>1831564.0055843145</v>
          </cell>
          <cell r="KH34">
            <v>0</v>
          </cell>
          <cell r="KI34">
            <v>0</v>
          </cell>
          <cell r="KJ34">
            <v>0</v>
          </cell>
          <cell r="KK34">
            <v>0</v>
          </cell>
          <cell r="KL34">
            <v>146423.30537993918</v>
          </cell>
          <cell r="KM34">
            <v>1854041.3884326357</v>
          </cell>
          <cell r="KN34">
            <v>0</v>
          </cell>
          <cell r="KO34">
            <v>0</v>
          </cell>
          <cell r="KP34">
            <v>0</v>
          </cell>
          <cell r="KQ34">
            <v>0</v>
          </cell>
          <cell r="KR34">
            <v>142729.15680790646</v>
          </cell>
          <cell r="KS34">
            <v>1876794.6189926227</v>
          </cell>
          <cell r="KT34">
            <v>0</v>
          </cell>
          <cell r="KU34">
            <v>0</v>
          </cell>
          <cell r="KV34">
            <v>0</v>
          </cell>
          <cell r="KW34">
            <v>0</v>
          </cell>
          <cell r="KX34">
            <v>138924.48796082521</v>
          </cell>
          <cell r="KY34">
            <v>1899827.0825320599</v>
          </cell>
          <cell r="KZ34">
            <v>0</v>
          </cell>
          <cell r="LA34">
            <v>0</v>
          </cell>
          <cell r="LB34">
            <v>0</v>
          </cell>
          <cell r="LC34">
            <v>0</v>
          </cell>
          <cell r="LD34">
            <v>135004.93942227488</v>
          </cell>
          <cell r="LE34">
            <v>1923142.2058635314</v>
          </cell>
          <cell r="LF34">
            <v>0</v>
          </cell>
          <cell r="LG34">
            <v>0</v>
          </cell>
          <cell r="LH34">
            <v>0</v>
          </cell>
          <cell r="LI34">
            <v>0</v>
          </cell>
          <cell r="LJ34">
            <v>130968.26454381431</v>
          </cell>
          <cell r="LK34">
            <v>1946743.4578542686</v>
          </cell>
          <cell r="LL34">
            <v>0</v>
          </cell>
          <cell r="LM34">
            <v>0</v>
          </cell>
          <cell r="LN34">
            <v>0</v>
          </cell>
          <cell r="LO34">
            <v>0</v>
          </cell>
          <cell r="LP34">
            <v>126809.89360245377</v>
          </cell>
          <cell r="LQ34">
            <v>1970634.3499422551</v>
          </cell>
          <cell r="LR34">
            <v>0</v>
          </cell>
          <cell r="LS34">
            <v>0</v>
          </cell>
          <cell r="LT34">
            <v>0</v>
          </cell>
          <cell r="LU34">
            <v>0</v>
          </cell>
          <cell r="LV34">
            <v>122532.04609941326</v>
          </cell>
          <cell r="LW34">
            <v>1994818.4366586639</v>
          </cell>
          <cell r="LX34">
            <v>0</v>
          </cell>
          <cell r="LY34">
            <v>0</v>
          </cell>
          <cell r="LZ34">
            <v>0</v>
          </cell>
          <cell r="MA34">
            <v>0</v>
          </cell>
          <cell r="MB34">
            <v>118130.10255033831</v>
          </cell>
          <cell r="MC34">
            <v>2019299.3161567089</v>
          </cell>
          <cell r="MD34">
            <v>0</v>
          </cell>
          <cell r="ME34">
            <v>0</v>
          </cell>
          <cell r="MF34">
            <v>0</v>
          </cell>
          <cell r="MG34">
            <v>0</v>
          </cell>
          <cell r="MH34">
            <v>113599.29095559087</v>
          </cell>
          <cell r="MI34">
            <v>2044080.630746983</v>
          </cell>
          <cell r="MJ34">
            <v>0</v>
          </cell>
          <cell r="MK34">
            <v>0</v>
          </cell>
          <cell r="ML34">
            <v>0</v>
          </cell>
          <cell r="MM34">
            <v>0</v>
          </cell>
          <cell r="MN34">
            <v>108941.88118443603</v>
          </cell>
          <cell r="MO34">
            <v>2069166.0674393689</v>
          </cell>
          <cell r="MP34">
            <v>0</v>
          </cell>
          <cell r="MQ34">
            <v>0</v>
          </cell>
          <cell r="MR34">
            <v>0</v>
          </cell>
          <cell r="MS34">
            <v>0</v>
          </cell>
          <cell r="MT34">
            <v>104153.04883195805</v>
          </cell>
          <cell r="MU34">
            <v>2094559.3584915984</v>
          </cell>
          <cell r="MV34">
            <v>0</v>
          </cell>
          <cell r="MW34">
            <v>0</v>
          </cell>
          <cell r="MX34">
            <v>0</v>
          </cell>
          <cell r="MY34">
            <v>0</v>
          </cell>
          <cell r="MZ34">
            <v>99227.810891732035</v>
          </cell>
          <cell r="NA34">
            <v>2120264.2819645456</v>
          </cell>
          <cell r="NB34">
            <v>0</v>
          </cell>
          <cell r="NC34">
            <v>0</v>
          </cell>
          <cell r="ND34">
            <v>0</v>
          </cell>
          <cell r="NE34">
            <v>0</v>
          </cell>
          <cell r="NF34">
            <v>94168.488272473551</v>
          </cell>
          <cell r="NG34">
            <v>2146284.6622843337</v>
          </cell>
          <cell r="NH34">
            <v>0</v>
          </cell>
          <cell r="NI34">
            <v>0</v>
          </cell>
          <cell r="NJ34">
            <v>0</v>
          </cell>
          <cell r="NK34">
            <v>0</v>
          </cell>
          <cell r="NL34">
            <v>88970.042790610358</v>
          </cell>
          <cell r="NM34">
            <v>2172624.3708113385</v>
          </cell>
          <cell r="NN34">
            <v>0</v>
          </cell>
          <cell r="NO34">
            <v>0</v>
          </cell>
          <cell r="NP34">
            <v>0</v>
          </cell>
          <cell r="NQ34">
            <v>0</v>
          </cell>
          <cell r="NR34">
            <v>83627.271333020093</v>
          </cell>
          <cell r="NS34">
            <v>2199287.3264161795</v>
          </cell>
          <cell r="NT34">
            <v>0</v>
          </cell>
          <cell r="NU34">
            <v>0</v>
          </cell>
          <cell r="NV34">
            <v>0</v>
          </cell>
          <cell r="NW34">
            <v>0</v>
          </cell>
          <cell r="NX34">
            <v>78142.546499355623</v>
          </cell>
          <cell r="NY34">
            <v>2226277.4960627742</v>
          </cell>
          <cell r="NZ34">
            <v>0</v>
          </cell>
          <cell r="OA34">
            <v>0</v>
          </cell>
          <cell r="OB34">
            <v>0</v>
          </cell>
          <cell r="OC34">
            <v>0</v>
          </cell>
          <cell r="OD34">
            <v>72510.607093655475</v>
          </cell>
          <cell r="OE34">
            <v>2253598.8953985516</v>
          </cell>
          <cell r="OF34">
            <v>0</v>
          </cell>
          <cell r="OG34">
            <v>0</v>
          </cell>
          <cell r="OH34">
            <v>0</v>
          </cell>
          <cell r="OI34">
            <v>0</v>
          </cell>
          <cell r="OJ34">
            <v>66726.020410980214</v>
          </cell>
          <cell r="OK34">
            <v>2281255.5893519064</v>
          </cell>
          <cell r="OL34">
            <v>0</v>
          </cell>
          <cell r="OM34">
            <v>0</v>
          </cell>
          <cell r="ON34">
            <v>0</v>
          </cell>
          <cell r="OO34">
            <v>0</v>
          </cell>
          <cell r="OP34">
            <v>60791.211371071491</v>
          </cell>
          <cell r="OQ34">
            <v>2309251.6927369894</v>
          </cell>
          <cell r="OR34">
            <v>0</v>
          </cell>
          <cell r="OS34">
            <v>0</v>
          </cell>
          <cell r="OT34">
            <v>0</v>
          </cell>
          <cell r="OU34">
            <v>0</v>
          </cell>
          <cell r="OV34">
            <v>54700.686140512174</v>
          </cell>
          <cell r="OW34">
            <v>2337591.370865914</v>
          </cell>
          <cell r="OX34">
            <v>0</v>
          </cell>
          <cell r="OY34">
            <v>0</v>
          </cell>
          <cell r="OZ34">
            <v>0</v>
          </cell>
          <cell r="PA34">
            <v>0</v>
          </cell>
          <cell r="PB34">
            <v>48448.772536144337</v>
          </cell>
          <cell r="PC34">
            <v>2366278.8401684803</v>
          </cell>
          <cell r="PD34">
            <v>0</v>
          </cell>
          <cell r="PE34">
            <v>0</v>
          </cell>
          <cell r="PF34">
            <v>0</v>
          </cell>
          <cell r="PG34">
            <v>0</v>
          </cell>
          <cell r="PH34">
            <v>42037.948402044327</v>
          </cell>
          <cell r="PI34">
            <v>2395318.3688195031</v>
          </cell>
          <cell r="PJ34">
            <v>0</v>
          </cell>
          <cell r="PK34">
            <v>0</v>
          </cell>
          <cell r="PL34">
            <v>0</v>
          </cell>
          <cell r="PM34">
            <v>0</v>
          </cell>
          <cell r="PN34">
            <v>35462.477234595484</v>
          </cell>
          <cell r="PO34">
            <v>2424714.2773738406</v>
          </cell>
          <cell r="PP34">
            <v>0</v>
          </cell>
          <cell r="PQ34">
            <v>0</v>
          </cell>
          <cell r="PR34">
            <v>0</v>
          </cell>
          <cell r="PS34">
            <v>0</v>
          </cell>
          <cell r="PT34">
            <v>28716.43706800184</v>
          </cell>
          <cell r="PU34">
            <v>2454470.9394092113</v>
          </cell>
          <cell r="PV34">
            <v>0</v>
          </cell>
          <cell r="PW34">
            <v>0</v>
          </cell>
          <cell r="PX34">
            <v>0</v>
          </cell>
          <cell r="PY34">
            <v>0</v>
          </cell>
          <cell r="PZ34">
            <v>21802.359247284476</v>
          </cell>
          <cell r="QA34">
            <v>2484592.7821769058</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cell r="XR34">
            <v>0</v>
          </cell>
          <cell r="XS34">
            <v>0</v>
          </cell>
          <cell r="XT34">
            <v>0</v>
          </cell>
          <cell r="XU34">
            <v>0</v>
          </cell>
          <cell r="XV34">
            <v>0</v>
          </cell>
          <cell r="XW34">
            <v>0</v>
          </cell>
          <cell r="XX34">
            <v>0</v>
          </cell>
          <cell r="XY34">
            <v>0</v>
          </cell>
          <cell r="XZ34">
            <v>0</v>
          </cell>
          <cell r="YA34">
            <v>0</v>
          </cell>
          <cell r="YB34">
            <v>0</v>
          </cell>
          <cell r="YC34">
            <v>0</v>
          </cell>
          <cell r="YD34">
            <v>0</v>
          </cell>
          <cell r="YE34">
            <v>0</v>
          </cell>
          <cell r="YF34">
            <v>0</v>
          </cell>
          <cell r="YG34">
            <v>0</v>
          </cell>
          <cell r="YH34">
            <v>0</v>
          </cell>
          <cell r="YI34">
            <v>0</v>
          </cell>
          <cell r="YJ34">
            <v>0</v>
          </cell>
          <cell r="YK34">
            <v>0</v>
          </cell>
          <cell r="YL34">
            <v>0</v>
          </cell>
          <cell r="YM34">
            <v>0</v>
          </cell>
          <cell r="YN34">
            <v>0</v>
          </cell>
          <cell r="YO34">
            <v>0</v>
          </cell>
          <cell r="YP34">
            <v>0</v>
          </cell>
          <cell r="YQ34">
            <v>0</v>
          </cell>
          <cell r="YR34">
            <v>0</v>
          </cell>
          <cell r="YS34">
            <v>0</v>
          </cell>
          <cell r="YT34">
            <v>0</v>
          </cell>
          <cell r="YU34">
            <v>0</v>
          </cell>
          <cell r="YV34">
            <v>0</v>
          </cell>
          <cell r="YW34">
            <v>0</v>
          </cell>
          <cell r="YX34">
            <v>0</v>
          </cell>
          <cell r="YY34">
            <v>0</v>
          </cell>
          <cell r="YZ34">
            <v>0</v>
          </cell>
          <cell r="ZA34">
            <v>0</v>
          </cell>
          <cell r="ZB34">
            <v>0</v>
          </cell>
          <cell r="ZC34">
            <v>0</v>
          </cell>
          <cell r="ZD34">
            <v>0</v>
          </cell>
          <cell r="ZE34">
            <v>0</v>
          </cell>
          <cell r="ZF34">
            <v>0</v>
          </cell>
          <cell r="ZG34">
            <v>0</v>
          </cell>
          <cell r="ZH34">
            <v>0</v>
          </cell>
          <cell r="ZI34">
            <v>0</v>
          </cell>
          <cell r="ZJ34">
            <v>0</v>
          </cell>
          <cell r="ZK34">
            <v>0</v>
          </cell>
          <cell r="ZL34">
            <v>0</v>
          </cell>
          <cell r="ZM34">
            <v>0</v>
          </cell>
          <cell r="ZN34">
            <v>0</v>
          </cell>
          <cell r="ZO34">
            <v>0</v>
          </cell>
          <cell r="ZP34">
            <v>0</v>
          </cell>
          <cell r="ZQ34">
            <v>0</v>
          </cell>
          <cell r="ZR34">
            <v>0</v>
          </cell>
          <cell r="ZS34">
            <v>0</v>
          </cell>
          <cell r="ZT34">
            <v>0</v>
          </cell>
          <cell r="ZU34">
            <v>0</v>
          </cell>
          <cell r="ZV34">
            <v>0</v>
          </cell>
          <cell r="ZW34">
            <v>0</v>
          </cell>
          <cell r="ZX34">
            <v>0</v>
          </cell>
          <cell r="ZY34">
            <v>0</v>
          </cell>
          <cell r="ZZ34">
            <v>0</v>
          </cell>
          <cell r="AAA34">
            <v>0</v>
          </cell>
          <cell r="AAB34">
            <v>0</v>
          </cell>
          <cell r="AAC34">
            <v>0</v>
          </cell>
          <cell r="AAD34">
            <v>0</v>
          </cell>
          <cell r="AAE34">
            <v>0</v>
          </cell>
        </row>
        <row r="35">
          <cell r="C35">
            <v>19.883731154207926</v>
          </cell>
          <cell r="F35" t="str">
            <v>USD</v>
          </cell>
          <cell r="G35" t="str">
            <v>Coparticipación Federal de Impuestos</v>
          </cell>
          <cell r="N35" t="str">
            <v>Organismos Multilaterales</v>
          </cell>
          <cell r="P35" t="str">
            <v>LIBOR</v>
          </cell>
          <cell r="BN35">
            <v>0</v>
          </cell>
          <cell r="BO35">
            <v>0</v>
          </cell>
          <cell r="BP35">
            <v>510793.37236054835</v>
          </cell>
          <cell r="BQ35">
            <v>2685557.4524999997</v>
          </cell>
          <cell r="BR35">
            <v>0</v>
          </cell>
          <cell r="BS35">
            <v>0</v>
          </cell>
          <cell r="BT35">
            <v>0</v>
          </cell>
          <cell r="BU35">
            <v>0</v>
          </cell>
          <cell r="BV35">
            <v>0</v>
          </cell>
          <cell r="BW35">
            <v>0</v>
          </cell>
          <cell r="BX35">
            <v>0</v>
          </cell>
          <cell r="BY35">
            <v>0</v>
          </cell>
          <cell r="BZ35">
            <v>0</v>
          </cell>
          <cell r="CA35">
            <v>0</v>
          </cell>
          <cell r="CB35">
            <v>610403.55892583798</v>
          </cell>
          <cell r="CC35">
            <v>3806208.8666000003</v>
          </cell>
          <cell r="CD35">
            <v>0</v>
          </cell>
          <cell r="CE35">
            <v>0</v>
          </cell>
          <cell r="CF35">
            <v>0</v>
          </cell>
          <cell r="CG35">
            <v>0</v>
          </cell>
          <cell r="CH35">
            <v>0</v>
          </cell>
          <cell r="CI35">
            <v>0</v>
          </cell>
          <cell r="CJ35">
            <v>0</v>
          </cell>
          <cell r="CK35">
            <v>0</v>
          </cell>
          <cell r="CL35">
            <v>0</v>
          </cell>
          <cell r="CM35">
            <v>0</v>
          </cell>
          <cell r="CN35">
            <v>653369.29039310629</v>
          </cell>
          <cell r="CO35">
            <v>4809234.391981598</v>
          </cell>
          <cell r="CP35">
            <v>0</v>
          </cell>
          <cell r="CQ35">
            <v>0</v>
          </cell>
          <cell r="CR35">
            <v>0</v>
          </cell>
          <cell r="CS35">
            <v>0</v>
          </cell>
          <cell r="CT35">
            <v>0</v>
          </cell>
          <cell r="CU35">
            <v>0</v>
          </cell>
          <cell r="CV35">
            <v>0</v>
          </cell>
          <cell r="CW35">
            <v>0</v>
          </cell>
          <cell r="CX35">
            <v>0</v>
          </cell>
          <cell r="CY35">
            <v>0</v>
          </cell>
          <cell r="CZ35">
            <v>596384.81097222515</v>
          </cell>
          <cell r="DA35">
            <v>5547537.4819345027</v>
          </cell>
          <cell r="DB35">
            <v>0</v>
          </cell>
          <cell r="DC35">
            <v>0</v>
          </cell>
          <cell r="DD35">
            <v>0</v>
          </cell>
          <cell r="DE35">
            <v>0</v>
          </cell>
          <cell r="DF35">
            <v>0</v>
          </cell>
          <cell r="DG35">
            <v>0</v>
          </cell>
          <cell r="DH35">
            <v>0</v>
          </cell>
          <cell r="DI35">
            <v>0</v>
          </cell>
          <cell r="DJ35">
            <v>0</v>
          </cell>
          <cell r="DK35">
            <v>0</v>
          </cell>
          <cell r="DL35">
            <v>516368.53791756713</v>
          </cell>
          <cell r="DM35">
            <v>6334695.4524297109</v>
          </cell>
          <cell r="DN35">
            <v>0</v>
          </cell>
          <cell r="DO35">
            <v>0</v>
          </cell>
          <cell r="DP35">
            <v>0</v>
          </cell>
          <cell r="DQ35">
            <v>0</v>
          </cell>
          <cell r="DR35">
            <v>0</v>
          </cell>
          <cell r="DS35">
            <v>0</v>
          </cell>
          <cell r="DT35">
            <v>0</v>
          </cell>
          <cell r="DU35">
            <v>0</v>
          </cell>
          <cell r="DV35">
            <v>0</v>
          </cell>
          <cell r="DW35">
            <v>0</v>
          </cell>
          <cell r="DX35">
            <v>380227.93824934424</v>
          </cell>
          <cell r="DY35">
            <v>7112798.2245320072</v>
          </cell>
          <cell r="DZ35">
            <v>0</v>
          </cell>
          <cell r="EA35">
            <v>0</v>
          </cell>
          <cell r="EB35">
            <v>0</v>
          </cell>
          <cell r="EC35">
            <v>0</v>
          </cell>
          <cell r="ED35">
            <v>0</v>
          </cell>
          <cell r="EE35">
            <v>0</v>
          </cell>
          <cell r="EF35">
            <v>0</v>
          </cell>
          <cell r="EG35">
            <v>0</v>
          </cell>
          <cell r="EH35">
            <v>0</v>
          </cell>
          <cell r="EI35">
            <v>0</v>
          </cell>
          <cell r="EJ35">
            <v>214964.81003674516</v>
          </cell>
          <cell r="EK35">
            <v>7911423.1616154015</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cell r="XR35">
            <v>0</v>
          </cell>
          <cell r="XS35">
            <v>0</v>
          </cell>
          <cell r="XT35">
            <v>0</v>
          </cell>
          <cell r="XU35">
            <v>0</v>
          </cell>
          <cell r="XV35">
            <v>0</v>
          </cell>
          <cell r="XW35">
            <v>0</v>
          </cell>
          <cell r="XX35">
            <v>0</v>
          </cell>
          <cell r="XY35">
            <v>0</v>
          </cell>
          <cell r="XZ35">
            <v>0</v>
          </cell>
          <cell r="YA35">
            <v>0</v>
          </cell>
          <cell r="YB35">
            <v>0</v>
          </cell>
          <cell r="YC35">
            <v>0</v>
          </cell>
          <cell r="YD35">
            <v>0</v>
          </cell>
          <cell r="YE35">
            <v>0</v>
          </cell>
          <cell r="YF35">
            <v>0</v>
          </cell>
          <cell r="YG35">
            <v>0</v>
          </cell>
          <cell r="YH35">
            <v>0</v>
          </cell>
          <cell r="YI35">
            <v>0</v>
          </cell>
          <cell r="YJ35">
            <v>0</v>
          </cell>
          <cell r="YK35">
            <v>0</v>
          </cell>
          <cell r="YL35">
            <v>0</v>
          </cell>
          <cell r="YM35">
            <v>0</v>
          </cell>
          <cell r="YN35">
            <v>0</v>
          </cell>
          <cell r="YO35">
            <v>0</v>
          </cell>
          <cell r="YP35">
            <v>0</v>
          </cell>
          <cell r="YQ35">
            <v>0</v>
          </cell>
          <cell r="YR35">
            <v>0</v>
          </cell>
          <cell r="YS35">
            <v>0</v>
          </cell>
          <cell r="YT35">
            <v>0</v>
          </cell>
          <cell r="YU35">
            <v>0</v>
          </cell>
          <cell r="YV35">
            <v>0</v>
          </cell>
          <cell r="YW35">
            <v>0</v>
          </cell>
          <cell r="YX35">
            <v>0</v>
          </cell>
          <cell r="YY35">
            <v>0</v>
          </cell>
          <cell r="YZ35">
            <v>0</v>
          </cell>
          <cell r="ZA35">
            <v>0</v>
          </cell>
          <cell r="ZB35">
            <v>0</v>
          </cell>
          <cell r="ZC35">
            <v>0</v>
          </cell>
          <cell r="ZD35">
            <v>0</v>
          </cell>
          <cell r="ZE35">
            <v>0</v>
          </cell>
          <cell r="ZF35">
            <v>0</v>
          </cell>
          <cell r="ZG35">
            <v>0</v>
          </cell>
          <cell r="ZH35">
            <v>0</v>
          </cell>
          <cell r="ZI35">
            <v>0</v>
          </cell>
          <cell r="ZJ35">
            <v>0</v>
          </cell>
          <cell r="ZK35">
            <v>0</v>
          </cell>
          <cell r="ZL35">
            <v>0</v>
          </cell>
          <cell r="ZM35">
            <v>0</v>
          </cell>
          <cell r="ZN35">
            <v>0</v>
          </cell>
          <cell r="ZO35">
            <v>0</v>
          </cell>
          <cell r="ZP35">
            <v>0</v>
          </cell>
          <cell r="ZQ35">
            <v>0</v>
          </cell>
          <cell r="ZR35">
            <v>0</v>
          </cell>
          <cell r="ZS35">
            <v>0</v>
          </cell>
          <cell r="ZT35">
            <v>0</v>
          </cell>
          <cell r="ZU35">
            <v>0</v>
          </cell>
          <cell r="ZV35">
            <v>0</v>
          </cell>
          <cell r="ZW35">
            <v>0</v>
          </cell>
          <cell r="ZX35">
            <v>0</v>
          </cell>
          <cell r="ZY35">
            <v>0</v>
          </cell>
          <cell r="ZZ35">
            <v>0</v>
          </cell>
          <cell r="AAA35">
            <v>0</v>
          </cell>
          <cell r="AAB35">
            <v>0</v>
          </cell>
          <cell r="AAC35">
            <v>0</v>
          </cell>
          <cell r="AAD35">
            <v>0</v>
          </cell>
          <cell r="AAE35">
            <v>0</v>
          </cell>
        </row>
        <row r="36">
          <cell r="C36">
            <v>18.473170314157581</v>
          </cell>
          <cell r="F36" t="str">
            <v>USD</v>
          </cell>
          <cell r="G36" t="str">
            <v>Coparticipación Federal de Impuestos</v>
          </cell>
          <cell r="N36" t="str">
            <v>Organismos Multilaterales</v>
          </cell>
          <cell r="P36" t="str">
            <v>LIBOR</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57035.670636000003</v>
          </cell>
          <cell r="CE36">
            <v>1026287.239675421</v>
          </cell>
          <cell r="CF36">
            <v>0</v>
          </cell>
          <cell r="CG36">
            <v>0</v>
          </cell>
          <cell r="CH36">
            <v>0</v>
          </cell>
          <cell r="CI36">
            <v>0</v>
          </cell>
          <cell r="CJ36">
            <v>61020.049999999996</v>
          </cell>
          <cell r="CK36">
            <v>1158975.692105263</v>
          </cell>
          <cell r="CL36">
            <v>0</v>
          </cell>
          <cell r="CM36">
            <v>0</v>
          </cell>
          <cell r="CN36">
            <v>0</v>
          </cell>
          <cell r="CO36">
            <v>0</v>
          </cell>
          <cell r="CP36">
            <v>63308.272748408126</v>
          </cell>
          <cell r="CQ36">
            <v>1273162.715178909</v>
          </cell>
          <cell r="CR36">
            <v>0</v>
          </cell>
          <cell r="CS36">
            <v>0</v>
          </cell>
          <cell r="CT36">
            <v>0</v>
          </cell>
          <cell r="CU36">
            <v>0</v>
          </cell>
          <cell r="CV36">
            <v>63929.734794496988</v>
          </cell>
          <cell r="CW36">
            <v>1366024.0640111442</v>
          </cell>
          <cell r="CX36">
            <v>0</v>
          </cell>
          <cell r="CY36">
            <v>0</v>
          </cell>
          <cell r="CZ36">
            <v>0</v>
          </cell>
          <cell r="DA36">
            <v>0</v>
          </cell>
          <cell r="DB36">
            <v>64305.881999999998</v>
          </cell>
          <cell r="DC36">
            <v>1465658.490631579</v>
          </cell>
          <cell r="DD36">
            <v>0</v>
          </cell>
          <cell r="DE36">
            <v>0</v>
          </cell>
          <cell r="DF36">
            <v>0</v>
          </cell>
          <cell r="DG36">
            <v>0</v>
          </cell>
          <cell r="DH36">
            <v>64253.2</v>
          </cell>
          <cell r="DI36">
            <v>1569074.7831578946</v>
          </cell>
          <cell r="DJ36">
            <v>0</v>
          </cell>
          <cell r="DK36">
            <v>0</v>
          </cell>
          <cell r="DL36">
            <v>0</v>
          </cell>
          <cell r="DM36">
            <v>0</v>
          </cell>
          <cell r="DN36">
            <v>63422.803161457297</v>
          </cell>
          <cell r="DO36">
            <v>1667925.7360859052</v>
          </cell>
          <cell r="DP36">
            <v>0</v>
          </cell>
          <cell r="DQ36">
            <v>0</v>
          </cell>
          <cell r="DR36">
            <v>0</v>
          </cell>
          <cell r="DS36">
            <v>0</v>
          </cell>
          <cell r="DT36">
            <v>62062.715811114453</v>
          </cell>
          <cell r="DU36">
            <v>1768159.7092229922</v>
          </cell>
          <cell r="DV36">
            <v>0</v>
          </cell>
          <cell r="DW36">
            <v>0</v>
          </cell>
          <cell r="DX36">
            <v>0</v>
          </cell>
          <cell r="DY36">
            <v>0</v>
          </cell>
          <cell r="DZ36">
            <v>60150.899928250597</v>
          </cell>
          <cell r="EA36">
            <v>1869501.5097968655</v>
          </cell>
          <cell r="EB36">
            <v>0</v>
          </cell>
          <cell r="EC36">
            <v>0</v>
          </cell>
          <cell r="ED36">
            <v>0</v>
          </cell>
          <cell r="EE36">
            <v>0</v>
          </cell>
          <cell r="EF36">
            <v>57671.640107751387</v>
          </cell>
          <cell r="EG36">
            <v>1971676.455489123</v>
          </cell>
          <cell r="EH36">
            <v>0</v>
          </cell>
          <cell r="EI36">
            <v>0</v>
          </cell>
          <cell r="EJ36">
            <v>0</v>
          </cell>
          <cell r="EK36">
            <v>0</v>
          </cell>
          <cell r="EL36">
            <v>54655.738131369057</v>
          </cell>
          <cell r="EM36">
            <v>2076169.9530922284</v>
          </cell>
          <cell r="EN36">
            <v>0</v>
          </cell>
          <cell r="EO36">
            <v>0</v>
          </cell>
          <cell r="EP36">
            <v>0</v>
          </cell>
          <cell r="EQ36">
            <v>0</v>
          </cell>
          <cell r="ER36">
            <v>50943.792254686094</v>
          </cell>
          <cell r="ES36">
            <v>2177091.6571321688</v>
          </cell>
          <cell r="ET36">
            <v>0</v>
          </cell>
          <cell r="EU36">
            <v>0</v>
          </cell>
          <cell r="EV36">
            <v>0</v>
          </cell>
          <cell r="EW36">
            <v>0</v>
          </cell>
          <cell r="EX36">
            <v>46562.817175669195</v>
          </cell>
          <cell r="EY36">
            <v>2274113.7142772516</v>
          </cell>
          <cell r="EZ36">
            <v>0</v>
          </cell>
          <cell r="FA36">
            <v>0</v>
          </cell>
          <cell r="FB36">
            <v>0</v>
          </cell>
          <cell r="FC36">
            <v>0</v>
          </cell>
          <cell r="FD36">
            <v>41540.031937349333</v>
          </cell>
          <cell r="FE36">
            <v>2366979.3835074175</v>
          </cell>
          <cell r="FF36">
            <v>0</v>
          </cell>
          <cell r="FG36">
            <v>0</v>
          </cell>
          <cell r="FH36">
            <v>0</v>
          </cell>
          <cell r="FI36">
            <v>0</v>
          </cell>
          <cell r="FJ36">
            <v>35973.682743917205</v>
          </cell>
          <cell r="FK36">
            <v>2459734.5645414973</v>
          </cell>
          <cell r="FL36">
            <v>0</v>
          </cell>
          <cell r="FM36">
            <v>0</v>
          </cell>
          <cell r="FN36">
            <v>0</v>
          </cell>
          <cell r="FO36">
            <v>0</v>
          </cell>
          <cell r="FP36">
            <v>29835.52583721168</v>
          </cell>
          <cell r="FQ36">
            <v>2549991.460845768</v>
          </cell>
          <cell r="FR36">
            <v>0</v>
          </cell>
          <cell r="FS36">
            <v>0</v>
          </cell>
          <cell r="FT36">
            <v>0</v>
          </cell>
          <cell r="FU36">
            <v>0</v>
          </cell>
          <cell r="FV36">
            <v>23144.551903820389</v>
          </cell>
          <cell r="FW36">
            <v>2637584.74136387</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cell r="XR36">
            <v>0</v>
          </cell>
          <cell r="XS36">
            <v>0</v>
          </cell>
          <cell r="XT36">
            <v>0</v>
          </cell>
          <cell r="XU36">
            <v>0</v>
          </cell>
          <cell r="XV36">
            <v>0</v>
          </cell>
          <cell r="XW36">
            <v>0</v>
          </cell>
          <cell r="XX36">
            <v>0</v>
          </cell>
          <cell r="XY36">
            <v>0</v>
          </cell>
          <cell r="XZ36">
            <v>0</v>
          </cell>
          <cell r="YA36">
            <v>0</v>
          </cell>
          <cell r="YB36">
            <v>0</v>
          </cell>
          <cell r="YC36">
            <v>0</v>
          </cell>
          <cell r="YD36">
            <v>0</v>
          </cell>
          <cell r="YE36">
            <v>0</v>
          </cell>
          <cell r="YF36">
            <v>0</v>
          </cell>
          <cell r="YG36">
            <v>0</v>
          </cell>
          <cell r="YH36">
            <v>0</v>
          </cell>
          <cell r="YI36">
            <v>0</v>
          </cell>
          <cell r="YJ36">
            <v>0</v>
          </cell>
          <cell r="YK36">
            <v>0</v>
          </cell>
          <cell r="YL36">
            <v>0</v>
          </cell>
          <cell r="YM36">
            <v>0</v>
          </cell>
          <cell r="YN36">
            <v>0</v>
          </cell>
          <cell r="YO36">
            <v>0</v>
          </cell>
          <cell r="YP36">
            <v>0</v>
          </cell>
          <cell r="YQ36">
            <v>0</v>
          </cell>
          <cell r="YR36">
            <v>0</v>
          </cell>
          <cell r="YS36">
            <v>0</v>
          </cell>
          <cell r="YT36">
            <v>0</v>
          </cell>
          <cell r="YU36">
            <v>0</v>
          </cell>
          <cell r="YV36">
            <v>0</v>
          </cell>
          <cell r="YW36">
            <v>0</v>
          </cell>
          <cell r="YX36">
            <v>0</v>
          </cell>
          <cell r="YY36">
            <v>0</v>
          </cell>
          <cell r="YZ36">
            <v>0</v>
          </cell>
          <cell r="ZA36">
            <v>0</v>
          </cell>
          <cell r="ZB36">
            <v>0</v>
          </cell>
          <cell r="ZC36">
            <v>0</v>
          </cell>
          <cell r="ZD36">
            <v>0</v>
          </cell>
          <cell r="ZE36">
            <v>0</v>
          </cell>
          <cell r="ZF36">
            <v>0</v>
          </cell>
          <cell r="ZG36">
            <v>0</v>
          </cell>
          <cell r="ZH36">
            <v>0</v>
          </cell>
          <cell r="ZI36">
            <v>0</v>
          </cell>
          <cell r="ZJ36">
            <v>0</v>
          </cell>
          <cell r="ZK36">
            <v>0</v>
          </cell>
          <cell r="ZL36">
            <v>0</v>
          </cell>
          <cell r="ZM36">
            <v>0</v>
          </cell>
          <cell r="ZN36">
            <v>0</v>
          </cell>
          <cell r="ZO36">
            <v>0</v>
          </cell>
          <cell r="ZP36">
            <v>0</v>
          </cell>
          <cell r="ZQ36">
            <v>0</v>
          </cell>
          <cell r="ZR36">
            <v>0</v>
          </cell>
          <cell r="ZS36">
            <v>0</v>
          </cell>
          <cell r="ZT36">
            <v>0</v>
          </cell>
          <cell r="ZU36">
            <v>0</v>
          </cell>
          <cell r="ZV36">
            <v>0</v>
          </cell>
          <cell r="ZW36">
            <v>0</v>
          </cell>
          <cell r="ZX36">
            <v>0</v>
          </cell>
          <cell r="ZY36">
            <v>0</v>
          </cell>
          <cell r="ZZ36">
            <v>0</v>
          </cell>
          <cell r="AAA36">
            <v>0</v>
          </cell>
          <cell r="AAB36">
            <v>0</v>
          </cell>
          <cell r="AAC36">
            <v>0</v>
          </cell>
          <cell r="AAD36">
            <v>0</v>
          </cell>
          <cell r="AAE36">
            <v>0</v>
          </cell>
        </row>
        <row r="37">
          <cell r="C37">
            <v>2110.1004171901473</v>
          </cell>
          <cell r="F37">
            <v>0</v>
          </cell>
          <cell r="G37">
            <v>0</v>
          </cell>
          <cell r="N37">
            <v>0</v>
          </cell>
          <cell r="P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cell r="XR37">
            <v>0</v>
          </cell>
          <cell r="XS37">
            <v>0</v>
          </cell>
          <cell r="XT37">
            <v>0</v>
          </cell>
          <cell r="XU37">
            <v>0</v>
          </cell>
          <cell r="XV37">
            <v>0</v>
          </cell>
          <cell r="XW37">
            <v>0</v>
          </cell>
          <cell r="XX37">
            <v>0</v>
          </cell>
          <cell r="XY37">
            <v>0</v>
          </cell>
          <cell r="XZ37">
            <v>0</v>
          </cell>
          <cell r="YA37">
            <v>0</v>
          </cell>
          <cell r="YB37">
            <v>0</v>
          </cell>
          <cell r="YC37">
            <v>0</v>
          </cell>
          <cell r="YD37">
            <v>0</v>
          </cell>
          <cell r="YE37">
            <v>0</v>
          </cell>
          <cell r="YF37">
            <v>0</v>
          </cell>
          <cell r="YG37">
            <v>0</v>
          </cell>
          <cell r="YH37">
            <v>0</v>
          </cell>
          <cell r="YI37">
            <v>0</v>
          </cell>
          <cell r="YJ37">
            <v>0</v>
          </cell>
          <cell r="YK37">
            <v>0</v>
          </cell>
          <cell r="YL37">
            <v>0</v>
          </cell>
          <cell r="YM37">
            <v>0</v>
          </cell>
          <cell r="YN37">
            <v>0</v>
          </cell>
          <cell r="YO37">
            <v>0</v>
          </cell>
          <cell r="YP37">
            <v>0</v>
          </cell>
          <cell r="YQ37">
            <v>0</v>
          </cell>
          <cell r="YR37">
            <v>0</v>
          </cell>
          <cell r="YS37">
            <v>0</v>
          </cell>
          <cell r="YT37">
            <v>0</v>
          </cell>
          <cell r="YU37">
            <v>0</v>
          </cell>
          <cell r="YV37">
            <v>0</v>
          </cell>
          <cell r="YW37">
            <v>0</v>
          </cell>
          <cell r="YX37">
            <v>0</v>
          </cell>
          <cell r="YY37">
            <v>0</v>
          </cell>
          <cell r="YZ37">
            <v>0</v>
          </cell>
          <cell r="ZA37">
            <v>0</v>
          </cell>
          <cell r="ZB37">
            <v>0</v>
          </cell>
          <cell r="ZC37">
            <v>0</v>
          </cell>
          <cell r="ZD37">
            <v>0</v>
          </cell>
          <cell r="ZE37">
            <v>0</v>
          </cell>
          <cell r="ZF37">
            <v>0</v>
          </cell>
          <cell r="ZG37">
            <v>0</v>
          </cell>
          <cell r="ZH37">
            <v>0</v>
          </cell>
          <cell r="ZI37">
            <v>0</v>
          </cell>
          <cell r="ZJ37">
            <v>0</v>
          </cell>
          <cell r="ZK37">
            <v>0</v>
          </cell>
          <cell r="ZL37">
            <v>0</v>
          </cell>
          <cell r="ZM37">
            <v>0</v>
          </cell>
          <cell r="ZN37">
            <v>0</v>
          </cell>
          <cell r="ZO37">
            <v>0</v>
          </cell>
          <cell r="ZP37">
            <v>0</v>
          </cell>
          <cell r="ZQ37">
            <v>0</v>
          </cell>
          <cell r="ZR37">
            <v>0</v>
          </cell>
          <cell r="ZS37">
            <v>0</v>
          </cell>
          <cell r="ZT37">
            <v>0</v>
          </cell>
          <cell r="ZU37">
            <v>0</v>
          </cell>
          <cell r="ZV37">
            <v>0</v>
          </cell>
          <cell r="ZW37">
            <v>0</v>
          </cell>
          <cell r="ZX37">
            <v>0</v>
          </cell>
          <cell r="ZY37">
            <v>0</v>
          </cell>
          <cell r="ZZ37">
            <v>0</v>
          </cell>
          <cell r="AAA37">
            <v>0</v>
          </cell>
          <cell r="AAB37">
            <v>0</v>
          </cell>
          <cell r="AAC37">
            <v>0</v>
          </cell>
          <cell r="AAD37">
            <v>0</v>
          </cell>
          <cell r="AAE37">
            <v>0</v>
          </cell>
        </row>
        <row r="38">
          <cell r="C38">
            <v>1955.8387151551337</v>
          </cell>
          <cell r="F38" t="str">
            <v>USD</v>
          </cell>
          <cell r="G38" t="str">
            <v>Coparticipación Federal de Impuestos</v>
          </cell>
          <cell r="N38" t="str">
            <v>Organismos Multilaterales</v>
          </cell>
          <cell r="P38" t="str">
            <v>LIBOR</v>
          </cell>
          <cell r="BN38">
            <v>0</v>
          </cell>
          <cell r="BO38">
            <v>0</v>
          </cell>
          <cell r="BP38">
            <v>0</v>
          </cell>
          <cell r="BQ38">
            <v>0</v>
          </cell>
          <cell r="BR38">
            <v>21769066.29609634</v>
          </cell>
          <cell r="BS38">
            <v>36628046.793440841</v>
          </cell>
          <cell r="BT38">
            <v>0</v>
          </cell>
          <cell r="BU38">
            <v>0</v>
          </cell>
          <cell r="BV38">
            <v>0</v>
          </cell>
          <cell r="BW38">
            <v>0</v>
          </cell>
          <cell r="BX38">
            <v>0</v>
          </cell>
          <cell r="BY38">
            <v>0</v>
          </cell>
          <cell r="BZ38">
            <v>0</v>
          </cell>
          <cell r="CA38">
            <v>0</v>
          </cell>
          <cell r="CB38">
            <v>0</v>
          </cell>
          <cell r="CC38">
            <v>0</v>
          </cell>
          <cell r="CD38">
            <v>30223868.00530738</v>
          </cell>
          <cell r="CE38">
            <v>50879284.738949925</v>
          </cell>
          <cell r="CF38">
            <v>0</v>
          </cell>
          <cell r="CG38">
            <v>0</v>
          </cell>
          <cell r="CH38">
            <v>0</v>
          </cell>
          <cell r="CI38">
            <v>0</v>
          </cell>
          <cell r="CJ38">
            <v>0</v>
          </cell>
          <cell r="CK38">
            <v>0</v>
          </cell>
          <cell r="CL38">
            <v>0</v>
          </cell>
          <cell r="CM38">
            <v>0</v>
          </cell>
          <cell r="CN38">
            <v>0</v>
          </cell>
          <cell r="CO38">
            <v>0</v>
          </cell>
          <cell r="CP38">
            <v>36477850.644869611</v>
          </cell>
          <cell r="CQ38">
            <v>63843608.932992041</v>
          </cell>
          <cell r="CR38">
            <v>0</v>
          </cell>
          <cell r="CS38">
            <v>0</v>
          </cell>
          <cell r="CT38">
            <v>0</v>
          </cell>
          <cell r="CU38">
            <v>0</v>
          </cell>
          <cell r="CV38">
            <v>0</v>
          </cell>
          <cell r="CW38">
            <v>0</v>
          </cell>
          <cell r="CX38">
            <v>0</v>
          </cell>
          <cell r="CY38">
            <v>0</v>
          </cell>
          <cell r="CZ38">
            <v>0</v>
          </cell>
          <cell r="DA38">
            <v>0</v>
          </cell>
          <cell r="DB38">
            <v>41337475.43956998</v>
          </cell>
          <cell r="DC38">
            <v>73496440.313249931</v>
          </cell>
          <cell r="DD38">
            <v>0</v>
          </cell>
          <cell r="DE38">
            <v>0</v>
          </cell>
          <cell r="DF38">
            <v>0</v>
          </cell>
          <cell r="DG38">
            <v>0</v>
          </cell>
          <cell r="DH38">
            <v>0</v>
          </cell>
          <cell r="DI38">
            <v>0</v>
          </cell>
          <cell r="DJ38">
            <v>0</v>
          </cell>
          <cell r="DK38">
            <v>0</v>
          </cell>
          <cell r="DL38">
            <v>0</v>
          </cell>
          <cell r="DM38">
            <v>0</v>
          </cell>
          <cell r="DN38">
            <v>45024690.976031676</v>
          </cell>
          <cell r="DO38">
            <v>83639268.692358464</v>
          </cell>
          <cell r="DP38">
            <v>0</v>
          </cell>
          <cell r="DQ38">
            <v>0</v>
          </cell>
          <cell r="DR38">
            <v>0</v>
          </cell>
          <cell r="DS38">
            <v>0</v>
          </cell>
          <cell r="DT38">
            <v>0</v>
          </cell>
          <cell r="DU38">
            <v>0</v>
          </cell>
          <cell r="DV38">
            <v>0</v>
          </cell>
          <cell r="DW38">
            <v>0</v>
          </cell>
          <cell r="DX38">
            <v>0</v>
          </cell>
          <cell r="DY38">
            <v>0</v>
          </cell>
          <cell r="DZ38">
            <v>49877658.805649474</v>
          </cell>
          <cell r="EA38">
            <v>93747422.751330748</v>
          </cell>
          <cell r="EB38">
            <v>0</v>
          </cell>
          <cell r="EC38">
            <v>0</v>
          </cell>
          <cell r="ED38">
            <v>0</v>
          </cell>
          <cell r="EE38">
            <v>0</v>
          </cell>
          <cell r="EF38">
            <v>0</v>
          </cell>
          <cell r="EG38">
            <v>0</v>
          </cell>
          <cell r="EH38">
            <v>0</v>
          </cell>
          <cell r="EI38">
            <v>0</v>
          </cell>
          <cell r="EJ38">
            <v>0</v>
          </cell>
          <cell r="EK38">
            <v>0</v>
          </cell>
          <cell r="EL38">
            <v>52931751.691623643</v>
          </cell>
          <cell r="EM38">
            <v>104110952.18494698</v>
          </cell>
          <cell r="EN38">
            <v>0</v>
          </cell>
          <cell r="EO38">
            <v>0</v>
          </cell>
          <cell r="EP38">
            <v>0</v>
          </cell>
          <cell r="EQ38">
            <v>0</v>
          </cell>
          <cell r="ER38">
            <v>0</v>
          </cell>
          <cell r="ES38">
            <v>0</v>
          </cell>
          <cell r="ET38">
            <v>0</v>
          </cell>
          <cell r="EU38">
            <v>0</v>
          </cell>
          <cell r="EV38">
            <v>0</v>
          </cell>
          <cell r="EW38">
            <v>0</v>
          </cell>
          <cell r="EX38">
            <v>57205976.685944177</v>
          </cell>
          <cell r="EY38">
            <v>114036976.5093762</v>
          </cell>
          <cell r="EZ38">
            <v>0</v>
          </cell>
          <cell r="FA38">
            <v>0</v>
          </cell>
          <cell r="FB38">
            <v>0</v>
          </cell>
          <cell r="FC38">
            <v>0</v>
          </cell>
          <cell r="FD38">
            <v>0</v>
          </cell>
          <cell r="FE38">
            <v>0</v>
          </cell>
          <cell r="FF38">
            <v>0</v>
          </cell>
          <cell r="FG38">
            <v>0</v>
          </cell>
          <cell r="FH38">
            <v>0</v>
          </cell>
          <cell r="FI38">
            <v>0</v>
          </cell>
          <cell r="FJ38">
            <v>59022276.020383447</v>
          </cell>
          <cell r="FK38">
            <v>123345060.0974309</v>
          </cell>
          <cell r="FL38">
            <v>0</v>
          </cell>
          <cell r="FM38">
            <v>0</v>
          </cell>
          <cell r="FN38">
            <v>0</v>
          </cell>
          <cell r="FO38">
            <v>0</v>
          </cell>
          <cell r="FP38">
            <v>0</v>
          </cell>
          <cell r="FQ38">
            <v>0</v>
          </cell>
          <cell r="FR38">
            <v>0</v>
          </cell>
          <cell r="FS38">
            <v>0</v>
          </cell>
          <cell r="FT38">
            <v>0</v>
          </cell>
          <cell r="FU38">
            <v>0</v>
          </cell>
          <cell r="FV38">
            <v>62328531.435584858</v>
          </cell>
          <cell r="FW38">
            <v>132263477.98882779</v>
          </cell>
          <cell r="FX38">
            <v>0</v>
          </cell>
          <cell r="FY38">
            <v>0</v>
          </cell>
          <cell r="FZ38">
            <v>0</v>
          </cell>
          <cell r="GA38">
            <v>0</v>
          </cell>
          <cell r="GB38">
            <v>0</v>
          </cell>
          <cell r="GC38">
            <v>0</v>
          </cell>
          <cell r="GD38">
            <v>0</v>
          </cell>
          <cell r="GE38">
            <v>0</v>
          </cell>
          <cell r="GF38">
            <v>0</v>
          </cell>
          <cell r="GG38">
            <v>0</v>
          </cell>
          <cell r="GH38">
            <v>63437901.245068379</v>
          </cell>
          <cell r="GI38">
            <v>140632858.70034486</v>
          </cell>
          <cell r="GJ38">
            <v>0</v>
          </cell>
          <cell r="GK38">
            <v>0</v>
          </cell>
          <cell r="GL38">
            <v>0</v>
          </cell>
          <cell r="GM38">
            <v>0</v>
          </cell>
          <cell r="GN38">
            <v>0</v>
          </cell>
          <cell r="GO38">
            <v>0</v>
          </cell>
          <cell r="GP38">
            <v>0</v>
          </cell>
          <cell r="GQ38">
            <v>0</v>
          </cell>
          <cell r="GR38">
            <v>0</v>
          </cell>
          <cell r="GS38">
            <v>0</v>
          </cell>
          <cell r="GT38">
            <v>65324442.846178696</v>
          </cell>
          <cell r="GU38">
            <v>148179621.80129394</v>
          </cell>
          <cell r="GV38">
            <v>0</v>
          </cell>
          <cell r="GW38">
            <v>0</v>
          </cell>
          <cell r="GX38">
            <v>0</v>
          </cell>
          <cell r="GY38">
            <v>0</v>
          </cell>
          <cell r="GZ38">
            <v>0</v>
          </cell>
          <cell r="HA38">
            <v>0</v>
          </cell>
          <cell r="HB38">
            <v>0</v>
          </cell>
          <cell r="HC38">
            <v>0</v>
          </cell>
          <cell r="HD38">
            <v>0</v>
          </cell>
          <cell r="HE38">
            <v>0</v>
          </cell>
          <cell r="HF38">
            <v>64989948.537787318</v>
          </cell>
          <cell r="HG38">
            <v>155215817.40696776</v>
          </cell>
          <cell r="HH38">
            <v>0</v>
          </cell>
          <cell r="HI38">
            <v>0</v>
          </cell>
          <cell r="HJ38">
            <v>0</v>
          </cell>
          <cell r="HK38">
            <v>0</v>
          </cell>
          <cell r="HL38">
            <v>0</v>
          </cell>
          <cell r="HM38">
            <v>0</v>
          </cell>
          <cell r="HN38">
            <v>0</v>
          </cell>
          <cell r="HO38">
            <v>0</v>
          </cell>
          <cell r="HP38">
            <v>0</v>
          </cell>
          <cell r="HQ38">
            <v>0</v>
          </cell>
          <cell r="HR38">
            <v>66485995.469808735</v>
          </cell>
          <cell r="HS38">
            <v>161984185.3137477</v>
          </cell>
          <cell r="HT38">
            <v>0</v>
          </cell>
          <cell r="HU38">
            <v>0</v>
          </cell>
          <cell r="HV38">
            <v>0</v>
          </cell>
          <cell r="HW38">
            <v>0</v>
          </cell>
          <cell r="HX38">
            <v>0</v>
          </cell>
          <cell r="HY38">
            <v>0</v>
          </cell>
          <cell r="HZ38">
            <v>0</v>
          </cell>
          <cell r="IA38">
            <v>0</v>
          </cell>
          <cell r="IB38">
            <v>0</v>
          </cell>
          <cell r="IC38">
            <v>0</v>
          </cell>
          <cell r="ID38">
            <v>65378414.895590678</v>
          </cell>
          <cell r="IE38">
            <v>168152739.77853888</v>
          </cell>
          <cell r="IF38">
            <v>0</v>
          </cell>
          <cell r="IG38">
            <v>0</v>
          </cell>
          <cell r="IH38">
            <v>0</v>
          </cell>
          <cell r="II38">
            <v>0</v>
          </cell>
          <cell r="IJ38">
            <v>0</v>
          </cell>
          <cell r="IK38">
            <v>0</v>
          </cell>
          <cell r="IL38">
            <v>0</v>
          </cell>
          <cell r="IM38">
            <v>0</v>
          </cell>
          <cell r="IN38">
            <v>0</v>
          </cell>
          <cell r="IO38">
            <v>0</v>
          </cell>
          <cell r="IP38">
            <v>65981224.366007164</v>
          </cell>
          <cell r="IQ38">
            <v>173612613.62149093</v>
          </cell>
          <cell r="IR38">
            <v>0</v>
          </cell>
          <cell r="IS38">
            <v>0</v>
          </cell>
          <cell r="IT38">
            <v>0</v>
          </cell>
          <cell r="IU38">
            <v>0</v>
          </cell>
          <cell r="IV38">
            <v>0</v>
          </cell>
          <cell r="IW38">
            <v>0</v>
          </cell>
          <cell r="IX38">
            <v>0</v>
          </cell>
          <cell r="IY38">
            <v>0</v>
          </cell>
          <cell r="IZ38">
            <v>0</v>
          </cell>
          <cell r="JA38">
            <v>0</v>
          </cell>
          <cell r="JB38">
            <v>64054794.92297224</v>
          </cell>
          <cell r="JC38">
            <v>178475081.56354153</v>
          </cell>
          <cell r="JD38">
            <v>0</v>
          </cell>
          <cell r="JE38">
            <v>0</v>
          </cell>
          <cell r="JF38">
            <v>0</v>
          </cell>
          <cell r="JG38">
            <v>0</v>
          </cell>
          <cell r="JH38">
            <v>0</v>
          </cell>
          <cell r="JI38">
            <v>0</v>
          </cell>
          <cell r="JJ38">
            <v>0</v>
          </cell>
          <cell r="JK38">
            <v>0</v>
          </cell>
          <cell r="JL38">
            <v>0</v>
          </cell>
          <cell r="JM38">
            <v>0</v>
          </cell>
          <cell r="JN38">
            <v>64014792.960972704</v>
          </cell>
          <cell r="JO38">
            <v>183082659.28358725</v>
          </cell>
          <cell r="JP38">
            <v>0</v>
          </cell>
          <cell r="JQ38">
            <v>0</v>
          </cell>
          <cell r="JR38">
            <v>0</v>
          </cell>
          <cell r="JS38">
            <v>0</v>
          </cell>
          <cell r="JT38">
            <v>0</v>
          </cell>
          <cell r="JU38">
            <v>0</v>
          </cell>
          <cell r="JV38">
            <v>0</v>
          </cell>
          <cell r="JW38">
            <v>0</v>
          </cell>
          <cell r="JX38">
            <v>0</v>
          </cell>
          <cell r="JY38">
            <v>0</v>
          </cell>
          <cell r="JZ38">
            <v>62062443.877161272</v>
          </cell>
          <cell r="KA38">
            <v>187604737.47867796</v>
          </cell>
          <cell r="KB38">
            <v>0</v>
          </cell>
          <cell r="KC38">
            <v>0</v>
          </cell>
          <cell r="KD38">
            <v>0</v>
          </cell>
          <cell r="KE38">
            <v>0</v>
          </cell>
          <cell r="KF38">
            <v>0</v>
          </cell>
          <cell r="KG38">
            <v>0</v>
          </cell>
          <cell r="KH38">
            <v>0</v>
          </cell>
          <cell r="KI38">
            <v>0</v>
          </cell>
          <cell r="KJ38">
            <v>0</v>
          </cell>
          <cell r="KK38">
            <v>0</v>
          </cell>
          <cell r="KL38">
            <v>61372022.630126052</v>
          </cell>
          <cell r="KM38">
            <v>192237650.84047887</v>
          </cell>
          <cell r="KN38">
            <v>0</v>
          </cell>
          <cell r="KO38">
            <v>0</v>
          </cell>
          <cell r="KP38">
            <v>0</v>
          </cell>
          <cell r="KQ38">
            <v>0</v>
          </cell>
          <cell r="KR38">
            <v>0</v>
          </cell>
          <cell r="KS38">
            <v>0</v>
          </cell>
          <cell r="KT38">
            <v>0</v>
          </cell>
          <cell r="KU38">
            <v>0</v>
          </cell>
          <cell r="KV38">
            <v>0</v>
          </cell>
          <cell r="KW38">
            <v>0</v>
          </cell>
          <cell r="KX38">
            <v>58917022.433272451</v>
          </cell>
          <cell r="KY38">
            <v>196984974.35261193</v>
          </cell>
          <cell r="KZ38">
            <v>0</v>
          </cell>
          <cell r="LA38">
            <v>0</v>
          </cell>
          <cell r="LB38">
            <v>0</v>
          </cell>
          <cell r="LC38">
            <v>0</v>
          </cell>
          <cell r="LD38">
            <v>0</v>
          </cell>
          <cell r="LE38">
            <v>0</v>
          </cell>
          <cell r="LF38">
            <v>0</v>
          </cell>
          <cell r="LG38">
            <v>0</v>
          </cell>
          <cell r="LH38">
            <v>0</v>
          </cell>
          <cell r="LI38">
            <v>0</v>
          </cell>
          <cell r="LJ38">
            <v>58304623.066793218</v>
          </cell>
          <cell r="LK38">
            <v>201849533.38250294</v>
          </cell>
          <cell r="LL38">
            <v>0</v>
          </cell>
          <cell r="LM38">
            <v>0</v>
          </cell>
          <cell r="LN38">
            <v>0</v>
          </cell>
          <cell r="LO38">
            <v>0</v>
          </cell>
          <cell r="LP38">
            <v>0</v>
          </cell>
          <cell r="LQ38">
            <v>0</v>
          </cell>
          <cell r="LR38">
            <v>0</v>
          </cell>
          <cell r="LS38">
            <v>0</v>
          </cell>
          <cell r="LT38">
            <v>0</v>
          </cell>
          <cell r="LU38">
            <v>0</v>
          </cell>
          <cell r="LV38">
            <v>55677857.924173124</v>
          </cell>
          <cell r="LW38">
            <v>206834223.07024264</v>
          </cell>
          <cell r="LX38">
            <v>0</v>
          </cell>
          <cell r="LY38">
            <v>0</v>
          </cell>
          <cell r="LZ38">
            <v>0</v>
          </cell>
          <cell r="MA38">
            <v>0</v>
          </cell>
          <cell r="MB38">
            <v>0</v>
          </cell>
          <cell r="MC38">
            <v>0</v>
          </cell>
          <cell r="MD38">
            <v>0</v>
          </cell>
          <cell r="ME38">
            <v>0</v>
          </cell>
          <cell r="MF38">
            <v>0</v>
          </cell>
          <cell r="MG38">
            <v>0</v>
          </cell>
          <cell r="MH38">
            <v>54777053.490551755</v>
          </cell>
          <cell r="MI38">
            <v>211942010.0516282</v>
          </cell>
          <cell r="MJ38">
            <v>0</v>
          </cell>
          <cell r="MK38">
            <v>0</v>
          </cell>
          <cell r="ML38">
            <v>0</v>
          </cell>
          <cell r="MM38">
            <v>0</v>
          </cell>
          <cell r="MN38">
            <v>0</v>
          </cell>
          <cell r="MO38">
            <v>0</v>
          </cell>
          <cell r="MP38">
            <v>0</v>
          </cell>
          <cell r="MQ38">
            <v>0</v>
          </cell>
          <cell r="MR38">
            <v>0</v>
          </cell>
          <cell r="MS38">
            <v>0</v>
          </cell>
          <cell r="MT38">
            <v>51967484.408080682</v>
          </cell>
          <cell r="MU38">
            <v>217175934.22375488</v>
          </cell>
          <cell r="MV38">
            <v>0</v>
          </cell>
          <cell r="MW38">
            <v>0</v>
          </cell>
          <cell r="MX38">
            <v>0</v>
          </cell>
          <cell r="MY38">
            <v>0</v>
          </cell>
          <cell r="MZ38">
            <v>0</v>
          </cell>
          <cell r="NA38">
            <v>0</v>
          </cell>
          <cell r="NB38">
            <v>0</v>
          </cell>
          <cell r="NC38">
            <v>0</v>
          </cell>
          <cell r="ND38">
            <v>0</v>
          </cell>
          <cell r="NE38">
            <v>0</v>
          </cell>
          <cell r="NF38">
            <v>50750965.399019182</v>
          </cell>
          <cell r="NG38">
            <v>222539110.55420974</v>
          </cell>
          <cell r="NH38">
            <v>0</v>
          </cell>
          <cell r="NI38">
            <v>0</v>
          </cell>
          <cell r="NJ38">
            <v>0</v>
          </cell>
          <cell r="NK38">
            <v>0</v>
          </cell>
          <cell r="NL38">
            <v>0</v>
          </cell>
          <cell r="NM38">
            <v>0</v>
          </cell>
          <cell r="NN38">
            <v>0</v>
          </cell>
          <cell r="NO38">
            <v>0</v>
          </cell>
          <cell r="NP38">
            <v>0</v>
          </cell>
          <cell r="NQ38">
            <v>0</v>
          </cell>
          <cell r="NR38">
            <v>48010673.806593791</v>
          </cell>
          <cell r="NS38">
            <v>228034730.93494278</v>
          </cell>
          <cell r="NT38">
            <v>0</v>
          </cell>
          <cell r="NU38">
            <v>0</v>
          </cell>
          <cell r="NV38">
            <v>0</v>
          </cell>
          <cell r="NW38">
            <v>0</v>
          </cell>
          <cell r="NX38">
            <v>0</v>
          </cell>
          <cell r="NY38">
            <v>0</v>
          </cell>
          <cell r="NZ38">
            <v>0</v>
          </cell>
          <cell r="OA38">
            <v>0</v>
          </cell>
          <cell r="OB38">
            <v>0</v>
          </cell>
          <cell r="OC38">
            <v>0</v>
          </cell>
          <cell r="OD38">
            <v>46185325.864606932</v>
          </cell>
          <cell r="OE38">
            <v>233666066.08192036</v>
          </cell>
          <cell r="OF38">
            <v>0</v>
          </cell>
          <cell r="OG38">
            <v>0</v>
          </cell>
          <cell r="OH38">
            <v>0</v>
          </cell>
          <cell r="OI38">
            <v>0</v>
          </cell>
          <cell r="OJ38">
            <v>0</v>
          </cell>
          <cell r="OK38">
            <v>0</v>
          </cell>
          <cell r="OL38">
            <v>0</v>
          </cell>
          <cell r="OM38">
            <v>0</v>
          </cell>
          <cell r="ON38">
            <v>0</v>
          </cell>
          <cell r="OO38">
            <v>0</v>
          </cell>
          <cell r="OP38">
            <v>42974294.12078499</v>
          </cell>
          <cell r="OQ38">
            <v>239436467.48169002</v>
          </cell>
          <cell r="OR38">
            <v>0</v>
          </cell>
          <cell r="OS38">
            <v>0</v>
          </cell>
          <cell r="OT38">
            <v>0</v>
          </cell>
          <cell r="OU38">
            <v>0</v>
          </cell>
          <cell r="OV38">
            <v>0</v>
          </cell>
          <cell r="OW38">
            <v>0</v>
          </cell>
          <cell r="OX38">
            <v>0</v>
          </cell>
          <cell r="OY38">
            <v>0</v>
          </cell>
          <cell r="OZ38">
            <v>0</v>
          </cell>
          <cell r="PA38">
            <v>0</v>
          </cell>
          <cell r="PB38">
            <v>41036244.963255934</v>
          </cell>
          <cell r="PC38">
            <v>245349369.38601649</v>
          </cell>
          <cell r="PD38">
            <v>0</v>
          </cell>
          <cell r="PE38">
            <v>0</v>
          </cell>
          <cell r="PF38">
            <v>0</v>
          </cell>
          <cell r="PG38">
            <v>0</v>
          </cell>
          <cell r="PH38">
            <v>0</v>
          </cell>
          <cell r="PI38">
            <v>0</v>
          </cell>
          <cell r="PJ38">
            <v>0</v>
          </cell>
          <cell r="PK38">
            <v>0</v>
          </cell>
          <cell r="PL38">
            <v>0</v>
          </cell>
          <cell r="PM38">
            <v>0</v>
          </cell>
          <cell r="PN38">
            <v>37605083.671284162</v>
          </cell>
          <cell r="PO38">
            <v>251408290.8557747</v>
          </cell>
          <cell r="PP38">
            <v>0</v>
          </cell>
          <cell r="PQ38">
            <v>0</v>
          </cell>
          <cell r="PR38">
            <v>0</v>
          </cell>
          <cell r="PS38">
            <v>0</v>
          </cell>
          <cell r="PT38">
            <v>0</v>
          </cell>
          <cell r="PU38">
            <v>0</v>
          </cell>
          <cell r="PV38">
            <v>0</v>
          </cell>
          <cell r="PW38">
            <v>0</v>
          </cell>
          <cell r="PX38">
            <v>0</v>
          </cell>
          <cell r="PY38">
            <v>0</v>
          </cell>
          <cell r="PZ38">
            <v>35256792.657108314</v>
          </cell>
          <cell r="QA38">
            <v>257616837.85531747</v>
          </cell>
          <cell r="QB38">
            <v>0</v>
          </cell>
          <cell r="QC38">
            <v>0</v>
          </cell>
          <cell r="QD38">
            <v>0</v>
          </cell>
          <cell r="QE38">
            <v>0</v>
          </cell>
          <cell r="QF38">
            <v>0</v>
          </cell>
          <cell r="QG38">
            <v>0</v>
          </cell>
          <cell r="QH38">
            <v>0</v>
          </cell>
          <cell r="QI38">
            <v>0</v>
          </cell>
          <cell r="QJ38">
            <v>0</v>
          </cell>
          <cell r="QK38">
            <v>0</v>
          </cell>
          <cell r="QL38">
            <v>31591516.441531286</v>
          </cell>
          <cell r="QM38">
            <v>263978705.39856362</v>
          </cell>
          <cell r="QN38">
            <v>0</v>
          </cell>
          <cell r="QO38">
            <v>0</v>
          </cell>
          <cell r="QP38">
            <v>0</v>
          </cell>
          <cell r="QQ38">
            <v>0</v>
          </cell>
          <cell r="QR38">
            <v>0</v>
          </cell>
          <cell r="QS38">
            <v>0</v>
          </cell>
          <cell r="QT38">
            <v>0</v>
          </cell>
          <cell r="QU38">
            <v>0</v>
          </cell>
          <cell r="QV38">
            <v>0</v>
          </cell>
          <cell r="QW38">
            <v>0</v>
          </cell>
          <cell r="QX38">
            <v>28796804.507937774</v>
          </cell>
          <cell r="QY38">
            <v>270497679.74808359</v>
          </cell>
          <cell r="QZ38">
            <v>0</v>
          </cell>
          <cell r="RA38">
            <v>0</v>
          </cell>
          <cell r="RB38">
            <v>0</v>
          </cell>
          <cell r="RC38">
            <v>0</v>
          </cell>
          <cell r="RD38">
            <v>0</v>
          </cell>
          <cell r="RE38">
            <v>0</v>
          </cell>
          <cell r="RF38">
            <v>0</v>
          </cell>
          <cell r="RG38">
            <v>0</v>
          </cell>
          <cell r="RH38">
            <v>0</v>
          </cell>
          <cell r="RI38">
            <v>0</v>
          </cell>
          <cell r="RJ38">
            <v>25020052.596086908</v>
          </cell>
          <cell r="RK38">
            <v>277177640.66849196</v>
          </cell>
          <cell r="RL38">
            <v>0</v>
          </cell>
          <cell r="RM38">
            <v>0</v>
          </cell>
          <cell r="RN38">
            <v>0</v>
          </cell>
          <cell r="RO38">
            <v>0</v>
          </cell>
          <cell r="RP38">
            <v>0</v>
          </cell>
          <cell r="RQ38">
            <v>0</v>
          </cell>
          <cell r="RR38">
            <v>0</v>
          </cell>
          <cell r="RS38">
            <v>0</v>
          </cell>
          <cell r="RT38">
            <v>0</v>
          </cell>
          <cell r="RU38">
            <v>0</v>
          </cell>
          <cell r="RV38">
            <v>21602675.562207397</v>
          </cell>
          <cell r="RW38">
            <v>284022563.73548788</v>
          </cell>
          <cell r="RX38">
            <v>0</v>
          </cell>
          <cell r="RY38">
            <v>0</v>
          </cell>
          <cell r="RZ38">
            <v>0</v>
          </cell>
          <cell r="SA38">
            <v>0</v>
          </cell>
          <cell r="SB38">
            <v>0</v>
          </cell>
          <cell r="SC38">
            <v>0</v>
          </cell>
          <cell r="SD38">
            <v>0</v>
          </cell>
          <cell r="SE38">
            <v>0</v>
          </cell>
          <cell r="SF38">
            <v>0</v>
          </cell>
          <cell r="SG38">
            <v>0</v>
          </cell>
          <cell r="SH38">
            <v>17423770.66042402</v>
          </cell>
          <cell r="SI38">
            <v>291036522.70191669</v>
          </cell>
          <cell r="SJ38">
            <v>0</v>
          </cell>
          <cell r="SK38">
            <v>0</v>
          </cell>
          <cell r="SL38">
            <v>0</v>
          </cell>
          <cell r="SM38">
            <v>0</v>
          </cell>
          <cell r="SN38">
            <v>0</v>
          </cell>
          <cell r="SO38">
            <v>0</v>
          </cell>
          <cell r="SP38">
            <v>0</v>
          </cell>
          <cell r="SQ38">
            <v>0</v>
          </cell>
          <cell r="SR38">
            <v>0</v>
          </cell>
          <cell r="SS38">
            <v>0</v>
          </cell>
          <cell r="ST38">
            <v>13617141.710634137</v>
          </cell>
          <cell r="SU38">
            <v>298223691.92226249</v>
          </cell>
          <cell r="SV38">
            <v>0</v>
          </cell>
          <cell r="SW38">
            <v>0</v>
          </cell>
          <cell r="SX38">
            <v>0</v>
          </cell>
          <cell r="SY38">
            <v>0</v>
          </cell>
          <cell r="SZ38">
            <v>0</v>
          </cell>
          <cell r="TA38">
            <v>0</v>
          </cell>
          <cell r="TB38">
            <v>0</v>
          </cell>
          <cell r="TC38">
            <v>0</v>
          </cell>
          <cell r="TD38">
            <v>0</v>
          </cell>
          <cell r="TE38">
            <v>0</v>
          </cell>
          <cell r="TF38">
            <v>9156874.1798539907</v>
          </cell>
          <cell r="TG38">
            <v>305588348.83701283</v>
          </cell>
          <cell r="TH38">
            <v>0</v>
          </cell>
          <cell r="TI38">
            <v>0</v>
          </cell>
          <cell r="TJ38">
            <v>0</v>
          </cell>
          <cell r="TK38">
            <v>0</v>
          </cell>
          <cell r="TL38">
            <v>0</v>
          </cell>
          <cell r="TM38">
            <v>0</v>
          </cell>
          <cell r="TN38">
            <v>0</v>
          </cell>
          <cell r="TO38">
            <v>0</v>
          </cell>
          <cell r="TP38">
            <v>0</v>
          </cell>
          <cell r="TQ38">
            <v>0</v>
          </cell>
          <cell r="TR38">
            <v>4779047.7849980136</v>
          </cell>
          <cell r="TS38">
            <v>313778725.11999571</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cell r="XR38">
            <v>0</v>
          </cell>
          <cell r="XS38">
            <v>0</v>
          </cell>
          <cell r="XT38">
            <v>0</v>
          </cell>
          <cell r="XU38">
            <v>0</v>
          </cell>
          <cell r="XV38">
            <v>0</v>
          </cell>
          <cell r="XW38">
            <v>0</v>
          </cell>
          <cell r="XX38">
            <v>0</v>
          </cell>
          <cell r="XY38">
            <v>0</v>
          </cell>
          <cell r="XZ38">
            <v>0</v>
          </cell>
          <cell r="YA38">
            <v>0</v>
          </cell>
          <cell r="YB38">
            <v>0</v>
          </cell>
          <cell r="YC38">
            <v>0</v>
          </cell>
          <cell r="YD38">
            <v>0</v>
          </cell>
          <cell r="YE38">
            <v>0</v>
          </cell>
          <cell r="YF38">
            <v>0</v>
          </cell>
          <cell r="YG38">
            <v>0</v>
          </cell>
          <cell r="YH38">
            <v>0</v>
          </cell>
          <cell r="YI38">
            <v>0</v>
          </cell>
          <cell r="YJ38">
            <v>0</v>
          </cell>
          <cell r="YK38">
            <v>0</v>
          </cell>
          <cell r="YL38">
            <v>0</v>
          </cell>
          <cell r="YM38">
            <v>0</v>
          </cell>
          <cell r="YN38">
            <v>0</v>
          </cell>
          <cell r="YO38">
            <v>0</v>
          </cell>
          <cell r="YP38">
            <v>0</v>
          </cell>
          <cell r="YQ38">
            <v>0</v>
          </cell>
          <cell r="YR38">
            <v>0</v>
          </cell>
          <cell r="YS38">
            <v>0</v>
          </cell>
          <cell r="YT38">
            <v>0</v>
          </cell>
          <cell r="YU38">
            <v>0</v>
          </cell>
          <cell r="YV38">
            <v>0</v>
          </cell>
          <cell r="YW38">
            <v>0</v>
          </cell>
          <cell r="YX38">
            <v>0</v>
          </cell>
          <cell r="YY38">
            <v>0</v>
          </cell>
          <cell r="YZ38">
            <v>0</v>
          </cell>
          <cell r="ZA38">
            <v>0</v>
          </cell>
          <cell r="ZB38">
            <v>0</v>
          </cell>
          <cell r="ZC38">
            <v>0</v>
          </cell>
          <cell r="ZD38">
            <v>0</v>
          </cell>
          <cell r="ZE38">
            <v>0</v>
          </cell>
          <cell r="ZF38">
            <v>0</v>
          </cell>
          <cell r="ZG38">
            <v>0</v>
          </cell>
          <cell r="ZH38">
            <v>0</v>
          </cell>
          <cell r="ZI38">
            <v>0</v>
          </cell>
          <cell r="ZJ38">
            <v>0</v>
          </cell>
          <cell r="ZK38">
            <v>0</v>
          </cell>
          <cell r="ZL38">
            <v>0</v>
          </cell>
          <cell r="ZM38">
            <v>0</v>
          </cell>
          <cell r="ZN38">
            <v>0</v>
          </cell>
          <cell r="ZO38">
            <v>0</v>
          </cell>
          <cell r="ZP38">
            <v>0</v>
          </cell>
          <cell r="ZQ38">
            <v>0</v>
          </cell>
          <cell r="ZR38">
            <v>0</v>
          </cell>
          <cell r="ZS38">
            <v>0</v>
          </cell>
          <cell r="ZT38">
            <v>0</v>
          </cell>
          <cell r="ZU38">
            <v>0</v>
          </cell>
          <cell r="ZV38">
            <v>0</v>
          </cell>
          <cell r="ZW38">
            <v>0</v>
          </cell>
          <cell r="ZX38">
            <v>0</v>
          </cell>
          <cell r="ZY38">
            <v>0</v>
          </cell>
          <cell r="ZZ38">
            <v>0</v>
          </cell>
          <cell r="AAA38">
            <v>0</v>
          </cell>
          <cell r="AAB38">
            <v>0</v>
          </cell>
          <cell r="AAC38">
            <v>0</v>
          </cell>
          <cell r="AAD38">
            <v>0</v>
          </cell>
          <cell r="AAE38">
            <v>0</v>
          </cell>
        </row>
        <row r="39">
          <cell r="C39">
            <v>74.336278530654084</v>
          </cell>
          <cell r="F39" t="str">
            <v>USD</v>
          </cell>
          <cell r="G39" t="str">
            <v>Coparticipación Federal de Impuestos</v>
          </cell>
          <cell r="N39" t="str">
            <v>Organismos Multilaterales</v>
          </cell>
          <cell r="P39" t="str">
            <v>LIBOR</v>
          </cell>
          <cell r="BN39">
            <v>0</v>
          </cell>
          <cell r="BO39">
            <v>0</v>
          </cell>
          <cell r="BP39">
            <v>0</v>
          </cell>
          <cell r="BQ39">
            <v>0</v>
          </cell>
          <cell r="BR39">
            <v>0</v>
          </cell>
          <cell r="BS39">
            <v>0</v>
          </cell>
          <cell r="BT39">
            <v>0</v>
          </cell>
          <cell r="BU39">
            <v>0</v>
          </cell>
          <cell r="BV39">
            <v>0</v>
          </cell>
          <cell r="BW39">
            <v>0</v>
          </cell>
          <cell r="BX39">
            <v>1135948.0498175763</v>
          </cell>
          <cell r="BY39">
            <v>9006027.360182425</v>
          </cell>
          <cell r="BZ39">
            <v>0</v>
          </cell>
          <cell r="CA39">
            <v>0</v>
          </cell>
          <cell r="CB39">
            <v>0</v>
          </cell>
          <cell r="CC39">
            <v>0</v>
          </cell>
          <cell r="CD39">
            <v>0</v>
          </cell>
          <cell r="CE39">
            <v>0</v>
          </cell>
          <cell r="CF39">
            <v>0</v>
          </cell>
          <cell r="CG39">
            <v>0</v>
          </cell>
          <cell r="CH39">
            <v>0</v>
          </cell>
          <cell r="CI39">
            <v>0</v>
          </cell>
          <cell r="CJ39">
            <v>1529346.4401736395</v>
          </cell>
          <cell r="CK39">
            <v>13991199.950000001</v>
          </cell>
          <cell r="CL39">
            <v>0</v>
          </cell>
          <cell r="CM39">
            <v>0</v>
          </cell>
          <cell r="CN39">
            <v>0</v>
          </cell>
          <cell r="CO39">
            <v>0</v>
          </cell>
          <cell r="CP39">
            <v>0</v>
          </cell>
          <cell r="CQ39">
            <v>0</v>
          </cell>
          <cell r="CR39">
            <v>0</v>
          </cell>
          <cell r="CS39">
            <v>0</v>
          </cell>
          <cell r="CT39">
            <v>0</v>
          </cell>
          <cell r="CU39">
            <v>0</v>
          </cell>
          <cell r="CV39">
            <v>1502133.9200049043</v>
          </cell>
          <cell r="CW39">
            <v>16490696.005344396</v>
          </cell>
          <cell r="CX39">
            <v>0</v>
          </cell>
          <cell r="CY39">
            <v>0</v>
          </cell>
          <cell r="CZ39">
            <v>0</v>
          </cell>
          <cell r="DA39">
            <v>0</v>
          </cell>
          <cell r="DB39">
            <v>0</v>
          </cell>
          <cell r="DC39">
            <v>0</v>
          </cell>
          <cell r="DD39">
            <v>0</v>
          </cell>
          <cell r="DE39">
            <v>0</v>
          </cell>
          <cell r="DF39">
            <v>0</v>
          </cell>
          <cell r="DG39">
            <v>0</v>
          </cell>
          <cell r="DH39">
            <v>1380333.197284926</v>
          </cell>
          <cell r="DI39">
            <v>18941932.240000002</v>
          </cell>
          <cell r="DJ39">
            <v>0</v>
          </cell>
          <cell r="DK39">
            <v>0</v>
          </cell>
          <cell r="DL39">
            <v>0</v>
          </cell>
          <cell r="DM39">
            <v>0</v>
          </cell>
          <cell r="DN39">
            <v>0</v>
          </cell>
          <cell r="DO39">
            <v>0</v>
          </cell>
          <cell r="DP39">
            <v>0</v>
          </cell>
          <cell r="DQ39">
            <v>0</v>
          </cell>
          <cell r="DR39">
            <v>0</v>
          </cell>
          <cell r="DS39">
            <v>0</v>
          </cell>
          <cell r="DT39">
            <v>1160227.9993462937</v>
          </cell>
          <cell r="DU39">
            <v>21345293.265241209</v>
          </cell>
          <cell r="DV39">
            <v>0</v>
          </cell>
          <cell r="DW39">
            <v>0</v>
          </cell>
          <cell r="DX39">
            <v>0</v>
          </cell>
          <cell r="DY39">
            <v>0</v>
          </cell>
          <cell r="DZ39">
            <v>0</v>
          </cell>
          <cell r="EA39">
            <v>0</v>
          </cell>
          <cell r="EB39">
            <v>0</v>
          </cell>
          <cell r="EC39">
            <v>0</v>
          </cell>
          <cell r="ED39">
            <v>0</v>
          </cell>
          <cell r="EE39">
            <v>0</v>
          </cell>
          <cell r="EF39">
            <v>867253.26766749949</v>
          </cell>
          <cell r="EG39">
            <v>23802155.397535384</v>
          </cell>
          <cell r="EH39">
            <v>0</v>
          </cell>
          <cell r="EI39">
            <v>0</v>
          </cell>
          <cell r="EJ39">
            <v>0</v>
          </cell>
          <cell r="EK39">
            <v>0</v>
          </cell>
          <cell r="EL39">
            <v>0</v>
          </cell>
          <cell r="EM39">
            <v>0</v>
          </cell>
          <cell r="EN39">
            <v>0</v>
          </cell>
          <cell r="EO39">
            <v>0</v>
          </cell>
          <cell r="EP39">
            <v>0</v>
          </cell>
          <cell r="EQ39">
            <v>0</v>
          </cell>
          <cell r="ER39">
            <v>476186.75405326247</v>
          </cell>
          <cell r="ES39">
            <v>26281935.757498611</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cell r="XR39">
            <v>0</v>
          </cell>
          <cell r="XS39">
            <v>0</v>
          </cell>
          <cell r="XT39">
            <v>0</v>
          </cell>
          <cell r="XU39">
            <v>0</v>
          </cell>
          <cell r="XV39">
            <v>0</v>
          </cell>
          <cell r="XW39">
            <v>0</v>
          </cell>
          <cell r="XX39">
            <v>0</v>
          </cell>
          <cell r="XY39">
            <v>0</v>
          </cell>
          <cell r="XZ39">
            <v>0</v>
          </cell>
          <cell r="YA39">
            <v>0</v>
          </cell>
          <cell r="YB39">
            <v>0</v>
          </cell>
          <cell r="YC39">
            <v>0</v>
          </cell>
          <cell r="YD39">
            <v>0</v>
          </cell>
          <cell r="YE39">
            <v>0</v>
          </cell>
          <cell r="YF39">
            <v>0</v>
          </cell>
          <cell r="YG39">
            <v>0</v>
          </cell>
          <cell r="YH39">
            <v>0</v>
          </cell>
          <cell r="YI39">
            <v>0</v>
          </cell>
          <cell r="YJ39">
            <v>0</v>
          </cell>
          <cell r="YK39">
            <v>0</v>
          </cell>
          <cell r="YL39">
            <v>0</v>
          </cell>
          <cell r="YM39">
            <v>0</v>
          </cell>
          <cell r="YN39">
            <v>0</v>
          </cell>
          <cell r="YO39">
            <v>0</v>
          </cell>
          <cell r="YP39">
            <v>0</v>
          </cell>
          <cell r="YQ39">
            <v>0</v>
          </cell>
          <cell r="YR39">
            <v>0</v>
          </cell>
          <cell r="YS39">
            <v>0</v>
          </cell>
          <cell r="YT39">
            <v>0</v>
          </cell>
          <cell r="YU39">
            <v>0</v>
          </cell>
          <cell r="YV39">
            <v>0</v>
          </cell>
          <cell r="YW39">
            <v>0</v>
          </cell>
          <cell r="YX39">
            <v>0</v>
          </cell>
          <cell r="YY39">
            <v>0</v>
          </cell>
          <cell r="YZ39">
            <v>0</v>
          </cell>
          <cell r="ZA39">
            <v>0</v>
          </cell>
          <cell r="ZB39">
            <v>0</v>
          </cell>
          <cell r="ZC39">
            <v>0</v>
          </cell>
          <cell r="ZD39">
            <v>0</v>
          </cell>
          <cell r="ZE39">
            <v>0</v>
          </cell>
          <cell r="ZF39">
            <v>0</v>
          </cell>
          <cell r="ZG39">
            <v>0</v>
          </cell>
          <cell r="ZH39">
            <v>0</v>
          </cell>
          <cell r="ZI39">
            <v>0</v>
          </cell>
          <cell r="ZJ39">
            <v>0</v>
          </cell>
          <cell r="ZK39">
            <v>0</v>
          </cell>
          <cell r="ZL39">
            <v>0</v>
          </cell>
          <cell r="ZM39">
            <v>0</v>
          </cell>
          <cell r="ZN39">
            <v>0</v>
          </cell>
          <cell r="ZO39">
            <v>0</v>
          </cell>
          <cell r="ZP39">
            <v>0</v>
          </cell>
          <cell r="ZQ39">
            <v>0</v>
          </cell>
          <cell r="ZR39">
            <v>0</v>
          </cell>
          <cell r="ZS39">
            <v>0</v>
          </cell>
          <cell r="ZT39">
            <v>0</v>
          </cell>
          <cell r="ZU39">
            <v>0</v>
          </cell>
          <cell r="ZV39">
            <v>0</v>
          </cell>
          <cell r="ZW39">
            <v>0</v>
          </cell>
          <cell r="ZX39">
            <v>0</v>
          </cell>
          <cell r="ZY39">
            <v>0</v>
          </cell>
          <cell r="ZZ39">
            <v>0</v>
          </cell>
          <cell r="AAA39">
            <v>0</v>
          </cell>
          <cell r="AAB39">
            <v>0</v>
          </cell>
          <cell r="AAC39">
            <v>0</v>
          </cell>
          <cell r="AAD39">
            <v>0</v>
          </cell>
          <cell r="AAE39">
            <v>0</v>
          </cell>
        </row>
        <row r="40">
          <cell r="C40">
            <v>63.22791895968431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1107913.9797730104</v>
          </cell>
          <cell r="BU40">
            <v>21270195.627136663</v>
          </cell>
          <cell r="BV40">
            <v>0</v>
          </cell>
          <cell r="BW40">
            <v>0</v>
          </cell>
          <cell r="BX40">
            <v>0</v>
          </cell>
          <cell r="BY40">
            <v>0</v>
          </cell>
          <cell r="BZ40">
            <v>0</v>
          </cell>
          <cell r="CA40">
            <v>0</v>
          </cell>
          <cell r="CB40">
            <v>0</v>
          </cell>
          <cell r="CC40">
            <v>0</v>
          </cell>
          <cell r="CD40">
            <v>0</v>
          </cell>
          <cell r="CE40">
            <v>0</v>
          </cell>
          <cell r="CF40">
            <v>1068195.005845302</v>
          </cell>
          <cell r="CG40">
            <v>21713726.744936757</v>
          </cell>
          <cell r="CH40">
            <v>0</v>
          </cell>
          <cell r="CI40">
            <v>0</v>
          </cell>
          <cell r="CJ40">
            <v>0</v>
          </cell>
          <cell r="CK40">
            <v>0</v>
          </cell>
          <cell r="CL40">
            <v>0</v>
          </cell>
          <cell r="CM40">
            <v>0</v>
          </cell>
          <cell r="CN40">
            <v>0</v>
          </cell>
          <cell r="CO40">
            <v>0</v>
          </cell>
          <cell r="CP40">
            <v>0</v>
          </cell>
          <cell r="CQ40">
            <v>0</v>
          </cell>
          <cell r="CR40">
            <v>877847.36770628486</v>
          </cell>
          <cell r="CS40">
            <v>26766654.630236294</v>
          </cell>
          <cell r="CT40">
            <v>0</v>
          </cell>
          <cell r="CU40">
            <v>0</v>
          </cell>
          <cell r="CV40">
            <v>0</v>
          </cell>
          <cell r="CW40">
            <v>0</v>
          </cell>
          <cell r="CX40">
            <v>0</v>
          </cell>
          <cell r="CY40">
            <v>0</v>
          </cell>
          <cell r="CZ40">
            <v>0</v>
          </cell>
          <cell r="DA40">
            <v>0</v>
          </cell>
          <cell r="DB40">
            <v>0</v>
          </cell>
          <cell r="DC40">
            <v>0</v>
          </cell>
          <cell r="DD40">
            <v>504913.16843140329</v>
          </cell>
          <cell r="DE40">
            <v>30790857.032411985</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cell r="XR40">
            <v>0</v>
          </cell>
          <cell r="XS40">
            <v>0</v>
          </cell>
          <cell r="XT40">
            <v>0</v>
          </cell>
          <cell r="XU40">
            <v>0</v>
          </cell>
          <cell r="XV40">
            <v>0</v>
          </cell>
          <cell r="XW40">
            <v>0</v>
          </cell>
          <cell r="XX40">
            <v>0</v>
          </cell>
          <cell r="XY40">
            <v>0</v>
          </cell>
          <cell r="XZ40">
            <v>0</v>
          </cell>
          <cell r="YA40">
            <v>0</v>
          </cell>
          <cell r="YB40">
            <v>0</v>
          </cell>
          <cell r="YC40">
            <v>0</v>
          </cell>
          <cell r="YD40">
            <v>0</v>
          </cell>
          <cell r="YE40">
            <v>0</v>
          </cell>
          <cell r="YF40">
            <v>0</v>
          </cell>
          <cell r="YG40">
            <v>0</v>
          </cell>
          <cell r="YH40">
            <v>0</v>
          </cell>
          <cell r="YI40">
            <v>0</v>
          </cell>
          <cell r="YJ40">
            <v>0</v>
          </cell>
          <cell r="YK40">
            <v>0</v>
          </cell>
          <cell r="YL40">
            <v>0</v>
          </cell>
          <cell r="YM40">
            <v>0</v>
          </cell>
          <cell r="YN40">
            <v>0</v>
          </cell>
          <cell r="YO40">
            <v>0</v>
          </cell>
          <cell r="YP40">
            <v>0</v>
          </cell>
          <cell r="YQ40">
            <v>0</v>
          </cell>
          <cell r="YR40">
            <v>0</v>
          </cell>
          <cell r="YS40">
            <v>0</v>
          </cell>
          <cell r="YT40">
            <v>0</v>
          </cell>
          <cell r="YU40">
            <v>0</v>
          </cell>
          <cell r="YV40">
            <v>0</v>
          </cell>
          <cell r="YW40">
            <v>0</v>
          </cell>
          <cell r="YX40">
            <v>0</v>
          </cell>
          <cell r="YY40">
            <v>0</v>
          </cell>
          <cell r="YZ40">
            <v>0</v>
          </cell>
          <cell r="ZA40">
            <v>0</v>
          </cell>
          <cell r="ZB40">
            <v>0</v>
          </cell>
          <cell r="ZC40">
            <v>0</v>
          </cell>
          <cell r="ZD40">
            <v>0</v>
          </cell>
          <cell r="ZE40">
            <v>0</v>
          </cell>
          <cell r="ZF40">
            <v>0</v>
          </cell>
          <cell r="ZG40">
            <v>0</v>
          </cell>
          <cell r="ZH40">
            <v>0</v>
          </cell>
          <cell r="ZI40">
            <v>0</v>
          </cell>
          <cell r="ZJ40">
            <v>0</v>
          </cell>
          <cell r="ZK40">
            <v>0</v>
          </cell>
          <cell r="ZL40">
            <v>0</v>
          </cell>
          <cell r="ZM40">
            <v>0</v>
          </cell>
          <cell r="ZN40">
            <v>0</v>
          </cell>
          <cell r="ZO40">
            <v>0</v>
          </cell>
          <cell r="ZP40">
            <v>0</v>
          </cell>
          <cell r="ZQ40">
            <v>0</v>
          </cell>
          <cell r="ZR40">
            <v>0</v>
          </cell>
          <cell r="ZS40">
            <v>0</v>
          </cell>
          <cell r="ZT40">
            <v>0</v>
          </cell>
          <cell r="ZU40">
            <v>0</v>
          </cell>
          <cell r="ZV40">
            <v>0</v>
          </cell>
          <cell r="ZW40">
            <v>0</v>
          </cell>
          <cell r="ZX40">
            <v>0</v>
          </cell>
          <cell r="ZY40">
            <v>0</v>
          </cell>
          <cell r="ZZ40">
            <v>0</v>
          </cell>
          <cell r="AAA40">
            <v>0</v>
          </cell>
          <cell r="AAB40">
            <v>0</v>
          </cell>
          <cell r="AAC40">
            <v>0</v>
          </cell>
          <cell r="AAD40">
            <v>0</v>
          </cell>
          <cell r="AAE40">
            <v>0</v>
          </cell>
        </row>
        <row r="41">
          <cell r="C41">
            <v>16.69750454467502</v>
          </cell>
          <cell r="F41" t="str">
            <v>USD</v>
          </cell>
          <cell r="G41" t="str">
            <v>Coparticipación Federal de Impuestos</v>
          </cell>
          <cell r="N41" t="str">
            <v>Organismos Multilaterales</v>
          </cell>
          <cell r="P41" t="str">
            <v>LIBOR</v>
          </cell>
          <cell r="BN41">
            <v>0</v>
          </cell>
          <cell r="BO41">
            <v>0</v>
          </cell>
          <cell r="BP41">
            <v>0</v>
          </cell>
          <cell r="BQ41">
            <v>0</v>
          </cell>
          <cell r="BR41">
            <v>541466.91539262095</v>
          </cell>
          <cell r="BS41">
            <v>16547628.084607376</v>
          </cell>
          <cell r="BT41">
            <v>0</v>
          </cell>
          <cell r="BU41">
            <v>0</v>
          </cell>
          <cell r="BV41">
            <v>0</v>
          </cell>
          <cell r="BW41">
            <v>0</v>
          </cell>
          <cell r="BX41">
            <v>0</v>
          </cell>
          <cell r="BY41">
            <v>0</v>
          </cell>
          <cell r="BZ41">
            <v>0</v>
          </cell>
          <cell r="CA41">
            <v>0</v>
          </cell>
          <cell r="CB41">
            <v>0</v>
          </cell>
          <cell r="CC41">
            <v>0</v>
          </cell>
          <cell r="CD41">
            <v>434752.71931061236</v>
          </cell>
          <cell r="CE41">
            <v>15235211.509725001</v>
          </cell>
          <cell r="CF41">
            <v>0</v>
          </cell>
          <cell r="CG41">
            <v>0</v>
          </cell>
          <cell r="CH41">
            <v>0</v>
          </cell>
          <cell r="CI41">
            <v>0</v>
          </cell>
          <cell r="CJ41">
            <v>0</v>
          </cell>
          <cell r="CK41">
            <v>0</v>
          </cell>
          <cell r="CL41">
            <v>0</v>
          </cell>
          <cell r="CM41">
            <v>0</v>
          </cell>
          <cell r="CN41">
            <v>0</v>
          </cell>
          <cell r="CO41">
            <v>0</v>
          </cell>
          <cell r="CP41">
            <v>282558.73920449283</v>
          </cell>
          <cell r="CQ41">
            <v>19373244.004972786</v>
          </cell>
          <cell r="CR41">
            <v>0</v>
          </cell>
          <cell r="CS41">
            <v>0</v>
          </cell>
          <cell r="CT41">
            <v>0</v>
          </cell>
          <cell r="CU41">
            <v>0</v>
          </cell>
          <cell r="CV41">
            <v>0</v>
          </cell>
          <cell r="CW41">
            <v>0</v>
          </cell>
          <cell r="CX41">
            <v>0</v>
          </cell>
          <cell r="CY41">
            <v>0</v>
          </cell>
          <cell r="CZ41">
            <v>0</v>
          </cell>
          <cell r="DA41">
            <v>0</v>
          </cell>
          <cell r="DB41">
            <v>21287.620725807948</v>
          </cell>
          <cell r="DC41">
            <v>1543613.249999847</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cell r="XR41">
            <v>0</v>
          </cell>
          <cell r="XS41">
            <v>0</v>
          </cell>
          <cell r="XT41">
            <v>0</v>
          </cell>
          <cell r="XU41">
            <v>0</v>
          </cell>
          <cell r="XV41">
            <v>0</v>
          </cell>
          <cell r="XW41">
            <v>0</v>
          </cell>
          <cell r="XX41">
            <v>0</v>
          </cell>
          <cell r="XY41">
            <v>0</v>
          </cell>
          <cell r="XZ41">
            <v>0</v>
          </cell>
          <cell r="YA41">
            <v>0</v>
          </cell>
          <cell r="YB41">
            <v>0</v>
          </cell>
          <cell r="YC41">
            <v>0</v>
          </cell>
          <cell r="YD41">
            <v>0</v>
          </cell>
          <cell r="YE41">
            <v>0</v>
          </cell>
          <cell r="YF41">
            <v>0</v>
          </cell>
          <cell r="YG41">
            <v>0</v>
          </cell>
          <cell r="YH41">
            <v>0</v>
          </cell>
          <cell r="YI41">
            <v>0</v>
          </cell>
          <cell r="YJ41">
            <v>0</v>
          </cell>
          <cell r="YK41">
            <v>0</v>
          </cell>
          <cell r="YL41">
            <v>0</v>
          </cell>
          <cell r="YM41">
            <v>0</v>
          </cell>
          <cell r="YN41">
            <v>0</v>
          </cell>
          <cell r="YO41">
            <v>0</v>
          </cell>
          <cell r="YP41">
            <v>0</v>
          </cell>
          <cell r="YQ41">
            <v>0</v>
          </cell>
          <cell r="YR41">
            <v>0</v>
          </cell>
          <cell r="YS41">
            <v>0</v>
          </cell>
          <cell r="YT41">
            <v>0</v>
          </cell>
          <cell r="YU41">
            <v>0</v>
          </cell>
          <cell r="YV41">
            <v>0</v>
          </cell>
          <cell r="YW41">
            <v>0</v>
          </cell>
          <cell r="YX41">
            <v>0</v>
          </cell>
          <cell r="YY41">
            <v>0</v>
          </cell>
          <cell r="YZ41">
            <v>0</v>
          </cell>
          <cell r="ZA41">
            <v>0</v>
          </cell>
          <cell r="ZB41">
            <v>0</v>
          </cell>
          <cell r="ZC41">
            <v>0</v>
          </cell>
          <cell r="ZD41">
            <v>0</v>
          </cell>
          <cell r="ZE41">
            <v>0</v>
          </cell>
          <cell r="ZF41">
            <v>0</v>
          </cell>
          <cell r="ZG41">
            <v>0</v>
          </cell>
          <cell r="ZH41">
            <v>0</v>
          </cell>
          <cell r="ZI41">
            <v>0</v>
          </cell>
          <cell r="ZJ41">
            <v>0</v>
          </cell>
          <cell r="ZK41">
            <v>0</v>
          </cell>
          <cell r="ZL41">
            <v>0</v>
          </cell>
          <cell r="ZM41">
            <v>0</v>
          </cell>
          <cell r="ZN41">
            <v>0</v>
          </cell>
          <cell r="ZO41">
            <v>0</v>
          </cell>
          <cell r="ZP41">
            <v>0</v>
          </cell>
          <cell r="ZQ41">
            <v>0</v>
          </cell>
          <cell r="ZR41">
            <v>0</v>
          </cell>
          <cell r="ZS41">
            <v>0</v>
          </cell>
          <cell r="ZT41">
            <v>0</v>
          </cell>
          <cell r="ZU41">
            <v>0</v>
          </cell>
          <cell r="ZV41">
            <v>0</v>
          </cell>
          <cell r="ZW41">
            <v>0</v>
          </cell>
          <cell r="ZX41">
            <v>0</v>
          </cell>
          <cell r="ZY41">
            <v>0</v>
          </cell>
          <cell r="ZZ41">
            <v>0</v>
          </cell>
          <cell r="AAA41">
            <v>0</v>
          </cell>
          <cell r="AAB41">
            <v>0</v>
          </cell>
          <cell r="AAC41">
            <v>0</v>
          </cell>
          <cell r="AAD41">
            <v>0</v>
          </cell>
          <cell r="AAE41">
            <v>0</v>
          </cell>
        </row>
        <row r="42">
          <cell r="C42">
            <v>35764.623032000003</v>
          </cell>
          <cell r="F42">
            <v>0</v>
          </cell>
          <cell r="G42">
            <v>0</v>
          </cell>
          <cell r="N42">
            <v>0</v>
          </cell>
          <cell r="P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cell r="XR42">
            <v>0</v>
          </cell>
          <cell r="XS42">
            <v>0</v>
          </cell>
          <cell r="XT42">
            <v>0</v>
          </cell>
          <cell r="XU42">
            <v>0</v>
          </cell>
          <cell r="XV42">
            <v>0</v>
          </cell>
          <cell r="XW42">
            <v>0</v>
          </cell>
          <cell r="XX42">
            <v>0</v>
          </cell>
          <cell r="XY42">
            <v>0</v>
          </cell>
          <cell r="XZ42">
            <v>0</v>
          </cell>
          <cell r="YA42">
            <v>0</v>
          </cell>
          <cell r="YB42">
            <v>0</v>
          </cell>
          <cell r="YC42">
            <v>0</v>
          </cell>
          <cell r="YD42">
            <v>0</v>
          </cell>
          <cell r="YE42">
            <v>0</v>
          </cell>
          <cell r="YF42">
            <v>0</v>
          </cell>
          <cell r="YG42">
            <v>0</v>
          </cell>
          <cell r="YH42">
            <v>0</v>
          </cell>
          <cell r="YI42">
            <v>0</v>
          </cell>
          <cell r="YJ42">
            <v>0</v>
          </cell>
          <cell r="YK42">
            <v>0</v>
          </cell>
          <cell r="YL42">
            <v>0</v>
          </cell>
          <cell r="YM42">
            <v>0</v>
          </cell>
          <cell r="YN42">
            <v>0</v>
          </cell>
          <cell r="YO42">
            <v>0</v>
          </cell>
          <cell r="YP42">
            <v>0</v>
          </cell>
          <cell r="YQ42">
            <v>0</v>
          </cell>
          <cell r="YR42">
            <v>0</v>
          </cell>
          <cell r="YS42">
            <v>0</v>
          </cell>
          <cell r="YT42">
            <v>0</v>
          </cell>
          <cell r="YU42">
            <v>0</v>
          </cell>
          <cell r="YV42">
            <v>0</v>
          </cell>
          <cell r="YW42">
            <v>0</v>
          </cell>
          <cell r="YX42">
            <v>0</v>
          </cell>
          <cell r="YY42">
            <v>0</v>
          </cell>
          <cell r="YZ42">
            <v>0</v>
          </cell>
          <cell r="ZA42">
            <v>0</v>
          </cell>
          <cell r="ZB42">
            <v>0</v>
          </cell>
          <cell r="ZC42">
            <v>0</v>
          </cell>
          <cell r="ZD42">
            <v>0</v>
          </cell>
          <cell r="ZE42">
            <v>0</v>
          </cell>
          <cell r="ZF42">
            <v>0</v>
          </cell>
          <cell r="ZG42">
            <v>0</v>
          </cell>
          <cell r="ZH42">
            <v>0</v>
          </cell>
          <cell r="ZI42">
            <v>0</v>
          </cell>
          <cell r="ZJ42">
            <v>0</v>
          </cell>
          <cell r="ZK42">
            <v>0</v>
          </cell>
          <cell r="ZL42">
            <v>0</v>
          </cell>
          <cell r="ZM42">
            <v>0</v>
          </cell>
          <cell r="ZN42">
            <v>0</v>
          </cell>
          <cell r="ZO42">
            <v>0</v>
          </cell>
          <cell r="ZP42">
            <v>0</v>
          </cell>
          <cell r="ZQ42">
            <v>0</v>
          </cell>
          <cell r="ZR42">
            <v>0</v>
          </cell>
          <cell r="ZS42">
            <v>0</v>
          </cell>
          <cell r="ZT42">
            <v>0</v>
          </cell>
          <cell r="ZU42">
            <v>0</v>
          </cell>
          <cell r="ZV42">
            <v>0</v>
          </cell>
          <cell r="ZW42">
            <v>0</v>
          </cell>
          <cell r="ZX42">
            <v>0</v>
          </cell>
          <cell r="ZY42">
            <v>0</v>
          </cell>
          <cell r="ZZ42">
            <v>0</v>
          </cell>
          <cell r="AAA42">
            <v>0</v>
          </cell>
          <cell r="AAB42">
            <v>0</v>
          </cell>
          <cell r="AAC42">
            <v>0</v>
          </cell>
          <cell r="AAD42">
            <v>0</v>
          </cell>
          <cell r="AAE42">
            <v>0</v>
          </cell>
        </row>
        <row r="43">
          <cell r="C43">
            <v>28779.15</v>
          </cell>
          <cell r="F43" t="str">
            <v>USD</v>
          </cell>
          <cell r="G43" t="str">
            <v>Sin garantía</v>
          </cell>
          <cell r="N43" t="str">
            <v>Tenedores de Bonos</v>
          </cell>
          <cell r="P43" t="str">
            <v>FIJA</v>
          </cell>
          <cell r="BN43">
            <v>0</v>
          </cell>
          <cell r="BO43">
            <v>0</v>
          </cell>
          <cell r="BP43">
            <v>0</v>
          </cell>
          <cell r="BQ43">
            <v>0</v>
          </cell>
          <cell r="BR43">
            <v>0</v>
          </cell>
          <cell r="BS43">
            <v>0</v>
          </cell>
          <cell r="BT43">
            <v>0</v>
          </cell>
          <cell r="BU43">
            <v>0</v>
          </cell>
          <cell r="BV43">
            <v>940303124.99999988</v>
          </cell>
          <cell r="BW43">
            <v>0</v>
          </cell>
          <cell r="BX43">
            <v>0</v>
          </cell>
          <cell r="BY43">
            <v>0</v>
          </cell>
          <cell r="BZ43">
            <v>0</v>
          </cell>
          <cell r="CA43">
            <v>0</v>
          </cell>
          <cell r="CB43">
            <v>0</v>
          </cell>
          <cell r="CC43">
            <v>0</v>
          </cell>
          <cell r="CD43">
            <v>0</v>
          </cell>
          <cell r="CE43">
            <v>0</v>
          </cell>
          <cell r="CF43">
            <v>0</v>
          </cell>
          <cell r="CG43">
            <v>0</v>
          </cell>
          <cell r="CH43">
            <v>1298125000</v>
          </cell>
          <cell r="CI43">
            <v>0</v>
          </cell>
          <cell r="CJ43">
            <v>0</v>
          </cell>
          <cell r="CK43">
            <v>0</v>
          </cell>
          <cell r="CL43">
            <v>0</v>
          </cell>
          <cell r="CM43">
            <v>0</v>
          </cell>
          <cell r="CN43">
            <v>0</v>
          </cell>
          <cell r="CO43">
            <v>0</v>
          </cell>
          <cell r="CP43">
            <v>0</v>
          </cell>
          <cell r="CQ43">
            <v>0</v>
          </cell>
          <cell r="CR43">
            <v>0</v>
          </cell>
          <cell r="CS43">
            <v>0</v>
          </cell>
          <cell r="CT43">
            <v>1566861914.1597548</v>
          </cell>
          <cell r="CU43">
            <v>0</v>
          </cell>
          <cell r="CV43">
            <v>0</v>
          </cell>
          <cell r="CW43">
            <v>0</v>
          </cell>
          <cell r="CX43">
            <v>0</v>
          </cell>
          <cell r="CY43">
            <v>0</v>
          </cell>
          <cell r="CZ43">
            <v>0</v>
          </cell>
          <cell r="DA43">
            <v>0</v>
          </cell>
          <cell r="DB43">
            <v>0</v>
          </cell>
          <cell r="DC43">
            <v>0</v>
          </cell>
          <cell r="DD43">
            <v>0</v>
          </cell>
          <cell r="DE43">
            <v>0</v>
          </cell>
          <cell r="DF43">
            <v>1801097451.2924304</v>
          </cell>
          <cell r="DG43">
            <v>0</v>
          </cell>
          <cell r="DH43">
            <v>0</v>
          </cell>
          <cell r="DI43">
            <v>0</v>
          </cell>
          <cell r="DJ43">
            <v>0</v>
          </cell>
          <cell r="DK43">
            <v>0</v>
          </cell>
          <cell r="DL43">
            <v>0</v>
          </cell>
          <cell r="DM43">
            <v>0</v>
          </cell>
          <cell r="DN43">
            <v>0</v>
          </cell>
          <cell r="DO43">
            <v>0</v>
          </cell>
          <cell r="DP43">
            <v>0</v>
          </cell>
          <cell r="DQ43">
            <v>0</v>
          </cell>
          <cell r="DR43">
            <v>2036883186.1469045</v>
          </cell>
          <cell r="DS43">
            <v>0</v>
          </cell>
          <cell r="DT43">
            <v>0</v>
          </cell>
          <cell r="DU43">
            <v>0</v>
          </cell>
          <cell r="DV43">
            <v>0</v>
          </cell>
          <cell r="DW43">
            <v>0</v>
          </cell>
          <cell r="DX43">
            <v>0</v>
          </cell>
          <cell r="DY43">
            <v>0</v>
          </cell>
          <cell r="DZ43">
            <v>0</v>
          </cell>
          <cell r="EA43">
            <v>0</v>
          </cell>
          <cell r="EB43">
            <v>0</v>
          </cell>
          <cell r="EC43">
            <v>0</v>
          </cell>
          <cell r="ED43">
            <v>2275176417.1259503</v>
          </cell>
          <cell r="EE43">
            <v>0</v>
          </cell>
          <cell r="EF43">
            <v>0</v>
          </cell>
          <cell r="EG43">
            <v>0</v>
          </cell>
          <cell r="EH43">
            <v>0</v>
          </cell>
          <cell r="EI43">
            <v>0</v>
          </cell>
          <cell r="EJ43">
            <v>0</v>
          </cell>
          <cell r="EK43">
            <v>0</v>
          </cell>
          <cell r="EL43">
            <v>0</v>
          </cell>
          <cell r="EM43">
            <v>0</v>
          </cell>
          <cell r="EN43">
            <v>0</v>
          </cell>
          <cell r="EO43">
            <v>0</v>
          </cell>
          <cell r="EP43">
            <v>2517458036.0103698</v>
          </cell>
          <cell r="EQ43">
            <v>20037463006.621048</v>
          </cell>
          <cell r="ER43">
            <v>0</v>
          </cell>
          <cell r="ES43">
            <v>0</v>
          </cell>
          <cell r="ET43">
            <v>0</v>
          </cell>
          <cell r="EU43">
            <v>0</v>
          </cell>
          <cell r="EV43">
            <v>0</v>
          </cell>
          <cell r="EW43">
            <v>0</v>
          </cell>
          <cell r="EX43">
            <v>0</v>
          </cell>
          <cell r="EY43">
            <v>0</v>
          </cell>
          <cell r="EZ43">
            <v>0</v>
          </cell>
          <cell r="FA43">
            <v>0</v>
          </cell>
          <cell r="FB43">
            <v>1829194629.1294129</v>
          </cell>
          <cell r="FC43">
            <v>0</v>
          </cell>
          <cell r="FD43">
            <v>0</v>
          </cell>
          <cell r="FE43">
            <v>0</v>
          </cell>
          <cell r="FF43">
            <v>0</v>
          </cell>
          <cell r="FG43">
            <v>0</v>
          </cell>
          <cell r="FH43">
            <v>0</v>
          </cell>
          <cell r="FI43">
            <v>0</v>
          </cell>
          <cell r="FJ43">
            <v>0</v>
          </cell>
          <cell r="FK43">
            <v>0</v>
          </cell>
          <cell r="FL43">
            <v>0</v>
          </cell>
          <cell r="FM43">
            <v>0</v>
          </cell>
          <cell r="FN43">
            <v>1973005611.4982309</v>
          </cell>
          <cell r="FO43">
            <v>23554742393.472336</v>
          </cell>
          <cell r="FP43">
            <v>0</v>
          </cell>
          <cell r="FQ43">
            <v>0</v>
          </cell>
          <cell r="FR43">
            <v>0</v>
          </cell>
          <cell r="FS43">
            <v>0</v>
          </cell>
          <cell r="FT43">
            <v>0</v>
          </cell>
          <cell r="FU43">
            <v>0</v>
          </cell>
          <cell r="FV43">
            <v>0</v>
          </cell>
          <cell r="FW43">
            <v>0</v>
          </cell>
          <cell r="FX43">
            <v>0</v>
          </cell>
          <cell r="FY43">
            <v>0</v>
          </cell>
          <cell r="FZ43">
            <v>1054864418.5027647</v>
          </cell>
          <cell r="GA43">
            <v>0</v>
          </cell>
          <cell r="GB43">
            <v>0</v>
          </cell>
          <cell r="GC43">
            <v>0</v>
          </cell>
          <cell r="GD43">
            <v>0</v>
          </cell>
          <cell r="GE43">
            <v>0</v>
          </cell>
          <cell r="GF43">
            <v>0</v>
          </cell>
          <cell r="GG43">
            <v>0</v>
          </cell>
          <cell r="GH43">
            <v>0</v>
          </cell>
          <cell r="GI43">
            <v>0</v>
          </cell>
          <cell r="GJ43">
            <v>0</v>
          </cell>
          <cell r="GK43">
            <v>0</v>
          </cell>
          <cell r="GL43">
            <v>1118382301.3727291</v>
          </cell>
          <cell r="GM43">
            <v>26707637047.706955</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cell r="IS43">
            <v>0</v>
          </cell>
          <cell r="IT43">
            <v>0</v>
          </cell>
          <cell r="IU43">
            <v>0</v>
          </cell>
          <cell r="IV43">
            <v>0</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v>0</v>
          </cell>
          <cell r="JL43">
            <v>0</v>
          </cell>
          <cell r="JM43">
            <v>0</v>
          </cell>
          <cell r="JN43">
            <v>0</v>
          </cell>
          <cell r="JO43">
            <v>0</v>
          </cell>
          <cell r="JP43">
            <v>0</v>
          </cell>
          <cell r="JQ43">
            <v>0</v>
          </cell>
          <cell r="JR43">
            <v>0</v>
          </cell>
          <cell r="JS43">
            <v>0</v>
          </cell>
          <cell r="JT43">
            <v>0</v>
          </cell>
          <cell r="JU43">
            <v>0</v>
          </cell>
          <cell r="JV43">
            <v>0</v>
          </cell>
          <cell r="JW43">
            <v>0</v>
          </cell>
          <cell r="JX43">
            <v>0</v>
          </cell>
          <cell r="JY43">
            <v>0</v>
          </cell>
          <cell r="JZ43">
            <v>0</v>
          </cell>
          <cell r="KA43">
            <v>0</v>
          </cell>
          <cell r="KB43">
            <v>0</v>
          </cell>
          <cell r="KC43">
            <v>0</v>
          </cell>
          <cell r="KD43">
            <v>0</v>
          </cell>
          <cell r="KE43">
            <v>0</v>
          </cell>
          <cell r="KF43">
            <v>0</v>
          </cell>
          <cell r="KG43">
            <v>0</v>
          </cell>
          <cell r="KH43">
            <v>0</v>
          </cell>
          <cell r="KI43">
            <v>0</v>
          </cell>
          <cell r="KJ43">
            <v>0</v>
          </cell>
          <cell r="KK43">
            <v>0</v>
          </cell>
          <cell r="KL43">
            <v>0</v>
          </cell>
          <cell r="KM43">
            <v>0</v>
          </cell>
          <cell r="KN43">
            <v>0</v>
          </cell>
          <cell r="KO43">
            <v>0</v>
          </cell>
          <cell r="KP43">
            <v>0</v>
          </cell>
          <cell r="KQ43">
            <v>0</v>
          </cell>
          <cell r="KR43">
            <v>0</v>
          </cell>
          <cell r="KS43">
            <v>0</v>
          </cell>
          <cell r="KT43">
            <v>0</v>
          </cell>
          <cell r="KU43">
            <v>0</v>
          </cell>
          <cell r="KV43">
            <v>0</v>
          </cell>
          <cell r="KW43">
            <v>0</v>
          </cell>
          <cell r="KX43">
            <v>0</v>
          </cell>
          <cell r="KY43">
            <v>0</v>
          </cell>
          <cell r="KZ43">
            <v>0</v>
          </cell>
          <cell r="LA43">
            <v>0</v>
          </cell>
          <cell r="LB43">
            <v>0</v>
          </cell>
          <cell r="LC43">
            <v>0</v>
          </cell>
          <cell r="LD43">
            <v>0</v>
          </cell>
          <cell r="LE43">
            <v>0</v>
          </cell>
          <cell r="LF43">
            <v>0</v>
          </cell>
          <cell r="LG43">
            <v>0</v>
          </cell>
          <cell r="LH43">
            <v>0</v>
          </cell>
          <cell r="LI43">
            <v>0</v>
          </cell>
          <cell r="LJ43">
            <v>0</v>
          </cell>
          <cell r="LK43">
            <v>0</v>
          </cell>
          <cell r="LL43">
            <v>0</v>
          </cell>
          <cell r="LM43">
            <v>0</v>
          </cell>
          <cell r="LN43">
            <v>0</v>
          </cell>
          <cell r="LO43">
            <v>0</v>
          </cell>
          <cell r="LP43">
            <v>0</v>
          </cell>
          <cell r="LQ43">
            <v>0</v>
          </cell>
          <cell r="LR43">
            <v>0</v>
          </cell>
          <cell r="LS43">
            <v>0</v>
          </cell>
          <cell r="LT43">
            <v>0</v>
          </cell>
          <cell r="LU43">
            <v>0</v>
          </cell>
          <cell r="LV43">
            <v>0</v>
          </cell>
          <cell r="LW43">
            <v>0</v>
          </cell>
          <cell r="LX43">
            <v>0</v>
          </cell>
          <cell r="LY43">
            <v>0</v>
          </cell>
          <cell r="LZ43">
            <v>0</v>
          </cell>
          <cell r="MA43">
            <v>0</v>
          </cell>
          <cell r="MB43">
            <v>0</v>
          </cell>
          <cell r="MC43">
            <v>0</v>
          </cell>
          <cell r="MD43">
            <v>0</v>
          </cell>
          <cell r="ME43">
            <v>0</v>
          </cell>
          <cell r="MF43">
            <v>0</v>
          </cell>
          <cell r="MG43">
            <v>0</v>
          </cell>
          <cell r="MH43">
            <v>0</v>
          </cell>
          <cell r="MI43">
            <v>0</v>
          </cell>
          <cell r="MJ43">
            <v>0</v>
          </cell>
          <cell r="MK43">
            <v>0</v>
          </cell>
          <cell r="ML43">
            <v>0</v>
          </cell>
          <cell r="MM43">
            <v>0</v>
          </cell>
          <cell r="MN43">
            <v>0</v>
          </cell>
          <cell r="MO43">
            <v>0</v>
          </cell>
          <cell r="MP43">
            <v>0</v>
          </cell>
          <cell r="MQ43">
            <v>0</v>
          </cell>
          <cell r="MR43">
            <v>0</v>
          </cell>
          <cell r="MS43">
            <v>0</v>
          </cell>
          <cell r="MT43">
            <v>0</v>
          </cell>
          <cell r="MU43">
            <v>0</v>
          </cell>
          <cell r="MV43">
            <v>0</v>
          </cell>
          <cell r="MW43">
            <v>0</v>
          </cell>
          <cell r="MX43">
            <v>0</v>
          </cell>
          <cell r="MY43">
            <v>0</v>
          </cell>
          <cell r="MZ43">
            <v>0</v>
          </cell>
          <cell r="NA43">
            <v>0</v>
          </cell>
          <cell r="NB43">
            <v>0</v>
          </cell>
          <cell r="NC43">
            <v>0</v>
          </cell>
          <cell r="ND43">
            <v>0</v>
          </cell>
          <cell r="NE43">
            <v>0</v>
          </cell>
          <cell r="NF43">
            <v>0</v>
          </cell>
          <cell r="NG43">
            <v>0</v>
          </cell>
          <cell r="NH43">
            <v>0</v>
          </cell>
          <cell r="NI43">
            <v>0</v>
          </cell>
          <cell r="NJ43">
            <v>0</v>
          </cell>
          <cell r="NK43">
            <v>0</v>
          </cell>
          <cell r="NL43">
            <v>0</v>
          </cell>
          <cell r="NM43">
            <v>0</v>
          </cell>
          <cell r="NN43">
            <v>0</v>
          </cell>
          <cell r="NO43">
            <v>0</v>
          </cell>
          <cell r="NP43">
            <v>0</v>
          </cell>
          <cell r="NQ43">
            <v>0</v>
          </cell>
          <cell r="NR43">
            <v>0</v>
          </cell>
          <cell r="NS43">
            <v>0</v>
          </cell>
          <cell r="NT43">
            <v>0</v>
          </cell>
          <cell r="NU43">
            <v>0</v>
          </cell>
          <cell r="NV43">
            <v>0</v>
          </cell>
          <cell r="NW43">
            <v>0</v>
          </cell>
          <cell r="NX43">
            <v>0</v>
          </cell>
          <cell r="NY43">
            <v>0</v>
          </cell>
          <cell r="NZ43">
            <v>0</v>
          </cell>
          <cell r="OA43">
            <v>0</v>
          </cell>
          <cell r="OB43">
            <v>0</v>
          </cell>
          <cell r="OC43">
            <v>0</v>
          </cell>
          <cell r="OD43">
            <v>0</v>
          </cell>
          <cell r="OE43">
            <v>0</v>
          </cell>
          <cell r="OF43">
            <v>0</v>
          </cell>
          <cell r="OG43">
            <v>0</v>
          </cell>
          <cell r="OH43">
            <v>0</v>
          </cell>
          <cell r="OI43">
            <v>0</v>
          </cell>
          <cell r="OJ43">
            <v>0</v>
          </cell>
          <cell r="OK43">
            <v>0</v>
          </cell>
          <cell r="OL43">
            <v>0</v>
          </cell>
          <cell r="OM43">
            <v>0</v>
          </cell>
          <cell r="ON43">
            <v>0</v>
          </cell>
          <cell r="OO43">
            <v>0</v>
          </cell>
          <cell r="OP43">
            <v>0</v>
          </cell>
          <cell r="OQ43">
            <v>0</v>
          </cell>
          <cell r="OR43">
            <v>0</v>
          </cell>
          <cell r="OS43">
            <v>0</v>
          </cell>
          <cell r="OT43">
            <v>0</v>
          </cell>
          <cell r="OU43">
            <v>0</v>
          </cell>
          <cell r="OV43">
            <v>0</v>
          </cell>
          <cell r="OW43">
            <v>0</v>
          </cell>
          <cell r="OX43">
            <v>0</v>
          </cell>
          <cell r="OY43">
            <v>0</v>
          </cell>
          <cell r="OZ43">
            <v>0</v>
          </cell>
          <cell r="PA43">
            <v>0</v>
          </cell>
          <cell r="PB43">
            <v>0</v>
          </cell>
          <cell r="PC43">
            <v>0</v>
          </cell>
          <cell r="PD43">
            <v>0</v>
          </cell>
          <cell r="PE43">
            <v>0</v>
          </cell>
          <cell r="PF43">
            <v>0</v>
          </cell>
          <cell r="PG43">
            <v>0</v>
          </cell>
          <cell r="PH43">
            <v>0</v>
          </cell>
          <cell r="PI43">
            <v>0</v>
          </cell>
          <cell r="PJ43">
            <v>0</v>
          </cell>
          <cell r="PK43">
            <v>0</v>
          </cell>
          <cell r="PL43">
            <v>0</v>
          </cell>
          <cell r="PM43">
            <v>0</v>
          </cell>
          <cell r="PN43">
            <v>0</v>
          </cell>
          <cell r="PO43">
            <v>0</v>
          </cell>
          <cell r="PP43">
            <v>0</v>
          </cell>
          <cell r="PQ43">
            <v>0</v>
          </cell>
          <cell r="PR43">
            <v>0</v>
          </cell>
          <cell r="PS43">
            <v>0</v>
          </cell>
          <cell r="PT43">
            <v>0</v>
          </cell>
          <cell r="PU43">
            <v>0</v>
          </cell>
          <cell r="PV43">
            <v>0</v>
          </cell>
          <cell r="PW43">
            <v>0</v>
          </cell>
          <cell r="PX43">
            <v>0</v>
          </cell>
          <cell r="PY43">
            <v>0</v>
          </cell>
          <cell r="PZ43">
            <v>0</v>
          </cell>
          <cell r="QA43">
            <v>0</v>
          </cell>
          <cell r="QB43">
            <v>0</v>
          </cell>
          <cell r="QC43">
            <v>0</v>
          </cell>
          <cell r="QD43">
            <v>0</v>
          </cell>
          <cell r="QE43">
            <v>0</v>
          </cell>
          <cell r="QF43">
            <v>0</v>
          </cell>
          <cell r="QG43">
            <v>0</v>
          </cell>
          <cell r="QH43">
            <v>0</v>
          </cell>
          <cell r="QI43">
            <v>0</v>
          </cell>
          <cell r="QJ43">
            <v>0</v>
          </cell>
          <cell r="QK43">
            <v>0</v>
          </cell>
          <cell r="QL43">
            <v>0</v>
          </cell>
          <cell r="QM43">
            <v>0</v>
          </cell>
          <cell r="QN43">
            <v>0</v>
          </cell>
          <cell r="QO43">
            <v>0</v>
          </cell>
          <cell r="QP43">
            <v>0</v>
          </cell>
          <cell r="QQ43">
            <v>0</v>
          </cell>
          <cell r="QR43">
            <v>0</v>
          </cell>
          <cell r="QS43">
            <v>0</v>
          </cell>
          <cell r="QT43">
            <v>0</v>
          </cell>
          <cell r="QU43">
            <v>0</v>
          </cell>
          <cell r="QV43">
            <v>0</v>
          </cell>
          <cell r="QW43">
            <v>0</v>
          </cell>
          <cell r="QX43">
            <v>0</v>
          </cell>
          <cell r="QY43">
            <v>0</v>
          </cell>
          <cell r="QZ43">
            <v>0</v>
          </cell>
          <cell r="RA43">
            <v>0</v>
          </cell>
          <cell r="RB43">
            <v>0</v>
          </cell>
          <cell r="RC43">
            <v>0</v>
          </cell>
          <cell r="RD43">
            <v>0</v>
          </cell>
          <cell r="RE43">
            <v>0</v>
          </cell>
          <cell r="RF43">
            <v>0</v>
          </cell>
          <cell r="RG43">
            <v>0</v>
          </cell>
          <cell r="RH43">
            <v>0</v>
          </cell>
          <cell r="RI43">
            <v>0</v>
          </cell>
          <cell r="RJ43">
            <v>0</v>
          </cell>
          <cell r="RK43">
            <v>0</v>
          </cell>
          <cell r="RL43">
            <v>0</v>
          </cell>
          <cell r="RM43">
            <v>0</v>
          </cell>
          <cell r="RN43">
            <v>0</v>
          </cell>
          <cell r="RO43">
            <v>0</v>
          </cell>
          <cell r="RP43">
            <v>0</v>
          </cell>
          <cell r="RQ43">
            <v>0</v>
          </cell>
          <cell r="RR43">
            <v>0</v>
          </cell>
          <cell r="RS43">
            <v>0</v>
          </cell>
          <cell r="RT43">
            <v>0</v>
          </cell>
          <cell r="RU43">
            <v>0</v>
          </cell>
          <cell r="RV43">
            <v>0</v>
          </cell>
          <cell r="RW43">
            <v>0</v>
          </cell>
          <cell r="RX43">
            <v>0</v>
          </cell>
          <cell r="RY43">
            <v>0</v>
          </cell>
          <cell r="RZ43">
            <v>0</v>
          </cell>
          <cell r="SA43">
            <v>0</v>
          </cell>
          <cell r="SB43">
            <v>0</v>
          </cell>
          <cell r="SC43">
            <v>0</v>
          </cell>
          <cell r="SD43">
            <v>0</v>
          </cell>
          <cell r="SE43">
            <v>0</v>
          </cell>
          <cell r="SF43">
            <v>0</v>
          </cell>
          <cell r="SG43">
            <v>0</v>
          </cell>
          <cell r="SH43">
            <v>0</v>
          </cell>
          <cell r="SI43">
            <v>0</v>
          </cell>
          <cell r="SJ43">
            <v>0</v>
          </cell>
          <cell r="SK43">
            <v>0</v>
          </cell>
          <cell r="SL43">
            <v>0</v>
          </cell>
          <cell r="SM43">
            <v>0</v>
          </cell>
          <cell r="SN43">
            <v>0</v>
          </cell>
          <cell r="SO43">
            <v>0</v>
          </cell>
          <cell r="SP43">
            <v>0</v>
          </cell>
          <cell r="SQ43">
            <v>0</v>
          </cell>
          <cell r="SR43">
            <v>0</v>
          </cell>
          <cell r="SS43">
            <v>0</v>
          </cell>
          <cell r="ST43">
            <v>0</v>
          </cell>
          <cell r="SU43">
            <v>0</v>
          </cell>
          <cell r="SV43">
            <v>0</v>
          </cell>
          <cell r="SW43">
            <v>0</v>
          </cell>
          <cell r="SX43">
            <v>0</v>
          </cell>
          <cell r="SY43">
            <v>0</v>
          </cell>
          <cell r="SZ43">
            <v>0</v>
          </cell>
          <cell r="TA43">
            <v>0</v>
          </cell>
          <cell r="TB43">
            <v>0</v>
          </cell>
          <cell r="TC43">
            <v>0</v>
          </cell>
          <cell r="TD43">
            <v>0</v>
          </cell>
          <cell r="TE43">
            <v>0</v>
          </cell>
          <cell r="TF43">
            <v>0</v>
          </cell>
          <cell r="TG43">
            <v>0</v>
          </cell>
          <cell r="TH43">
            <v>0</v>
          </cell>
          <cell r="TI43">
            <v>0</v>
          </cell>
          <cell r="TJ43">
            <v>0</v>
          </cell>
          <cell r="TK43">
            <v>0</v>
          </cell>
          <cell r="TL43">
            <v>0</v>
          </cell>
          <cell r="TM43">
            <v>0</v>
          </cell>
          <cell r="TN43">
            <v>0</v>
          </cell>
          <cell r="TO43">
            <v>0</v>
          </cell>
          <cell r="TP43">
            <v>0</v>
          </cell>
          <cell r="TQ43">
            <v>0</v>
          </cell>
          <cell r="TR43">
            <v>0</v>
          </cell>
          <cell r="TS43">
            <v>0</v>
          </cell>
          <cell r="TT43">
            <v>0</v>
          </cell>
          <cell r="TU43">
            <v>0</v>
          </cell>
          <cell r="TV43">
            <v>0</v>
          </cell>
          <cell r="TW43">
            <v>0</v>
          </cell>
          <cell r="TX43">
            <v>0</v>
          </cell>
          <cell r="TY43">
            <v>0</v>
          </cell>
          <cell r="TZ43">
            <v>0</v>
          </cell>
          <cell r="UA43">
            <v>0</v>
          </cell>
          <cell r="UB43">
            <v>0</v>
          </cell>
          <cell r="UC43">
            <v>0</v>
          </cell>
          <cell r="UD43">
            <v>0</v>
          </cell>
          <cell r="UE43">
            <v>0</v>
          </cell>
          <cell r="UF43">
            <v>0</v>
          </cell>
          <cell r="UG43">
            <v>0</v>
          </cell>
          <cell r="UH43">
            <v>0</v>
          </cell>
          <cell r="UI43">
            <v>0</v>
          </cell>
          <cell r="UJ43">
            <v>0</v>
          </cell>
          <cell r="UK43">
            <v>0</v>
          </cell>
          <cell r="UL43">
            <v>0</v>
          </cell>
          <cell r="UM43">
            <v>0</v>
          </cell>
          <cell r="UN43">
            <v>0</v>
          </cell>
          <cell r="UO43">
            <v>0</v>
          </cell>
          <cell r="UP43">
            <v>0</v>
          </cell>
          <cell r="UQ43">
            <v>0</v>
          </cell>
          <cell r="UR43">
            <v>0</v>
          </cell>
          <cell r="US43">
            <v>0</v>
          </cell>
          <cell r="UT43">
            <v>0</v>
          </cell>
          <cell r="UU43">
            <v>0</v>
          </cell>
          <cell r="UV43">
            <v>0</v>
          </cell>
          <cell r="UW43">
            <v>0</v>
          </cell>
          <cell r="UX43">
            <v>0</v>
          </cell>
          <cell r="UY43">
            <v>0</v>
          </cell>
          <cell r="UZ43">
            <v>0</v>
          </cell>
          <cell r="VA43">
            <v>0</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cell r="XR43">
            <v>0</v>
          </cell>
          <cell r="XS43">
            <v>0</v>
          </cell>
          <cell r="XT43">
            <v>0</v>
          </cell>
          <cell r="XU43">
            <v>0</v>
          </cell>
          <cell r="XV43">
            <v>0</v>
          </cell>
          <cell r="XW43">
            <v>0</v>
          </cell>
          <cell r="XX43">
            <v>0</v>
          </cell>
          <cell r="XY43">
            <v>0</v>
          </cell>
          <cell r="XZ43">
            <v>0</v>
          </cell>
          <cell r="YA43">
            <v>0</v>
          </cell>
          <cell r="YB43">
            <v>0</v>
          </cell>
          <cell r="YC43">
            <v>0</v>
          </cell>
          <cell r="YD43">
            <v>0</v>
          </cell>
          <cell r="YE43">
            <v>0</v>
          </cell>
          <cell r="YF43">
            <v>0</v>
          </cell>
          <cell r="YG43">
            <v>0</v>
          </cell>
          <cell r="YH43">
            <v>0</v>
          </cell>
          <cell r="YI43">
            <v>0</v>
          </cell>
          <cell r="YJ43">
            <v>0</v>
          </cell>
          <cell r="YK43">
            <v>0</v>
          </cell>
          <cell r="YL43">
            <v>0</v>
          </cell>
          <cell r="YM43">
            <v>0</v>
          </cell>
          <cell r="YN43">
            <v>0</v>
          </cell>
          <cell r="YO43">
            <v>0</v>
          </cell>
          <cell r="YP43">
            <v>0</v>
          </cell>
          <cell r="YQ43">
            <v>0</v>
          </cell>
          <cell r="YR43">
            <v>0</v>
          </cell>
          <cell r="YS43">
            <v>0</v>
          </cell>
          <cell r="YT43">
            <v>0</v>
          </cell>
          <cell r="YU43">
            <v>0</v>
          </cell>
          <cell r="YV43">
            <v>0</v>
          </cell>
          <cell r="YW43">
            <v>0</v>
          </cell>
          <cell r="YX43">
            <v>0</v>
          </cell>
          <cell r="YY43">
            <v>0</v>
          </cell>
          <cell r="YZ43">
            <v>0</v>
          </cell>
          <cell r="ZA43">
            <v>0</v>
          </cell>
          <cell r="ZB43">
            <v>0</v>
          </cell>
          <cell r="ZC43">
            <v>0</v>
          </cell>
          <cell r="ZD43">
            <v>0</v>
          </cell>
          <cell r="ZE43">
            <v>0</v>
          </cell>
          <cell r="ZF43">
            <v>0</v>
          </cell>
          <cell r="ZG43">
            <v>0</v>
          </cell>
          <cell r="ZH43">
            <v>0</v>
          </cell>
          <cell r="ZI43">
            <v>0</v>
          </cell>
          <cell r="ZJ43">
            <v>0</v>
          </cell>
          <cell r="ZK43">
            <v>0</v>
          </cell>
          <cell r="ZL43">
            <v>0</v>
          </cell>
          <cell r="ZM43">
            <v>0</v>
          </cell>
          <cell r="ZN43">
            <v>0</v>
          </cell>
          <cell r="ZO43">
            <v>0</v>
          </cell>
          <cell r="ZP43">
            <v>0</v>
          </cell>
          <cell r="ZQ43">
            <v>0</v>
          </cell>
          <cell r="ZR43">
            <v>0</v>
          </cell>
          <cell r="ZS43">
            <v>0</v>
          </cell>
          <cell r="ZT43">
            <v>0</v>
          </cell>
          <cell r="ZU43">
            <v>0</v>
          </cell>
          <cell r="ZV43">
            <v>0</v>
          </cell>
          <cell r="ZW43">
            <v>0</v>
          </cell>
          <cell r="ZX43">
            <v>0</v>
          </cell>
          <cell r="ZY43">
            <v>0</v>
          </cell>
          <cell r="ZZ43">
            <v>0</v>
          </cell>
          <cell r="AAA43">
            <v>0</v>
          </cell>
          <cell r="AAB43">
            <v>0</v>
          </cell>
          <cell r="AAC43">
            <v>0</v>
          </cell>
          <cell r="AAD43">
            <v>0</v>
          </cell>
          <cell r="AAE43">
            <v>0</v>
          </cell>
        </row>
        <row r="44">
          <cell r="C44">
            <v>5218.7524999999996</v>
          </cell>
          <cell r="F44" t="str">
            <v>Pesos</v>
          </cell>
          <cell r="G44" t="str">
            <v>Coparticipación Federal de Impuestos</v>
          </cell>
          <cell r="N44" t="str">
            <v>Tenedores de Bonos</v>
          </cell>
          <cell r="P44" t="str">
            <v>BADLAR</v>
          </cell>
          <cell r="BN44">
            <v>0</v>
          </cell>
          <cell r="BO44">
            <v>0</v>
          </cell>
          <cell r="BP44">
            <v>0</v>
          </cell>
          <cell r="BQ44">
            <v>0</v>
          </cell>
          <cell r="BR44">
            <v>646967442.73687506</v>
          </cell>
          <cell r="BS44">
            <v>0</v>
          </cell>
          <cell r="BT44">
            <v>0</v>
          </cell>
          <cell r="BU44">
            <v>0</v>
          </cell>
          <cell r="BV44">
            <v>0</v>
          </cell>
          <cell r="BW44">
            <v>0</v>
          </cell>
          <cell r="BX44">
            <v>677143284.44930553</v>
          </cell>
          <cell r="BY44">
            <v>0</v>
          </cell>
          <cell r="BZ44">
            <v>0</v>
          </cell>
          <cell r="CA44">
            <v>0</v>
          </cell>
          <cell r="CB44">
            <v>0</v>
          </cell>
          <cell r="CC44">
            <v>0</v>
          </cell>
          <cell r="CD44">
            <v>743063144.84711123</v>
          </cell>
          <cell r="CE44">
            <v>0</v>
          </cell>
          <cell r="CF44">
            <v>0</v>
          </cell>
          <cell r="CG44">
            <v>0</v>
          </cell>
          <cell r="CH44">
            <v>0</v>
          </cell>
          <cell r="CI44">
            <v>0</v>
          </cell>
          <cell r="CJ44">
            <v>844761423.54825306</v>
          </cell>
          <cell r="CK44">
            <v>0</v>
          </cell>
          <cell r="CL44">
            <v>0</v>
          </cell>
          <cell r="CM44">
            <v>0</v>
          </cell>
          <cell r="CN44">
            <v>0</v>
          </cell>
          <cell r="CO44">
            <v>0</v>
          </cell>
          <cell r="CP44">
            <v>763312024.47298968</v>
          </cell>
          <cell r="CQ44">
            <v>0</v>
          </cell>
          <cell r="CR44">
            <v>0</v>
          </cell>
          <cell r="CS44">
            <v>0</v>
          </cell>
          <cell r="CT44">
            <v>0</v>
          </cell>
          <cell r="CU44">
            <v>0</v>
          </cell>
          <cell r="CV44">
            <v>668095812.88662577</v>
          </cell>
          <cell r="CW44">
            <v>0</v>
          </cell>
          <cell r="CX44">
            <v>0</v>
          </cell>
          <cell r="CY44">
            <v>0</v>
          </cell>
          <cell r="CZ44">
            <v>0</v>
          </cell>
          <cell r="DA44">
            <v>0</v>
          </cell>
          <cell r="DB44">
            <v>596634489.30847716</v>
          </cell>
          <cell r="DC44">
            <v>0</v>
          </cell>
          <cell r="DD44">
            <v>0</v>
          </cell>
          <cell r="DE44">
            <v>0</v>
          </cell>
          <cell r="DF44">
            <v>0</v>
          </cell>
          <cell r="DG44">
            <v>0</v>
          </cell>
          <cell r="DH44">
            <v>529135323.67760253</v>
          </cell>
          <cell r="DI44">
            <v>0</v>
          </cell>
          <cell r="DJ44">
            <v>0</v>
          </cell>
          <cell r="DK44">
            <v>0</v>
          </cell>
          <cell r="DL44">
            <v>0</v>
          </cell>
          <cell r="DM44">
            <v>0</v>
          </cell>
          <cell r="DN44">
            <v>475639299.14890677</v>
          </cell>
          <cell r="DO44">
            <v>0</v>
          </cell>
          <cell r="DP44">
            <v>0</v>
          </cell>
          <cell r="DQ44">
            <v>0</v>
          </cell>
          <cell r="DR44">
            <v>0</v>
          </cell>
          <cell r="DS44">
            <v>0</v>
          </cell>
          <cell r="DT44">
            <v>436472030.43208635</v>
          </cell>
          <cell r="DU44">
            <v>5218752500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cell r="XR44">
            <v>0</v>
          </cell>
          <cell r="XS44">
            <v>0</v>
          </cell>
          <cell r="XT44">
            <v>0</v>
          </cell>
          <cell r="XU44">
            <v>0</v>
          </cell>
          <cell r="XV44">
            <v>0</v>
          </cell>
          <cell r="XW44">
            <v>0</v>
          </cell>
          <cell r="XX44">
            <v>0</v>
          </cell>
          <cell r="XY44">
            <v>0</v>
          </cell>
          <cell r="XZ44">
            <v>0</v>
          </cell>
          <cell r="YA44">
            <v>0</v>
          </cell>
          <cell r="YB44">
            <v>0</v>
          </cell>
          <cell r="YC44">
            <v>0</v>
          </cell>
          <cell r="YD44">
            <v>0</v>
          </cell>
          <cell r="YE44">
            <v>0</v>
          </cell>
          <cell r="YF44">
            <v>0</v>
          </cell>
          <cell r="YG44">
            <v>0</v>
          </cell>
          <cell r="YH44">
            <v>0</v>
          </cell>
          <cell r="YI44">
            <v>0</v>
          </cell>
          <cell r="YJ44">
            <v>0</v>
          </cell>
          <cell r="YK44">
            <v>0</v>
          </cell>
          <cell r="YL44">
            <v>0</v>
          </cell>
          <cell r="YM44">
            <v>0</v>
          </cell>
          <cell r="YN44">
            <v>0</v>
          </cell>
          <cell r="YO44">
            <v>0</v>
          </cell>
          <cell r="YP44">
            <v>0</v>
          </cell>
          <cell r="YQ44">
            <v>0</v>
          </cell>
          <cell r="YR44">
            <v>0</v>
          </cell>
          <cell r="YS44">
            <v>0</v>
          </cell>
          <cell r="YT44">
            <v>0</v>
          </cell>
          <cell r="YU44">
            <v>0</v>
          </cell>
          <cell r="YV44">
            <v>0</v>
          </cell>
          <cell r="YW44">
            <v>0</v>
          </cell>
          <cell r="YX44">
            <v>0</v>
          </cell>
          <cell r="YY44">
            <v>0</v>
          </cell>
          <cell r="YZ44">
            <v>0</v>
          </cell>
          <cell r="ZA44">
            <v>0</v>
          </cell>
          <cell r="ZB44">
            <v>0</v>
          </cell>
          <cell r="ZC44">
            <v>0</v>
          </cell>
          <cell r="ZD44">
            <v>0</v>
          </cell>
          <cell r="ZE44">
            <v>0</v>
          </cell>
          <cell r="ZF44">
            <v>0</v>
          </cell>
          <cell r="ZG44">
            <v>0</v>
          </cell>
          <cell r="ZH44">
            <v>0</v>
          </cell>
          <cell r="ZI44">
            <v>0</v>
          </cell>
          <cell r="ZJ44">
            <v>0</v>
          </cell>
          <cell r="ZK44">
            <v>0</v>
          </cell>
          <cell r="ZL44">
            <v>0</v>
          </cell>
          <cell r="ZM44">
            <v>0</v>
          </cell>
          <cell r="ZN44">
            <v>0</v>
          </cell>
          <cell r="ZO44">
            <v>0</v>
          </cell>
          <cell r="ZP44">
            <v>0</v>
          </cell>
          <cell r="ZQ44">
            <v>0</v>
          </cell>
          <cell r="ZR44">
            <v>0</v>
          </cell>
          <cell r="ZS44">
            <v>0</v>
          </cell>
          <cell r="ZT44">
            <v>0</v>
          </cell>
          <cell r="ZU44">
            <v>0</v>
          </cell>
          <cell r="ZV44">
            <v>0</v>
          </cell>
          <cell r="ZW44">
            <v>0</v>
          </cell>
          <cell r="ZX44">
            <v>0</v>
          </cell>
          <cell r="ZY44">
            <v>0</v>
          </cell>
          <cell r="ZZ44">
            <v>0</v>
          </cell>
          <cell r="AAA44">
            <v>0</v>
          </cell>
          <cell r="AAB44">
            <v>0</v>
          </cell>
          <cell r="AAC44">
            <v>0</v>
          </cell>
          <cell r="AAD44">
            <v>0</v>
          </cell>
          <cell r="AAE44">
            <v>0</v>
          </cell>
        </row>
        <row r="45">
          <cell r="C45">
            <v>1724.4466679999998</v>
          </cell>
          <cell r="F45" t="str">
            <v>USD</v>
          </cell>
          <cell r="G45" t="str">
            <v>Sin garantía</v>
          </cell>
          <cell r="N45" t="str">
            <v>Tenedores de Bonos</v>
          </cell>
          <cell r="P45" t="str">
            <v>FIJA</v>
          </cell>
          <cell r="BN45">
            <v>0</v>
          </cell>
          <cell r="BO45">
            <v>0</v>
          </cell>
          <cell r="BP45">
            <v>0</v>
          </cell>
          <cell r="BQ45">
            <v>0</v>
          </cell>
          <cell r="BR45">
            <v>0</v>
          </cell>
          <cell r="BS45">
            <v>0</v>
          </cell>
          <cell r="BT45">
            <v>0</v>
          </cell>
          <cell r="BU45">
            <v>0</v>
          </cell>
          <cell r="BV45">
            <v>56342963.249999993</v>
          </cell>
          <cell r="BW45">
            <v>0</v>
          </cell>
          <cell r="BX45">
            <v>0</v>
          </cell>
          <cell r="BY45">
            <v>0</v>
          </cell>
          <cell r="BZ45">
            <v>0</v>
          </cell>
          <cell r="CA45">
            <v>0</v>
          </cell>
          <cell r="CB45">
            <v>0</v>
          </cell>
          <cell r="CC45">
            <v>0</v>
          </cell>
          <cell r="CD45">
            <v>0</v>
          </cell>
          <cell r="CE45">
            <v>0</v>
          </cell>
          <cell r="CF45">
            <v>0</v>
          </cell>
          <cell r="CG45">
            <v>0</v>
          </cell>
          <cell r="CH45">
            <v>77783650</v>
          </cell>
          <cell r="CI45">
            <v>0</v>
          </cell>
          <cell r="CJ45">
            <v>0</v>
          </cell>
          <cell r="CK45">
            <v>0</v>
          </cell>
          <cell r="CL45">
            <v>0</v>
          </cell>
          <cell r="CM45">
            <v>0</v>
          </cell>
          <cell r="CN45">
            <v>0</v>
          </cell>
          <cell r="CO45">
            <v>0</v>
          </cell>
          <cell r="CP45">
            <v>0</v>
          </cell>
          <cell r="CQ45">
            <v>0</v>
          </cell>
          <cell r="CR45">
            <v>0</v>
          </cell>
          <cell r="CS45">
            <v>0</v>
          </cell>
          <cell r="CT45">
            <v>93886365.896452501</v>
          </cell>
          <cell r="CU45">
            <v>0</v>
          </cell>
          <cell r="CV45">
            <v>0</v>
          </cell>
          <cell r="CW45">
            <v>0</v>
          </cell>
          <cell r="CX45">
            <v>0</v>
          </cell>
          <cell r="CY45">
            <v>0</v>
          </cell>
          <cell r="CZ45">
            <v>0</v>
          </cell>
          <cell r="DA45">
            <v>0</v>
          </cell>
          <cell r="DB45">
            <v>0</v>
          </cell>
          <cell r="DC45">
            <v>0</v>
          </cell>
          <cell r="DD45">
            <v>0</v>
          </cell>
          <cell r="DE45">
            <v>0</v>
          </cell>
          <cell r="DF45">
            <v>107921759.28144243</v>
          </cell>
          <cell r="DG45">
            <v>0</v>
          </cell>
          <cell r="DH45">
            <v>0</v>
          </cell>
          <cell r="DI45">
            <v>0</v>
          </cell>
          <cell r="DJ45">
            <v>0</v>
          </cell>
          <cell r="DK45">
            <v>0</v>
          </cell>
          <cell r="DL45">
            <v>0</v>
          </cell>
          <cell r="DM45">
            <v>0</v>
          </cell>
          <cell r="DN45">
            <v>0</v>
          </cell>
          <cell r="DO45">
            <v>0</v>
          </cell>
          <cell r="DP45">
            <v>0</v>
          </cell>
          <cell r="DQ45">
            <v>0</v>
          </cell>
          <cell r="DR45">
            <v>122050040.51392251</v>
          </cell>
          <cell r="DS45">
            <v>0</v>
          </cell>
          <cell r="DT45">
            <v>0</v>
          </cell>
          <cell r="DU45">
            <v>0</v>
          </cell>
          <cell r="DV45">
            <v>0</v>
          </cell>
          <cell r="DW45">
            <v>0</v>
          </cell>
          <cell r="DX45">
            <v>0</v>
          </cell>
          <cell r="DY45">
            <v>0</v>
          </cell>
          <cell r="DZ45">
            <v>0</v>
          </cell>
          <cell r="EA45">
            <v>0</v>
          </cell>
          <cell r="EB45">
            <v>0</v>
          </cell>
          <cell r="EC45">
            <v>0</v>
          </cell>
          <cell r="ED45">
            <v>136328570.91418695</v>
          </cell>
          <cell r="EE45">
            <v>0</v>
          </cell>
          <cell r="EF45">
            <v>0</v>
          </cell>
          <cell r="EG45">
            <v>0</v>
          </cell>
          <cell r="EH45">
            <v>0</v>
          </cell>
          <cell r="EI45">
            <v>0</v>
          </cell>
          <cell r="EJ45">
            <v>0</v>
          </cell>
          <cell r="EK45">
            <v>0</v>
          </cell>
          <cell r="EL45">
            <v>0</v>
          </cell>
          <cell r="EM45">
            <v>0</v>
          </cell>
          <cell r="EN45">
            <v>0</v>
          </cell>
          <cell r="EO45">
            <v>0</v>
          </cell>
          <cell r="EP45">
            <v>150846085.51774138</v>
          </cell>
          <cell r="EQ45">
            <v>1200644783.3567328</v>
          </cell>
          <cell r="ER45">
            <v>0</v>
          </cell>
          <cell r="ES45">
            <v>0</v>
          </cell>
          <cell r="ET45">
            <v>0</v>
          </cell>
          <cell r="EU45">
            <v>0</v>
          </cell>
          <cell r="EV45">
            <v>0</v>
          </cell>
          <cell r="EW45">
            <v>0</v>
          </cell>
          <cell r="EX45">
            <v>0</v>
          </cell>
          <cell r="EY45">
            <v>0</v>
          </cell>
          <cell r="EZ45">
            <v>0</v>
          </cell>
          <cell r="FA45">
            <v>0</v>
          </cell>
          <cell r="FB45">
            <v>109605342.17743441</v>
          </cell>
          <cell r="FC45">
            <v>0</v>
          </cell>
          <cell r="FD45">
            <v>0</v>
          </cell>
          <cell r="FE45">
            <v>0</v>
          </cell>
          <cell r="FF45">
            <v>0</v>
          </cell>
          <cell r="FG45">
            <v>0</v>
          </cell>
          <cell r="FH45">
            <v>0</v>
          </cell>
          <cell r="FI45">
            <v>0</v>
          </cell>
          <cell r="FJ45">
            <v>0</v>
          </cell>
          <cell r="FK45">
            <v>0</v>
          </cell>
          <cell r="FL45">
            <v>0</v>
          </cell>
          <cell r="FM45">
            <v>0</v>
          </cell>
          <cell r="FN45">
            <v>118222496.24097399</v>
          </cell>
          <cell r="FO45">
            <v>1411400164.2168622</v>
          </cell>
          <cell r="FP45">
            <v>0</v>
          </cell>
          <cell r="FQ45">
            <v>0</v>
          </cell>
          <cell r="FR45">
            <v>0</v>
          </cell>
          <cell r="FS45">
            <v>0</v>
          </cell>
          <cell r="FT45">
            <v>0</v>
          </cell>
          <cell r="FU45">
            <v>0</v>
          </cell>
          <cell r="FV45">
            <v>0</v>
          </cell>
          <cell r="FW45">
            <v>0</v>
          </cell>
          <cell r="FX45">
            <v>0</v>
          </cell>
          <cell r="FY45">
            <v>0</v>
          </cell>
          <cell r="FZ45">
            <v>63207475.95668567</v>
          </cell>
          <cell r="GA45">
            <v>0</v>
          </cell>
          <cell r="GB45">
            <v>0</v>
          </cell>
          <cell r="GC45">
            <v>0</v>
          </cell>
          <cell r="GD45">
            <v>0</v>
          </cell>
          <cell r="GE45">
            <v>0</v>
          </cell>
          <cell r="GF45">
            <v>0</v>
          </cell>
          <cell r="GG45">
            <v>0</v>
          </cell>
          <cell r="GH45">
            <v>0</v>
          </cell>
          <cell r="GI45">
            <v>0</v>
          </cell>
          <cell r="GJ45">
            <v>0</v>
          </cell>
          <cell r="GK45">
            <v>0</v>
          </cell>
          <cell r="GL45">
            <v>67013467.498253927</v>
          </cell>
          <cell r="GM45">
            <v>1600321611.8986006</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cell r="XR45">
            <v>0</v>
          </cell>
          <cell r="XS45">
            <v>0</v>
          </cell>
          <cell r="XT45">
            <v>0</v>
          </cell>
          <cell r="XU45">
            <v>0</v>
          </cell>
          <cell r="XV45">
            <v>0</v>
          </cell>
          <cell r="XW45">
            <v>0</v>
          </cell>
          <cell r="XX45">
            <v>0</v>
          </cell>
          <cell r="XY45">
            <v>0</v>
          </cell>
          <cell r="XZ45">
            <v>0</v>
          </cell>
          <cell r="YA45">
            <v>0</v>
          </cell>
          <cell r="YB45">
            <v>0</v>
          </cell>
          <cell r="YC45">
            <v>0</v>
          </cell>
          <cell r="YD45">
            <v>0</v>
          </cell>
          <cell r="YE45">
            <v>0</v>
          </cell>
          <cell r="YF45">
            <v>0</v>
          </cell>
          <cell r="YG45">
            <v>0</v>
          </cell>
          <cell r="YH45">
            <v>0</v>
          </cell>
          <cell r="YI45">
            <v>0</v>
          </cell>
          <cell r="YJ45">
            <v>0</v>
          </cell>
          <cell r="YK45">
            <v>0</v>
          </cell>
          <cell r="YL45">
            <v>0</v>
          </cell>
          <cell r="YM45">
            <v>0</v>
          </cell>
          <cell r="YN45">
            <v>0</v>
          </cell>
          <cell r="YO45">
            <v>0</v>
          </cell>
          <cell r="YP45">
            <v>0</v>
          </cell>
          <cell r="YQ45">
            <v>0</v>
          </cell>
          <cell r="YR45">
            <v>0</v>
          </cell>
          <cell r="YS45">
            <v>0</v>
          </cell>
          <cell r="YT45">
            <v>0</v>
          </cell>
          <cell r="YU45">
            <v>0</v>
          </cell>
          <cell r="YV45">
            <v>0</v>
          </cell>
          <cell r="YW45">
            <v>0</v>
          </cell>
          <cell r="YX45">
            <v>0</v>
          </cell>
          <cell r="YY45">
            <v>0</v>
          </cell>
          <cell r="YZ45">
            <v>0</v>
          </cell>
          <cell r="ZA45">
            <v>0</v>
          </cell>
          <cell r="ZB45">
            <v>0</v>
          </cell>
          <cell r="ZC45">
            <v>0</v>
          </cell>
          <cell r="ZD45">
            <v>0</v>
          </cell>
          <cell r="ZE45">
            <v>0</v>
          </cell>
          <cell r="ZF45">
            <v>0</v>
          </cell>
          <cell r="ZG45">
            <v>0</v>
          </cell>
          <cell r="ZH45">
            <v>0</v>
          </cell>
          <cell r="ZI45">
            <v>0</v>
          </cell>
          <cell r="ZJ45">
            <v>0</v>
          </cell>
          <cell r="ZK45">
            <v>0</v>
          </cell>
          <cell r="ZL45">
            <v>0</v>
          </cell>
          <cell r="ZM45">
            <v>0</v>
          </cell>
          <cell r="ZN45">
            <v>0</v>
          </cell>
          <cell r="ZO45">
            <v>0</v>
          </cell>
          <cell r="ZP45">
            <v>0</v>
          </cell>
          <cell r="ZQ45">
            <v>0</v>
          </cell>
          <cell r="ZR45">
            <v>0</v>
          </cell>
          <cell r="ZS45">
            <v>0</v>
          </cell>
          <cell r="ZT45">
            <v>0</v>
          </cell>
          <cell r="ZU45">
            <v>0</v>
          </cell>
          <cell r="ZV45">
            <v>0</v>
          </cell>
          <cell r="ZW45">
            <v>0</v>
          </cell>
          <cell r="ZX45">
            <v>0</v>
          </cell>
          <cell r="ZY45">
            <v>0</v>
          </cell>
          <cell r="ZZ45">
            <v>0</v>
          </cell>
          <cell r="AAA45">
            <v>0</v>
          </cell>
          <cell r="AAB45">
            <v>0</v>
          </cell>
          <cell r="AAC45">
            <v>0</v>
          </cell>
          <cell r="AAD45">
            <v>0</v>
          </cell>
          <cell r="AAE45">
            <v>0</v>
          </cell>
        </row>
        <row r="46">
          <cell r="C46">
            <v>42.273864000000003</v>
          </cell>
          <cell r="F46" t="str">
            <v>Pesos</v>
          </cell>
          <cell r="G46" t="str">
            <v>Sin garantía</v>
          </cell>
          <cell r="N46" t="str">
            <v>Tenedores de Bonos</v>
          </cell>
          <cell r="P46" t="str">
            <v>BADLAR</v>
          </cell>
          <cell r="BN46">
            <v>0</v>
          </cell>
          <cell r="BO46">
            <v>0</v>
          </cell>
          <cell r="BP46">
            <v>3370140.1284383559</v>
          </cell>
          <cell r="BQ46">
            <v>0</v>
          </cell>
          <cell r="BR46">
            <v>0</v>
          </cell>
          <cell r="BS46">
            <v>0</v>
          </cell>
          <cell r="BT46">
            <v>0</v>
          </cell>
          <cell r="BU46">
            <v>0</v>
          </cell>
          <cell r="BV46">
            <v>0</v>
          </cell>
          <cell r="BW46">
            <v>0</v>
          </cell>
          <cell r="BX46">
            <v>0</v>
          </cell>
          <cell r="BY46">
            <v>0</v>
          </cell>
          <cell r="BZ46">
            <v>0</v>
          </cell>
          <cell r="CA46">
            <v>0</v>
          </cell>
          <cell r="CB46">
            <v>7645018.3828150686</v>
          </cell>
          <cell r="CC46">
            <v>0</v>
          </cell>
          <cell r="CD46">
            <v>0</v>
          </cell>
          <cell r="CE46">
            <v>0</v>
          </cell>
          <cell r="CF46">
            <v>0</v>
          </cell>
          <cell r="CG46">
            <v>0</v>
          </cell>
          <cell r="CH46">
            <v>0</v>
          </cell>
          <cell r="CI46">
            <v>0</v>
          </cell>
          <cell r="CJ46">
            <v>0</v>
          </cell>
          <cell r="CK46">
            <v>0</v>
          </cell>
          <cell r="CL46">
            <v>0</v>
          </cell>
          <cell r="CM46">
            <v>0</v>
          </cell>
          <cell r="CN46">
            <v>11772659.858082192</v>
          </cell>
          <cell r="CO46">
            <v>3521412.8711999999</v>
          </cell>
          <cell r="CP46">
            <v>0</v>
          </cell>
          <cell r="CQ46">
            <v>0</v>
          </cell>
          <cell r="CR46">
            <v>0</v>
          </cell>
          <cell r="CS46">
            <v>0</v>
          </cell>
          <cell r="CT46">
            <v>0</v>
          </cell>
          <cell r="CU46">
            <v>0</v>
          </cell>
          <cell r="CV46">
            <v>0</v>
          </cell>
          <cell r="CW46">
            <v>0</v>
          </cell>
          <cell r="CX46">
            <v>0</v>
          </cell>
          <cell r="CY46">
            <v>0</v>
          </cell>
          <cell r="CZ46">
            <v>9659927.5405529775</v>
          </cell>
          <cell r="DA46">
            <v>3521412.8711999999</v>
          </cell>
          <cell r="DB46">
            <v>0</v>
          </cell>
          <cell r="DC46">
            <v>0</v>
          </cell>
          <cell r="DD46">
            <v>0</v>
          </cell>
          <cell r="DE46">
            <v>0</v>
          </cell>
          <cell r="DF46">
            <v>0</v>
          </cell>
          <cell r="DG46">
            <v>0</v>
          </cell>
          <cell r="DH46">
            <v>0</v>
          </cell>
          <cell r="DI46">
            <v>0</v>
          </cell>
          <cell r="DJ46">
            <v>0</v>
          </cell>
          <cell r="DK46">
            <v>0</v>
          </cell>
          <cell r="DL46">
            <v>6828394.3120255545</v>
          </cell>
          <cell r="DM46">
            <v>3521412.8711999999</v>
          </cell>
          <cell r="DN46">
            <v>0</v>
          </cell>
          <cell r="DO46">
            <v>0</v>
          </cell>
          <cell r="DP46">
            <v>0</v>
          </cell>
          <cell r="DQ46">
            <v>0</v>
          </cell>
          <cell r="DR46">
            <v>0</v>
          </cell>
          <cell r="DS46">
            <v>0</v>
          </cell>
          <cell r="DT46">
            <v>0</v>
          </cell>
          <cell r="DU46">
            <v>0</v>
          </cell>
          <cell r="DV46">
            <v>0</v>
          </cell>
          <cell r="DW46">
            <v>0</v>
          </cell>
          <cell r="DX46">
            <v>4831644.8665127037</v>
          </cell>
          <cell r="DY46">
            <v>3521412.8711999999</v>
          </cell>
          <cell r="DZ46">
            <v>0</v>
          </cell>
          <cell r="EA46">
            <v>0</v>
          </cell>
          <cell r="EB46">
            <v>0</v>
          </cell>
          <cell r="EC46">
            <v>0</v>
          </cell>
          <cell r="ED46">
            <v>0</v>
          </cell>
          <cell r="EE46">
            <v>0</v>
          </cell>
          <cell r="EF46">
            <v>0</v>
          </cell>
          <cell r="EG46">
            <v>0</v>
          </cell>
          <cell r="EH46">
            <v>0</v>
          </cell>
          <cell r="EI46">
            <v>0</v>
          </cell>
          <cell r="EJ46">
            <v>3477300.624356641</v>
          </cell>
          <cell r="EK46">
            <v>3521412.8711999999</v>
          </cell>
          <cell r="EL46">
            <v>0</v>
          </cell>
          <cell r="EM46">
            <v>0</v>
          </cell>
          <cell r="EN46">
            <v>0</v>
          </cell>
          <cell r="EO46">
            <v>0</v>
          </cell>
          <cell r="EP46">
            <v>0</v>
          </cell>
          <cell r="EQ46">
            <v>0</v>
          </cell>
          <cell r="ER46">
            <v>0</v>
          </cell>
          <cell r="ES46">
            <v>0</v>
          </cell>
          <cell r="ET46">
            <v>0</v>
          </cell>
          <cell r="EU46">
            <v>0</v>
          </cell>
          <cell r="EV46">
            <v>2541429.3379914635</v>
          </cell>
          <cell r="EW46">
            <v>3521412.8711999999</v>
          </cell>
          <cell r="EX46">
            <v>0</v>
          </cell>
          <cell r="EY46">
            <v>0</v>
          </cell>
          <cell r="EZ46">
            <v>0</v>
          </cell>
          <cell r="FA46">
            <v>0</v>
          </cell>
          <cell r="FB46">
            <v>0</v>
          </cell>
          <cell r="FC46">
            <v>0</v>
          </cell>
          <cell r="FD46">
            <v>0</v>
          </cell>
          <cell r="FE46">
            <v>0</v>
          </cell>
          <cell r="FF46">
            <v>0</v>
          </cell>
          <cell r="FG46">
            <v>0</v>
          </cell>
          <cell r="FH46">
            <v>1899256.0550612777</v>
          </cell>
          <cell r="FI46">
            <v>3521412.8711999999</v>
          </cell>
          <cell r="FJ46">
            <v>0</v>
          </cell>
          <cell r="FK46">
            <v>0</v>
          </cell>
          <cell r="FL46">
            <v>0</v>
          </cell>
          <cell r="FM46">
            <v>0</v>
          </cell>
          <cell r="FN46">
            <v>0</v>
          </cell>
          <cell r="FO46">
            <v>0</v>
          </cell>
          <cell r="FP46">
            <v>0</v>
          </cell>
          <cell r="FQ46">
            <v>0</v>
          </cell>
          <cell r="FR46">
            <v>0</v>
          </cell>
          <cell r="FS46">
            <v>0</v>
          </cell>
          <cell r="FT46">
            <v>1360609.89438661</v>
          </cell>
          <cell r="FU46">
            <v>3521412.8711999999</v>
          </cell>
          <cell r="FV46">
            <v>0</v>
          </cell>
          <cell r="FW46">
            <v>0</v>
          </cell>
          <cell r="FX46">
            <v>0</v>
          </cell>
          <cell r="FY46">
            <v>0</v>
          </cell>
          <cell r="FZ46">
            <v>0</v>
          </cell>
          <cell r="GA46">
            <v>0</v>
          </cell>
          <cell r="GB46">
            <v>0</v>
          </cell>
          <cell r="GC46">
            <v>0</v>
          </cell>
          <cell r="GD46">
            <v>0</v>
          </cell>
          <cell r="GE46">
            <v>0</v>
          </cell>
          <cell r="GF46">
            <v>956005.02811705612</v>
          </cell>
          <cell r="GG46">
            <v>3521412.8711999999</v>
          </cell>
          <cell r="GH46">
            <v>0</v>
          </cell>
          <cell r="GI46">
            <v>0</v>
          </cell>
          <cell r="GJ46">
            <v>0</v>
          </cell>
          <cell r="GK46">
            <v>0</v>
          </cell>
          <cell r="GL46">
            <v>0</v>
          </cell>
          <cell r="GM46">
            <v>0</v>
          </cell>
          <cell r="GN46">
            <v>0</v>
          </cell>
          <cell r="GO46">
            <v>0</v>
          </cell>
          <cell r="GP46">
            <v>0</v>
          </cell>
          <cell r="GQ46">
            <v>0</v>
          </cell>
          <cell r="GR46">
            <v>602281.8652690656</v>
          </cell>
          <cell r="GS46">
            <v>3521412.8711999999</v>
          </cell>
          <cell r="GT46">
            <v>0</v>
          </cell>
          <cell r="GU46">
            <v>0</v>
          </cell>
          <cell r="GV46">
            <v>0</v>
          </cell>
          <cell r="GW46">
            <v>0</v>
          </cell>
          <cell r="GX46">
            <v>0</v>
          </cell>
          <cell r="GY46">
            <v>0</v>
          </cell>
          <cell r="GZ46">
            <v>0</v>
          </cell>
          <cell r="HA46">
            <v>0</v>
          </cell>
          <cell r="HB46">
            <v>0</v>
          </cell>
          <cell r="HC46">
            <v>0</v>
          </cell>
          <cell r="HD46">
            <v>348473.79166779277</v>
          </cell>
          <cell r="HE46">
            <v>3521412.8711999999</v>
          </cell>
          <cell r="HF46">
            <v>0</v>
          </cell>
          <cell r="HG46">
            <v>0</v>
          </cell>
          <cell r="HH46">
            <v>0</v>
          </cell>
          <cell r="HI46">
            <v>0</v>
          </cell>
          <cell r="HJ46">
            <v>0</v>
          </cell>
          <cell r="HK46">
            <v>0</v>
          </cell>
          <cell r="HL46">
            <v>0</v>
          </cell>
          <cell r="HM46">
            <v>0</v>
          </cell>
          <cell r="HN46">
            <v>0</v>
          </cell>
          <cell r="HO46">
            <v>0</v>
          </cell>
          <cell r="HP46">
            <v>149706.70462736255</v>
          </cell>
          <cell r="HQ46">
            <v>3538322.4167999998</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cell r="XR46">
            <v>0</v>
          </cell>
          <cell r="XS46">
            <v>0</v>
          </cell>
          <cell r="XT46">
            <v>0</v>
          </cell>
          <cell r="XU46">
            <v>0</v>
          </cell>
          <cell r="XV46">
            <v>0</v>
          </cell>
          <cell r="XW46">
            <v>0</v>
          </cell>
          <cell r="XX46">
            <v>0</v>
          </cell>
          <cell r="XY46">
            <v>0</v>
          </cell>
          <cell r="XZ46">
            <v>0</v>
          </cell>
          <cell r="YA46">
            <v>0</v>
          </cell>
          <cell r="YB46">
            <v>0</v>
          </cell>
          <cell r="YC46">
            <v>0</v>
          </cell>
          <cell r="YD46">
            <v>0</v>
          </cell>
          <cell r="YE46">
            <v>0</v>
          </cell>
          <cell r="YF46">
            <v>0</v>
          </cell>
          <cell r="YG46">
            <v>0</v>
          </cell>
          <cell r="YH46">
            <v>0</v>
          </cell>
          <cell r="YI46">
            <v>0</v>
          </cell>
          <cell r="YJ46">
            <v>0</v>
          </cell>
          <cell r="YK46">
            <v>0</v>
          </cell>
          <cell r="YL46">
            <v>0</v>
          </cell>
          <cell r="YM46">
            <v>0</v>
          </cell>
          <cell r="YN46">
            <v>0</v>
          </cell>
          <cell r="YO46">
            <v>0</v>
          </cell>
          <cell r="YP46">
            <v>0</v>
          </cell>
          <cell r="YQ46">
            <v>0</v>
          </cell>
          <cell r="YR46">
            <v>0</v>
          </cell>
          <cell r="YS46">
            <v>0</v>
          </cell>
          <cell r="YT46">
            <v>0</v>
          </cell>
          <cell r="YU46">
            <v>0</v>
          </cell>
          <cell r="YV46">
            <v>0</v>
          </cell>
          <cell r="YW46">
            <v>0</v>
          </cell>
          <cell r="YX46">
            <v>0</v>
          </cell>
          <cell r="YY46">
            <v>0</v>
          </cell>
          <cell r="YZ46">
            <v>0</v>
          </cell>
          <cell r="ZA46">
            <v>0</v>
          </cell>
          <cell r="ZB46">
            <v>0</v>
          </cell>
          <cell r="ZC46">
            <v>0</v>
          </cell>
          <cell r="ZD46">
            <v>0</v>
          </cell>
          <cell r="ZE46">
            <v>0</v>
          </cell>
          <cell r="ZF46">
            <v>0</v>
          </cell>
          <cell r="ZG46">
            <v>0</v>
          </cell>
          <cell r="ZH46">
            <v>0</v>
          </cell>
          <cell r="ZI46">
            <v>0</v>
          </cell>
          <cell r="ZJ46">
            <v>0</v>
          </cell>
          <cell r="ZK46">
            <v>0</v>
          </cell>
          <cell r="ZL46">
            <v>0</v>
          </cell>
          <cell r="ZM46">
            <v>0</v>
          </cell>
          <cell r="ZN46">
            <v>0</v>
          </cell>
          <cell r="ZO46">
            <v>0</v>
          </cell>
          <cell r="ZP46">
            <v>0</v>
          </cell>
          <cell r="ZQ46">
            <v>0</v>
          </cell>
          <cell r="ZR46">
            <v>0</v>
          </cell>
          <cell r="ZS46">
            <v>0</v>
          </cell>
          <cell r="ZT46">
            <v>0</v>
          </cell>
          <cell r="ZU46">
            <v>0</v>
          </cell>
          <cell r="ZV46">
            <v>0</v>
          </cell>
          <cell r="ZW46">
            <v>0</v>
          </cell>
          <cell r="ZX46">
            <v>0</v>
          </cell>
          <cell r="ZY46">
            <v>0</v>
          </cell>
          <cell r="ZZ46">
            <v>0</v>
          </cell>
          <cell r="AAA46">
            <v>0</v>
          </cell>
          <cell r="AAB46">
            <v>0</v>
          </cell>
          <cell r="AAC46">
            <v>0</v>
          </cell>
          <cell r="AAD46">
            <v>0</v>
          </cell>
          <cell r="AAE46">
            <v>0</v>
          </cell>
        </row>
        <row r="48">
          <cell r="BN48">
            <v>380734752.73466647</v>
          </cell>
          <cell r="BO48">
            <v>30942322.242209248</v>
          </cell>
          <cell r="BP48">
            <v>310965151.60476977</v>
          </cell>
          <cell r="BQ48">
            <v>134009458.97212362</v>
          </cell>
          <cell r="BR48">
            <v>822082700.43893707</v>
          </cell>
          <cell r="BS48">
            <v>147399701.77650851</v>
          </cell>
          <cell r="BT48">
            <v>309787336.93049526</v>
          </cell>
          <cell r="BU48">
            <v>187703644.5382489</v>
          </cell>
          <cell r="BV48">
            <v>1252314503.7699752</v>
          </cell>
          <cell r="BW48">
            <v>104985427.9006003</v>
          </cell>
          <cell r="BX48">
            <v>995296357.56165624</v>
          </cell>
          <cell r="BY48">
            <v>168132764.2256771</v>
          </cell>
          <cell r="BZ48">
            <v>542612246.59593558</v>
          </cell>
          <cell r="CA48">
            <v>99949034.609795243</v>
          </cell>
          <cell r="CB48">
            <v>443685875.5727874</v>
          </cell>
          <cell r="CC48">
            <v>242775811.0263451</v>
          </cell>
          <cell r="CD48">
            <v>1146838530.8262684</v>
          </cell>
          <cell r="CE48">
            <v>169126616.28178176</v>
          </cell>
          <cell r="CF48">
            <v>448054259.95304018</v>
          </cell>
          <cell r="CG48">
            <v>220596253.05892926</v>
          </cell>
          <cell r="CH48">
            <v>1758591014.5324898</v>
          </cell>
          <cell r="CI48">
            <v>116778109.50220014</v>
          </cell>
          <cell r="CJ48">
            <v>1274901445.5763063</v>
          </cell>
          <cell r="CK48">
            <v>440387838.83208424</v>
          </cell>
          <cell r="CL48">
            <v>607385182.20555305</v>
          </cell>
          <cell r="CM48">
            <v>428159825.95797521</v>
          </cell>
          <cell r="CN48">
            <v>501117008.77810615</v>
          </cell>
          <cell r="CO48">
            <v>612276248.17263126</v>
          </cell>
          <cell r="CP48">
            <v>1110732524.9154086</v>
          </cell>
          <cell r="CQ48">
            <v>528047356.31661701</v>
          </cell>
          <cell r="CR48">
            <v>353393032.70687979</v>
          </cell>
          <cell r="CS48">
            <v>596482452.90744531</v>
          </cell>
          <cell r="CT48">
            <v>1944066244.3872447</v>
          </cell>
          <cell r="CU48">
            <v>473648490.54679912</v>
          </cell>
          <cell r="CV48">
            <v>992087244.1576972</v>
          </cell>
          <cell r="CW48">
            <v>593220703.88244283</v>
          </cell>
          <cell r="CX48">
            <v>493065384.95994908</v>
          </cell>
          <cell r="CY48">
            <v>477376718.74304831</v>
          </cell>
          <cell r="CZ48">
            <v>431359933.84787387</v>
          </cell>
          <cell r="DA48">
            <v>1923727181.3177791</v>
          </cell>
          <cell r="DB48">
            <v>859089365.86615002</v>
          </cell>
          <cell r="DC48">
            <v>562560808.85225236</v>
          </cell>
          <cell r="DD48">
            <v>282350998.55400634</v>
          </cell>
          <cell r="DE48">
            <v>658644141.39675021</v>
          </cell>
          <cell r="DF48">
            <v>2115366285.1222646</v>
          </cell>
          <cell r="DG48">
            <v>521474060.55510831</v>
          </cell>
          <cell r="DH48">
            <v>794248208.89778674</v>
          </cell>
          <cell r="DI48">
            <v>656279970.95672333</v>
          </cell>
          <cell r="DJ48">
            <v>424357566.36165482</v>
          </cell>
          <cell r="DK48">
            <v>1307276279.9506581</v>
          </cell>
          <cell r="DL48">
            <v>275232244.81342864</v>
          </cell>
          <cell r="DM48">
            <v>831811437.25555873</v>
          </cell>
          <cell r="DN48">
            <v>682965546.42993879</v>
          </cell>
          <cell r="DO48">
            <v>617848775.75959718</v>
          </cell>
          <cell r="DP48">
            <v>225578439.29328489</v>
          </cell>
          <cell r="DQ48">
            <v>693888169.09029484</v>
          </cell>
          <cell r="DR48">
            <v>2314242558.2042379</v>
          </cell>
          <cell r="DS48">
            <v>571302481.78279042</v>
          </cell>
          <cell r="DT48">
            <v>654080815.50332975</v>
          </cell>
          <cell r="DU48">
            <v>5941673151.5075483</v>
          </cell>
          <cell r="DV48">
            <v>310697302.93841797</v>
          </cell>
          <cell r="DW48">
            <v>556507096.92476034</v>
          </cell>
          <cell r="DX48">
            <v>239466155.64994377</v>
          </cell>
          <cell r="DY48">
            <v>904077138.58644772</v>
          </cell>
          <cell r="DZ48">
            <v>169577048.46277994</v>
          </cell>
          <cell r="EA48">
            <v>666303865.37042534</v>
          </cell>
          <cell r="EB48">
            <v>188882275.29777417</v>
          </cell>
          <cell r="EC48">
            <v>749318519.66413045</v>
          </cell>
          <cell r="ED48">
            <v>2528329959.9185905</v>
          </cell>
          <cell r="EE48">
            <v>612110589.86064672</v>
          </cell>
          <cell r="EF48">
            <v>189299134.71773997</v>
          </cell>
          <cell r="EG48">
            <v>779748437.86587715</v>
          </cell>
          <cell r="EH48">
            <v>277252281.62816858</v>
          </cell>
          <cell r="EI48">
            <v>1556074972.0026286</v>
          </cell>
          <cell r="EJ48">
            <v>206399130.12903222</v>
          </cell>
          <cell r="EK48">
            <v>994069076.7368381</v>
          </cell>
          <cell r="EL48">
            <v>138009185.7252965</v>
          </cell>
          <cell r="EM48">
            <v>728247363.21086252</v>
          </cell>
          <cell r="EN48">
            <v>159546126.07857206</v>
          </cell>
          <cell r="EO48">
            <v>820267445.3655566</v>
          </cell>
          <cell r="EP48">
            <v>2754702120.4941759</v>
          </cell>
          <cell r="EQ48">
            <v>21904928904.27742</v>
          </cell>
          <cell r="ER48">
            <v>163846365.79603887</v>
          </cell>
          <cell r="ES48">
            <v>851339173.3407805</v>
          </cell>
          <cell r="ET48">
            <v>187823299.73921007</v>
          </cell>
          <cell r="EU48">
            <v>660545328.01751208</v>
          </cell>
          <cell r="EV48">
            <v>181601021.26316333</v>
          </cell>
          <cell r="EW48">
            <v>1073900521.457742</v>
          </cell>
          <cell r="EX48">
            <v>116818954.01200044</v>
          </cell>
          <cell r="EY48">
            <v>783240460.08499515</v>
          </cell>
          <cell r="EZ48">
            <v>134447877.29278857</v>
          </cell>
          <cell r="FA48">
            <v>898373657.044613</v>
          </cell>
          <cell r="FB48">
            <v>1998569054.1882777</v>
          </cell>
          <cell r="FC48">
            <v>712417923.5550983</v>
          </cell>
          <cell r="FD48">
            <v>141325290.2373676</v>
          </cell>
          <cell r="FE48">
            <v>882613647.74995756</v>
          </cell>
          <cell r="FF48">
            <v>161224389.96336883</v>
          </cell>
          <cell r="FG48">
            <v>2617879868.7093344</v>
          </cell>
          <cell r="FH48">
            <v>155763256.39713228</v>
          </cell>
          <cell r="FI48">
            <v>1148937217.5269458</v>
          </cell>
          <cell r="FJ48">
            <v>90948601.305387229</v>
          </cell>
          <cell r="FK48">
            <v>777361864.30320573</v>
          </cell>
          <cell r="FL48">
            <v>110838136.61017817</v>
          </cell>
          <cell r="FM48">
            <v>901374930.00780034</v>
          </cell>
          <cell r="FN48">
            <v>2126817470.71099</v>
          </cell>
          <cell r="FO48">
            <v>25665228791.398426</v>
          </cell>
          <cell r="FP48">
            <v>121852175.18314059</v>
          </cell>
          <cell r="FQ48">
            <v>881887290.52282572</v>
          </cell>
          <cell r="FR48">
            <v>22355898.189437576</v>
          </cell>
          <cell r="FS48">
            <v>686743341.31244624</v>
          </cell>
          <cell r="FT48">
            <v>131823977.49116902</v>
          </cell>
          <cell r="FU48">
            <v>1164916702.9602838</v>
          </cell>
          <cell r="FV48">
            <v>75260651.584573194</v>
          </cell>
          <cell r="FW48">
            <v>832975299.52505052</v>
          </cell>
          <cell r="FX48">
            <v>90906819.470985308</v>
          </cell>
          <cell r="FY48">
            <v>963595241.02112305</v>
          </cell>
          <cell r="FZ48">
            <v>1133221108.6170328</v>
          </cell>
          <cell r="GA48">
            <v>746550981.89566684</v>
          </cell>
          <cell r="GB48">
            <v>104099568.57379834</v>
          </cell>
          <cell r="GC48">
            <v>315626229.26145619</v>
          </cell>
          <cell r="GD48">
            <v>3317992.2098245001</v>
          </cell>
          <cell r="GE48">
            <v>18665494.36799622</v>
          </cell>
          <cell r="GF48">
            <v>115322832.52683897</v>
          </cell>
          <cell r="GG48">
            <v>519572952.47700053</v>
          </cell>
          <cell r="GH48">
            <v>64598725.780877776</v>
          </cell>
          <cell r="GI48">
            <v>155430886.01275948</v>
          </cell>
          <cell r="GJ48">
            <v>82741182.258144438</v>
          </cell>
          <cell r="GK48">
            <v>289126235.43697059</v>
          </cell>
          <cell r="GL48">
            <v>1195742791.581912</v>
          </cell>
          <cell r="GM48">
            <v>28358620017.125473</v>
          </cell>
          <cell r="GN48">
            <v>104883366.21290739</v>
          </cell>
          <cell r="GO48">
            <v>245448727.51357165</v>
          </cell>
          <cell r="GP48">
            <v>2322969.1936125001</v>
          </cell>
          <cell r="GQ48">
            <v>19244894.113928549</v>
          </cell>
          <cell r="GR48">
            <v>108927183.98923112</v>
          </cell>
          <cell r="GS48">
            <v>547679832.88493514</v>
          </cell>
          <cell r="GT48">
            <v>66187242.862378091</v>
          </cell>
          <cell r="GU48">
            <v>163377194.30363292</v>
          </cell>
          <cell r="GV48">
            <v>81493964.970560193</v>
          </cell>
          <cell r="GW48">
            <v>303587343.07108724</v>
          </cell>
          <cell r="GX48">
            <v>10038355.779724345</v>
          </cell>
          <cell r="GY48">
            <v>46119201.743360527</v>
          </cell>
          <cell r="GZ48">
            <v>105431766.2775943</v>
          </cell>
          <cell r="HA48">
            <v>250415366.18376198</v>
          </cell>
          <cell r="HB48">
            <v>1592061.7077825835</v>
          </cell>
          <cell r="HC48">
            <v>13079452.701588152</v>
          </cell>
          <cell r="HD48">
            <v>103516265.40525167</v>
          </cell>
          <cell r="HE48">
            <v>566704392.39993823</v>
          </cell>
          <cell r="HF48">
            <v>65558765.864477679</v>
          </cell>
          <cell r="HG48">
            <v>164080219.66047859</v>
          </cell>
          <cell r="HH48">
            <v>79440016.8259096</v>
          </cell>
          <cell r="HI48">
            <v>289953056.76339185</v>
          </cell>
          <cell r="HJ48">
            <v>9546985.7293624394</v>
          </cell>
          <cell r="HK48">
            <v>48306390.840597205</v>
          </cell>
          <cell r="HL48">
            <v>105168451.17789169</v>
          </cell>
          <cell r="HM48">
            <v>262104600.14555123</v>
          </cell>
          <cell r="HN48">
            <v>983929.76366249996</v>
          </cell>
          <cell r="HO48">
            <v>13713911.878023665</v>
          </cell>
          <cell r="HP48">
            <v>94361449.870059609</v>
          </cell>
          <cell r="HQ48">
            <v>591871251.81881046</v>
          </cell>
          <cell r="HR48">
            <v>66889501.587249227</v>
          </cell>
          <cell r="HS48">
            <v>171296175.37482816</v>
          </cell>
          <cell r="HT48">
            <v>78325664.876366019</v>
          </cell>
          <cell r="HU48">
            <v>302363533.44824487</v>
          </cell>
          <cell r="HV48">
            <v>9285553.3425123114</v>
          </cell>
          <cell r="HW48">
            <v>50402900.490059614</v>
          </cell>
          <cell r="HX48">
            <v>105256502.37753619</v>
          </cell>
          <cell r="HY48">
            <v>272901538.46466899</v>
          </cell>
          <cell r="HZ48">
            <v>452338.20890799997</v>
          </cell>
          <cell r="IA48">
            <v>14578892.944838395</v>
          </cell>
          <cell r="IB48">
            <v>87038097.968946174</v>
          </cell>
          <cell r="IC48">
            <v>155448419.45914951</v>
          </cell>
          <cell r="ID48">
            <v>65553929.036358781</v>
          </cell>
          <cell r="IE48">
            <v>169774493.57008129</v>
          </cell>
          <cell r="IF48">
            <v>75804667.160913184</v>
          </cell>
          <cell r="IG48">
            <v>303175470.18891919</v>
          </cell>
          <cell r="IH48">
            <v>8695318.2443339117</v>
          </cell>
          <cell r="II48">
            <v>44057137.960585289</v>
          </cell>
          <cell r="IJ48">
            <v>103546223.85152726</v>
          </cell>
          <cell r="IK48">
            <v>274278477.57585537</v>
          </cell>
          <cell r="IL48">
            <v>149064.44</v>
          </cell>
          <cell r="IM48">
            <v>4275422.45</v>
          </cell>
          <cell r="IN48">
            <v>85388187.928900957</v>
          </cell>
          <cell r="IO48">
            <v>152890707.77643976</v>
          </cell>
          <cell r="IP48">
            <v>66152641.421771325</v>
          </cell>
          <cell r="IQ48">
            <v>175287025.31868395</v>
          </cell>
          <cell r="IR48">
            <v>73821375.978974491</v>
          </cell>
          <cell r="IS48">
            <v>312847157.55356687</v>
          </cell>
          <cell r="IT48">
            <v>8467451.1509699225</v>
          </cell>
          <cell r="IU48">
            <v>45412456.592227615</v>
          </cell>
          <cell r="IV48">
            <v>102355783.16278063</v>
          </cell>
          <cell r="IW48">
            <v>282491367.64680463</v>
          </cell>
          <cell r="IX48">
            <v>0</v>
          </cell>
          <cell r="IY48">
            <v>0</v>
          </cell>
          <cell r="IZ48">
            <v>86094682.03732124</v>
          </cell>
          <cell r="JA48">
            <v>157258684.86157826</v>
          </cell>
          <cell r="JB48">
            <v>64220944.607327662</v>
          </cell>
          <cell r="JC48">
            <v>180196389.46850175</v>
          </cell>
          <cell r="JD48">
            <v>70618193.426967323</v>
          </cell>
          <cell r="JE48">
            <v>316944769.48445982</v>
          </cell>
          <cell r="JF48">
            <v>7904692.5561227845</v>
          </cell>
          <cell r="JG48">
            <v>46644030.33037512</v>
          </cell>
          <cell r="JH48">
            <v>99545019.220746458</v>
          </cell>
          <cell r="JI48">
            <v>290058685.20760792</v>
          </cell>
          <cell r="JJ48">
            <v>0</v>
          </cell>
          <cell r="JK48">
            <v>0</v>
          </cell>
          <cell r="JL48">
            <v>83685776.44120127</v>
          </cell>
          <cell r="JM48">
            <v>161368821.44903985</v>
          </cell>
          <cell r="JN48">
            <v>64174901.703247719</v>
          </cell>
          <cell r="JO48">
            <v>184848405.10045511</v>
          </cell>
          <cell r="JP48">
            <v>67923467.467881277</v>
          </cell>
          <cell r="JQ48">
            <v>325027029.56331325</v>
          </cell>
          <cell r="JR48">
            <v>7560420.1164109642</v>
          </cell>
          <cell r="JS48">
            <v>47821066.362045892</v>
          </cell>
          <cell r="JT48">
            <v>97463682.302656129</v>
          </cell>
          <cell r="JU48">
            <v>297316527.43801606</v>
          </cell>
          <cell r="JV48">
            <v>0</v>
          </cell>
          <cell r="JW48">
            <v>0</v>
          </cell>
          <cell r="JX48">
            <v>83825799.861141294</v>
          </cell>
          <cell r="JY48">
            <v>165363545.2297973</v>
          </cell>
          <cell r="JZ48">
            <v>62215921.771599658</v>
          </cell>
          <cell r="KA48">
            <v>189414096.60489896</v>
          </cell>
          <cell r="KB48">
            <v>64586564.981868379</v>
          </cell>
          <cell r="KC48">
            <v>333053596.95413667</v>
          </cell>
          <cell r="KD48">
            <v>6975658.7040551016</v>
          </cell>
          <cell r="KE48">
            <v>49002011.2587571</v>
          </cell>
          <cell r="KF48">
            <v>94611953.952439189</v>
          </cell>
          <cell r="KG48">
            <v>304658781.85634267</v>
          </cell>
          <cell r="KH48">
            <v>0</v>
          </cell>
          <cell r="KI48">
            <v>0</v>
          </cell>
          <cell r="KJ48">
            <v>81563744.15225853</v>
          </cell>
          <cell r="KK48">
            <v>169447210.64542663</v>
          </cell>
          <cell r="KL48">
            <v>61518445.935505994</v>
          </cell>
          <cell r="KM48">
            <v>194091692.22891149</v>
          </cell>
          <cell r="KN48">
            <v>61043429.461055763</v>
          </cell>
          <cell r="KO48">
            <v>341278381.04147905</v>
          </cell>
          <cell r="KP48">
            <v>6514502.3495361721</v>
          </cell>
          <cell r="KQ48">
            <v>50212119.680148207</v>
          </cell>
          <cell r="KR48">
            <v>91559940.386587292</v>
          </cell>
          <cell r="KS48">
            <v>312182353.80991697</v>
          </cell>
          <cell r="KT48">
            <v>0</v>
          </cell>
          <cell r="KU48">
            <v>0</v>
          </cell>
          <cell r="KV48">
            <v>80975722.66586253</v>
          </cell>
          <cell r="KW48">
            <v>173631722.49128723</v>
          </cell>
          <cell r="KX48">
            <v>59055946.921233274</v>
          </cell>
          <cell r="KY48">
            <v>198884801.43514398</v>
          </cell>
          <cell r="KZ48">
            <v>56972872.263899684</v>
          </cell>
          <cell r="LA48">
            <v>349706276.80184364</v>
          </cell>
          <cell r="LB48">
            <v>5848884.1283090711</v>
          </cell>
          <cell r="LC48">
            <v>51452111.821694985</v>
          </cell>
          <cell r="LD48">
            <v>87817717.688238069</v>
          </cell>
          <cell r="LE48">
            <v>319891720.94916004</v>
          </cell>
          <cell r="LF48">
            <v>0</v>
          </cell>
          <cell r="LG48">
            <v>0</v>
          </cell>
          <cell r="LH48">
            <v>78073757.022666737</v>
          </cell>
          <cell r="LI48">
            <v>177919571.17769808</v>
          </cell>
          <cell r="LJ48">
            <v>58435591.331337035</v>
          </cell>
          <cell r="LK48">
            <v>203796276.84035721</v>
          </cell>
          <cell r="LL48">
            <v>53305578.984878033</v>
          </cell>
          <cell r="LM48">
            <v>358342300.09355319</v>
          </cell>
          <cell r="LN48">
            <v>5345091.7556828735</v>
          </cell>
          <cell r="LO48">
            <v>52722725.664155647</v>
          </cell>
          <cell r="LP48">
            <v>84822167.358388469</v>
          </cell>
          <cell r="LQ48">
            <v>327791471.500413</v>
          </cell>
          <cell r="LR48">
            <v>0</v>
          </cell>
          <cell r="LS48">
            <v>0</v>
          </cell>
          <cell r="LT48">
            <v>77631073.251402989</v>
          </cell>
          <cell r="LU48">
            <v>182313308.61585167</v>
          </cell>
          <cell r="LV48">
            <v>55800389.970272541</v>
          </cell>
          <cell r="LW48">
            <v>208829041.50690129</v>
          </cell>
          <cell r="LX48">
            <v>48825451.445791528</v>
          </cell>
          <cell r="LY48">
            <v>367191590.64193606</v>
          </cell>
          <cell r="LZ48">
            <v>4634249.3423009412</v>
          </cell>
          <cell r="MA48">
            <v>54024717.412779763</v>
          </cell>
          <cell r="MB48">
            <v>80676622.4425845</v>
          </cell>
          <cell r="MC48">
            <v>335886306.99661815</v>
          </cell>
          <cell r="MD48">
            <v>0</v>
          </cell>
          <cell r="ME48">
            <v>0</v>
          </cell>
          <cell r="MF48">
            <v>74524949.885272816</v>
          </cell>
          <cell r="MG48">
            <v>186815549.73658305</v>
          </cell>
          <cell r="MH48">
            <v>54890652.781507343</v>
          </cell>
          <cell r="MI48">
            <v>213986090.68237519</v>
          </cell>
          <cell r="MJ48">
            <v>44641334.887429878</v>
          </cell>
          <cell r="MK48">
            <v>376259415.09823108</v>
          </cell>
          <cell r="ML48">
            <v>4042453.8465704038</v>
          </cell>
          <cell r="MM48">
            <v>55358861.947363459</v>
          </cell>
          <cell r="MN48">
            <v>77181717.176403299</v>
          </cell>
          <cell r="MO48">
            <v>344181045.07543385</v>
          </cell>
          <cell r="MP48">
            <v>0</v>
          </cell>
          <cell r="MQ48">
            <v>0</v>
          </cell>
          <cell r="MR48">
            <v>73749519.588832885</v>
          </cell>
          <cell r="MS48">
            <v>191428974.04664439</v>
          </cell>
          <cell r="MT48">
            <v>52071637.456912637</v>
          </cell>
          <cell r="MU48">
            <v>219270493.58224648</v>
          </cell>
          <cell r="MV48">
            <v>39720856.365212798</v>
          </cell>
          <cell r="MW48">
            <v>385551170.17403305</v>
          </cell>
          <cell r="MX48">
            <v>3283528.8673712234</v>
          </cell>
          <cell r="MY48">
            <v>56725953.283418782</v>
          </cell>
          <cell r="MZ48">
            <v>72601870.919394046</v>
          </cell>
          <cell r="NA48">
            <v>352680622.34644932</v>
          </cell>
          <cell r="NB48">
            <v>0</v>
          </cell>
          <cell r="NC48">
            <v>0</v>
          </cell>
          <cell r="ND48">
            <v>70426077.641582847</v>
          </cell>
          <cell r="NE48">
            <v>196156327.22341233</v>
          </cell>
          <cell r="NF48">
            <v>50845133.887291655</v>
          </cell>
          <cell r="NG48">
            <v>224685395.21649408</v>
          </cell>
          <cell r="NH48">
            <v>34977402.432774685</v>
          </cell>
          <cell r="NI48">
            <v>395072385.85314286</v>
          </cell>
          <cell r="NJ48">
            <v>2596189.4171574758</v>
          </cell>
          <cell r="NK48">
            <v>58126805.044731669</v>
          </cell>
          <cell r="NL48">
            <v>68565166.557823613</v>
          </cell>
          <cell r="NM48">
            <v>361390097.32920575</v>
          </cell>
          <cell r="NN48">
            <v>0</v>
          </cell>
          <cell r="NO48">
            <v>0</v>
          </cell>
          <cell r="NP48">
            <v>69285732.876877233</v>
          </cell>
          <cell r="NQ48">
            <v>201000422.74897674</v>
          </cell>
          <cell r="NR48">
            <v>48094301.077926807</v>
          </cell>
          <cell r="NS48">
            <v>230234018.26135898</v>
          </cell>
          <cell r="NT48">
            <v>29746286.159763701</v>
          </cell>
          <cell r="NU48">
            <v>404828728.68273497</v>
          </cell>
          <cell r="NV48">
            <v>1796018.9576236778</v>
          </cell>
          <cell r="NW48">
            <v>59562250.947589755</v>
          </cell>
          <cell r="NX48">
            <v>63866525.669043295</v>
          </cell>
          <cell r="NY48">
            <v>370314653.463772</v>
          </cell>
          <cell r="NZ48">
            <v>0</v>
          </cell>
          <cell r="OA48">
            <v>0</v>
          </cell>
          <cell r="OB48">
            <v>66094160.526980907</v>
          </cell>
          <cell r="OC48">
            <v>205964143.58458307</v>
          </cell>
          <cell r="OD48">
            <v>46257836.471700586</v>
          </cell>
          <cell r="OE48">
            <v>235919664.97731891</v>
          </cell>
          <cell r="OF48">
            <v>24235473.395435385</v>
          </cell>
          <cell r="OG48">
            <v>414826005.14580023</v>
          </cell>
          <cell r="OH48">
            <v>995192.41018682835</v>
          </cell>
          <cell r="OI48">
            <v>61033145.296968281</v>
          </cell>
          <cell r="OJ48">
            <v>58894003.939001486</v>
          </cell>
          <cell r="OK48">
            <v>379459602.19566619</v>
          </cell>
          <cell r="OL48">
            <v>0</v>
          </cell>
          <cell r="OM48">
            <v>0</v>
          </cell>
          <cell r="ON48">
            <v>64191193.694753915</v>
          </cell>
          <cell r="OO48">
            <v>211050443.88642564</v>
          </cell>
          <cell r="OP48">
            <v>43035085.332156062</v>
          </cell>
          <cell r="OQ48">
            <v>241745719.174427</v>
          </cell>
          <cell r="OR48">
            <v>18333605.968072459</v>
          </cell>
          <cell r="OS48">
            <v>425997397.51274997</v>
          </cell>
          <cell r="OT48">
            <v>0</v>
          </cell>
          <cell r="OU48">
            <v>0</v>
          </cell>
          <cell r="OV48">
            <v>53344143.377247781</v>
          </cell>
          <cell r="OW48">
            <v>388830386.13696074</v>
          </cell>
          <cell r="OX48">
            <v>0</v>
          </cell>
          <cell r="OY48">
            <v>0</v>
          </cell>
          <cell r="OZ48">
            <v>60390361.577657327</v>
          </cell>
          <cell r="PA48">
            <v>216262350.76381233</v>
          </cell>
          <cell r="PB48">
            <v>41084693.735792078</v>
          </cell>
          <cell r="PC48">
            <v>247715648.22618496</v>
          </cell>
          <cell r="PD48">
            <v>12317900.431202548</v>
          </cell>
          <cell r="PE48">
            <v>37178287.689137273</v>
          </cell>
          <cell r="PF48">
            <v>0</v>
          </cell>
          <cell r="PG48">
            <v>0</v>
          </cell>
          <cell r="PH48">
            <v>48084314.919618204</v>
          </cell>
          <cell r="PI48">
            <v>398432582.30544972</v>
          </cell>
          <cell r="PJ48">
            <v>0</v>
          </cell>
          <cell r="PK48">
            <v>0</v>
          </cell>
          <cell r="PL48">
            <v>58413986.262226082</v>
          </cell>
          <cell r="PM48">
            <v>221602966.0807471</v>
          </cell>
          <cell r="PN48">
            <v>37640546.148518756</v>
          </cell>
          <cell r="PO48">
            <v>253833005.13314855</v>
          </cell>
          <cell r="PP48">
            <v>11855723.260044824</v>
          </cell>
          <cell r="PQ48">
            <v>38096408.351327173</v>
          </cell>
          <cell r="PR48">
            <v>0</v>
          </cell>
          <cell r="PS48">
            <v>0</v>
          </cell>
          <cell r="PT48">
            <v>41994152.561321951</v>
          </cell>
          <cell r="PU48">
            <v>408271905.44380909</v>
          </cell>
          <cell r="PV48">
            <v>0</v>
          </cell>
          <cell r="PW48">
            <v>0</v>
          </cell>
          <cell r="PX48">
            <v>54351325.419891603</v>
          </cell>
          <cell r="PY48">
            <v>227075468.30200312</v>
          </cell>
          <cell r="PZ48">
            <v>35278595.016355596</v>
          </cell>
          <cell r="QA48">
            <v>260101430.63749439</v>
          </cell>
          <cell r="QB48">
            <v>11496707.069122382</v>
          </cell>
          <cell r="QC48">
            <v>39037202.073594168</v>
          </cell>
          <cell r="QD48">
            <v>0</v>
          </cell>
          <cell r="QE48">
            <v>0</v>
          </cell>
          <cell r="QF48">
            <v>36031707.734307893</v>
          </cell>
          <cell r="QG48">
            <v>415839127.13346207</v>
          </cell>
          <cell r="QH48">
            <v>0</v>
          </cell>
          <cell r="QI48">
            <v>0</v>
          </cell>
          <cell r="QJ48">
            <v>51898580.102208577</v>
          </cell>
          <cell r="QK48">
            <v>232683114.38478461</v>
          </cell>
          <cell r="QL48">
            <v>31591516.441531286</v>
          </cell>
          <cell r="QM48">
            <v>263978705.39856362</v>
          </cell>
          <cell r="QN48">
            <v>10983978.902688593</v>
          </cell>
          <cell r="QO48">
            <v>40001228.768893555</v>
          </cell>
          <cell r="QP48">
            <v>0</v>
          </cell>
          <cell r="QQ48">
            <v>0</v>
          </cell>
          <cell r="QR48">
            <v>29375805.293987509</v>
          </cell>
          <cell r="QS48">
            <v>426108306.22962022</v>
          </cell>
          <cell r="QT48">
            <v>0</v>
          </cell>
          <cell r="QU48">
            <v>0</v>
          </cell>
          <cell r="QV48">
            <v>47557409.742405169</v>
          </cell>
          <cell r="QW48">
            <v>238429241.71710345</v>
          </cell>
          <cell r="QX48">
            <v>28796804.507937774</v>
          </cell>
          <cell r="QY48">
            <v>270497679.74808359</v>
          </cell>
          <cell r="QZ48">
            <v>10562599.619756196</v>
          </cell>
          <cell r="RA48">
            <v>40989062.177273914</v>
          </cell>
          <cell r="RB48">
            <v>0</v>
          </cell>
          <cell r="RC48">
            <v>0</v>
          </cell>
          <cell r="RD48">
            <v>22699975.881280746</v>
          </cell>
          <cell r="RE48">
            <v>436631083.49013555</v>
          </cell>
          <cell r="RF48">
            <v>0</v>
          </cell>
          <cell r="RG48">
            <v>0</v>
          </cell>
          <cell r="RH48">
            <v>44585598.360533737</v>
          </cell>
          <cell r="RI48">
            <v>244317270.10402399</v>
          </cell>
          <cell r="RJ48">
            <v>25020052.596086908</v>
          </cell>
          <cell r="RK48">
            <v>277177640.66849196</v>
          </cell>
          <cell r="RL48">
            <v>10050340.695960065</v>
          </cell>
          <cell r="RM48">
            <v>42001290.207338259</v>
          </cell>
          <cell r="RN48">
            <v>0</v>
          </cell>
          <cell r="RO48">
            <v>0</v>
          </cell>
          <cell r="RP48">
            <v>15507035.690330924</v>
          </cell>
          <cell r="RQ48">
            <v>447413721.5411014</v>
          </cell>
          <cell r="RR48">
            <v>0</v>
          </cell>
          <cell r="RS48">
            <v>0</v>
          </cell>
          <cell r="RT48">
            <v>40168932.604524314</v>
          </cell>
          <cell r="RU48">
            <v>250350703.80295873</v>
          </cell>
          <cell r="RV48">
            <v>21602675.562207397</v>
          </cell>
          <cell r="RW48">
            <v>284022563.73548788</v>
          </cell>
          <cell r="RX48">
            <v>9506339.6577805746</v>
          </cell>
          <cell r="RY48">
            <v>43038515.286137618</v>
          </cell>
          <cell r="RZ48">
            <v>0</v>
          </cell>
          <cell r="SA48">
            <v>0</v>
          </cell>
          <cell r="SB48">
            <v>7944991.5736150779</v>
          </cell>
          <cell r="SC48">
            <v>458462637.66464245</v>
          </cell>
          <cell r="SD48">
            <v>0</v>
          </cell>
          <cell r="SE48">
            <v>0</v>
          </cell>
          <cell r="SF48">
            <v>36411571.994435877</v>
          </cell>
          <cell r="SG48">
            <v>256533133.6092253</v>
          </cell>
          <cell r="SH48">
            <v>17423770.66042402</v>
          </cell>
          <cell r="SI48">
            <v>291036522.70191669</v>
          </cell>
          <cell r="SJ48">
            <v>8880546.9428237304</v>
          </cell>
          <cell r="SK48">
            <v>44101354.71770519</v>
          </cell>
          <cell r="SL48">
            <v>0</v>
          </cell>
          <cell r="SM48">
            <v>0</v>
          </cell>
          <cell r="SN48">
            <v>0</v>
          </cell>
          <cell r="SO48">
            <v>0</v>
          </cell>
          <cell r="SP48">
            <v>0</v>
          </cell>
          <cell r="SQ48">
            <v>0</v>
          </cell>
          <cell r="SR48">
            <v>31459226.544601008</v>
          </cell>
          <cell r="SS48">
            <v>262868238.99310681</v>
          </cell>
          <cell r="ST48">
            <v>13617141.710634137</v>
          </cell>
          <cell r="SU48">
            <v>298223691.92226249</v>
          </cell>
          <cell r="SV48">
            <v>8318047.2005580058</v>
          </cell>
          <cell r="SW48">
            <v>45190441.050444536</v>
          </cell>
          <cell r="SX48">
            <v>0</v>
          </cell>
          <cell r="SY48">
            <v>0</v>
          </cell>
          <cell r="SZ48">
            <v>0</v>
          </cell>
          <cell r="TA48">
            <v>0</v>
          </cell>
          <cell r="TB48">
            <v>0</v>
          </cell>
          <cell r="TC48">
            <v>0</v>
          </cell>
          <cell r="TD48">
            <v>27308678.995826889</v>
          </cell>
          <cell r="TE48">
            <v>269359790.2896868</v>
          </cell>
          <cell r="TF48">
            <v>9156874.1798539907</v>
          </cell>
          <cell r="TG48">
            <v>305588348.83701283</v>
          </cell>
          <cell r="TH48">
            <v>7629197.1463349331</v>
          </cell>
          <cell r="TI48">
            <v>46306422.45359049</v>
          </cell>
          <cell r="TJ48">
            <v>0</v>
          </cell>
          <cell r="TK48">
            <v>0</v>
          </cell>
          <cell r="TL48">
            <v>0</v>
          </cell>
          <cell r="TM48">
            <v>0</v>
          </cell>
          <cell r="TN48">
            <v>0</v>
          </cell>
          <cell r="TO48">
            <v>0</v>
          </cell>
          <cell r="TP48">
            <v>22021458.581220675</v>
          </cell>
          <cell r="TQ48">
            <v>276011650.94276237</v>
          </cell>
          <cell r="TR48">
            <v>4779047.7849980136</v>
          </cell>
          <cell r="TS48">
            <v>313778725.11999571</v>
          </cell>
          <cell r="TT48">
            <v>6987159.6484687263</v>
          </cell>
          <cell r="TU48">
            <v>47449963.1029668</v>
          </cell>
          <cell r="TV48">
            <v>0</v>
          </cell>
          <cell r="TW48">
            <v>0</v>
          </cell>
          <cell r="TX48">
            <v>0</v>
          </cell>
          <cell r="TY48">
            <v>0</v>
          </cell>
          <cell r="TZ48">
            <v>0</v>
          </cell>
          <cell r="UA48">
            <v>0</v>
          </cell>
          <cell r="UB48">
            <v>17204467.767370898</v>
          </cell>
          <cell r="UC48">
            <v>282827779.80417132</v>
          </cell>
          <cell r="UD48">
            <v>0</v>
          </cell>
          <cell r="UE48">
            <v>0</v>
          </cell>
          <cell r="UF48">
            <v>6230511.0028401958</v>
          </cell>
          <cell r="UG48">
            <v>48621743.576270051</v>
          </cell>
          <cell r="UH48">
            <v>0</v>
          </cell>
          <cell r="UI48">
            <v>0</v>
          </cell>
          <cell r="UJ48">
            <v>0</v>
          </cell>
          <cell r="UK48">
            <v>0</v>
          </cell>
          <cell r="UL48">
            <v>0</v>
          </cell>
          <cell r="UM48">
            <v>0</v>
          </cell>
          <cell r="UN48">
            <v>11561265.755140793</v>
          </cell>
          <cell r="UO48">
            <v>289812233.48990065</v>
          </cell>
          <cell r="UP48">
            <v>0</v>
          </cell>
          <cell r="UQ48">
            <v>0</v>
          </cell>
          <cell r="UR48">
            <v>5502388.2231691182</v>
          </cell>
          <cell r="US48">
            <v>49822461.258115157</v>
          </cell>
          <cell r="UT48">
            <v>0</v>
          </cell>
          <cell r="UU48">
            <v>0</v>
          </cell>
          <cell r="UV48">
            <v>0</v>
          </cell>
          <cell r="UW48">
            <v>0</v>
          </cell>
          <cell r="UX48">
            <v>0</v>
          </cell>
          <cell r="UY48">
            <v>0</v>
          </cell>
          <cell r="UZ48">
            <v>6021563.7185797207</v>
          </cell>
          <cell r="VA48">
            <v>296969168.79438007</v>
          </cell>
          <cell r="VB48">
            <v>0</v>
          </cell>
          <cell r="VC48">
            <v>0</v>
          </cell>
          <cell r="VD48">
            <v>4698558.4348341543</v>
          </cell>
          <cell r="VE48">
            <v>51052830.755083576</v>
          </cell>
          <cell r="VF48">
            <v>0</v>
          </cell>
          <cell r="VG48">
            <v>0</v>
          </cell>
          <cell r="VH48">
            <v>0</v>
          </cell>
          <cell r="VI48">
            <v>0</v>
          </cell>
          <cell r="VJ48">
            <v>0</v>
          </cell>
          <cell r="VK48">
            <v>0</v>
          </cell>
          <cell r="VL48">
            <v>0</v>
          </cell>
          <cell r="VM48">
            <v>0</v>
          </cell>
          <cell r="VN48">
            <v>0</v>
          </cell>
          <cell r="VO48">
            <v>0</v>
          </cell>
          <cell r="VP48">
            <v>3851671.7562183794</v>
          </cell>
          <cell r="VQ48">
            <v>52313584.321020961</v>
          </cell>
          <cell r="VR48">
            <v>0</v>
          </cell>
          <cell r="VS48">
            <v>0</v>
          </cell>
          <cell r="VT48">
            <v>0</v>
          </cell>
          <cell r="VU48">
            <v>0</v>
          </cell>
          <cell r="VV48">
            <v>0</v>
          </cell>
          <cell r="VW48">
            <v>0</v>
          </cell>
          <cell r="VX48">
            <v>0</v>
          </cell>
          <cell r="VY48">
            <v>0</v>
          </cell>
          <cell r="VZ48">
            <v>0</v>
          </cell>
          <cell r="WA48">
            <v>0</v>
          </cell>
          <cell r="WB48">
            <v>2943916.4488419825</v>
          </cell>
          <cell r="WC48">
            <v>53605472.292837784</v>
          </cell>
          <cell r="WD48">
            <v>0</v>
          </cell>
          <cell r="WE48">
            <v>0</v>
          </cell>
          <cell r="WF48">
            <v>0</v>
          </cell>
          <cell r="WG48">
            <v>0</v>
          </cell>
          <cell r="WH48">
            <v>0</v>
          </cell>
          <cell r="WI48">
            <v>0</v>
          </cell>
          <cell r="WJ48">
            <v>0</v>
          </cell>
          <cell r="WK48">
            <v>0</v>
          </cell>
          <cell r="WL48">
            <v>0</v>
          </cell>
          <cell r="WM48">
            <v>0</v>
          </cell>
          <cell r="WN48">
            <v>2022127.6720146379</v>
          </cell>
          <cell r="WO48">
            <v>54929263.537072033</v>
          </cell>
          <cell r="WP48">
            <v>0</v>
          </cell>
          <cell r="WQ48">
            <v>0</v>
          </cell>
          <cell r="WR48">
            <v>0</v>
          </cell>
          <cell r="WS48">
            <v>0</v>
          </cell>
          <cell r="WT48">
            <v>0</v>
          </cell>
          <cell r="WU48">
            <v>0</v>
          </cell>
          <cell r="WV48">
            <v>0</v>
          </cell>
          <cell r="WW48">
            <v>0</v>
          </cell>
          <cell r="WX48">
            <v>0</v>
          </cell>
          <cell r="WY48">
            <v>0</v>
          </cell>
          <cell r="WZ48">
            <v>1030370.7570946781</v>
          </cell>
          <cell r="XA48">
            <v>56285745.907479718</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cell r="XR48">
            <v>0</v>
          </cell>
          <cell r="XS48">
            <v>0</v>
          </cell>
          <cell r="XT48">
            <v>0</v>
          </cell>
          <cell r="XU48">
            <v>0</v>
          </cell>
          <cell r="XV48">
            <v>0</v>
          </cell>
          <cell r="XW48">
            <v>0</v>
          </cell>
          <cell r="XX48">
            <v>0</v>
          </cell>
          <cell r="XY48">
            <v>0</v>
          </cell>
          <cell r="XZ48">
            <v>0</v>
          </cell>
          <cell r="YA48">
            <v>0</v>
          </cell>
          <cell r="YB48">
            <v>0</v>
          </cell>
          <cell r="YC48">
            <v>0</v>
          </cell>
          <cell r="YD48">
            <v>0</v>
          </cell>
          <cell r="YE48">
            <v>0</v>
          </cell>
          <cell r="YF48">
            <v>0</v>
          </cell>
          <cell r="YG48">
            <v>0</v>
          </cell>
          <cell r="YH48">
            <v>0</v>
          </cell>
          <cell r="YI48">
            <v>0</v>
          </cell>
          <cell r="YJ48">
            <v>0</v>
          </cell>
          <cell r="YK48">
            <v>0</v>
          </cell>
          <cell r="YL48">
            <v>0</v>
          </cell>
          <cell r="YM48">
            <v>0</v>
          </cell>
          <cell r="YN48">
            <v>0</v>
          </cell>
          <cell r="YO48">
            <v>0</v>
          </cell>
          <cell r="YP48">
            <v>0</v>
          </cell>
          <cell r="YQ48">
            <v>0</v>
          </cell>
          <cell r="YR48">
            <v>0</v>
          </cell>
          <cell r="YS48">
            <v>0</v>
          </cell>
          <cell r="YT48">
            <v>0</v>
          </cell>
          <cell r="YU48">
            <v>0</v>
          </cell>
          <cell r="YV48">
            <v>0</v>
          </cell>
          <cell r="YW48">
            <v>0</v>
          </cell>
          <cell r="YX48">
            <v>0</v>
          </cell>
          <cell r="YY48">
            <v>0</v>
          </cell>
          <cell r="YZ48">
            <v>0</v>
          </cell>
          <cell r="ZA48">
            <v>0</v>
          </cell>
          <cell r="ZB48">
            <v>0</v>
          </cell>
          <cell r="ZC48">
            <v>0</v>
          </cell>
          <cell r="ZD48">
            <v>0</v>
          </cell>
          <cell r="ZE48">
            <v>0</v>
          </cell>
          <cell r="ZF48">
            <v>0</v>
          </cell>
          <cell r="ZG48">
            <v>0</v>
          </cell>
          <cell r="ZH48">
            <v>0</v>
          </cell>
          <cell r="ZI48">
            <v>0</v>
          </cell>
          <cell r="ZJ48">
            <v>0</v>
          </cell>
          <cell r="ZK48">
            <v>0</v>
          </cell>
          <cell r="ZL48">
            <v>0</v>
          </cell>
          <cell r="ZM48">
            <v>0</v>
          </cell>
          <cell r="ZN48">
            <v>0</v>
          </cell>
          <cell r="ZO48">
            <v>0</v>
          </cell>
          <cell r="ZP48">
            <v>0</v>
          </cell>
          <cell r="ZQ48">
            <v>0</v>
          </cell>
          <cell r="ZR48">
            <v>0</v>
          </cell>
          <cell r="ZS48">
            <v>0</v>
          </cell>
          <cell r="ZT48">
            <v>0</v>
          </cell>
          <cell r="ZU48">
            <v>0</v>
          </cell>
          <cell r="ZV48">
            <v>0</v>
          </cell>
          <cell r="ZW48">
            <v>0</v>
          </cell>
          <cell r="ZX48">
            <v>0</v>
          </cell>
          <cell r="ZY48">
            <v>0</v>
          </cell>
          <cell r="ZZ48">
            <v>0</v>
          </cell>
          <cell r="AAA48">
            <v>0</v>
          </cell>
          <cell r="AAB48">
            <v>0</v>
          </cell>
          <cell r="AAC48">
            <v>0</v>
          </cell>
          <cell r="AAD48">
            <v>0</v>
          </cell>
          <cell r="AAE48">
            <v>0</v>
          </cell>
        </row>
      </sheetData>
      <sheetData sheetId="1"/>
      <sheetData sheetId="2">
        <row r="5">
          <cell r="L5">
            <v>1</v>
          </cell>
        </row>
        <row r="24">
          <cell r="L24">
            <v>1</v>
          </cell>
        </row>
      </sheetData>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1-12-18"/>
      <sheetName val="Tabla 1 - Factores explicativos"/>
      <sheetName val="Tabla 2 - Ss 2º trim 2018"/>
      <sheetName val="Gráfico 2 - % Deuda x acreedor"/>
      <sheetName val="Gráfico 3 - % Deuda x moneda"/>
      <sheetName val="Gráfico 5 - Perfil x tipo serv."/>
      <sheetName val="Gráfico 6 - Perfil x tipo acre."/>
      <sheetName val="Gráficos"/>
      <sheetName val="Base_Graficos"/>
      <sheetName val="Ratios 2018"/>
    </sheetNames>
    <sheetDataSet>
      <sheetData sheetId="0">
        <row r="1">
          <cell r="BQ1">
            <v>2018</v>
          </cell>
          <cell r="BR1">
            <v>2018</v>
          </cell>
          <cell r="BS1">
            <v>2018</v>
          </cell>
          <cell r="BT1">
            <v>2018</v>
          </cell>
          <cell r="BU1">
            <v>2018</v>
          </cell>
          <cell r="BV1">
            <v>2018</v>
          </cell>
          <cell r="BW1">
            <v>2018</v>
          </cell>
          <cell r="BX1">
            <v>2018</v>
          </cell>
          <cell r="BY1">
            <v>2018</v>
          </cell>
          <cell r="BZ1">
            <v>2018</v>
          </cell>
          <cell r="CA1">
            <v>2018</v>
          </cell>
          <cell r="CB1">
            <v>2018</v>
          </cell>
          <cell r="CC1">
            <v>2018</v>
          </cell>
          <cell r="CD1">
            <v>2018</v>
          </cell>
          <cell r="CE1">
            <v>2018</v>
          </cell>
          <cell r="CF1">
            <v>2018</v>
          </cell>
          <cell r="CG1">
            <v>2018</v>
          </cell>
          <cell r="CH1">
            <v>2018</v>
          </cell>
          <cell r="CI1">
            <v>2018</v>
          </cell>
          <cell r="CJ1">
            <v>2018</v>
          </cell>
          <cell r="CK1">
            <v>2018</v>
          </cell>
          <cell r="CL1">
            <v>2018</v>
          </cell>
          <cell r="CM1">
            <v>2018</v>
          </cell>
          <cell r="CN1">
            <v>2018</v>
          </cell>
          <cell r="CO1">
            <v>2019</v>
          </cell>
          <cell r="CP1">
            <v>2019</v>
          </cell>
          <cell r="CQ1">
            <v>2019</v>
          </cell>
          <cell r="CR1">
            <v>2019</v>
          </cell>
          <cell r="CS1">
            <v>2019</v>
          </cell>
          <cell r="CT1">
            <v>2019</v>
          </cell>
          <cell r="CU1">
            <v>2019</v>
          </cell>
          <cell r="CV1">
            <v>2019</v>
          </cell>
          <cell r="CW1">
            <v>2019</v>
          </cell>
          <cell r="CX1">
            <v>2019</v>
          </cell>
          <cell r="CY1">
            <v>2019</v>
          </cell>
          <cell r="CZ1">
            <v>2019</v>
          </cell>
          <cell r="DA1">
            <v>2019</v>
          </cell>
          <cell r="DB1">
            <v>2019</v>
          </cell>
          <cell r="DC1">
            <v>2019</v>
          </cell>
          <cell r="DD1">
            <v>2019</v>
          </cell>
          <cell r="DE1">
            <v>2019</v>
          </cell>
          <cell r="DF1">
            <v>2019</v>
          </cell>
          <cell r="DG1">
            <v>2019</v>
          </cell>
          <cell r="DH1">
            <v>2019</v>
          </cell>
          <cell r="DI1">
            <v>2019</v>
          </cell>
          <cell r="DJ1">
            <v>2019</v>
          </cell>
          <cell r="DK1">
            <v>2019</v>
          </cell>
          <cell r="DL1">
            <v>2019</v>
          </cell>
          <cell r="DM1">
            <v>2020</v>
          </cell>
          <cell r="DN1">
            <v>2020</v>
          </cell>
          <cell r="DO1">
            <v>2020</v>
          </cell>
          <cell r="DP1">
            <v>2020</v>
          </cell>
          <cell r="DQ1">
            <v>2020</v>
          </cell>
          <cell r="DR1">
            <v>2020</v>
          </cell>
          <cell r="DS1">
            <v>2020</v>
          </cell>
          <cell r="DT1">
            <v>2020</v>
          </cell>
          <cell r="DU1">
            <v>2020</v>
          </cell>
          <cell r="DV1">
            <v>2020</v>
          </cell>
          <cell r="DW1">
            <v>2020</v>
          </cell>
          <cell r="DX1">
            <v>2020</v>
          </cell>
          <cell r="DY1">
            <v>2020</v>
          </cell>
          <cell r="DZ1">
            <v>2020</v>
          </cell>
          <cell r="EA1">
            <v>2020</v>
          </cell>
          <cell r="EB1">
            <v>2020</v>
          </cell>
          <cell r="EC1">
            <v>2020</v>
          </cell>
          <cell r="ED1">
            <v>2020</v>
          </cell>
          <cell r="EE1">
            <v>2020</v>
          </cell>
          <cell r="EF1">
            <v>2020</v>
          </cell>
          <cell r="EG1">
            <v>2020</v>
          </cell>
          <cell r="EH1">
            <v>2020</v>
          </cell>
          <cell r="EI1">
            <v>2020</v>
          </cell>
          <cell r="EJ1">
            <v>2020</v>
          </cell>
          <cell r="EK1">
            <v>2021</v>
          </cell>
          <cell r="EL1">
            <v>2021</v>
          </cell>
          <cell r="EM1">
            <v>2021</v>
          </cell>
          <cell r="EN1">
            <v>2021</v>
          </cell>
          <cell r="EO1">
            <v>2021</v>
          </cell>
          <cell r="EP1">
            <v>2021</v>
          </cell>
          <cell r="EQ1">
            <v>2021</v>
          </cell>
          <cell r="ER1">
            <v>2021</v>
          </cell>
          <cell r="ES1">
            <v>2021</v>
          </cell>
          <cell r="ET1">
            <v>2021</v>
          </cell>
          <cell r="EU1">
            <v>2021</v>
          </cell>
          <cell r="EV1">
            <v>2021</v>
          </cell>
          <cell r="EW1">
            <v>2021</v>
          </cell>
          <cell r="EX1">
            <v>2021</v>
          </cell>
          <cell r="EY1">
            <v>2021</v>
          </cell>
          <cell r="EZ1">
            <v>2021</v>
          </cell>
          <cell r="FA1">
            <v>2021</v>
          </cell>
          <cell r="FB1">
            <v>2021</v>
          </cell>
          <cell r="FC1">
            <v>2021</v>
          </cell>
          <cell r="FD1">
            <v>2021</v>
          </cell>
          <cell r="FE1">
            <v>2021</v>
          </cell>
          <cell r="FF1">
            <v>2021</v>
          </cell>
          <cell r="FG1">
            <v>2021</v>
          </cell>
          <cell r="FH1">
            <v>2021</v>
          </cell>
          <cell r="FI1">
            <v>2022</v>
          </cell>
          <cell r="FJ1">
            <v>2022</v>
          </cell>
          <cell r="FK1">
            <v>2022</v>
          </cell>
          <cell r="FL1">
            <v>2022</v>
          </cell>
          <cell r="FM1">
            <v>2022</v>
          </cell>
          <cell r="FN1">
            <v>2022</v>
          </cell>
          <cell r="FO1">
            <v>2022</v>
          </cell>
          <cell r="FP1">
            <v>2022</v>
          </cell>
          <cell r="FQ1">
            <v>2022</v>
          </cell>
          <cell r="FR1">
            <v>2022</v>
          </cell>
          <cell r="FS1">
            <v>2022</v>
          </cell>
          <cell r="FT1">
            <v>2022</v>
          </cell>
          <cell r="FU1">
            <v>2022</v>
          </cell>
          <cell r="FV1">
            <v>2022</v>
          </cell>
          <cell r="FW1">
            <v>2022</v>
          </cell>
          <cell r="FX1">
            <v>2022</v>
          </cell>
          <cell r="FY1">
            <v>2022</v>
          </cell>
          <cell r="FZ1">
            <v>2022</v>
          </cell>
          <cell r="GA1">
            <v>2022</v>
          </cell>
          <cell r="GB1">
            <v>2022</v>
          </cell>
          <cell r="GC1">
            <v>2022</v>
          </cell>
          <cell r="GD1">
            <v>2022</v>
          </cell>
          <cell r="GE1">
            <v>2022</v>
          </cell>
          <cell r="GF1">
            <v>2022</v>
          </cell>
          <cell r="GG1">
            <v>2023</v>
          </cell>
          <cell r="GH1">
            <v>2023</v>
          </cell>
          <cell r="GI1">
            <v>2023</v>
          </cell>
          <cell r="GJ1">
            <v>2023</v>
          </cell>
          <cell r="GK1">
            <v>2023</v>
          </cell>
          <cell r="GL1">
            <v>2023</v>
          </cell>
          <cell r="GM1">
            <v>2023</v>
          </cell>
          <cell r="GN1">
            <v>2023</v>
          </cell>
          <cell r="GO1">
            <v>2023</v>
          </cell>
          <cell r="GP1">
            <v>2023</v>
          </cell>
          <cell r="GQ1">
            <v>2023</v>
          </cell>
          <cell r="GR1">
            <v>2023</v>
          </cell>
          <cell r="GS1">
            <v>2023</v>
          </cell>
          <cell r="GT1">
            <v>2023</v>
          </cell>
          <cell r="GU1">
            <v>2023</v>
          </cell>
          <cell r="GV1">
            <v>2023</v>
          </cell>
          <cell r="GW1">
            <v>2023</v>
          </cell>
          <cell r="GX1">
            <v>2023</v>
          </cell>
          <cell r="GY1">
            <v>2023</v>
          </cell>
          <cell r="GZ1">
            <v>2023</v>
          </cell>
          <cell r="HA1">
            <v>2023</v>
          </cell>
          <cell r="HB1">
            <v>2023</v>
          </cell>
          <cell r="HC1">
            <v>2023</v>
          </cell>
          <cell r="HD1">
            <v>2023</v>
          </cell>
          <cell r="HE1">
            <v>2024</v>
          </cell>
          <cell r="HF1">
            <v>2024</v>
          </cell>
          <cell r="HG1">
            <v>2024</v>
          </cell>
          <cell r="HH1">
            <v>2024</v>
          </cell>
          <cell r="HI1">
            <v>2024</v>
          </cell>
          <cell r="HJ1">
            <v>2024</v>
          </cell>
          <cell r="HK1">
            <v>2024</v>
          </cell>
          <cell r="HL1">
            <v>2024</v>
          </cell>
          <cell r="HM1">
            <v>2024</v>
          </cell>
          <cell r="HN1">
            <v>2024</v>
          </cell>
          <cell r="HO1">
            <v>2024</v>
          </cell>
          <cell r="HP1">
            <v>2024</v>
          </cell>
          <cell r="HQ1">
            <v>2024</v>
          </cell>
          <cell r="HR1">
            <v>2024</v>
          </cell>
          <cell r="HS1">
            <v>2024</v>
          </cell>
          <cell r="HT1">
            <v>2024</v>
          </cell>
          <cell r="HU1">
            <v>2024</v>
          </cell>
          <cell r="HV1">
            <v>2024</v>
          </cell>
          <cell r="HW1">
            <v>2024</v>
          </cell>
          <cell r="HX1">
            <v>2024</v>
          </cell>
          <cell r="HY1">
            <v>2024</v>
          </cell>
          <cell r="HZ1">
            <v>2024</v>
          </cell>
          <cell r="IA1">
            <v>2024</v>
          </cell>
          <cell r="IB1">
            <v>2024</v>
          </cell>
          <cell r="IC1">
            <v>2025</v>
          </cell>
          <cell r="ID1">
            <v>2025</v>
          </cell>
          <cell r="IE1">
            <v>2025</v>
          </cell>
          <cell r="IF1">
            <v>2025</v>
          </cell>
          <cell r="IG1">
            <v>2025</v>
          </cell>
          <cell r="IH1">
            <v>2025</v>
          </cell>
          <cell r="II1">
            <v>2025</v>
          </cell>
          <cell r="IJ1">
            <v>2025</v>
          </cell>
          <cell r="IK1">
            <v>2025</v>
          </cell>
          <cell r="IL1">
            <v>2025</v>
          </cell>
          <cell r="IM1">
            <v>2025</v>
          </cell>
          <cell r="IN1">
            <v>2025</v>
          </cell>
          <cell r="IO1">
            <v>2025</v>
          </cell>
          <cell r="IP1">
            <v>2025</v>
          </cell>
          <cell r="IQ1">
            <v>2025</v>
          </cell>
          <cell r="IR1">
            <v>2025</v>
          </cell>
          <cell r="IS1">
            <v>2025</v>
          </cell>
          <cell r="IT1">
            <v>2025</v>
          </cell>
          <cell r="IU1">
            <v>2025</v>
          </cell>
          <cell r="IV1">
            <v>2025</v>
          </cell>
          <cell r="IW1">
            <v>2025</v>
          </cell>
          <cell r="IX1">
            <v>2025</v>
          </cell>
          <cell r="IY1">
            <v>2025</v>
          </cell>
          <cell r="IZ1">
            <v>2025</v>
          </cell>
          <cell r="JA1">
            <v>2026</v>
          </cell>
          <cell r="JB1">
            <v>2026</v>
          </cell>
          <cell r="JC1">
            <v>2026</v>
          </cell>
          <cell r="JD1">
            <v>2026</v>
          </cell>
          <cell r="JE1">
            <v>2026</v>
          </cell>
          <cell r="JF1">
            <v>2026</v>
          </cell>
          <cell r="JG1">
            <v>2026</v>
          </cell>
          <cell r="JH1">
            <v>2026</v>
          </cell>
          <cell r="JI1">
            <v>2026</v>
          </cell>
          <cell r="JJ1">
            <v>2026</v>
          </cell>
          <cell r="JK1">
            <v>2026</v>
          </cell>
          <cell r="JL1">
            <v>2026</v>
          </cell>
          <cell r="JM1">
            <v>2026</v>
          </cell>
          <cell r="JN1">
            <v>2026</v>
          </cell>
          <cell r="JO1">
            <v>2026</v>
          </cell>
          <cell r="JP1">
            <v>2026</v>
          </cell>
          <cell r="JQ1">
            <v>2026</v>
          </cell>
          <cell r="JR1">
            <v>2026</v>
          </cell>
          <cell r="JS1">
            <v>2026</v>
          </cell>
          <cell r="JT1">
            <v>2026</v>
          </cell>
          <cell r="JU1">
            <v>2026</v>
          </cell>
          <cell r="JV1">
            <v>2026</v>
          </cell>
          <cell r="JW1">
            <v>2026</v>
          </cell>
          <cell r="JX1">
            <v>2026</v>
          </cell>
          <cell r="JY1">
            <v>2027</v>
          </cell>
          <cell r="JZ1">
            <v>2027</v>
          </cell>
          <cell r="KA1">
            <v>2027</v>
          </cell>
          <cell r="KB1">
            <v>2027</v>
          </cell>
          <cell r="KC1">
            <v>2027</v>
          </cell>
          <cell r="KD1">
            <v>2027</v>
          </cell>
          <cell r="KE1">
            <v>2027</v>
          </cell>
          <cell r="KF1">
            <v>2027</v>
          </cell>
          <cell r="KG1">
            <v>2027</v>
          </cell>
          <cell r="KH1">
            <v>2027</v>
          </cell>
          <cell r="KI1">
            <v>2027</v>
          </cell>
          <cell r="KJ1">
            <v>2027</v>
          </cell>
          <cell r="KK1">
            <v>2027</v>
          </cell>
          <cell r="KL1">
            <v>2027</v>
          </cell>
          <cell r="KM1">
            <v>2027</v>
          </cell>
          <cell r="KN1">
            <v>2027</v>
          </cell>
          <cell r="KO1">
            <v>2027</v>
          </cell>
          <cell r="KP1">
            <v>2027</v>
          </cell>
          <cell r="KQ1">
            <v>2027</v>
          </cell>
          <cell r="KR1">
            <v>2027</v>
          </cell>
          <cell r="KS1">
            <v>2027</v>
          </cell>
          <cell r="KT1">
            <v>2027</v>
          </cell>
          <cell r="KU1">
            <v>2027</v>
          </cell>
          <cell r="KV1">
            <v>2027</v>
          </cell>
          <cell r="KW1">
            <v>2028</v>
          </cell>
          <cell r="KX1">
            <v>2028</v>
          </cell>
          <cell r="KY1">
            <v>2028</v>
          </cell>
          <cell r="KZ1">
            <v>2028</v>
          </cell>
          <cell r="LA1">
            <v>2028</v>
          </cell>
          <cell r="LB1">
            <v>2028</v>
          </cell>
          <cell r="LC1">
            <v>2028</v>
          </cell>
          <cell r="LD1">
            <v>2028</v>
          </cell>
          <cell r="LE1">
            <v>2028</v>
          </cell>
          <cell r="LF1">
            <v>2028</v>
          </cell>
          <cell r="LG1">
            <v>2028</v>
          </cell>
          <cell r="LH1">
            <v>2028</v>
          </cell>
          <cell r="LI1">
            <v>2028</v>
          </cell>
          <cell r="LJ1">
            <v>2028</v>
          </cell>
          <cell r="LK1">
            <v>2028</v>
          </cell>
          <cell r="LL1">
            <v>2028</v>
          </cell>
          <cell r="LM1">
            <v>2028</v>
          </cell>
          <cell r="LN1">
            <v>2028</v>
          </cell>
          <cell r="LO1">
            <v>2028</v>
          </cell>
          <cell r="LP1">
            <v>2028</v>
          </cell>
          <cell r="LQ1">
            <v>2028</v>
          </cell>
          <cell r="LR1">
            <v>2028</v>
          </cell>
          <cell r="LS1">
            <v>2028</v>
          </cell>
          <cell r="LT1">
            <v>2028</v>
          </cell>
          <cell r="LU1">
            <v>2029</v>
          </cell>
          <cell r="LV1">
            <v>2029</v>
          </cell>
          <cell r="LW1">
            <v>2029</v>
          </cell>
          <cell r="LX1">
            <v>2029</v>
          </cell>
          <cell r="LY1">
            <v>2029</v>
          </cell>
          <cell r="LZ1">
            <v>2029</v>
          </cell>
          <cell r="MA1">
            <v>2029</v>
          </cell>
          <cell r="MB1">
            <v>2029</v>
          </cell>
          <cell r="MC1">
            <v>2029</v>
          </cell>
          <cell r="MD1">
            <v>2029</v>
          </cell>
          <cell r="ME1">
            <v>2029</v>
          </cell>
          <cell r="MF1">
            <v>2029</v>
          </cell>
          <cell r="MG1">
            <v>2029</v>
          </cell>
          <cell r="MH1">
            <v>2029</v>
          </cell>
          <cell r="MI1">
            <v>2029</v>
          </cell>
          <cell r="MJ1">
            <v>2029</v>
          </cell>
          <cell r="MK1">
            <v>2029</v>
          </cell>
          <cell r="ML1">
            <v>2029</v>
          </cell>
          <cell r="MM1">
            <v>2029</v>
          </cell>
          <cell r="MN1">
            <v>2029</v>
          </cell>
          <cell r="MO1">
            <v>2029</v>
          </cell>
          <cell r="MP1">
            <v>2029</v>
          </cell>
          <cell r="MQ1">
            <v>2029</v>
          </cell>
          <cell r="MR1">
            <v>2029</v>
          </cell>
          <cell r="MS1">
            <v>2030</v>
          </cell>
          <cell r="MT1">
            <v>2030</v>
          </cell>
          <cell r="MU1">
            <v>2030</v>
          </cell>
          <cell r="MV1">
            <v>2030</v>
          </cell>
          <cell r="MW1">
            <v>2030</v>
          </cell>
          <cell r="MX1">
            <v>2030</v>
          </cell>
          <cell r="MY1">
            <v>2030</v>
          </cell>
          <cell r="MZ1">
            <v>2030</v>
          </cell>
          <cell r="NA1">
            <v>2030</v>
          </cell>
          <cell r="NB1">
            <v>2030</v>
          </cell>
          <cell r="NC1">
            <v>2030</v>
          </cell>
          <cell r="ND1">
            <v>2030</v>
          </cell>
          <cell r="NE1">
            <v>2030</v>
          </cell>
          <cell r="NF1">
            <v>2030</v>
          </cell>
          <cell r="NG1">
            <v>2030</v>
          </cell>
          <cell r="NH1">
            <v>2030</v>
          </cell>
          <cell r="NI1">
            <v>2030</v>
          </cell>
          <cell r="NJ1">
            <v>2030</v>
          </cell>
          <cell r="NK1">
            <v>2030</v>
          </cell>
          <cell r="NL1">
            <v>2030</v>
          </cell>
          <cell r="NM1">
            <v>2030</v>
          </cell>
          <cell r="NN1">
            <v>2030</v>
          </cell>
          <cell r="NO1">
            <v>2030</v>
          </cell>
          <cell r="NP1">
            <v>2030</v>
          </cell>
          <cell r="NQ1">
            <v>2031</v>
          </cell>
          <cell r="NR1">
            <v>2031</v>
          </cell>
          <cell r="NS1">
            <v>2031</v>
          </cell>
          <cell r="NT1">
            <v>2031</v>
          </cell>
          <cell r="NU1">
            <v>2031</v>
          </cell>
          <cell r="NV1">
            <v>2031</v>
          </cell>
          <cell r="NW1">
            <v>2031</v>
          </cell>
          <cell r="NX1">
            <v>2031</v>
          </cell>
          <cell r="NY1">
            <v>2031</v>
          </cell>
          <cell r="NZ1">
            <v>2031</v>
          </cell>
          <cell r="OA1">
            <v>2031</v>
          </cell>
          <cell r="OB1">
            <v>2031</v>
          </cell>
          <cell r="OC1">
            <v>2031</v>
          </cell>
          <cell r="OD1">
            <v>2031</v>
          </cell>
          <cell r="OE1">
            <v>2031</v>
          </cell>
          <cell r="OF1">
            <v>2031</v>
          </cell>
          <cell r="OG1">
            <v>2031</v>
          </cell>
          <cell r="OH1">
            <v>2031</v>
          </cell>
          <cell r="OI1">
            <v>2031</v>
          </cell>
          <cell r="OJ1">
            <v>2031</v>
          </cell>
          <cell r="OK1">
            <v>2031</v>
          </cell>
          <cell r="OL1">
            <v>2031</v>
          </cell>
          <cell r="OM1">
            <v>2031</v>
          </cell>
          <cell r="ON1">
            <v>2031</v>
          </cell>
          <cell r="OO1">
            <v>2032</v>
          </cell>
          <cell r="OP1">
            <v>2032</v>
          </cell>
          <cell r="OQ1">
            <v>2032</v>
          </cell>
          <cell r="OR1">
            <v>2032</v>
          </cell>
          <cell r="OS1">
            <v>2032</v>
          </cell>
          <cell r="OT1">
            <v>2032</v>
          </cell>
          <cell r="OU1">
            <v>2032</v>
          </cell>
          <cell r="OV1">
            <v>2032</v>
          </cell>
          <cell r="OW1">
            <v>2032</v>
          </cell>
          <cell r="OX1">
            <v>2032</v>
          </cell>
          <cell r="OY1">
            <v>2032</v>
          </cell>
          <cell r="OZ1">
            <v>2032</v>
          </cell>
          <cell r="PA1">
            <v>2032</v>
          </cell>
          <cell r="PB1">
            <v>2032</v>
          </cell>
          <cell r="PC1">
            <v>2032</v>
          </cell>
          <cell r="PD1">
            <v>2032</v>
          </cell>
          <cell r="PE1">
            <v>2032</v>
          </cell>
          <cell r="PF1">
            <v>2032</v>
          </cell>
          <cell r="PG1">
            <v>2032</v>
          </cell>
          <cell r="PH1">
            <v>2032</v>
          </cell>
          <cell r="PI1">
            <v>2032</v>
          </cell>
          <cell r="PJ1">
            <v>2032</v>
          </cell>
          <cell r="PK1">
            <v>2032</v>
          </cell>
          <cell r="PL1">
            <v>2032</v>
          </cell>
          <cell r="PM1">
            <v>2033</v>
          </cell>
          <cell r="PN1">
            <v>2033</v>
          </cell>
          <cell r="PO1">
            <v>2033</v>
          </cell>
          <cell r="PP1">
            <v>2033</v>
          </cell>
          <cell r="PQ1">
            <v>2033</v>
          </cell>
          <cell r="PR1">
            <v>2033</v>
          </cell>
          <cell r="PS1">
            <v>2033</v>
          </cell>
          <cell r="PT1">
            <v>2033</v>
          </cell>
          <cell r="PU1">
            <v>2033</v>
          </cell>
          <cell r="PV1">
            <v>2033</v>
          </cell>
          <cell r="PW1">
            <v>2033</v>
          </cell>
          <cell r="PX1">
            <v>2033</v>
          </cell>
          <cell r="PY1">
            <v>2033</v>
          </cell>
          <cell r="PZ1">
            <v>2033</v>
          </cell>
          <cell r="QA1">
            <v>2033</v>
          </cell>
          <cell r="QB1">
            <v>2033</v>
          </cell>
          <cell r="QC1">
            <v>2033</v>
          </cell>
          <cell r="QD1">
            <v>2033</v>
          </cell>
          <cell r="QE1">
            <v>2033</v>
          </cell>
          <cell r="QF1">
            <v>2033</v>
          </cell>
          <cell r="QG1">
            <v>2033</v>
          </cell>
          <cell r="QH1">
            <v>2033</v>
          </cell>
          <cell r="QI1">
            <v>2033</v>
          </cell>
          <cell r="QJ1">
            <v>2033</v>
          </cell>
          <cell r="QK1">
            <v>2034</v>
          </cell>
          <cell r="QL1">
            <v>2034</v>
          </cell>
          <cell r="QM1">
            <v>2034</v>
          </cell>
          <cell r="QN1">
            <v>2034</v>
          </cell>
          <cell r="QO1">
            <v>2034</v>
          </cell>
          <cell r="QP1">
            <v>2034</v>
          </cell>
          <cell r="QQ1">
            <v>2034</v>
          </cell>
          <cell r="QR1">
            <v>2034</v>
          </cell>
          <cell r="QS1">
            <v>2034</v>
          </cell>
          <cell r="QT1">
            <v>2034</v>
          </cell>
          <cell r="QU1">
            <v>2034</v>
          </cell>
          <cell r="QV1">
            <v>2034</v>
          </cell>
          <cell r="QW1">
            <v>2034</v>
          </cell>
          <cell r="QX1">
            <v>2034</v>
          </cell>
          <cell r="QY1">
            <v>2034</v>
          </cell>
          <cell r="QZ1">
            <v>2034</v>
          </cell>
          <cell r="RA1">
            <v>2034</v>
          </cell>
          <cell r="RB1">
            <v>2034</v>
          </cell>
          <cell r="RC1">
            <v>2034</v>
          </cell>
          <cell r="RD1">
            <v>2034</v>
          </cell>
          <cell r="RE1">
            <v>2034</v>
          </cell>
          <cell r="RF1">
            <v>2034</v>
          </cell>
          <cell r="RG1">
            <v>2034</v>
          </cell>
          <cell r="RH1">
            <v>2034</v>
          </cell>
          <cell r="RI1">
            <v>2035</v>
          </cell>
          <cell r="RJ1">
            <v>2035</v>
          </cell>
          <cell r="RK1">
            <v>2035</v>
          </cell>
          <cell r="RL1">
            <v>2035</v>
          </cell>
          <cell r="RM1">
            <v>2035</v>
          </cell>
          <cell r="RN1">
            <v>2035</v>
          </cell>
          <cell r="RO1">
            <v>2035</v>
          </cell>
          <cell r="RP1">
            <v>2035</v>
          </cell>
          <cell r="RQ1">
            <v>2035</v>
          </cell>
          <cell r="RR1">
            <v>2035</v>
          </cell>
          <cell r="RS1">
            <v>2035</v>
          </cell>
          <cell r="RT1">
            <v>2035</v>
          </cell>
          <cell r="RU1">
            <v>2035</v>
          </cell>
          <cell r="RV1">
            <v>2035</v>
          </cell>
          <cell r="RW1">
            <v>2035</v>
          </cell>
          <cell r="RX1">
            <v>2035</v>
          </cell>
          <cell r="RY1">
            <v>2035</v>
          </cell>
          <cell r="RZ1">
            <v>2035</v>
          </cell>
          <cell r="SA1">
            <v>2035</v>
          </cell>
          <cell r="SB1">
            <v>2035</v>
          </cell>
          <cell r="SC1">
            <v>2035</v>
          </cell>
          <cell r="SD1">
            <v>2035</v>
          </cell>
          <cell r="SE1">
            <v>2035</v>
          </cell>
          <cell r="SF1">
            <v>2035</v>
          </cell>
          <cell r="SG1">
            <v>2036</v>
          </cell>
          <cell r="SH1">
            <v>2036</v>
          </cell>
          <cell r="SI1">
            <v>2036</v>
          </cell>
          <cell r="SJ1">
            <v>2036</v>
          </cell>
          <cell r="SK1">
            <v>2036</v>
          </cell>
          <cell r="SL1">
            <v>2036</v>
          </cell>
          <cell r="SM1">
            <v>2036</v>
          </cell>
          <cell r="SN1">
            <v>2036</v>
          </cell>
          <cell r="SO1">
            <v>2036</v>
          </cell>
          <cell r="SP1">
            <v>2036</v>
          </cell>
          <cell r="SQ1">
            <v>2036</v>
          </cell>
          <cell r="SR1">
            <v>2036</v>
          </cell>
          <cell r="SS1">
            <v>2036</v>
          </cell>
          <cell r="ST1">
            <v>2036</v>
          </cell>
          <cell r="SU1">
            <v>2036</v>
          </cell>
          <cell r="SV1">
            <v>2036</v>
          </cell>
          <cell r="SW1">
            <v>2036</v>
          </cell>
          <cell r="SX1">
            <v>2036</v>
          </cell>
          <cell r="SY1">
            <v>2036</v>
          </cell>
          <cell r="SZ1">
            <v>2036</v>
          </cell>
          <cell r="TA1">
            <v>2036</v>
          </cell>
          <cell r="TB1">
            <v>2036</v>
          </cell>
          <cell r="TC1">
            <v>2036</v>
          </cell>
          <cell r="TD1">
            <v>2036</v>
          </cell>
          <cell r="TE1">
            <v>2037</v>
          </cell>
          <cell r="TF1">
            <v>2037</v>
          </cell>
          <cell r="TG1">
            <v>2037</v>
          </cell>
          <cell r="TH1">
            <v>2037</v>
          </cell>
          <cell r="TI1">
            <v>2037</v>
          </cell>
          <cell r="TJ1">
            <v>2037</v>
          </cell>
          <cell r="TK1">
            <v>2037</v>
          </cell>
          <cell r="TL1">
            <v>2037</v>
          </cell>
          <cell r="TM1">
            <v>2037</v>
          </cell>
          <cell r="TN1">
            <v>2037</v>
          </cell>
          <cell r="TO1">
            <v>2037</v>
          </cell>
          <cell r="TP1">
            <v>2037</v>
          </cell>
          <cell r="TQ1">
            <v>2037</v>
          </cell>
          <cell r="TR1">
            <v>2037</v>
          </cell>
          <cell r="TS1">
            <v>2037</v>
          </cell>
          <cell r="TT1">
            <v>2037</v>
          </cell>
          <cell r="TU1">
            <v>2037</v>
          </cell>
          <cell r="TV1">
            <v>2037</v>
          </cell>
          <cell r="TW1">
            <v>2037</v>
          </cell>
          <cell r="TX1">
            <v>2037</v>
          </cell>
          <cell r="TY1">
            <v>2037</v>
          </cell>
          <cell r="TZ1">
            <v>2037</v>
          </cell>
          <cell r="UA1">
            <v>2037</v>
          </cell>
          <cell r="UB1">
            <v>2037</v>
          </cell>
          <cell r="UC1">
            <v>2038</v>
          </cell>
          <cell r="UD1">
            <v>2038</v>
          </cell>
          <cell r="UE1">
            <v>2038</v>
          </cell>
          <cell r="UF1">
            <v>2038</v>
          </cell>
          <cell r="UG1">
            <v>2038</v>
          </cell>
          <cell r="UH1">
            <v>2038</v>
          </cell>
          <cell r="UI1">
            <v>2038</v>
          </cell>
          <cell r="UJ1">
            <v>2038</v>
          </cell>
          <cell r="UK1">
            <v>2038</v>
          </cell>
          <cell r="UL1">
            <v>2038</v>
          </cell>
          <cell r="UM1">
            <v>2038</v>
          </cell>
          <cell r="UN1">
            <v>2038</v>
          </cell>
          <cell r="UO1">
            <v>2038</v>
          </cell>
          <cell r="UP1">
            <v>2038</v>
          </cell>
          <cell r="UQ1">
            <v>2038</v>
          </cell>
          <cell r="UR1">
            <v>2038</v>
          </cell>
          <cell r="US1">
            <v>2038</v>
          </cell>
          <cell r="UT1">
            <v>2038</v>
          </cell>
          <cell r="UU1">
            <v>2038</v>
          </cell>
          <cell r="UV1">
            <v>2038</v>
          </cell>
          <cell r="UW1">
            <v>2038</v>
          </cell>
          <cell r="UX1">
            <v>2038</v>
          </cell>
          <cell r="UY1">
            <v>2038</v>
          </cell>
          <cell r="UZ1">
            <v>2038</v>
          </cell>
          <cell r="VA1">
            <v>2039</v>
          </cell>
          <cell r="VB1">
            <v>2039</v>
          </cell>
          <cell r="VC1">
            <v>2039</v>
          </cell>
          <cell r="VD1">
            <v>2039</v>
          </cell>
          <cell r="VE1">
            <v>2039</v>
          </cell>
          <cell r="VF1">
            <v>2039</v>
          </cell>
          <cell r="VG1">
            <v>2039</v>
          </cell>
          <cell r="VH1">
            <v>2039</v>
          </cell>
          <cell r="VI1">
            <v>2039</v>
          </cell>
          <cell r="VJ1">
            <v>2039</v>
          </cell>
          <cell r="VK1">
            <v>2039</v>
          </cell>
          <cell r="VL1">
            <v>2039</v>
          </cell>
          <cell r="VM1">
            <v>2039</v>
          </cell>
          <cell r="VN1">
            <v>2039</v>
          </cell>
          <cell r="VO1">
            <v>2039</v>
          </cell>
          <cell r="VP1">
            <v>2039</v>
          </cell>
          <cell r="VQ1">
            <v>2039</v>
          </cell>
          <cell r="VR1">
            <v>2039</v>
          </cell>
          <cell r="VS1">
            <v>2039</v>
          </cell>
          <cell r="VT1">
            <v>2039</v>
          </cell>
          <cell r="VU1">
            <v>2039</v>
          </cell>
          <cell r="VV1">
            <v>2039</v>
          </cell>
          <cell r="VW1">
            <v>2039</v>
          </cell>
          <cell r="VX1">
            <v>2039</v>
          </cell>
          <cell r="VY1">
            <v>2040</v>
          </cell>
          <cell r="VZ1">
            <v>2040</v>
          </cell>
          <cell r="WA1">
            <v>2040</v>
          </cell>
          <cell r="WB1">
            <v>2040</v>
          </cell>
          <cell r="WC1">
            <v>2040</v>
          </cell>
          <cell r="WD1">
            <v>2040</v>
          </cell>
          <cell r="WE1">
            <v>2040</v>
          </cell>
          <cell r="WF1">
            <v>2040</v>
          </cell>
          <cell r="WG1">
            <v>2040</v>
          </cell>
          <cell r="WH1">
            <v>2040</v>
          </cell>
          <cell r="WI1">
            <v>2040</v>
          </cell>
          <cell r="WJ1">
            <v>2040</v>
          </cell>
          <cell r="WK1">
            <v>2040</v>
          </cell>
          <cell r="WL1">
            <v>2040</v>
          </cell>
          <cell r="WM1">
            <v>2040</v>
          </cell>
          <cell r="WN1">
            <v>2040</v>
          </cell>
          <cell r="WO1">
            <v>2040</v>
          </cell>
          <cell r="WP1">
            <v>2040</v>
          </cell>
          <cell r="WQ1">
            <v>2040</v>
          </cell>
          <cell r="WR1">
            <v>2040</v>
          </cell>
          <cell r="WS1">
            <v>2040</v>
          </cell>
          <cell r="WT1">
            <v>2040</v>
          </cell>
          <cell r="WU1">
            <v>2040</v>
          </cell>
          <cell r="WV1">
            <v>2040</v>
          </cell>
          <cell r="WW1">
            <v>2041</v>
          </cell>
          <cell r="WX1">
            <v>2041</v>
          </cell>
          <cell r="WY1">
            <v>2041</v>
          </cell>
          <cell r="WZ1">
            <v>2041</v>
          </cell>
          <cell r="XA1">
            <v>2041</v>
          </cell>
          <cell r="XB1">
            <v>2041</v>
          </cell>
          <cell r="XC1">
            <v>2041</v>
          </cell>
          <cell r="XD1">
            <v>2041</v>
          </cell>
          <cell r="XE1">
            <v>2041</v>
          </cell>
          <cell r="XF1">
            <v>2041</v>
          </cell>
          <cell r="XG1">
            <v>2041</v>
          </cell>
          <cell r="XH1">
            <v>2041</v>
          </cell>
          <cell r="XI1">
            <v>2041</v>
          </cell>
          <cell r="XJ1">
            <v>2041</v>
          </cell>
          <cell r="XK1">
            <v>2041</v>
          </cell>
          <cell r="XL1">
            <v>2041</v>
          </cell>
          <cell r="XM1">
            <v>2041</v>
          </cell>
          <cell r="XN1">
            <v>2041</v>
          </cell>
          <cell r="XO1">
            <v>2041</v>
          </cell>
          <cell r="XP1">
            <v>2041</v>
          </cell>
          <cell r="XQ1">
            <v>2041</v>
          </cell>
          <cell r="XR1">
            <v>2041</v>
          </cell>
          <cell r="XS1">
            <v>2041</v>
          </cell>
          <cell r="XT1">
            <v>2041</v>
          </cell>
          <cell r="XU1">
            <v>2042</v>
          </cell>
          <cell r="XV1">
            <v>2042</v>
          </cell>
          <cell r="XW1">
            <v>2042</v>
          </cell>
          <cell r="XX1">
            <v>2042</v>
          </cell>
          <cell r="XY1">
            <v>2042</v>
          </cell>
          <cell r="XZ1">
            <v>2042</v>
          </cell>
          <cell r="YA1">
            <v>2042</v>
          </cell>
          <cell r="YB1">
            <v>2042</v>
          </cell>
          <cell r="YC1">
            <v>2042</v>
          </cell>
          <cell r="YD1">
            <v>2042</v>
          </cell>
          <cell r="YE1">
            <v>2042</v>
          </cell>
          <cell r="YF1">
            <v>2042</v>
          </cell>
          <cell r="YG1">
            <v>2042</v>
          </cell>
          <cell r="YH1">
            <v>2042</v>
          </cell>
          <cell r="YI1">
            <v>2042</v>
          </cell>
          <cell r="YJ1">
            <v>2042</v>
          </cell>
          <cell r="YK1">
            <v>2042</v>
          </cell>
          <cell r="YL1">
            <v>2042</v>
          </cell>
          <cell r="YM1">
            <v>2042</v>
          </cell>
          <cell r="YN1">
            <v>2042</v>
          </cell>
          <cell r="YO1">
            <v>2042</v>
          </cell>
          <cell r="YP1">
            <v>2042</v>
          </cell>
          <cell r="YQ1">
            <v>2042</v>
          </cell>
          <cell r="YR1">
            <v>2042</v>
          </cell>
          <cell r="YS1">
            <v>2043</v>
          </cell>
          <cell r="YT1">
            <v>2043</v>
          </cell>
          <cell r="YU1">
            <v>2043</v>
          </cell>
          <cell r="YV1">
            <v>2043</v>
          </cell>
          <cell r="YW1">
            <v>2043</v>
          </cell>
          <cell r="YX1">
            <v>2043</v>
          </cell>
          <cell r="YY1">
            <v>2043</v>
          </cell>
          <cell r="YZ1">
            <v>2043</v>
          </cell>
          <cell r="ZA1">
            <v>2043</v>
          </cell>
          <cell r="ZB1">
            <v>2043</v>
          </cell>
          <cell r="ZC1">
            <v>2043</v>
          </cell>
          <cell r="ZD1">
            <v>2043</v>
          </cell>
          <cell r="ZE1">
            <v>2043</v>
          </cell>
          <cell r="ZF1">
            <v>2043</v>
          </cell>
          <cell r="ZG1">
            <v>2043</v>
          </cell>
          <cell r="ZH1">
            <v>2043</v>
          </cell>
          <cell r="ZI1">
            <v>2043</v>
          </cell>
          <cell r="ZJ1">
            <v>2043</v>
          </cell>
          <cell r="ZK1">
            <v>2043</v>
          </cell>
          <cell r="ZL1">
            <v>2043</v>
          </cell>
          <cell r="ZM1">
            <v>2043</v>
          </cell>
          <cell r="ZN1">
            <v>2043</v>
          </cell>
          <cell r="ZO1">
            <v>2043</v>
          </cell>
          <cell r="ZP1">
            <v>2043</v>
          </cell>
          <cell r="ZQ1">
            <v>2044</v>
          </cell>
          <cell r="ZR1">
            <v>2044</v>
          </cell>
          <cell r="ZS1">
            <v>2044</v>
          </cell>
          <cell r="ZT1">
            <v>2044</v>
          </cell>
          <cell r="ZU1">
            <v>2044</v>
          </cell>
          <cell r="ZV1">
            <v>2044</v>
          </cell>
          <cell r="ZW1">
            <v>2044</v>
          </cell>
          <cell r="ZX1">
            <v>2044</v>
          </cell>
          <cell r="ZY1">
            <v>2044</v>
          </cell>
          <cell r="ZZ1">
            <v>2044</v>
          </cell>
          <cell r="AAA1">
            <v>2044</v>
          </cell>
          <cell r="AAB1">
            <v>2044</v>
          </cell>
          <cell r="AAC1">
            <v>2044</v>
          </cell>
          <cell r="AAD1">
            <v>2044</v>
          </cell>
          <cell r="AAE1">
            <v>2044</v>
          </cell>
          <cell r="AAF1">
            <v>2044</v>
          </cell>
          <cell r="AAG1">
            <v>2044</v>
          </cell>
          <cell r="AAH1">
            <v>2044</v>
          </cell>
          <cell r="AAI1">
            <v>2044</v>
          </cell>
          <cell r="AAJ1">
            <v>2044</v>
          </cell>
          <cell r="AAK1">
            <v>2044</v>
          </cell>
          <cell r="AAL1">
            <v>2044</v>
          </cell>
          <cell r="AAM1">
            <v>2044</v>
          </cell>
          <cell r="AAN1">
            <v>2044</v>
          </cell>
          <cell r="AAO1">
            <v>2045</v>
          </cell>
          <cell r="AAP1">
            <v>2045</v>
          </cell>
          <cell r="AAQ1">
            <v>2045</v>
          </cell>
          <cell r="AAR1">
            <v>2045</v>
          </cell>
          <cell r="AAS1">
            <v>2045</v>
          </cell>
          <cell r="AAT1">
            <v>2045</v>
          </cell>
          <cell r="AAU1">
            <v>2045</v>
          </cell>
          <cell r="AAV1">
            <v>2045</v>
          </cell>
          <cell r="AAW1">
            <v>2045</v>
          </cell>
          <cell r="AAX1">
            <v>2045</v>
          </cell>
          <cell r="AAY1">
            <v>2045</v>
          </cell>
          <cell r="AAZ1">
            <v>2045</v>
          </cell>
          <cell r="ABA1">
            <v>2045</v>
          </cell>
          <cell r="ABB1">
            <v>2045</v>
          </cell>
          <cell r="ABC1">
            <v>2045</v>
          </cell>
          <cell r="ABD1">
            <v>2045</v>
          </cell>
          <cell r="ABE1">
            <v>2045</v>
          </cell>
          <cell r="ABF1">
            <v>2045</v>
          </cell>
        </row>
        <row r="2">
          <cell r="BQ2">
            <v>1</v>
          </cell>
          <cell r="BR2">
            <v>1</v>
          </cell>
          <cell r="BS2">
            <v>2</v>
          </cell>
          <cell r="BT2">
            <v>2</v>
          </cell>
          <cell r="BU2">
            <v>3</v>
          </cell>
          <cell r="BV2">
            <v>3</v>
          </cell>
          <cell r="BW2">
            <v>4</v>
          </cell>
          <cell r="BX2">
            <v>4</v>
          </cell>
          <cell r="BY2">
            <v>5</v>
          </cell>
          <cell r="BZ2">
            <v>5</v>
          </cell>
          <cell r="CA2">
            <v>6</v>
          </cell>
          <cell r="CB2">
            <v>6</v>
          </cell>
          <cell r="CC2">
            <v>7</v>
          </cell>
          <cell r="CD2">
            <v>7</v>
          </cell>
          <cell r="CE2">
            <v>8</v>
          </cell>
          <cell r="CF2">
            <v>8</v>
          </cell>
          <cell r="CG2">
            <v>9</v>
          </cell>
          <cell r="CH2">
            <v>9</v>
          </cell>
          <cell r="CI2">
            <v>10</v>
          </cell>
          <cell r="CJ2">
            <v>10</v>
          </cell>
          <cell r="CK2">
            <v>11</v>
          </cell>
          <cell r="CL2">
            <v>11</v>
          </cell>
          <cell r="CM2">
            <v>12</v>
          </cell>
          <cell r="CN2">
            <v>12</v>
          </cell>
          <cell r="CO2">
            <v>1</v>
          </cell>
          <cell r="CP2">
            <v>1</v>
          </cell>
          <cell r="CQ2">
            <v>2</v>
          </cell>
          <cell r="CR2">
            <v>2</v>
          </cell>
          <cell r="CS2">
            <v>3</v>
          </cell>
          <cell r="CT2">
            <v>3</v>
          </cell>
          <cell r="CU2">
            <v>4</v>
          </cell>
          <cell r="CV2">
            <v>4</v>
          </cell>
          <cell r="CW2">
            <v>5</v>
          </cell>
          <cell r="CX2">
            <v>5</v>
          </cell>
          <cell r="CY2">
            <v>6</v>
          </cell>
          <cell r="CZ2">
            <v>6</v>
          </cell>
          <cell r="DA2">
            <v>7</v>
          </cell>
          <cell r="DB2">
            <v>7</v>
          </cell>
          <cell r="DC2">
            <v>8</v>
          </cell>
          <cell r="DD2">
            <v>8</v>
          </cell>
          <cell r="DE2">
            <v>9</v>
          </cell>
          <cell r="DF2">
            <v>9</v>
          </cell>
          <cell r="DG2">
            <v>10</v>
          </cell>
          <cell r="DH2">
            <v>10</v>
          </cell>
          <cell r="DI2">
            <v>11</v>
          </cell>
          <cell r="DJ2">
            <v>11</v>
          </cell>
          <cell r="DK2">
            <v>12</v>
          </cell>
          <cell r="DL2">
            <v>12</v>
          </cell>
          <cell r="DM2">
            <v>1</v>
          </cell>
          <cell r="DN2">
            <v>1</v>
          </cell>
          <cell r="DO2">
            <v>2</v>
          </cell>
          <cell r="DP2">
            <v>2</v>
          </cell>
          <cell r="DQ2">
            <v>3</v>
          </cell>
          <cell r="DR2">
            <v>3</v>
          </cell>
          <cell r="DS2">
            <v>4</v>
          </cell>
          <cell r="DT2">
            <v>4</v>
          </cell>
          <cell r="DU2">
            <v>5</v>
          </cell>
          <cell r="DV2">
            <v>5</v>
          </cell>
          <cell r="DW2">
            <v>6</v>
          </cell>
          <cell r="DX2">
            <v>6</v>
          </cell>
          <cell r="DY2">
            <v>7</v>
          </cell>
          <cell r="DZ2">
            <v>7</v>
          </cell>
          <cell r="EA2">
            <v>8</v>
          </cell>
          <cell r="EB2">
            <v>8</v>
          </cell>
          <cell r="EC2">
            <v>9</v>
          </cell>
          <cell r="ED2">
            <v>9</v>
          </cell>
          <cell r="EE2">
            <v>10</v>
          </cell>
          <cell r="EF2">
            <v>10</v>
          </cell>
          <cell r="EG2">
            <v>11</v>
          </cell>
          <cell r="EH2">
            <v>11</v>
          </cell>
          <cell r="EI2">
            <v>12</v>
          </cell>
          <cell r="EJ2">
            <v>12</v>
          </cell>
          <cell r="EK2">
            <v>1</v>
          </cell>
          <cell r="EL2">
            <v>1</v>
          </cell>
          <cell r="EM2">
            <v>2</v>
          </cell>
          <cell r="EN2">
            <v>2</v>
          </cell>
          <cell r="EO2">
            <v>3</v>
          </cell>
          <cell r="EP2">
            <v>3</v>
          </cell>
          <cell r="EQ2">
            <v>4</v>
          </cell>
          <cell r="ER2">
            <v>4</v>
          </cell>
          <cell r="ES2">
            <v>5</v>
          </cell>
          <cell r="ET2">
            <v>5</v>
          </cell>
          <cell r="EU2">
            <v>6</v>
          </cell>
          <cell r="EV2">
            <v>6</v>
          </cell>
          <cell r="EW2">
            <v>7</v>
          </cell>
          <cell r="EX2">
            <v>7</v>
          </cell>
          <cell r="EY2">
            <v>8</v>
          </cell>
          <cell r="EZ2">
            <v>8</v>
          </cell>
          <cell r="FA2">
            <v>9</v>
          </cell>
          <cell r="FB2">
            <v>9</v>
          </cell>
          <cell r="FC2">
            <v>10</v>
          </cell>
          <cell r="FD2">
            <v>10</v>
          </cell>
          <cell r="FE2">
            <v>11</v>
          </cell>
          <cell r="FF2">
            <v>11</v>
          </cell>
          <cell r="FG2">
            <v>12</v>
          </cell>
          <cell r="FH2">
            <v>12</v>
          </cell>
          <cell r="FI2">
            <v>1</v>
          </cell>
          <cell r="FJ2">
            <v>1</v>
          </cell>
          <cell r="FK2">
            <v>2</v>
          </cell>
          <cell r="FL2">
            <v>2</v>
          </cell>
          <cell r="FM2">
            <v>3</v>
          </cell>
          <cell r="FN2">
            <v>3</v>
          </cell>
          <cell r="FO2">
            <v>4</v>
          </cell>
          <cell r="FP2">
            <v>4</v>
          </cell>
          <cell r="FQ2">
            <v>5</v>
          </cell>
          <cell r="FR2">
            <v>5</v>
          </cell>
          <cell r="FS2">
            <v>6</v>
          </cell>
          <cell r="FT2">
            <v>6</v>
          </cell>
          <cell r="FU2">
            <v>7</v>
          </cell>
          <cell r="FV2">
            <v>7</v>
          </cell>
          <cell r="FW2">
            <v>8</v>
          </cell>
          <cell r="FX2">
            <v>8</v>
          </cell>
          <cell r="FY2">
            <v>9</v>
          </cell>
          <cell r="FZ2">
            <v>9</v>
          </cell>
          <cell r="GA2">
            <v>10</v>
          </cell>
          <cell r="GB2">
            <v>10</v>
          </cell>
          <cell r="GC2">
            <v>11</v>
          </cell>
          <cell r="GD2">
            <v>11</v>
          </cell>
          <cell r="GE2">
            <v>12</v>
          </cell>
          <cell r="GF2">
            <v>12</v>
          </cell>
          <cell r="GG2">
            <v>1</v>
          </cell>
          <cell r="GH2">
            <v>1</v>
          </cell>
          <cell r="GI2">
            <v>2</v>
          </cell>
          <cell r="GJ2">
            <v>2</v>
          </cell>
          <cell r="GK2">
            <v>3</v>
          </cell>
          <cell r="GL2">
            <v>3</v>
          </cell>
          <cell r="GM2">
            <v>4</v>
          </cell>
          <cell r="GN2">
            <v>4</v>
          </cell>
          <cell r="GO2">
            <v>5</v>
          </cell>
          <cell r="GP2">
            <v>5</v>
          </cell>
          <cell r="GQ2">
            <v>6</v>
          </cell>
          <cell r="GR2">
            <v>6</v>
          </cell>
          <cell r="GS2">
            <v>7</v>
          </cell>
          <cell r="GT2">
            <v>7</v>
          </cell>
          <cell r="GU2">
            <v>8</v>
          </cell>
          <cell r="GV2">
            <v>8</v>
          </cell>
          <cell r="GW2">
            <v>9</v>
          </cell>
          <cell r="GX2">
            <v>9</v>
          </cell>
          <cell r="GY2">
            <v>10</v>
          </cell>
          <cell r="GZ2">
            <v>10</v>
          </cell>
          <cell r="HA2">
            <v>11</v>
          </cell>
          <cell r="HB2">
            <v>11</v>
          </cell>
          <cell r="HC2">
            <v>12</v>
          </cell>
          <cell r="HD2">
            <v>12</v>
          </cell>
          <cell r="HE2">
            <v>1</v>
          </cell>
          <cell r="HF2">
            <v>1</v>
          </cell>
          <cell r="HG2">
            <v>2</v>
          </cell>
          <cell r="HH2">
            <v>2</v>
          </cell>
          <cell r="HI2">
            <v>3</v>
          </cell>
          <cell r="HJ2">
            <v>3</v>
          </cell>
          <cell r="HK2">
            <v>4</v>
          </cell>
          <cell r="HL2">
            <v>4</v>
          </cell>
          <cell r="HM2">
            <v>5</v>
          </cell>
          <cell r="HN2">
            <v>5</v>
          </cell>
          <cell r="HO2">
            <v>6</v>
          </cell>
          <cell r="HP2">
            <v>6</v>
          </cell>
          <cell r="HQ2">
            <v>7</v>
          </cell>
          <cell r="HR2">
            <v>7</v>
          </cell>
          <cell r="HS2">
            <v>8</v>
          </cell>
          <cell r="HT2">
            <v>8</v>
          </cell>
          <cell r="HU2">
            <v>9</v>
          </cell>
          <cell r="HV2">
            <v>9</v>
          </cell>
          <cell r="HW2">
            <v>10</v>
          </cell>
          <cell r="HX2">
            <v>10</v>
          </cell>
          <cell r="HY2">
            <v>11</v>
          </cell>
          <cell r="HZ2">
            <v>11</v>
          </cell>
          <cell r="IA2">
            <v>12</v>
          </cell>
          <cell r="IB2">
            <v>12</v>
          </cell>
          <cell r="IC2">
            <v>1</v>
          </cell>
          <cell r="ID2">
            <v>1</v>
          </cell>
          <cell r="IE2">
            <v>2</v>
          </cell>
          <cell r="IF2">
            <v>2</v>
          </cell>
          <cell r="IG2">
            <v>3</v>
          </cell>
          <cell r="IH2">
            <v>3</v>
          </cell>
          <cell r="II2">
            <v>4</v>
          </cell>
          <cell r="IJ2">
            <v>4</v>
          </cell>
          <cell r="IK2">
            <v>5</v>
          </cell>
          <cell r="IL2">
            <v>5</v>
          </cell>
          <cell r="IM2">
            <v>6</v>
          </cell>
          <cell r="IN2">
            <v>6</v>
          </cell>
          <cell r="IO2">
            <v>7</v>
          </cell>
          <cell r="IP2">
            <v>7</v>
          </cell>
          <cell r="IQ2">
            <v>8</v>
          </cell>
          <cell r="IR2">
            <v>8</v>
          </cell>
          <cell r="IS2">
            <v>9</v>
          </cell>
          <cell r="IT2">
            <v>9</v>
          </cell>
          <cell r="IU2">
            <v>10</v>
          </cell>
          <cell r="IV2">
            <v>10</v>
          </cell>
          <cell r="IW2">
            <v>11</v>
          </cell>
          <cell r="IX2">
            <v>11</v>
          </cell>
          <cell r="IY2">
            <v>12</v>
          </cell>
          <cell r="IZ2">
            <v>12</v>
          </cell>
          <cell r="JA2">
            <v>1</v>
          </cell>
          <cell r="JB2">
            <v>1</v>
          </cell>
          <cell r="JC2">
            <v>2</v>
          </cell>
          <cell r="JD2">
            <v>2</v>
          </cell>
          <cell r="JE2">
            <v>3</v>
          </cell>
          <cell r="JF2">
            <v>3</v>
          </cell>
          <cell r="JG2">
            <v>4</v>
          </cell>
          <cell r="JH2">
            <v>4</v>
          </cell>
          <cell r="JI2">
            <v>5</v>
          </cell>
          <cell r="JJ2">
            <v>5</v>
          </cell>
          <cell r="JK2">
            <v>6</v>
          </cell>
          <cell r="JL2">
            <v>6</v>
          </cell>
          <cell r="JM2">
            <v>7</v>
          </cell>
          <cell r="JN2">
            <v>7</v>
          </cell>
          <cell r="JO2">
            <v>8</v>
          </cell>
          <cell r="JP2">
            <v>8</v>
          </cell>
          <cell r="JQ2">
            <v>9</v>
          </cell>
          <cell r="JR2">
            <v>9</v>
          </cell>
          <cell r="JS2">
            <v>10</v>
          </cell>
          <cell r="JT2">
            <v>10</v>
          </cell>
          <cell r="JU2">
            <v>11</v>
          </cell>
          <cell r="JV2">
            <v>11</v>
          </cell>
          <cell r="JW2">
            <v>12</v>
          </cell>
          <cell r="JX2">
            <v>12</v>
          </cell>
          <cell r="JY2">
            <v>1</v>
          </cell>
          <cell r="JZ2">
            <v>1</v>
          </cell>
          <cell r="KA2">
            <v>2</v>
          </cell>
          <cell r="KB2">
            <v>2</v>
          </cell>
          <cell r="KC2">
            <v>3</v>
          </cell>
          <cell r="KD2">
            <v>3</v>
          </cell>
          <cell r="KE2">
            <v>4</v>
          </cell>
          <cell r="KF2">
            <v>4</v>
          </cell>
          <cell r="KG2">
            <v>5</v>
          </cell>
          <cell r="KH2">
            <v>5</v>
          </cell>
          <cell r="KI2">
            <v>6</v>
          </cell>
          <cell r="KJ2">
            <v>6</v>
          </cell>
          <cell r="KK2">
            <v>7</v>
          </cell>
          <cell r="KL2">
            <v>7</v>
          </cell>
          <cell r="KM2">
            <v>8</v>
          </cell>
          <cell r="KN2">
            <v>8</v>
          </cell>
          <cell r="KO2">
            <v>9</v>
          </cell>
          <cell r="KP2">
            <v>9</v>
          </cell>
          <cell r="KQ2">
            <v>10</v>
          </cell>
          <cell r="KR2">
            <v>10</v>
          </cell>
          <cell r="KS2">
            <v>11</v>
          </cell>
          <cell r="KT2">
            <v>11</v>
          </cell>
          <cell r="KU2">
            <v>12</v>
          </cell>
          <cell r="KV2">
            <v>12</v>
          </cell>
          <cell r="KW2">
            <v>1</v>
          </cell>
          <cell r="KX2">
            <v>1</v>
          </cell>
          <cell r="KY2">
            <v>2</v>
          </cell>
          <cell r="KZ2">
            <v>2</v>
          </cell>
          <cell r="LA2">
            <v>3</v>
          </cell>
          <cell r="LB2">
            <v>3</v>
          </cell>
          <cell r="LC2">
            <v>4</v>
          </cell>
          <cell r="LD2">
            <v>4</v>
          </cell>
          <cell r="LE2">
            <v>5</v>
          </cell>
          <cell r="LF2">
            <v>5</v>
          </cell>
          <cell r="LG2">
            <v>6</v>
          </cell>
          <cell r="LH2">
            <v>6</v>
          </cell>
          <cell r="LI2">
            <v>7</v>
          </cell>
          <cell r="LJ2">
            <v>7</v>
          </cell>
          <cell r="LK2">
            <v>8</v>
          </cell>
          <cell r="LL2">
            <v>8</v>
          </cell>
          <cell r="LM2">
            <v>9</v>
          </cell>
          <cell r="LN2">
            <v>9</v>
          </cell>
          <cell r="LO2">
            <v>10</v>
          </cell>
          <cell r="LP2">
            <v>10</v>
          </cell>
          <cell r="LQ2">
            <v>11</v>
          </cell>
          <cell r="LR2">
            <v>11</v>
          </cell>
          <cell r="LS2">
            <v>12</v>
          </cell>
          <cell r="LT2">
            <v>12</v>
          </cell>
          <cell r="LU2">
            <v>1</v>
          </cell>
          <cell r="LV2">
            <v>1</v>
          </cell>
          <cell r="LW2">
            <v>2</v>
          </cell>
          <cell r="LX2">
            <v>2</v>
          </cell>
          <cell r="LY2">
            <v>3</v>
          </cell>
          <cell r="LZ2">
            <v>3</v>
          </cell>
          <cell r="MA2">
            <v>4</v>
          </cell>
          <cell r="MB2">
            <v>4</v>
          </cell>
          <cell r="MC2">
            <v>5</v>
          </cell>
          <cell r="MD2">
            <v>5</v>
          </cell>
          <cell r="ME2">
            <v>6</v>
          </cell>
          <cell r="MF2">
            <v>6</v>
          </cell>
          <cell r="MG2">
            <v>7</v>
          </cell>
          <cell r="MH2">
            <v>7</v>
          </cell>
          <cell r="MI2">
            <v>8</v>
          </cell>
          <cell r="MJ2">
            <v>8</v>
          </cell>
          <cell r="MK2">
            <v>9</v>
          </cell>
          <cell r="ML2">
            <v>9</v>
          </cell>
          <cell r="MM2">
            <v>10</v>
          </cell>
          <cell r="MN2">
            <v>10</v>
          </cell>
          <cell r="MO2">
            <v>11</v>
          </cell>
          <cell r="MP2">
            <v>11</v>
          </cell>
          <cell r="MQ2">
            <v>12</v>
          </cell>
          <cell r="MR2">
            <v>12</v>
          </cell>
          <cell r="MS2">
            <v>1</v>
          </cell>
          <cell r="MT2">
            <v>1</v>
          </cell>
          <cell r="MU2">
            <v>2</v>
          </cell>
          <cell r="MV2">
            <v>2</v>
          </cell>
          <cell r="MW2">
            <v>3</v>
          </cell>
          <cell r="MX2">
            <v>3</v>
          </cell>
          <cell r="MY2">
            <v>4</v>
          </cell>
          <cell r="MZ2">
            <v>4</v>
          </cell>
          <cell r="NA2">
            <v>5</v>
          </cell>
          <cell r="NB2">
            <v>5</v>
          </cell>
          <cell r="NC2">
            <v>6</v>
          </cell>
          <cell r="ND2">
            <v>6</v>
          </cell>
          <cell r="NE2">
            <v>7</v>
          </cell>
          <cell r="NF2">
            <v>7</v>
          </cell>
          <cell r="NG2">
            <v>8</v>
          </cell>
          <cell r="NH2">
            <v>8</v>
          </cell>
          <cell r="NI2">
            <v>9</v>
          </cell>
          <cell r="NJ2">
            <v>9</v>
          </cell>
          <cell r="NK2">
            <v>10</v>
          </cell>
          <cell r="NL2">
            <v>10</v>
          </cell>
          <cell r="NM2">
            <v>11</v>
          </cell>
          <cell r="NN2">
            <v>11</v>
          </cell>
          <cell r="NO2">
            <v>12</v>
          </cell>
          <cell r="NP2">
            <v>12</v>
          </cell>
          <cell r="NQ2">
            <v>1</v>
          </cell>
          <cell r="NR2">
            <v>1</v>
          </cell>
          <cell r="NS2">
            <v>2</v>
          </cell>
          <cell r="NT2">
            <v>2</v>
          </cell>
          <cell r="NU2">
            <v>3</v>
          </cell>
          <cell r="NV2">
            <v>3</v>
          </cell>
          <cell r="NW2">
            <v>4</v>
          </cell>
          <cell r="NX2">
            <v>4</v>
          </cell>
          <cell r="NY2">
            <v>5</v>
          </cell>
          <cell r="NZ2">
            <v>5</v>
          </cell>
          <cell r="OA2">
            <v>6</v>
          </cell>
          <cell r="OB2">
            <v>6</v>
          </cell>
          <cell r="OC2">
            <v>7</v>
          </cell>
          <cell r="OD2">
            <v>7</v>
          </cell>
          <cell r="OE2">
            <v>8</v>
          </cell>
          <cell r="OF2">
            <v>8</v>
          </cell>
          <cell r="OG2">
            <v>9</v>
          </cell>
          <cell r="OH2">
            <v>9</v>
          </cell>
          <cell r="OI2">
            <v>10</v>
          </cell>
          <cell r="OJ2">
            <v>10</v>
          </cell>
          <cell r="OK2">
            <v>11</v>
          </cell>
          <cell r="OL2">
            <v>11</v>
          </cell>
          <cell r="OM2">
            <v>12</v>
          </cell>
          <cell r="ON2">
            <v>12</v>
          </cell>
          <cell r="OO2">
            <v>1</v>
          </cell>
          <cell r="OP2">
            <v>1</v>
          </cell>
          <cell r="OQ2">
            <v>2</v>
          </cell>
          <cell r="OR2">
            <v>2</v>
          </cell>
          <cell r="OS2">
            <v>3</v>
          </cell>
          <cell r="OT2">
            <v>3</v>
          </cell>
          <cell r="OU2">
            <v>4</v>
          </cell>
          <cell r="OV2">
            <v>4</v>
          </cell>
          <cell r="OW2">
            <v>5</v>
          </cell>
          <cell r="OX2">
            <v>5</v>
          </cell>
          <cell r="OY2">
            <v>6</v>
          </cell>
          <cell r="OZ2">
            <v>6</v>
          </cell>
          <cell r="PA2">
            <v>7</v>
          </cell>
          <cell r="PB2">
            <v>7</v>
          </cell>
          <cell r="PC2">
            <v>8</v>
          </cell>
          <cell r="PD2">
            <v>8</v>
          </cell>
          <cell r="PE2">
            <v>9</v>
          </cell>
          <cell r="PF2">
            <v>9</v>
          </cell>
          <cell r="PG2">
            <v>10</v>
          </cell>
          <cell r="PH2">
            <v>10</v>
          </cell>
          <cell r="PI2">
            <v>11</v>
          </cell>
          <cell r="PJ2">
            <v>11</v>
          </cell>
          <cell r="PK2">
            <v>12</v>
          </cell>
          <cell r="PL2">
            <v>12</v>
          </cell>
          <cell r="PM2">
            <v>1</v>
          </cell>
          <cell r="PN2">
            <v>1</v>
          </cell>
          <cell r="PO2">
            <v>2</v>
          </cell>
          <cell r="PP2">
            <v>2</v>
          </cell>
          <cell r="PQ2">
            <v>3</v>
          </cell>
          <cell r="PR2">
            <v>3</v>
          </cell>
          <cell r="PS2">
            <v>4</v>
          </cell>
          <cell r="PT2">
            <v>4</v>
          </cell>
          <cell r="PU2">
            <v>5</v>
          </cell>
          <cell r="PV2">
            <v>5</v>
          </cell>
          <cell r="PW2">
            <v>6</v>
          </cell>
          <cell r="PX2">
            <v>6</v>
          </cell>
          <cell r="PY2">
            <v>7</v>
          </cell>
          <cell r="PZ2">
            <v>7</v>
          </cell>
          <cell r="QA2">
            <v>8</v>
          </cell>
          <cell r="QB2">
            <v>8</v>
          </cell>
          <cell r="QC2">
            <v>9</v>
          </cell>
          <cell r="QD2">
            <v>9</v>
          </cell>
          <cell r="QE2">
            <v>10</v>
          </cell>
          <cell r="QF2">
            <v>10</v>
          </cell>
          <cell r="QG2">
            <v>11</v>
          </cell>
          <cell r="QH2">
            <v>11</v>
          </cell>
          <cell r="QI2">
            <v>12</v>
          </cell>
          <cell r="QJ2">
            <v>12</v>
          </cell>
          <cell r="QK2">
            <v>1</v>
          </cell>
          <cell r="QL2">
            <v>1</v>
          </cell>
          <cell r="QM2">
            <v>2</v>
          </cell>
          <cell r="QN2">
            <v>2</v>
          </cell>
          <cell r="QO2">
            <v>3</v>
          </cell>
          <cell r="QP2">
            <v>3</v>
          </cell>
          <cell r="QQ2">
            <v>4</v>
          </cell>
          <cell r="QR2">
            <v>4</v>
          </cell>
          <cell r="QS2">
            <v>5</v>
          </cell>
          <cell r="QT2">
            <v>5</v>
          </cell>
          <cell r="QU2">
            <v>6</v>
          </cell>
          <cell r="QV2">
            <v>6</v>
          </cell>
          <cell r="QW2">
            <v>7</v>
          </cell>
          <cell r="QX2">
            <v>7</v>
          </cell>
          <cell r="QY2">
            <v>8</v>
          </cell>
          <cell r="QZ2">
            <v>8</v>
          </cell>
          <cell r="RA2">
            <v>9</v>
          </cell>
          <cell r="RB2">
            <v>9</v>
          </cell>
          <cell r="RC2">
            <v>10</v>
          </cell>
          <cell r="RD2">
            <v>10</v>
          </cell>
          <cell r="RE2">
            <v>11</v>
          </cell>
          <cell r="RF2">
            <v>11</v>
          </cell>
          <cell r="RG2">
            <v>12</v>
          </cell>
          <cell r="RH2">
            <v>12</v>
          </cell>
          <cell r="RI2">
            <v>1</v>
          </cell>
          <cell r="RJ2">
            <v>1</v>
          </cell>
          <cell r="RK2">
            <v>2</v>
          </cell>
          <cell r="RL2">
            <v>2</v>
          </cell>
          <cell r="RM2">
            <v>3</v>
          </cell>
          <cell r="RN2">
            <v>3</v>
          </cell>
          <cell r="RO2">
            <v>4</v>
          </cell>
          <cell r="RP2">
            <v>4</v>
          </cell>
          <cell r="RQ2">
            <v>5</v>
          </cell>
          <cell r="RR2">
            <v>5</v>
          </cell>
          <cell r="RS2">
            <v>6</v>
          </cell>
          <cell r="RT2">
            <v>6</v>
          </cell>
          <cell r="RU2">
            <v>7</v>
          </cell>
          <cell r="RV2">
            <v>7</v>
          </cell>
          <cell r="RW2">
            <v>8</v>
          </cell>
          <cell r="RX2">
            <v>8</v>
          </cell>
          <cell r="RY2">
            <v>9</v>
          </cell>
          <cell r="RZ2">
            <v>9</v>
          </cell>
          <cell r="SA2">
            <v>10</v>
          </cell>
          <cell r="SB2">
            <v>10</v>
          </cell>
          <cell r="SC2">
            <v>11</v>
          </cell>
          <cell r="SD2">
            <v>11</v>
          </cell>
          <cell r="SE2">
            <v>12</v>
          </cell>
          <cell r="SF2">
            <v>12</v>
          </cell>
          <cell r="SG2">
            <v>1</v>
          </cell>
          <cell r="SH2">
            <v>1</v>
          </cell>
          <cell r="SI2">
            <v>2</v>
          </cell>
          <cell r="SJ2">
            <v>2</v>
          </cell>
          <cell r="SK2">
            <v>3</v>
          </cell>
          <cell r="SL2">
            <v>3</v>
          </cell>
          <cell r="SM2">
            <v>4</v>
          </cell>
          <cell r="SN2">
            <v>4</v>
          </cell>
          <cell r="SO2">
            <v>5</v>
          </cell>
          <cell r="SP2">
            <v>5</v>
          </cell>
          <cell r="SQ2">
            <v>6</v>
          </cell>
          <cell r="SR2">
            <v>6</v>
          </cell>
          <cell r="SS2">
            <v>7</v>
          </cell>
          <cell r="ST2">
            <v>7</v>
          </cell>
          <cell r="SU2">
            <v>8</v>
          </cell>
          <cell r="SV2">
            <v>8</v>
          </cell>
          <cell r="SW2">
            <v>9</v>
          </cell>
          <cell r="SX2">
            <v>9</v>
          </cell>
          <cell r="SY2">
            <v>10</v>
          </cell>
          <cell r="SZ2">
            <v>10</v>
          </cell>
          <cell r="TA2">
            <v>11</v>
          </cell>
          <cell r="TB2">
            <v>11</v>
          </cell>
          <cell r="TC2">
            <v>12</v>
          </cell>
          <cell r="TD2">
            <v>12</v>
          </cell>
          <cell r="TE2">
            <v>1</v>
          </cell>
          <cell r="TF2">
            <v>1</v>
          </cell>
          <cell r="TG2">
            <v>2</v>
          </cell>
          <cell r="TH2">
            <v>2</v>
          </cell>
          <cell r="TI2">
            <v>3</v>
          </cell>
          <cell r="TJ2">
            <v>3</v>
          </cell>
          <cell r="TK2">
            <v>4</v>
          </cell>
          <cell r="TL2">
            <v>4</v>
          </cell>
          <cell r="TM2">
            <v>5</v>
          </cell>
          <cell r="TN2">
            <v>5</v>
          </cell>
          <cell r="TO2">
            <v>6</v>
          </cell>
          <cell r="TP2">
            <v>6</v>
          </cell>
          <cell r="TQ2">
            <v>7</v>
          </cell>
          <cell r="TR2">
            <v>7</v>
          </cell>
          <cell r="TS2">
            <v>8</v>
          </cell>
          <cell r="TT2">
            <v>8</v>
          </cell>
          <cell r="TU2">
            <v>9</v>
          </cell>
          <cell r="TV2">
            <v>9</v>
          </cell>
          <cell r="TW2">
            <v>10</v>
          </cell>
          <cell r="TX2">
            <v>10</v>
          </cell>
          <cell r="TY2">
            <v>11</v>
          </cell>
          <cell r="TZ2">
            <v>11</v>
          </cell>
          <cell r="UA2">
            <v>12</v>
          </cell>
          <cell r="UB2">
            <v>12</v>
          </cell>
          <cell r="UC2">
            <v>1</v>
          </cell>
          <cell r="UD2">
            <v>1</v>
          </cell>
          <cell r="UE2">
            <v>2</v>
          </cell>
          <cell r="UF2">
            <v>2</v>
          </cell>
          <cell r="UG2">
            <v>3</v>
          </cell>
          <cell r="UH2">
            <v>3</v>
          </cell>
          <cell r="UI2">
            <v>4</v>
          </cell>
          <cell r="UJ2">
            <v>4</v>
          </cell>
          <cell r="UK2">
            <v>5</v>
          </cell>
          <cell r="UL2">
            <v>5</v>
          </cell>
          <cell r="UM2">
            <v>6</v>
          </cell>
          <cell r="UN2">
            <v>6</v>
          </cell>
          <cell r="UO2">
            <v>7</v>
          </cell>
          <cell r="UP2">
            <v>7</v>
          </cell>
          <cell r="UQ2">
            <v>8</v>
          </cell>
          <cell r="UR2">
            <v>8</v>
          </cell>
          <cell r="US2">
            <v>9</v>
          </cell>
          <cell r="UT2">
            <v>9</v>
          </cell>
          <cell r="UU2">
            <v>10</v>
          </cell>
          <cell r="UV2">
            <v>10</v>
          </cell>
          <cell r="UW2">
            <v>11</v>
          </cell>
          <cell r="UX2">
            <v>11</v>
          </cell>
          <cell r="UY2">
            <v>12</v>
          </cell>
          <cell r="UZ2">
            <v>12</v>
          </cell>
          <cell r="VA2">
            <v>1</v>
          </cell>
          <cell r="VB2">
            <v>1</v>
          </cell>
          <cell r="VC2">
            <v>2</v>
          </cell>
          <cell r="VD2">
            <v>2</v>
          </cell>
          <cell r="VE2">
            <v>3</v>
          </cell>
          <cell r="VF2">
            <v>3</v>
          </cell>
          <cell r="VG2">
            <v>4</v>
          </cell>
          <cell r="VH2">
            <v>4</v>
          </cell>
          <cell r="VI2">
            <v>5</v>
          </cell>
          <cell r="VJ2">
            <v>5</v>
          </cell>
          <cell r="VK2">
            <v>6</v>
          </cell>
          <cell r="VL2">
            <v>6</v>
          </cell>
          <cell r="VM2">
            <v>7</v>
          </cell>
          <cell r="VN2">
            <v>7</v>
          </cell>
          <cell r="VO2">
            <v>8</v>
          </cell>
          <cell r="VP2">
            <v>8</v>
          </cell>
          <cell r="VQ2">
            <v>9</v>
          </cell>
          <cell r="VR2">
            <v>9</v>
          </cell>
          <cell r="VS2">
            <v>10</v>
          </cell>
          <cell r="VT2">
            <v>10</v>
          </cell>
          <cell r="VU2">
            <v>11</v>
          </cell>
          <cell r="VV2">
            <v>11</v>
          </cell>
          <cell r="VW2">
            <v>12</v>
          </cell>
          <cell r="VX2">
            <v>12</v>
          </cell>
          <cell r="VY2">
            <v>1</v>
          </cell>
          <cell r="VZ2">
            <v>1</v>
          </cell>
          <cell r="WA2">
            <v>2</v>
          </cell>
          <cell r="WB2">
            <v>2</v>
          </cell>
          <cell r="WC2">
            <v>3</v>
          </cell>
          <cell r="WD2">
            <v>3</v>
          </cell>
          <cell r="WE2">
            <v>4</v>
          </cell>
          <cell r="WF2">
            <v>4</v>
          </cell>
          <cell r="WG2">
            <v>5</v>
          </cell>
          <cell r="WH2">
            <v>5</v>
          </cell>
          <cell r="WI2">
            <v>6</v>
          </cell>
          <cell r="WJ2">
            <v>6</v>
          </cell>
          <cell r="WK2">
            <v>7</v>
          </cell>
          <cell r="WL2">
            <v>7</v>
          </cell>
          <cell r="WM2">
            <v>8</v>
          </cell>
          <cell r="WN2">
            <v>8</v>
          </cell>
          <cell r="WO2">
            <v>9</v>
          </cell>
          <cell r="WP2">
            <v>9</v>
          </cell>
          <cell r="WQ2">
            <v>10</v>
          </cell>
          <cell r="WR2">
            <v>10</v>
          </cell>
          <cell r="WS2">
            <v>11</v>
          </cell>
          <cell r="WT2">
            <v>11</v>
          </cell>
          <cell r="WU2">
            <v>12</v>
          </cell>
          <cell r="WV2">
            <v>12</v>
          </cell>
          <cell r="WW2">
            <v>1</v>
          </cell>
          <cell r="WX2">
            <v>1</v>
          </cell>
          <cell r="WY2">
            <v>2</v>
          </cell>
          <cell r="WZ2">
            <v>2</v>
          </cell>
          <cell r="XA2">
            <v>3</v>
          </cell>
          <cell r="XB2">
            <v>3</v>
          </cell>
          <cell r="XC2">
            <v>4</v>
          </cell>
          <cell r="XD2">
            <v>4</v>
          </cell>
          <cell r="XE2">
            <v>5</v>
          </cell>
          <cell r="XF2">
            <v>5</v>
          </cell>
          <cell r="XG2">
            <v>6</v>
          </cell>
          <cell r="XH2">
            <v>6</v>
          </cell>
          <cell r="XI2">
            <v>7</v>
          </cell>
          <cell r="XJ2">
            <v>7</v>
          </cell>
          <cell r="XK2">
            <v>8</v>
          </cell>
          <cell r="XL2">
            <v>8</v>
          </cell>
          <cell r="XM2">
            <v>9</v>
          </cell>
          <cell r="XN2">
            <v>9</v>
          </cell>
          <cell r="XO2">
            <v>10</v>
          </cell>
          <cell r="XP2">
            <v>10</v>
          </cell>
          <cell r="XQ2">
            <v>11</v>
          </cell>
          <cell r="XR2">
            <v>11</v>
          </cell>
          <cell r="XS2">
            <v>12</v>
          </cell>
          <cell r="XT2">
            <v>12</v>
          </cell>
          <cell r="XU2">
            <v>1</v>
          </cell>
          <cell r="XV2">
            <v>1</v>
          </cell>
          <cell r="XW2">
            <v>2</v>
          </cell>
          <cell r="XX2">
            <v>2</v>
          </cell>
          <cell r="XY2">
            <v>3</v>
          </cell>
          <cell r="XZ2">
            <v>3</v>
          </cell>
          <cell r="YA2">
            <v>4</v>
          </cell>
          <cell r="YB2">
            <v>4</v>
          </cell>
          <cell r="YC2">
            <v>5</v>
          </cell>
          <cell r="YD2">
            <v>5</v>
          </cell>
          <cell r="YE2">
            <v>6</v>
          </cell>
          <cell r="YF2">
            <v>6</v>
          </cell>
          <cell r="YG2">
            <v>7</v>
          </cell>
          <cell r="YH2">
            <v>7</v>
          </cell>
          <cell r="YI2">
            <v>8</v>
          </cell>
          <cell r="YJ2">
            <v>8</v>
          </cell>
          <cell r="YK2">
            <v>9</v>
          </cell>
          <cell r="YL2">
            <v>9</v>
          </cell>
          <cell r="YM2">
            <v>10</v>
          </cell>
          <cell r="YN2">
            <v>10</v>
          </cell>
          <cell r="YO2">
            <v>11</v>
          </cell>
          <cell r="YP2">
            <v>11</v>
          </cell>
          <cell r="YQ2">
            <v>12</v>
          </cell>
          <cell r="YR2">
            <v>12</v>
          </cell>
          <cell r="YS2">
            <v>1</v>
          </cell>
          <cell r="YT2">
            <v>1</v>
          </cell>
          <cell r="YU2">
            <v>2</v>
          </cell>
          <cell r="YV2">
            <v>2</v>
          </cell>
          <cell r="YW2">
            <v>3</v>
          </cell>
          <cell r="YX2">
            <v>3</v>
          </cell>
          <cell r="YY2">
            <v>4</v>
          </cell>
          <cell r="YZ2">
            <v>4</v>
          </cell>
          <cell r="ZA2">
            <v>5</v>
          </cell>
          <cell r="ZB2">
            <v>5</v>
          </cell>
          <cell r="ZC2">
            <v>6</v>
          </cell>
          <cell r="ZD2">
            <v>6</v>
          </cell>
          <cell r="ZE2">
            <v>7</v>
          </cell>
          <cell r="ZF2">
            <v>7</v>
          </cell>
          <cell r="ZG2">
            <v>8</v>
          </cell>
          <cell r="ZH2">
            <v>8</v>
          </cell>
          <cell r="ZI2">
            <v>9</v>
          </cell>
          <cell r="ZJ2">
            <v>9</v>
          </cell>
          <cell r="ZK2">
            <v>10</v>
          </cell>
          <cell r="ZL2">
            <v>10</v>
          </cell>
          <cell r="ZM2">
            <v>11</v>
          </cell>
          <cell r="ZN2">
            <v>11</v>
          </cell>
          <cell r="ZO2">
            <v>12</v>
          </cell>
          <cell r="ZP2">
            <v>12</v>
          </cell>
          <cell r="ZQ2">
            <v>1</v>
          </cell>
          <cell r="ZR2">
            <v>1</v>
          </cell>
          <cell r="ZS2">
            <v>2</v>
          </cell>
          <cell r="ZT2">
            <v>2</v>
          </cell>
          <cell r="ZU2">
            <v>3</v>
          </cell>
          <cell r="ZV2">
            <v>3</v>
          </cell>
          <cell r="ZW2">
            <v>4</v>
          </cell>
          <cell r="ZX2">
            <v>4</v>
          </cell>
          <cell r="ZY2">
            <v>5</v>
          </cell>
          <cell r="ZZ2">
            <v>5</v>
          </cell>
          <cell r="AAA2">
            <v>6</v>
          </cell>
          <cell r="AAB2">
            <v>6</v>
          </cell>
          <cell r="AAC2">
            <v>7</v>
          </cell>
          <cell r="AAD2">
            <v>7</v>
          </cell>
          <cell r="AAE2">
            <v>8</v>
          </cell>
          <cell r="AAF2">
            <v>8</v>
          </cell>
          <cell r="AAG2">
            <v>9</v>
          </cell>
          <cell r="AAH2">
            <v>9</v>
          </cell>
          <cell r="AAI2">
            <v>10</v>
          </cell>
          <cell r="AAJ2">
            <v>10</v>
          </cell>
          <cell r="AAK2">
            <v>11</v>
          </cell>
          <cell r="AAL2">
            <v>11</v>
          </cell>
          <cell r="AAM2">
            <v>12</v>
          </cell>
          <cell r="AAN2">
            <v>12</v>
          </cell>
          <cell r="AAO2">
            <v>1</v>
          </cell>
          <cell r="AAP2">
            <v>1</v>
          </cell>
          <cell r="AAQ2">
            <v>2</v>
          </cell>
          <cell r="AAR2">
            <v>2</v>
          </cell>
          <cell r="AAS2">
            <v>3</v>
          </cell>
          <cell r="AAT2">
            <v>3</v>
          </cell>
          <cell r="AAU2">
            <v>4</v>
          </cell>
          <cell r="AAV2">
            <v>4</v>
          </cell>
          <cell r="AAW2">
            <v>5</v>
          </cell>
          <cell r="AAX2">
            <v>5</v>
          </cell>
          <cell r="AAY2">
            <v>6</v>
          </cell>
          <cell r="AAZ2">
            <v>6</v>
          </cell>
          <cell r="ABA2">
            <v>7</v>
          </cell>
          <cell r="ABB2">
            <v>7</v>
          </cell>
          <cell r="ABC2">
            <v>8</v>
          </cell>
          <cell r="ABD2">
            <v>8</v>
          </cell>
          <cell r="ABE2">
            <v>9</v>
          </cell>
          <cell r="ABF2">
            <v>9</v>
          </cell>
        </row>
        <row r="3">
          <cell r="Q3">
            <v>2018</v>
          </cell>
          <cell r="R3">
            <v>2018</v>
          </cell>
          <cell r="S3">
            <v>2019</v>
          </cell>
          <cell r="T3">
            <v>2019</v>
          </cell>
          <cell r="U3">
            <v>2020</v>
          </cell>
          <cell r="V3">
            <v>2020</v>
          </cell>
          <cell r="W3">
            <v>2021</v>
          </cell>
          <cell r="X3">
            <v>2021</v>
          </cell>
          <cell r="Y3">
            <v>2022</v>
          </cell>
          <cell r="Z3">
            <v>2022</v>
          </cell>
          <cell r="AA3">
            <v>2023</v>
          </cell>
          <cell r="AB3">
            <v>2023</v>
          </cell>
          <cell r="AC3">
            <v>2024</v>
          </cell>
          <cell r="AD3">
            <v>2024</v>
          </cell>
          <cell r="AE3">
            <v>2025</v>
          </cell>
          <cell r="AF3">
            <v>2025</v>
          </cell>
          <cell r="AG3">
            <v>2026</v>
          </cell>
          <cell r="AH3">
            <v>2026</v>
          </cell>
          <cell r="AI3">
            <v>2027</v>
          </cell>
          <cell r="AJ3">
            <v>2027</v>
          </cell>
          <cell r="AK3">
            <v>2028</v>
          </cell>
          <cell r="AL3">
            <v>2028</v>
          </cell>
          <cell r="AM3">
            <v>2029</v>
          </cell>
          <cell r="AN3">
            <v>2029</v>
          </cell>
          <cell r="AO3">
            <v>2030</v>
          </cell>
          <cell r="AP3">
            <v>2030</v>
          </cell>
          <cell r="AQ3">
            <v>2031</v>
          </cell>
          <cell r="AR3">
            <v>2031</v>
          </cell>
          <cell r="AS3">
            <v>2032</v>
          </cell>
          <cell r="AT3">
            <v>2032</v>
          </cell>
          <cell r="AU3">
            <v>2033</v>
          </cell>
          <cell r="AV3">
            <v>2033</v>
          </cell>
          <cell r="AW3">
            <v>2034</v>
          </cell>
          <cell r="AX3">
            <v>2034</v>
          </cell>
          <cell r="AY3">
            <v>2035</v>
          </cell>
          <cell r="AZ3">
            <v>2035</v>
          </cell>
          <cell r="BA3">
            <v>2036</v>
          </cell>
          <cell r="BB3">
            <v>2036</v>
          </cell>
          <cell r="BC3">
            <v>2037</v>
          </cell>
          <cell r="BD3">
            <v>2037</v>
          </cell>
          <cell r="BE3">
            <v>2038</v>
          </cell>
          <cell r="BF3">
            <v>2038</v>
          </cell>
          <cell r="BG3">
            <v>2039</v>
          </cell>
          <cell r="BH3">
            <v>2039</v>
          </cell>
          <cell r="BI3">
            <v>2040</v>
          </cell>
          <cell r="BJ3">
            <v>2040</v>
          </cell>
          <cell r="BK3">
            <v>2041</v>
          </cell>
          <cell r="BL3">
            <v>2041</v>
          </cell>
          <cell r="BM3">
            <v>2042</v>
          </cell>
          <cell r="BN3">
            <v>2042</v>
          </cell>
        </row>
        <row r="4">
          <cell r="Q4" t="str">
            <v>Capital</v>
          </cell>
          <cell r="R4" t="str">
            <v>Interés</v>
          </cell>
          <cell r="S4" t="str">
            <v>Capital</v>
          </cell>
          <cell r="T4" t="str">
            <v>Interés</v>
          </cell>
          <cell r="U4" t="str">
            <v>Capital</v>
          </cell>
          <cell r="V4" t="str">
            <v>Interés</v>
          </cell>
          <cell r="W4" t="str">
            <v>Capital</v>
          </cell>
          <cell r="X4" t="str">
            <v>Interés</v>
          </cell>
          <cell r="Y4" t="str">
            <v>Capital</v>
          </cell>
          <cell r="Z4" t="str">
            <v>Interés</v>
          </cell>
          <cell r="AA4" t="str">
            <v>Capital</v>
          </cell>
          <cell r="AB4" t="str">
            <v>Interés</v>
          </cell>
          <cell r="AC4" t="str">
            <v>Capital</v>
          </cell>
          <cell r="AD4" t="str">
            <v>Interés</v>
          </cell>
          <cell r="AE4" t="str">
            <v>Capital</v>
          </cell>
          <cell r="AF4" t="str">
            <v>Interés</v>
          </cell>
          <cell r="AG4" t="str">
            <v>Capital</v>
          </cell>
          <cell r="AH4" t="str">
            <v>Interés</v>
          </cell>
          <cell r="AI4" t="str">
            <v>Capital</v>
          </cell>
          <cell r="AJ4" t="str">
            <v>Interés</v>
          </cell>
          <cell r="AK4" t="str">
            <v>Capital</v>
          </cell>
          <cell r="AL4" t="str">
            <v>Interés</v>
          </cell>
          <cell r="AM4" t="str">
            <v>Capital</v>
          </cell>
          <cell r="AN4" t="str">
            <v>Interés</v>
          </cell>
          <cell r="AO4" t="str">
            <v>Capital</v>
          </cell>
          <cell r="AP4" t="str">
            <v>Interés</v>
          </cell>
          <cell r="AQ4" t="str">
            <v>Capital</v>
          </cell>
          <cell r="AR4" t="str">
            <v>Interés</v>
          </cell>
          <cell r="AS4" t="str">
            <v>Capital</v>
          </cell>
          <cell r="AT4" t="str">
            <v>Interés</v>
          </cell>
          <cell r="AU4" t="str">
            <v>Capital</v>
          </cell>
          <cell r="AV4" t="str">
            <v>Interés</v>
          </cell>
          <cell r="AW4" t="str">
            <v>Capital</v>
          </cell>
          <cell r="AX4" t="str">
            <v>Interés</v>
          </cell>
          <cell r="AY4" t="str">
            <v>Capital</v>
          </cell>
          <cell r="AZ4" t="str">
            <v>Interés</v>
          </cell>
          <cell r="BA4" t="str">
            <v>Capital</v>
          </cell>
          <cell r="BB4" t="str">
            <v>Interés</v>
          </cell>
          <cell r="BC4" t="str">
            <v>Capital</v>
          </cell>
          <cell r="BD4" t="str">
            <v>Interés</v>
          </cell>
          <cell r="BE4" t="str">
            <v>Capital</v>
          </cell>
          <cell r="BF4" t="str">
            <v>Interés</v>
          </cell>
          <cell r="BG4" t="str">
            <v>Capital</v>
          </cell>
          <cell r="BH4" t="str">
            <v>Interés</v>
          </cell>
          <cell r="BI4" t="str">
            <v>Capital</v>
          </cell>
          <cell r="BJ4" t="str">
            <v>Interés</v>
          </cell>
          <cell r="BK4" t="str">
            <v>Capital</v>
          </cell>
          <cell r="BL4" t="str">
            <v>Interés</v>
          </cell>
          <cell r="BM4" t="str">
            <v>Capital</v>
          </cell>
          <cell r="BN4" t="str">
            <v>Interés</v>
          </cell>
          <cell r="BQ4" t="str">
            <v>Interés</v>
          </cell>
          <cell r="BR4" t="str">
            <v>Capital</v>
          </cell>
          <cell r="BS4" t="str">
            <v>Interés</v>
          </cell>
          <cell r="BT4" t="str">
            <v>Capital</v>
          </cell>
          <cell r="BU4" t="str">
            <v>Interés</v>
          </cell>
          <cell r="BV4" t="str">
            <v>Capital</v>
          </cell>
          <cell r="BW4" t="str">
            <v>Interés</v>
          </cell>
          <cell r="BX4" t="str">
            <v>Capital</v>
          </cell>
          <cell r="BY4" t="str">
            <v>Interés</v>
          </cell>
          <cell r="BZ4" t="str">
            <v>Capital</v>
          </cell>
          <cell r="CA4" t="str">
            <v>Interés</v>
          </cell>
          <cell r="CB4" t="str">
            <v>Capital</v>
          </cell>
          <cell r="CC4" t="str">
            <v>Interés</v>
          </cell>
          <cell r="CD4" t="str">
            <v>Capital</v>
          </cell>
          <cell r="CE4" t="str">
            <v>Interés</v>
          </cell>
          <cell r="CF4" t="str">
            <v>Capital</v>
          </cell>
          <cell r="CG4" t="str">
            <v>Interés</v>
          </cell>
          <cell r="CH4" t="str">
            <v>Capital</v>
          </cell>
          <cell r="CI4" t="str">
            <v>Interés</v>
          </cell>
          <cell r="CJ4" t="str">
            <v>Capital</v>
          </cell>
          <cell r="CK4" t="str">
            <v>Interés</v>
          </cell>
          <cell r="CL4" t="str">
            <v>Capital</v>
          </cell>
          <cell r="CM4" t="str">
            <v>Interés</v>
          </cell>
          <cell r="CN4" t="str">
            <v>Capital</v>
          </cell>
          <cell r="CO4" t="str">
            <v>Interés</v>
          </cell>
          <cell r="CP4" t="str">
            <v>Capital</v>
          </cell>
          <cell r="CQ4" t="str">
            <v>Interés</v>
          </cell>
          <cell r="CR4" t="str">
            <v>Capital</v>
          </cell>
          <cell r="CS4" t="str">
            <v>Interés</v>
          </cell>
          <cell r="CT4" t="str">
            <v>Capital</v>
          </cell>
          <cell r="CU4" t="str">
            <v>Interés</v>
          </cell>
          <cell r="CV4" t="str">
            <v>Capital</v>
          </cell>
          <cell r="CW4" t="str">
            <v>Interés</v>
          </cell>
          <cell r="CX4" t="str">
            <v>Capital</v>
          </cell>
          <cell r="CY4" t="str">
            <v>Interés</v>
          </cell>
          <cell r="CZ4" t="str">
            <v>Capital</v>
          </cell>
          <cell r="DA4" t="str">
            <v>Interés</v>
          </cell>
          <cell r="DB4" t="str">
            <v>Capital</v>
          </cell>
          <cell r="DC4" t="str">
            <v>Interés</v>
          </cell>
          <cell r="DD4" t="str">
            <v>Capital</v>
          </cell>
          <cell r="DE4" t="str">
            <v>Interés</v>
          </cell>
          <cell r="DF4" t="str">
            <v>Capital</v>
          </cell>
          <cell r="DG4" t="str">
            <v>Interés</v>
          </cell>
          <cell r="DH4" t="str">
            <v>Capital</v>
          </cell>
          <cell r="DI4" t="str">
            <v>Interés</v>
          </cell>
          <cell r="DJ4" t="str">
            <v>Capital</v>
          </cell>
          <cell r="DK4" t="str">
            <v>Interés</v>
          </cell>
          <cell r="DL4" t="str">
            <v>Capital</v>
          </cell>
          <cell r="DM4" t="str">
            <v>Interés</v>
          </cell>
          <cell r="DN4" t="str">
            <v>Capital</v>
          </cell>
          <cell r="DO4" t="str">
            <v>Interés</v>
          </cell>
          <cell r="DP4" t="str">
            <v>Capital</v>
          </cell>
          <cell r="DQ4" t="str">
            <v>Interés</v>
          </cell>
          <cell r="DR4" t="str">
            <v>Capital</v>
          </cell>
          <cell r="DS4" t="str">
            <v>Interés</v>
          </cell>
          <cell r="DT4" t="str">
            <v>Capital</v>
          </cell>
          <cell r="DU4" t="str">
            <v>Interés</v>
          </cell>
          <cell r="DV4" t="str">
            <v>Capital</v>
          </cell>
          <cell r="DW4" t="str">
            <v>Interés</v>
          </cell>
          <cell r="DX4" t="str">
            <v>Capital</v>
          </cell>
          <cell r="DY4" t="str">
            <v>Interés</v>
          </cell>
          <cell r="DZ4" t="str">
            <v>Capital</v>
          </cell>
          <cell r="EA4" t="str">
            <v>Interés</v>
          </cell>
          <cell r="EB4" t="str">
            <v>Capital</v>
          </cell>
          <cell r="EC4" t="str">
            <v>Interés</v>
          </cell>
          <cell r="ED4" t="str">
            <v>Capital</v>
          </cell>
          <cell r="EE4" t="str">
            <v>Interés</v>
          </cell>
          <cell r="EF4" t="str">
            <v>Capital</v>
          </cell>
          <cell r="EG4" t="str">
            <v>Interés</v>
          </cell>
          <cell r="EH4" t="str">
            <v>Capital</v>
          </cell>
          <cell r="EI4" t="str">
            <v>Interés</v>
          </cell>
          <cell r="EJ4" t="str">
            <v>Capital</v>
          </cell>
          <cell r="EK4" t="str">
            <v>Interés</v>
          </cell>
          <cell r="EL4" t="str">
            <v>Capital</v>
          </cell>
          <cell r="EM4" t="str">
            <v>Interés</v>
          </cell>
          <cell r="EN4" t="str">
            <v>Capital</v>
          </cell>
          <cell r="EO4" t="str">
            <v>Interés</v>
          </cell>
          <cell r="EP4" t="str">
            <v>Capital</v>
          </cell>
          <cell r="EQ4" t="str">
            <v>Interés</v>
          </cell>
          <cell r="ER4" t="str">
            <v>Capital</v>
          </cell>
          <cell r="ES4" t="str">
            <v>Interés</v>
          </cell>
          <cell r="ET4" t="str">
            <v>Capital</v>
          </cell>
          <cell r="EU4" t="str">
            <v>Interés</v>
          </cell>
          <cell r="EV4" t="str">
            <v>Capital</v>
          </cell>
          <cell r="EW4" t="str">
            <v>Interés</v>
          </cell>
          <cell r="EX4" t="str">
            <v>Capital</v>
          </cell>
          <cell r="EY4" t="str">
            <v>Interés</v>
          </cell>
          <cell r="EZ4" t="str">
            <v>Capital</v>
          </cell>
          <cell r="FA4" t="str">
            <v>Interés</v>
          </cell>
          <cell r="FB4" t="str">
            <v>Capital</v>
          </cell>
          <cell r="FC4" t="str">
            <v>Interés</v>
          </cell>
          <cell r="FD4" t="str">
            <v>Capital</v>
          </cell>
          <cell r="FE4" t="str">
            <v>Interés</v>
          </cell>
          <cell r="FF4" t="str">
            <v>Capital</v>
          </cell>
          <cell r="FG4" t="str">
            <v>Interés</v>
          </cell>
          <cell r="FH4" t="str">
            <v>Capital</v>
          </cell>
          <cell r="FI4" t="str">
            <v>Interés</v>
          </cell>
          <cell r="FJ4" t="str">
            <v>Capital</v>
          </cell>
          <cell r="FK4" t="str">
            <v>Interés</v>
          </cell>
          <cell r="FL4" t="str">
            <v>Capital</v>
          </cell>
          <cell r="FM4" t="str">
            <v>Interés</v>
          </cell>
          <cell r="FN4" t="str">
            <v>Capital</v>
          </cell>
          <cell r="FO4" t="str">
            <v>Interés</v>
          </cell>
          <cell r="FP4" t="str">
            <v>Capital</v>
          </cell>
          <cell r="FQ4" t="str">
            <v>Interés</v>
          </cell>
          <cell r="FR4" t="str">
            <v>Capital</v>
          </cell>
          <cell r="FS4" t="str">
            <v>Interés</v>
          </cell>
          <cell r="FT4" t="str">
            <v>Capital</v>
          </cell>
          <cell r="FU4" t="str">
            <v>Interés</v>
          </cell>
          <cell r="FV4" t="str">
            <v>Capital</v>
          </cell>
          <cell r="FW4" t="str">
            <v>Interés</v>
          </cell>
          <cell r="FX4" t="str">
            <v>Capital</v>
          </cell>
          <cell r="FY4" t="str">
            <v>Interés</v>
          </cell>
          <cell r="FZ4" t="str">
            <v>Capital</v>
          </cell>
          <cell r="GA4" t="str">
            <v>Interés</v>
          </cell>
          <cell r="GB4" t="str">
            <v>Capital</v>
          </cell>
          <cell r="GC4" t="str">
            <v>Interés</v>
          </cell>
          <cell r="GD4" t="str">
            <v>Capital</v>
          </cell>
          <cell r="GE4" t="str">
            <v>Interés</v>
          </cell>
          <cell r="GF4" t="str">
            <v>Capital</v>
          </cell>
          <cell r="GG4" t="str">
            <v>Interés</v>
          </cell>
          <cell r="GH4" t="str">
            <v>Capital</v>
          </cell>
          <cell r="GI4" t="str">
            <v>Interés</v>
          </cell>
          <cell r="GJ4" t="str">
            <v>Capital</v>
          </cell>
          <cell r="GK4" t="str">
            <v>Interés</v>
          </cell>
          <cell r="GL4" t="str">
            <v>Capital</v>
          </cell>
          <cell r="GM4" t="str">
            <v>Interés</v>
          </cell>
          <cell r="GN4" t="str">
            <v>Capital</v>
          </cell>
          <cell r="GO4" t="str">
            <v>Interés</v>
          </cell>
          <cell r="GP4" t="str">
            <v>Capital</v>
          </cell>
          <cell r="GQ4" t="str">
            <v>Interés</v>
          </cell>
          <cell r="GR4" t="str">
            <v>Capital</v>
          </cell>
          <cell r="GS4" t="str">
            <v>Interés</v>
          </cell>
          <cell r="GT4" t="str">
            <v>Capital</v>
          </cell>
          <cell r="GU4" t="str">
            <v>Interés</v>
          </cell>
          <cell r="GV4" t="str">
            <v>Capital</v>
          </cell>
          <cell r="GW4" t="str">
            <v>Interés</v>
          </cell>
          <cell r="GX4" t="str">
            <v>Capital</v>
          </cell>
          <cell r="GY4" t="str">
            <v>Interés</v>
          </cell>
          <cell r="GZ4" t="str">
            <v>Capital</v>
          </cell>
          <cell r="HA4" t="str">
            <v>Interés</v>
          </cell>
          <cell r="HB4" t="str">
            <v>Capital</v>
          </cell>
          <cell r="HC4" t="str">
            <v>Interés</v>
          </cell>
          <cell r="HD4" t="str">
            <v>Capital</v>
          </cell>
          <cell r="HE4" t="str">
            <v>Interés</v>
          </cell>
          <cell r="HF4" t="str">
            <v>Capital</v>
          </cell>
          <cell r="HG4" t="str">
            <v>Interés</v>
          </cell>
          <cell r="HH4" t="str">
            <v>Capital</v>
          </cell>
          <cell r="HI4" t="str">
            <v>Interés</v>
          </cell>
          <cell r="HJ4" t="str">
            <v>Capital</v>
          </cell>
          <cell r="HK4" t="str">
            <v>Interés</v>
          </cell>
          <cell r="HL4" t="str">
            <v>Capital</v>
          </cell>
          <cell r="HM4" t="str">
            <v>Interés</v>
          </cell>
          <cell r="HN4" t="str">
            <v>Capital</v>
          </cell>
          <cell r="HO4" t="str">
            <v>Interés</v>
          </cell>
          <cell r="HP4" t="str">
            <v>Capital</v>
          </cell>
          <cell r="HQ4" t="str">
            <v>Interés</v>
          </cell>
          <cell r="HR4" t="str">
            <v>Capital</v>
          </cell>
          <cell r="HS4" t="str">
            <v>Interés</v>
          </cell>
          <cell r="HT4" t="str">
            <v>Capital</v>
          </cell>
          <cell r="HU4" t="str">
            <v>Interés</v>
          </cell>
          <cell r="HV4" t="str">
            <v>Capital</v>
          </cell>
          <cell r="HW4" t="str">
            <v>Interés</v>
          </cell>
          <cell r="HX4" t="str">
            <v>Capital</v>
          </cell>
          <cell r="HY4" t="str">
            <v>Interés</v>
          </cell>
          <cell r="HZ4" t="str">
            <v>Capital</v>
          </cell>
          <cell r="IA4" t="str">
            <v>Interés</v>
          </cell>
          <cell r="IB4" t="str">
            <v>Capital</v>
          </cell>
          <cell r="IC4" t="str">
            <v>Interés</v>
          </cell>
          <cell r="ID4" t="str">
            <v>Capital</v>
          </cell>
          <cell r="IE4" t="str">
            <v>Interés</v>
          </cell>
          <cell r="IF4" t="str">
            <v>Capital</v>
          </cell>
          <cell r="IG4" t="str">
            <v>Interés</v>
          </cell>
          <cell r="IH4" t="str">
            <v>Capital</v>
          </cell>
          <cell r="II4" t="str">
            <v>Interés</v>
          </cell>
          <cell r="IJ4" t="str">
            <v>Capital</v>
          </cell>
          <cell r="IK4" t="str">
            <v>Interés</v>
          </cell>
          <cell r="IL4" t="str">
            <v>Capital</v>
          </cell>
          <cell r="IM4" t="str">
            <v>Interés</v>
          </cell>
          <cell r="IN4" t="str">
            <v>Capital</v>
          </cell>
          <cell r="IO4" t="str">
            <v>Interés</v>
          </cell>
          <cell r="IP4" t="str">
            <v>Capital</v>
          </cell>
          <cell r="IQ4" t="str">
            <v>Interés</v>
          </cell>
          <cell r="IR4" t="str">
            <v>Capital</v>
          </cell>
          <cell r="IS4" t="str">
            <v>Interés</v>
          </cell>
          <cell r="IT4" t="str">
            <v>Capital</v>
          </cell>
          <cell r="IU4" t="str">
            <v>Interés</v>
          </cell>
          <cell r="IV4" t="str">
            <v>Capital</v>
          </cell>
          <cell r="IW4" t="str">
            <v>Interés</v>
          </cell>
          <cell r="IX4" t="str">
            <v>Capital</v>
          </cell>
          <cell r="IY4" t="str">
            <v>Interés</v>
          </cell>
          <cell r="IZ4" t="str">
            <v>Capital</v>
          </cell>
          <cell r="JA4" t="str">
            <v>Interés</v>
          </cell>
          <cell r="JB4" t="str">
            <v>Capital</v>
          </cell>
          <cell r="JC4" t="str">
            <v>Interés</v>
          </cell>
          <cell r="JD4" t="str">
            <v>Capital</v>
          </cell>
          <cell r="JE4" t="str">
            <v>Interés</v>
          </cell>
          <cell r="JF4" t="str">
            <v>Capital</v>
          </cell>
          <cell r="JG4" t="str">
            <v>Interés</v>
          </cell>
          <cell r="JH4" t="str">
            <v>Capital</v>
          </cell>
          <cell r="JI4" t="str">
            <v>Interés</v>
          </cell>
          <cell r="JJ4" t="str">
            <v>Capital</v>
          </cell>
          <cell r="JK4" t="str">
            <v>Interés</v>
          </cell>
          <cell r="JL4" t="str">
            <v>Capital</v>
          </cell>
          <cell r="JM4" t="str">
            <v>Interés</v>
          </cell>
          <cell r="JN4" t="str">
            <v>Capital</v>
          </cell>
          <cell r="JO4" t="str">
            <v>Interés</v>
          </cell>
          <cell r="JP4" t="str">
            <v>Capital</v>
          </cell>
          <cell r="JQ4" t="str">
            <v>Interés</v>
          </cell>
          <cell r="JR4" t="str">
            <v>Capital</v>
          </cell>
          <cell r="JS4" t="str">
            <v>Interés</v>
          </cell>
          <cell r="JT4" t="str">
            <v>Capital</v>
          </cell>
          <cell r="JU4" t="str">
            <v>Interés</v>
          </cell>
          <cell r="JV4" t="str">
            <v>Capital</v>
          </cell>
          <cell r="JW4" t="str">
            <v>Interés</v>
          </cell>
          <cell r="JX4" t="str">
            <v>Capital</v>
          </cell>
          <cell r="JY4" t="str">
            <v>Interés</v>
          </cell>
          <cell r="JZ4" t="str">
            <v>Capital</v>
          </cell>
          <cell r="KA4" t="str">
            <v>Interés</v>
          </cell>
          <cell r="KB4" t="str">
            <v>Capital</v>
          </cell>
          <cell r="KC4" t="str">
            <v>Interés</v>
          </cell>
          <cell r="KD4" t="str">
            <v>Capital</v>
          </cell>
          <cell r="KE4" t="str">
            <v>Interés</v>
          </cell>
          <cell r="KF4" t="str">
            <v>Capital</v>
          </cell>
          <cell r="KG4" t="str">
            <v>Interés</v>
          </cell>
          <cell r="KH4" t="str">
            <v>Capital</v>
          </cell>
          <cell r="KI4" t="str">
            <v>Interés</v>
          </cell>
          <cell r="KJ4" t="str">
            <v>Capital</v>
          </cell>
          <cell r="KK4" t="str">
            <v>Interés</v>
          </cell>
          <cell r="KL4" t="str">
            <v>Capital</v>
          </cell>
          <cell r="KM4" t="str">
            <v>Interés</v>
          </cell>
          <cell r="KN4" t="str">
            <v>Capital</v>
          </cell>
          <cell r="KO4" t="str">
            <v>Interés</v>
          </cell>
          <cell r="KP4" t="str">
            <v>Capital</v>
          </cell>
          <cell r="KQ4" t="str">
            <v>Interés</v>
          </cell>
          <cell r="KR4" t="str">
            <v>Capital</v>
          </cell>
          <cell r="KS4" t="str">
            <v>Interés</v>
          </cell>
          <cell r="KT4" t="str">
            <v>Capital</v>
          </cell>
          <cell r="KU4" t="str">
            <v>Interés</v>
          </cell>
          <cell r="KV4" t="str">
            <v>Capital</v>
          </cell>
          <cell r="KW4" t="str">
            <v>Interés</v>
          </cell>
          <cell r="KX4" t="str">
            <v>Capital</v>
          </cell>
          <cell r="KY4" t="str">
            <v>Interés</v>
          </cell>
          <cell r="KZ4" t="str">
            <v>Capital</v>
          </cell>
          <cell r="LA4" t="str">
            <v>Interés</v>
          </cell>
          <cell r="LB4" t="str">
            <v>Capital</v>
          </cell>
          <cell r="LC4" t="str">
            <v>Interés</v>
          </cell>
          <cell r="LD4" t="str">
            <v>Capital</v>
          </cell>
          <cell r="LE4" t="str">
            <v>Interés</v>
          </cell>
          <cell r="LF4" t="str">
            <v>Capital</v>
          </cell>
          <cell r="LG4" t="str">
            <v>Interés</v>
          </cell>
          <cell r="LH4" t="str">
            <v>Capital</v>
          </cell>
          <cell r="LI4" t="str">
            <v>Interés</v>
          </cell>
          <cell r="LJ4" t="str">
            <v>Capital</v>
          </cell>
          <cell r="LK4" t="str">
            <v>Interés</v>
          </cell>
          <cell r="LL4" t="str">
            <v>Capital</v>
          </cell>
          <cell r="LM4" t="str">
            <v>Interés</v>
          </cell>
          <cell r="LN4" t="str">
            <v>Capital</v>
          </cell>
          <cell r="LO4" t="str">
            <v>Interés</v>
          </cell>
          <cell r="LP4" t="str">
            <v>Capital</v>
          </cell>
          <cell r="LQ4" t="str">
            <v>Interés</v>
          </cell>
          <cell r="LR4" t="str">
            <v>Capital</v>
          </cell>
          <cell r="LS4" t="str">
            <v>Interés</v>
          </cell>
          <cell r="LT4" t="str">
            <v>Capital</v>
          </cell>
          <cell r="LU4" t="str">
            <v>Interés</v>
          </cell>
          <cell r="LV4" t="str">
            <v>Capital</v>
          </cell>
          <cell r="LW4" t="str">
            <v>Interés</v>
          </cell>
          <cell r="LX4" t="str">
            <v>Capital</v>
          </cell>
          <cell r="LY4" t="str">
            <v>Interés</v>
          </cell>
          <cell r="LZ4" t="str">
            <v>Capital</v>
          </cell>
          <cell r="MA4" t="str">
            <v>Interés</v>
          </cell>
          <cell r="MB4" t="str">
            <v>Capital</v>
          </cell>
          <cell r="MC4" t="str">
            <v>Interés</v>
          </cell>
          <cell r="MD4" t="str">
            <v>Capital</v>
          </cell>
          <cell r="ME4" t="str">
            <v>Interés</v>
          </cell>
          <cell r="MF4" t="str">
            <v>Capital</v>
          </cell>
          <cell r="MG4" t="str">
            <v>Interés</v>
          </cell>
          <cell r="MH4" t="str">
            <v>Capital</v>
          </cell>
          <cell r="MI4" t="str">
            <v>Interés</v>
          </cell>
          <cell r="MJ4" t="str">
            <v>Capital</v>
          </cell>
          <cell r="MK4" t="str">
            <v>Interés</v>
          </cell>
          <cell r="ML4" t="str">
            <v>Capital</v>
          </cell>
          <cell r="MM4" t="str">
            <v>Interés</v>
          </cell>
          <cell r="MN4" t="str">
            <v>Capital</v>
          </cell>
          <cell r="MO4" t="str">
            <v>Interés</v>
          </cell>
          <cell r="MP4" t="str">
            <v>Capital</v>
          </cell>
          <cell r="MQ4" t="str">
            <v>Interés</v>
          </cell>
          <cell r="MR4" t="str">
            <v>Capital</v>
          </cell>
          <cell r="MS4" t="str">
            <v>Interés</v>
          </cell>
          <cell r="MT4" t="str">
            <v>Capital</v>
          </cell>
          <cell r="MU4" t="str">
            <v>Interés</v>
          </cell>
          <cell r="MV4" t="str">
            <v>Capital</v>
          </cell>
          <cell r="MW4" t="str">
            <v>Interés</v>
          </cell>
          <cell r="MX4" t="str">
            <v>Capital</v>
          </cell>
          <cell r="MY4" t="str">
            <v>Interés</v>
          </cell>
          <cell r="MZ4" t="str">
            <v>Capital</v>
          </cell>
          <cell r="NA4" t="str">
            <v>Interés</v>
          </cell>
          <cell r="NB4" t="str">
            <v>Capital</v>
          </cell>
          <cell r="NC4" t="str">
            <v>Interés</v>
          </cell>
          <cell r="ND4" t="str">
            <v>Capital</v>
          </cell>
          <cell r="NE4" t="str">
            <v>Interés</v>
          </cell>
          <cell r="NF4" t="str">
            <v>Capital</v>
          </cell>
          <cell r="NG4" t="str">
            <v>Interés</v>
          </cell>
          <cell r="NH4" t="str">
            <v>Capital</v>
          </cell>
          <cell r="NI4" t="str">
            <v>Interés</v>
          </cell>
          <cell r="NJ4" t="str">
            <v>Capital</v>
          </cell>
          <cell r="NK4" t="str">
            <v>Interés</v>
          </cell>
          <cell r="NL4" t="str">
            <v>Capital</v>
          </cell>
          <cell r="NM4" t="str">
            <v>Interés</v>
          </cell>
          <cell r="NN4" t="str">
            <v>Capital</v>
          </cell>
          <cell r="NO4" t="str">
            <v>Interés</v>
          </cell>
          <cell r="NP4" t="str">
            <v>Capital</v>
          </cell>
          <cell r="NQ4" t="str">
            <v>Interés</v>
          </cell>
          <cell r="NR4" t="str">
            <v>Capital</v>
          </cell>
          <cell r="NS4" t="str">
            <v>Interés</v>
          </cell>
          <cell r="NT4" t="str">
            <v>Capital</v>
          </cell>
          <cell r="NU4" t="str">
            <v>Interés</v>
          </cell>
          <cell r="NV4" t="str">
            <v>Capital</v>
          </cell>
          <cell r="NW4" t="str">
            <v>Interés</v>
          </cell>
          <cell r="NX4" t="str">
            <v>Capital</v>
          </cell>
          <cell r="NY4" t="str">
            <v>Interés</v>
          </cell>
          <cell r="NZ4" t="str">
            <v>Capital</v>
          </cell>
          <cell r="OA4" t="str">
            <v>Interés</v>
          </cell>
          <cell r="OB4" t="str">
            <v>Capital</v>
          </cell>
          <cell r="OC4" t="str">
            <v>Interés</v>
          </cell>
          <cell r="OD4" t="str">
            <v>Capital</v>
          </cell>
          <cell r="OE4" t="str">
            <v>Interés</v>
          </cell>
          <cell r="OF4" t="str">
            <v>Capital</v>
          </cell>
          <cell r="OG4" t="str">
            <v>Interés</v>
          </cell>
          <cell r="OH4" t="str">
            <v>Capital</v>
          </cell>
          <cell r="OI4" t="str">
            <v>Interés</v>
          </cell>
          <cell r="OJ4" t="str">
            <v>Capital</v>
          </cell>
          <cell r="OK4" t="str">
            <v>Interés</v>
          </cell>
          <cell r="OL4" t="str">
            <v>Capital</v>
          </cell>
          <cell r="OM4" t="str">
            <v>Interés</v>
          </cell>
          <cell r="ON4" t="str">
            <v>Capital</v>
          </cell>
          <cell r="OO4" t="str">
            <v>Interés</v>
          </cell>
          <cell r="OP4" t="str">
            <v>Capital</v>
          </cell>
          <cell r="OQ4" t="str">
            <v>Interés</v>
          </cell>
          <cell r="OR4" t="str">
            <v>Capital</v>
          </cell>
          <cell r="OS4" t="str">
            <v>Interés</v>
          </cell>
          <cell r="OT4" t="str">
            <v>Capital</v>
          </cell>
          <cell r="OU4" t="str">
            <v>Interés</v>
          </cell>
          <cell r="OV4" t="str">
            <v>Capital</v>
          </cell>
          <cell r="OW4" t="str">
            <v>Interés</v>
          </cell>
          <cell r="OX4" t="str">
            <v>Capital</v>
          </cell>
          <cell r="OY4" t="str">
            <v>Interés</v>
          </cell>
          <cell r="OZ4" t="str">
            <v>Capital</v>
          </cell>
          <cell r="PA4" t="str">
            <v>Interés</v>
          </cell>
          <cell r="PB4" t="str">
            <v>Capital</v>
          </cell>
          <cell r="PC4" t="str">
            <v>Interés</v>
          </cell>
          <cell r="PD4" t="str">
            <v>Capital</v>
          </cell>
          <cell r="PE4" t="str">
            <v>Interés</v>
          </cell>
          <cell r="PF4" t="str">
            <v>Capital</v>
          </cell>
          <cell r="PG4" t="str">
            <v>Interés</v>
          </cell>
          <cell r="PH4" t="str">
            <v>Capital</v>
          </cell>
          <cell r="PI4" t="str">
            <v>Interés</v>
          </cell>
          <cell r="PJ4" t="str">
            <v>Capital</v>
          </cell>
          <cell r="PK4" t="str">
            <v>Interés</v>
          </cell>
          <cell r="PL4" t="str">
            <v>Capital</v>
          </cell>
          <cell r="PM4" t="str">
            <v>Interés</v>
          </cell>
          <cell r="PN4" t="str">
            <v>Capital</v>
          </cell>
          <cell r="PO4" t="str">
            <v>Interés</v>
          </cell>
          <cell r="PP4" t="str">
            <v>Capital</v>
          </cell>
          <cell r="PQ4" t="str">
            <v>Interés</v>
          </cell>
          <cell r="PR4" t="str">
            <v>Capital</v>
          </cell>
          <cell r="PS4" t="str">
            <v>Interés</v>
          </cell>
          <cell r="PT4" t="str">
            <v>Capital</v>
          </cell>
          <cell r="PU4" t="str">
            <v>Interés</v>
          </cell>
          <cell r="PV4" t="str">
            <v>Capital</v>
          </cell>
          <cell r="PW4" t="str">
            <v>Interés</v>
          </cell>
          <cell r="PX4" t="str">
            <v>Capital</v>
          </cell>
          <cell r="PY4" t="str">
            <v>Interés</v>
          </cell>
          <cell r="PZ4" t="str">
            <v>Capital</v>
          </cell>
          <cell r="QA4" t="str">
            <v>Interés</v>
          </cell>
          <cell r="QB4" t="str">
            <v>Capital</v>
          </cell>
          <cell r="QC4" t="str">
            <v>Interés</v>
          </cell>
          <cell r="QD4" t="str">
            <v>Capital</v>
          </cell>
          <cell r="QE4" t="str">
            <v>Interés</v>
          </cell>
          <cell r="QF4" t="str">
            <v>Capital</v>
          </cell>
          <cell r="QG4" t="str">
            <v>Interés</v>
          </cell>
          <cell r="QH4" t="str">
            <v>Capital</v>
          </cell>
          <cell r="QI4" t="str">
            <v>Interés</v>
          </cell>
          <cell r="QJ4" t="str">
            <v>Capital</v>
          </cell>
          <cell r="QK4" t="str">
            <v>Interés</v>
          </cell>
          <cell r="QL4" t="str">
            <v>Capital</v>
          </cell>
          <cell r="QM4" t="str">
            <v>Interés</v>
          </cell>
          <cell r="QN4" t="str">
            <v>Capital</v>
          </cell>
          <cell r="QO4" t="str">
            <v>Interés</v>
          </cell>
          <cell r="QP4" t="str">
            <v>Capital</v>
          </cell>
          <cell r="QQ4" t="str">
            <v>Interés</v>
          </cell>
          <cell r="QR4" t="str">
            <v>Capital</v>
          </cell>
          <cell r="QS4" t="str">
            <v>Interés</v>
          </cell>
          <cell r="QT4" t="str">
            <v>Capital</v>
          </cell>
          <cell r="QU4" t="str">
            <v>Interés</v>
          </cell>
          <cell r="QV4" t="str">
            <v>Capital</v>
          </cell>
          <cell r="QW4" t="str">
            <v>Interés</v>
          </cell>
          <cell r="QX4" t="str">
            <v>Capital</v>
          </cell>
          <cell r="QY4" t="str">
            <v>Interés</v>
          </cell>
          <cell r="QZ4" t="str">
            <v>Capital</v>
          </cell>
          <cell r="RA4" t="str">
            <v>Interés</v>
          </cell>
          <cell r="RB4" t="str">
            <v>Capital</v>
          </cell>
          <cell r="RC4" t="str">
            <v>Interés</v>
          </cell>
          <cell r="RD4" t="str">
            <v>Capital</v>
          </cell>
          <cell r="RE4" t="str">
            <v>Interés</v>
          </cell>
          <cell r="RF4" t="str">
            <v>Capital</v>
          </cell>
          <cell r="RG4" t="str">
            <v>Interés</v>
          </cell>
          <cell r="RH4" t="str">
            <v>Capital</v>
          </cell>
          <cell r="RI4" t="str">
            <v>Interés</v>
          </cell>
          <cell r="RJ4" t="str">
            <v>Capital</v>
          </cell>
          <cell r="RK4" t="str">
            <v>Interés</v>
          </cell>
          <cell r="RL4" t="str">
            <v>Capital</v>
          </cell>
          <cell r="RM4" t="str">
            <v>Interés</v>
          </cell>
          <cell r="RN4" t="str">
            <v>Capital</v>
          </cell>
          <cell r="RO4" t="str">
            <v>Interés</v>
          </cell>
          <cell r="RP4" t="str">
            <v>Capital</v>
          </cell>
          <cell r="RQ4" t="str">
            <v>Interés</v>
          </cell>
          <cell r="RR4" t="str">
            <v>Capital</v>
          </cell>
          <cell r="RS4" t="str">
            <v>Interés</v>
          </cell>
          <cell r="RT4" t="str">
            <v>Capital</v>
          </cell>
          <cell r="RU4" t="str">
            <v>Interés</v>
          </cell>
          <cell r="RV4" t="str">
            <v>Capital</v>
          </cell>
          <cell r="RW4" t="str">
            <v>Interés</v>
          </cell>
          <cell r="RX4" t="str">
            <v>Capital</v>
          </cell>
          <cell r="RY4" t="str">
            <v>Interés</v>
          </cell>
          <cell r="RZ4" t="str">
            <v>Capital</v>
          </cell>
          <cell r="SA4" t="str">
            <v>Interés</v>
          </cell>
          <cell r="SB4" t="str">
            <v>Capital</v>
          </cell>
          <cell r="SC4" t="str">
            <v>Interés</v>
          </cell>
          <cell r="SD4" t="str">
            <v>Capital</v>
          </cell>
          <cell r="SE4" t="str">
            <v>Interés</v>
          </cell>
          <cell r="SF4" t="str">
            <v>Capital</v>
          </cell>
          <cell r="SG4" t="str">
            <v>Interés</v>
          </cell>
          <cell r="SH4" t="str">
            <v>Capital</v>
          </cell>
          <cell r="SI4" t="str">
            <v>Interés</v>
          </cell>
          <cell r="SJ4" t="str">
            <v>Capital</v>
          </cell>
          <cell r="SK4" t="str">
            <v>Interés</v>
          </cell>
          <cell r="SL4" t="str">
            <v>Capital</v>
          </cell>
          <cell r="SM4" t="str">
            <v>Interés</v>
          </cell>
          <cell r="SN4" t="str">
            <v>Capital</v>
          </cell>
          <cell r="SO4" t="str">
            <v>Interés</v>
          </cell>
          <cell r="SP4" t="str">
            <v>Capital</v>
          </cell>
          <cell r="SQ4" t="str">
            <v>Interés</v>
          </cell>
          <cell r="SR4" t="str">
            <v>Capital</v>
          </cell>
          <cell r="SS4" t="str">
            <v>Interés</v>
          </cell>
          <cell r="ST4" t="str">
            <v>Capital</v>
          </cell>
          <cell r="SU4" t="str">
            <v>Interés</v>
          </cell>
          <cell r="SV4" t="str">
            <v>Capital</v>
          </cell>
          <cell r="SW4" t="str">
            <v>Interés</v>
          </cell>
          <cell r="SX4" t="str">
            <v>Capital</v>
          </cell>
          <cell r="SY4" t="str">
            <v>Interés</v>
          </cell>
          <cell r="SZ4" t="str">
            <v>Capital</v>
          </cell>
          <cell r="TA4" t="str">
            <v>Interés</v>
          </cell>
          <cell r="TB4" t="str">
            <v>Capital</v>
          </cell>
          <cell r="TC4" t="str">
            <v>Interés</v>
          </cell>
          <cell r="TD4" t="str">
            <v>Capital</v>
          </cell>
          <cell r="TE4" t="str">
            <v>Interés</v>
          </cell>
          <cell r="TF4" t="str">
            <v>Capital</v>
          </cell>
          <cell r="TG4" t="str">
            <v>Interés</v>
          </cell>
          <cell r="TH4" t="str">
            <v>Capital</v>
          </cell>
          <cell r="TI4" t="str">
            <v>Interés</v>
          </cell>
          <cell r="TJ4" t="str">
            <v>Capital</v>
          </cell>
          <cell r="TK4" t="str">
            <v>Interés</v>
          </cell>
          <cell r="TL4" t="str">
            <v>Capital</v>
          </cell>
          <cell r="TM4" t="str">
            <v>Interés</v>
          </cell>
          <cell r="TN4" t="str">
            <v>Capital</v>
          </cell>
          <cell r="TO4" t="str">
            <v>Interés</v>
          </cell>
          <cell r="TP4" t="str">
            <v>Capital</v>
          </cell>
          <cell r="TQ4" t="str">
            <v>Interés</v>
          </cell>
          <cell r="TR4" t="str">
            <v>Capital</v>
          </cell>
          <cell r="TS4" t="str">
            <v>Interés</v>
          </cell>
          <cell r="TT4" t="str">
            <v>Capital</v>
          </cell>
          <cell r="TU4" t="str">
            <v>Interés</v>
          </cell>
          <cell r="TV4" t="str">
            <v>Capital</v>
          </cell>
          <cell r="TW4" t="str">
            <v>Interés</v>
          </cell>
          <cell r="TX4" t="str">
            <v>Capital</v>
          </cell>
          <cell r="TY4" t="str">
            <v>Interés</v>
          </cell>
          <cell r="TZ4" t="str">
            <v>Capital</v>
          </cell>
          <cell r="UA4" t="str">
            <v>Interés</v>
          </cell>
          <cell r="UB4" t="str">
            <v>Capital</v>
          </cell>
          <cell r="UC4" t="str">
            <v>Interés</v>
          </cell>
          <cell r="UD4" t="str">
            <v>Capital</v>
          </cell>
          <cell r="UE4" t="str">
            <v>Interés</v>
          </cell>
          <cell r="UF4" t="str">
            <v>Capital</v>
          </cell>
          <cell r="UG4" t="str">
            <v>Interés</v>
          </cell>
          <cell r="UH4" t="str">
            <v>Capital</v>
          </cell>
          <cell r="UI4" t="str">
            <v>Interés</v>
          </cell>
          <cell r="UJ4" t="str">
            <v>Capital</v>
          </cell>
          <cell r="UK4" t="str">
            <v>Interés</v>
          </cell>
          <cell r="UL4" t="str">
            <v>Capital</v>
          </cell>
          <cell r="UM4" t="str">
            <v>Interés</v>
          </cell>
          <cell r="UN4" t="str">
            <v>Capital</v>
          </cell>
          <cell r="UO4" t="str">
            <v>Interés</v>
          </cell>
          <cell r="UP4" t="str">
            <v>Capital</v>
          </cell>
          <cell r="UQ4" t="str">
            <v>Interés</v>
          </cell>
          <cell r="UR4" t="str">
            <v>Capital</v>
          </cell>
          <cell r="US4" t="str">
            <v>Interés</v>
          </cell>
          <cell r="UT4" t="str">
            <v>Capital</v>
          </cell>
          <cell r="UU4" t="str">
            <v>Interés</v>
          </cell>
          <cell r="UV4" t="str">
            <v>Capital</v>
          </cell>
          <cell r="UW4" t="str">
            <v>Interés</v>
          </cell>
          <cell r="UX4" t="str">
            <v>Capital</v>
          </cell>
          <cell r="UY4" t="str">
            <v>Interés</v>
          </cell>
          <cell r="UZ4" t="str">
            <v>Capital</v>
          </cell>
          <cell r="VA4" t="str">
            <v>Interés</v>
          </cell>
          <cell r="VB4" t="str">
            <v>Capital</v>
          </cell>
          <cell r="VC4" t="str">
            <v>Interés</v>
          </cell>
          <cell r="VD4" t="str">
            <v>Capital</v>
          </cell>
          <cell r="VE4" t="str">
            <v>Interés</v>
          </cell>
          <cell r="VF4" t="str">
            <v>Capital</v>
          </cell>
          <cell r="VG4" t="str">
            <v>Interés</v>
          </cell>
          <cell r="VH4" t="str">
            <v>Capital</v>
          </cell>
          <cell r="VI4" t="str">
            <v>Interés</v>
          </cell>
          <cell r="VJ4" t="str">
            <v>Capital</v>
          </cell>
          <cell r="VK4" t="str">
            <v>Interés</v>
          </cell>
          <cell r="VL4" t="str">
            <v>Capital</v>
          </cell>
          <cell r="VM4" t="str">
            <v>Interés</v>
          </cell>
          <cell r="VN4" t="str">
            <v>Capital</v>
          </cell>
          <cell r="VO4" t="str">
            <v>Interés</v>
          </cell>
          <cell r="VP4" t="str">
            <v>Capital</v>
          </cell>
          <cell r="VQ4" t="str">
            <v>Interés</v>
          </cell>
          <cell r="VR4" t="str">
            <v>Capital</v>
          </cell>
          <cell r="VS4" t="str">
            <v>Interés</v>
          </cell>
          <cell r="VT4" t="str">
            <v>Capital</v>
          </cell>
          <cell r="VU4" t="str">
            <v>Interés</v>
          </cell>
          <cell r="VV4" t="str">
            <v>Capital</v>
          </cell>
          <cell r="VW4" t="str">
            <v>Interés</v>
          </cell>
          <cell r="VX4" t="str">
            <v>Capital</v>
          </cell>
          <cell r="VY4" t="str">
            <v>Interés</v>
          </cell>
          <cell r="VZ4" t="str">
            <v>Capital</v>
          </cell>
          <cell r="WA4" t="str">
            <v>Interés</v>
          </cell>
          <cell r="WB4" t="str">
            <v>Capital</v>
          </cell>
          <cell r="WC4" t="str">
            <v>Interés</v>
          </cell>
          <cell r="WD4" t="str">
            <v>Capital</v>
          </cell>
          <cell r="WE4" t="str">
            <v>Interés</v>
          </cell>
          <cell r="WF4" t="str">
            <v>Capital</v>
          </cell>
          <cell r="WG4" t="str">
            <v>Interés</v>
          </cell>
          <cell r="WH4" t="str">
            <v>Capital</v>
          </cell>
          <cell r="WI4" t="str">
            <v>Interés</v>
          </cell>
          <cell r="WJ4" t="str">
            <v>Capital</v>
          </cell>
          <cell r="WK4" t="str">
            <v>Interés</v>
          </cell>
          <cell r="WL4" t="str">
            <v>Capital</v>
          </cell>
          <cell r="WM4" t="str">
            <v>Interés</v>
          </cell>
          <cell r="WN4" t="str">
            <v>Capital</v>
          </cell>
          <cell r="WO4" t="str">
            <v>Interés</v>
          </cell>
          <cell r="WP4" t="str">
            <v>Capital</v>
          </cell>
          <cell r="WQ4" t="str">
            <v>Interés</v>
          </cell>
          <cell r="WR4" t="str">
            <v>Capital</v>
          </cell>
          <cell r="WS4" t="str">
            <v>Interés</v>
          </cell>
          <cell r="WT4" t="str">
            <v>Capital</v>
          </cell>
          <cell r="WU4" t="str">
            <v>Interés</v>
          </cell>
          <cell r="WV4" t="str">
            <v>Capital</v>
          </cell>
          <cell r="WW4" t="str">
            <v>Interés</v>
          </cell>
          <cell r="WX4" t="str">
            <v>Capital</v>
          </cell>
          <cell r="WY4" t="str">
            <v>Interés</v>
          </cell>
          <cell r="WZ4" t="str">
            <v>Capital</v>
          </cell>
          <cell r="XA4" t="str">
            <v>Interés</v>
          </cell>
          <cell r="XB4" t="str">
            <v>Capital</v>
          </cell>
          <cell r="XC4" t="str">
            <v>Interés</v>
          </cell>
          <cell r="XD4" t="str">
            <v>Capital</v>
          </cell>
          <cell r="XE4" t="str">
            <v>Interés</v>
          </cell>
          <cell r="XF4" t="str">
            <v>Capital</v>
          </cell>
          <cell r="XG4" t="str">
            <v>Interés</v>
          </cell>
          <cell r="XH4" t="str">
            <v>Capital</v>
          </cell>
          <cell r="XI4" t="str">
            <v>Interés</v>
          </cell>
          <cell r="XJ4" t="str">
            <v>Capital</v>
          </cell>
          <cell r="XK4" t="str">
            <v>Interés</v>
          </cell>
          <cell r="XL4" t="str">
            <v>Capital</v>
          </cell>
          <cell r="XM4" t="str">
            <v>Interés</v>
          </cell>
          <cell r="XN4" t="str">
            <v>Capital</v>
          </cell>
          <cell r="XO4" t="str">
            <v>Interés</v>
          </cell>
          <cell r="XP4" t="str">
            <v>Capital</v>
          </cell>
          <cell r="XQ4" t="str">
            <v>Interés</v>
          </cell>
          <cell r="XR4" t="str">
            <v>Capital</v>
          </cell>
          <cell r="XS4" t="str">
            <v>Interés</v>
          </cell>
          <cell r="XT4" t="str">
            <v>Capital</v>
          </cell>
          <cell r="XU4" t="str">
            <v>Interés</v>
          </cell>
          <cell r="XV4" t="str">
            <v>Capital</v>
          </cell>
          <cell r="XW4" t="str">
            <v>Interés</v>
          </cell>
          <cell r="XX4" t="str">
            <v>Capital</v>
          </cell>
          <cell r="XY4" t="str">
            <v>Interés</v>
          </cell>
          <cell r="XZ4" t="str">
            <v>Capital</v>
          </cell>
          <cell r="YA4" t="str">
            <v>Interés</v>
          </cell>
          <cell r="YB4" t="str">
            <v>Capital</v>
          </cell>
          <cell r="YC4" t="str">
            <v>Interés</v>
          </cell>
          <cell r="YD4" t="str">
            <v>Capital</v>
          </cell>
          <cell r="YE4" t="str">
            <v>Interés</v>
          </cell>
          <cell r="YF4" t="str">
            <v>Capital</v>
          </cell>
          <cell r="YG4" t="str">
            <v>Interés</v>
          </cell>
          <cell r="YH4" t="str">
            <v>Capital</v>
          </cell>
          <cell r="YI4" t="str">
            <v>Interés</v>
          </cell>
          <cell r="YJ4" t="str">
            <v>Capital</v>
          </cell>
          <cell r="YK4" t="str">
            <v>Interés</v>
          </cell>
          <cell r="YL4" t="str">
            <v>Capital</v>
          </cell>
          <cell r="YM4" t="str">
            <v>Interés</v>
          </cell>
          <cell r="YN4" t="str">
            <v>Capital</v>
          </cell>
          <cell r="YO4" t="str">
            <v>Interés</v>
          </cell>
          <cell r="YP4" t="str">
            <v>Capital</v>
          </cell>
          <cell r="YQ4" t="str">
            <v>Interés</v>
          </cell>
          <cell r="YR4" t="str">
            <v>Capital</v>
          </cell>
          <cell r="YS4" t="str">
            <v>Interés</v>
          </cell>
          <cell r="YT4" t="str">
            <v>Capital</v>
          </cell>
          <cell r="YU4" t="str">
            <v>Interés</v>
          </cell>
          <cell r="YV4" t="str">
            <v>Capital</v>
          </cell>
          <cell r="YW4" t="str">
            <v>Interés</v>
          </cell>
          <cell r="YX4" t="str">
            <v>Capital</v>
          </cell>
          <cell r="YY4" t="str">
            <v>Interés</v>
          </cell>
          <cell r="YZ4" t="str">
            <v>Capital</v>
          </cell>
          <cell r="ZA4" t="str">
            <v>Interés</v>
          </cell>
          <cell r="ZB4" t="str">
            <v>Capital</v>
          </cell>
          <cell r="ZC4" t="str">
            <v>Interés</v>
          </cell>
          <cell r="ZD4" t="str">
            <v>Capital</v>
          </cell>
          <cell r="ZE4" t="str">
            <v>Interés</v>
          </cell>
          <cell r="ZF4" t="str">
            <v>Capital</v>
          </cell>
          <cell r="ZG4" t="str">
            <v>Interés</v>
          </cell>
          <cell r="ZH4" t="str">
            <v>Capital</v>
          </cell>
          <cell r="ZI4" t="str">
            <v>Interés</v>
          </cell>
          <cell r="ZJ4" t="str">
            <v>Capital</v>
          </cell>
          <cell r="ZK4" t="str">
            <v>Interés</v>
          </cell>
          <cell r="ZL4" t="str">
            <v>Capital</v>
          </cell>
          <cell r="ZM4" t="str">
            <v>Interés</v>
          </cell>
          <cell r="ZN4" t="str">
            <v>Capital</v>
          </cell>
          <cell r="ZO4" t="str">
            <v>Interés</v>
          </cell>
          <cell r="ZP4" t="str">
            <v>Capital</v>
          </cell>
          <cell r="ZQ4" t="str">
            <v>Interés</v>
          </cell>
          <cell r="ZR4" t="str">
            <v>Capital</v>
          </cell>
          <cell r="ZS4" t="str">
            <v>Interés</v>
          </cell>
          <cell r="ZT4" t="str">
            <v>Capital</v>
          </cell>
          <cell r="ZU4" t="str">
            <v>Interés</v>
          </cell>
          <cell r="ZV4" t="str">
            <v>Capital</v>
          </cell>
          <cell r="ZW4" t="str">
            <v>Interés</v>
          </cell>
          <cell r="ZX4" t="str">
            <v>Capital</v>
          </cell>
          <cell r="ZY4" t="str">
            <v>Interés</v>
          </cell>
          <cell r="ZZ4" t="str">
            <v>Capital</v>
          </cell>
          <cell r="AAA4" t="str">
            <v>Interés</v>
          </cell>
          <cell r="AAB4" t="str">
            <v>Capital</v>
          </cell>
          <cell r="AAC4" t="str">
            <v>Interés</v>
          </cell>
          <cell r="AAD4" t="str">
            <v>Capital</v>
          </cell>
          <cell r="AAE4" t="str">
            <v>Interés</v>
          </cell>
          <cell r="AAF4" t="str">
            <v>Capital</v>
          </cell>
          <cell r="AAG4" t="str">
            <v>Interés</v>
          </cell>
          <cell r="AAH4" t="str">
            <v>Capital</v>
          </cell>
          <cell r="AAI4" t="str">
            <v>Interés</v>
          </cell>
          <cell r="AAJ4" t="str">
            <v>Capital</v>
          </cell>
          <cell r="AAK4" t="str">
            <v>Interés</v>
          </cell>
          <cell r="AAL4" t="str">
            <v>Capital</v>
          </cell>
          <cell r="AAM4" t="str">
            <v>Interés</v>
          </cell>
          <cell r="AAN4" t="str">
            <v>Capital</v>
          </cell>
          <cell r="AAO4" t="str">
            <v>Interés</v>
          </cell>
          <cell r="AAP4" t="str">
            <v>Capital</v>
          </cell>
          <cell r="AAQ4" t="str">
            <v>Interés</v>
          </cell>
          <cell r="AAR4" t="str">
            <v>Capital</v>
          </cell>
          <cell r="AAS4" t="str">
            <v>Interés</v>
          </cell>
          <cell r="AAT4" t="str">
            <v>Capital</v>
          </cell>
          <cell r="AAU4" t="str">
            <v>Interés</v>
          </cell>
          <cell r="AAV4" t="str">
            <v>Capital</v>
          </cell>
          <cell r="AAW4" t="str">
            <v>Interés</v>
          </cell>
          <cell r="AAX4" t="str">
            <v>Capital</v>
          </cell>
          <cell r="AAY4" t="str">
            <v>Interés</v>
          </cell>
          <cell r="AAZ4" t="str">
            <v>Capital</v>
          </cell>
          <cell r="ABA4" t="str">
            <v>Interés</v>
          </cell>
          <cell r="ABB4" t="str">
            <v>Capital</v>
          </cell>
          <cell r="ABC4" t="str">
            <v>Interés</v>
          </cell>
          <cell r="ABD4" t="str">
            <v>Capital</v>
          </cell>
          <cell r="ABE4" t="str">
            <v>Interés</v>
          </cell>
          <cell r="ABF4" t="str">
            <v>Capital</v>
          </cell>
        </row>
        <row r="5">
          <cell r="A5" t="str">
            <v>Gobierno Federal</v>
          </cell>
          <cell r="C5">
            <v>8129.6085124175415</v>
          </cell>
          <cell r="F5">
            <v>0</v>
          </cell>
          <cell r="G5" t="str">
            <v>Coparticipación Federal de Impuestos</v>
          </cell>
          <cell r="N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cell r="XR5">
            <v>0</v>
          </cell>
          <cell r="XS5">
            <v>0</v>
          </cell>
          <cell r="XT5">
            <v>0</v>
          </cell>
          <cell r="XU5">
            <v>0</v>
          </cell>
          <cell r="XV5">
            <v>0</v>
          </cell>
          <cell r="XW5">
            <v>0</v>
          </cell>
          <cell r="XX5">
            <v>0</v>
          </cell>
          <cell r="XY5">
            <v>0</v>
          </cell>
          <cell r="XZ5">
            <v>0</v>
          </cell>
          <cell r="YA5">
            <v>0</v>
          </cell>
          <cell r="YB5">
            <v>0</v>
          </cell>
          <cell r="YC5">
            <v>0</v>
          </cell>
          <cell r="YD5">
            <v>0</v>
          </cell>
          <cell r="YE5">
            <v>0</v>
          </cell>
          <cell r="YF5">
            <v>0</v>
          </cell>
          <cell r="YG5">
            <v>0</v>
          </cell>
          <cell r="YH5">
            <v>0</v>
          </cell>
          <cell r="YI5">
            <v>0</v>
          </cell>
          <cell r="YJ5">
            <v>0</v>
          </cell>
          <cell r="YK5">
            <v>0</v>
          </cell>
          <cell r="YL5">
            <v>0</v>
          </cell>
          <cell r="YM5">
            <v>0</v>
          </cell>
          <cell r="YN5">
            <v>0</v>
          </cell>
          <cell r="YO5">
            <v>0</v>
          </cell>
          <cell r="YP5">
            <v>0</v>
          </cell>
          <cell r="YQ5">
            <v>0</v>
          </cell>
          <cell r="YR5">
            <v>0</v>
          </cell>
          <cell r="YS5">
            <v>0</v>
          </cell>
          <cell r="YT5">
            <v>0</v>
          </cell>
          <cell r="YU5">
            <v>0</v>
          </cell>
          <cell r="YV5">
            <v>0</v>
          </cell>
          <cell r="YW5">
            <v>0</v>
          </cell>
          <cell r="YX5">
            <v>0</v>
          </cell>
          <cell r="YY5">
            <v>0</v>
          </cell>
          <cell r="YZ5">
            <v>0</v>
          </cell>
          <cell r="ZA5">
            <v>0</v>
          </cell>
          <cell r="ZB5">
            <v>0</v>
          </cell>
          <cell r="ZC5">
            <v>0</v>
          </cell>
          <cell r="ZD5">
            <v>0</v>
          </cell>
          <cell r="ZE5">
            <v>0</v>
          </cell>
          <cell r="ZF5">
            <v>0</v>
          </cell>
          <cell r="ZG5">
            <v>0</v>
          </cell>
          <cell r="ZH5">
            <v>0</v>
          </cell>
          <cell r="ZI5">
            <v>0</v>
          </cell>
          <cell r="ZJ5">
            <v>0</v>
          </cell>
          <cell r="ZK5">
            <v>0</v>
          </cell>
          <cell r="ZL5">
            <v>0</v>
          </cell>
          <cell r="ZM5">
            <v>0</v>
          </cell>
          <cell r="ZN5">
            <v>0</v>
          </cell>
          <cell r="ZO5">
            <v>0</v>
          </cell>
          <cell r="ZP5">
            <v>0</v>
          </cell>
          <cell r="ZQ5">
            <v>0</v>
          </cell>
          <cell r="ZR5">
            <v>0</v>
          </cell>
          <cell r="ZS5">
            <v>0</v>
          </cell>
          <cell r="ZT5">
            <v>0</v>
          </cell>
          <cell r="ZU5">
            <v>0</v>
          </cell>
          <cell r="ZV5">
            <v>0</v>
          </cell>
          <cell r="ZW5">
            <v>0</v>
          </cell>
          <cell r="ZX5">
            <v>0</v>
          </cell>
          <cell r="ZY5">
            <v>0</v>
          </cell>
          <cell r="ZZ5">
            <v>0</v>
          </cell>
          <cell r="AAA5">
            <v>0</v>
          </cell>
          <cell r="AAB5">
            <v>0</v>
          </cell>
          <cell r="AAC5">
            <v>0</v>
          </cell>
          <cell r="AAD5">
            <v>0</v>
          </cell>
          <cell r="AAE5">
            <v>0</v>
          </cell>
          <cell r="AAF5">
            <v>0</v>
          </cell>
          <cell r="AAG5">
            <v>0</v>
          </cell>
          <cell r="AAH5">
            <v>0</v>
          </cell>
          <cell r="AAI5">
            <v>0</v>
          </cell>
          <cell r="AAJ5">
            <v>0</v>
          </cell>
          <cell r="AAK5">
            <v>0</v>
          </cell>
          <cell r="AAL5">
            <v>0</v>
          </cell>
          <cell r="AAM5">
            <v>0</v>
          </cell>
          <cell r="AAN5">
            <v>0</v>
          </cell>
          <cell r="AAO5">
            <v>0</v>
          </cell>
          <cell r="AAP5">
            <v>0</v>
          </cell>
          <cell r="AAQ5">
            <v>0</v>
          </cell>
          <cell r="AAR5">
            <v>0</v>
          </cell>
          <cell r="AAS5">
            <v>0</v>
          </cell>
          <cell r="AAT5">
            <v>0</v>
          </cell>
          <cell r="AAU5">
            <v>0</v>
          </cell>
          <cell r="AAV5">
            <v>0</v>
          </cell>
          <cell r="AAW5">
            <v>0</v>
          </cell>
          <cell r="AAX5">
            <v>0</v>
          </cell>
          <cell r="AAY5">
            <v>0</v>
          </cell>
          <cell r="AAZ5">
            <v>0</v>
          </cell>
          <cell r="ABA5">
            <v>0</v>
          </cell>
          <cell r="ABB5">
            <v>0</v>
          </cell>
          <cell r="ABC5">
            <v>0</v>
          </cell>
          <cell r="ABD5">
            <v>0</v>
          </cell>
          <cell r="ABE5">
            <v>0</v>
          </cell>
          <cell r="ABF5">
            <v>0</v>
          </cell>
        </row>
        <row r="6">
          <cell r="A6" t="str">
            <v>Fondo Fiduciario Desarrollo Provincial 2017</v>
          </cell>
          <cell r="C6">
            <v>3000</v>
          </cell>
          <cell r="F6" t="str">
            <v>Pesos</v>
          </cell>
          <cell r="G6" t="str">
            <v>Coparticipación Federal de Impuestos</v>
          </cell>
          <cell r="N6" t="str">
            <v>Gobierno Federal</v>
          </cell>
          <cell r="P6" t="str">
            <v>BADLAR</v>
          </cell>
          <cell r="Q6">
            <v>0</v>
          </cell>
          <cell r="R6">
            <v>652881849.30013692</v>
          </cell>
          <cell r="S6">
            <v>687500000</v>
          </cell>
          <cell r="T6">
            <v>1118745968.9000001</v>
          </cell>
          <cell r="U6">
            <v>750000000</v>
          </cell>
          <cell r="V6">
            <v>490650684.93999994</v>
          </cell>
          <cell r="W6">
            <v>750000000</v>
          </cell>
          <cell r="X6">
            <v>195649257.97999999</v>
          </cell>
          <cell r="Y6">
            <v>750000000</v>
          </cell>
          <cell r="Z6">
            <v>60135844.739999995</v>
          </cell>
          <cell r="AA6">
            <v>62500000</v>
          </cell>
          <cell r="AB6">
            <v>636986.30000000005</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Q6">
            <v>0</v>
          </cell>
          <cell r="BR6">
            <v>0</v>
          </cell>
          <cell r="BS6">
            <v>0</v>
          </cell>
          <cell r="BT6">
            <v>0</v>
          </cell>
          <cell r="BU6">
            <v>31078767.120000001</v>
          </cell>
          <cell r="BV6">
            <v>0</v>
          </cell>
          <cell r="BW6">
            <v>20285958.899999999</v>
          </cell>
          <cell r="BX6">
            <v>0</v>
          </cell>
          <cell r="BY6">
            <v>19375000</v>
          </cell>
          <cell r="BZ6">
            <v>0</v>
          </cell>
          <cell r="CA6">
            <v>23388698.630136985</v>
          </cell>
          <cell r="CB6">
            <v>0</v>
          </cell>
          <cell r="CC6">
            <v>57095890.409999996</v>
          </cell>
          <cell r="CD6">
            <v>0</v>
          </cell>
          <cell r="CE6">
            <v>59770547.950000003</v>
          </cell>
          <cell r="CF6">
            <v>0</v>
          </cell>
          <cell r="CG6">
            <v>55328767.119999997</v>
          </cell>
          <cell r="CH6">
            <v>0</v>
          </cell>
          <cell r="CI6">
            <v>137311643.82999998</v>
          </cell>
          <cell r="CJ6">
            <v>0</v>
          </cell>
          <cell r="CK6">
            <v>131301369.86</v>
          </cell>
          <cell r="CL6">
            <v>0</v>
          </cell>
          <cell r="CM6">
            <v>117945205.48</v>
          </cell>
          <cell r="CN6">
            <v>0</v>
          </cell>
          <cell r="CO6">
            <v>134835616.44</v>
          </cell>
          <cell r="CP6">
            <v>0</v>
          </cell>
          <cell r="CQ6">
            <v>110112157.53</v>
          </cell>
          <cell r="CR6">
            <v>62500000</v>
          </cell>
          <cell r="CS6">
            <v>115322443.98999999</v>
          </cell>
          <cell r="CT6">
            <v>62500000</v>
          </cell>
          <cell r="CU6">
            <v>105394103.17</v>
          </cell>
          <cell r="CV6">
            <v>62500000</v>
          </cell>
          <cell r="CW6">
            <v>102664276.54000001</v>
          </cell>
          <cell r="CX6">
            <v>62500000</v>
          </cell>
          <cell r="CY6">
            <v>93477632.709999993</v>
          </cell>
          <cell r="CZ6">
            <v>62500000</v>
          </cell>
          <cell r="DA6">
            <v>90695071.700000003</v>
          </cell>
          <cell r="DB6">
            <v>62500000</v>
          </cell>
          <cell r="DC6">
            <v>84968830.269999996</v>
          </cell>
          <cell r="DD6">
            <v>62500000</v>
          </cell>
          <cell r="DE6">
            <v>76853060.790000007</v>
          </cell>
          <cell r="DF6">
            <v>62500000</v>
          </cell>
          <cell r="DG6">
            <v>74033069.349999994</v>
          </cell>
          <cell r="DH6">
            <v>62500000</v>
          </cell>
          <cell r="DI6">
            <v>66603435.359999999</v>
          </cell>
          <cell r="DJ6">
            <v>62500000</v>
          </cell>
          <cell r="DK6">
            <v>63786271.049999997</v>
          </cell>
          <cell r="DL6">
            <v>62500000</v>
          </cell>
          <cell r="DM6">
            <v>58921232.880000003</v>
          </cell>
          <cell r="DN6">
            <v>62500000</v>
          </cell>
          <cell r="DO6">
            <v>51842465.75</v>
          </cell>
          <cell r="DP6">
            <v>62500000</v>
          </cell>
          <cell r="DQ6">
            <v>52020547.950000003</v>
          </cell>
          <cell r="DR6">
            <v>62500000</v>
          </cell>
          <cell r="DS6">
            <v>47157534.25</v>
          </cell>
          <cell r="DT6">
            <v>62500000</v>
          </cell>
          <cell r="DU6">
            <v>45544520.549999997</v>
          </cell>
          <cell r="DV6">
            <v>62500000</v>
          </cell>
          <cell r="DW6">
            <v>41095890.409999996</v>
          </cell>
          <cell r="DX6">
            <v>62500000</v>
          </cell>
          <cell r="DY6">
            <v>39493150.68</v>
          </cell>
          <cell r="DZ6">
            <v>62500000</v>
          </cell>
          <cell r="EA6">
            <v>36626712.329999998</v>
          </cell>
          <cell r="EB6">
            <v>62500000</v>
          </cell>
          <cell r="EC6">
            <v>32773972.600000001</v>
          </cell>
          <cell r="ED6">
            <v>62500000</v>
          </cell>
          <cell r="EE6">
            <v>31212328.77</v>
          </cell>
          <cell r="EF6">
            <v>62500000</v>
          </cell>
          <cell r="EG6">
            <v>27739726.030000001</v>
          </cell>
          <cell r="EH6">
            <v>62500000</v>
          </cell>
          <cell r="EI6">
            <v>26222602.739999998</v>
          </cell>
          <cell r="EJ6">
            <v>62500000</v>
          </cell>
          <cell r="EK6">
            <v>23886986.300000001</v>
          </cell>
          <cell r="EL6">
            <v>62500000</v>
          </cell>
          <cell r="EM6">
            <v>20261643.84</v>
          </cell>
          <cell r="EN6">
            <v>62500000</v>
          </cell>
          <cell r="EO6">
            <v>21019663.239999998</v>
          </cell>
          <cell r="EP6">
            <v>62500000</v>
          </cell>
          <cell r="EQ6">
            <v>19014554.789999999</v>
          </cell>
          <cell r="ER6">
            <v>62500000</v>
          </cell>
          <cell r="ES6">
            <v>18318664.379999999</v>
          </cell>
          <cell r="ET6">
            <v>62500000</v>
          </cell>
          <cell r="EU6">
            <v>16481164.380000001</v>
          </cell>
          <cell r="EV6">
            <v>62500000</v>
          </cell>
          <cell r="EW6">
            <v>15783989.73</v>
          </cell>
          <cell r="EX6">
            <v>62500000</v>
          </cell>
          <cell r="EY6">
            <v>14579023.970000001</v>
          </cell>
          <cell r="EZ6">
            <v>62500000</v>
          </cell>
          <cell r="FA6">
            <v>12982876.710000001</v>
          </cell>
          <cell r="FB6">
            <v>62500000</v>
          </cell>
          <cell r="FC6">
            <v>12293835.619999999</v>
          </cell>
          <cell r="FD6">
            <v>62500000</v>
          </cell>
          <cell r="FE6">
            <v>10851883.560000001</v>
          </cell>
          <cell r="FF6">
            <v>62500000</v>
          </cell>
          <cell r="FG6">
            <v>10174971.460000001</v>
          </cell>
          <cell r="FH6">
            <v>62500000</v>
          </cell>
          <cell r="FI6">
            <v>9177910.9600000009</v>
          </cell>
          <cell r="FJ6">
            <v>62500000</v>
          </cell>
          <cell r="FK6">
            <v>7589726.0300000003</v>
          </cell>
          <cell r="FL6">
            <v>62500000</v>
          </cell>
          <cell r="FM6">
            <v>7639412.0999999996</v>
          </cell>
          <cell r="FN6">
            <v>62500000</v>
          </cell>
          <cell r="FO6">
            <v>6665239.7300000004</v>
          </cell>
          <cell r="FP6">
            <v>62500000</v>
          </cell>
          <cell r="FQ6">
            <v>6146917.8099999996</v>
          </cell>
          <cell r="FR6">
            <v>62500000</v>
          </cell>
          <cell r="FS6">
            <v>5243150.68</v>
          </cell>
          <cell r="FT6">
            <v>62500000</v>
          </cell>
          <cell r="FU6">
            <v>4700428.08</v>
          </cell>
          <cell r="FV6">
            <v>62500000</v>
          </cell>
          <cell r="FW6">
            <v>3994434.93</v>
          </cell>
          <cell r="FX6">
            <v>62500000</v>
          </cell>
          <cell r="FY6">
            <v>3193493.15</v>
          </cell>
          <cell r="FZ6">
            <v>62500000</v>
          </cell>
          <cell r="GA6">
            <v>2616952.0499999998</v>
          </cell>
          <cell r="GB6">
            <v>62500000</v>
          </cell>
          <cell r="GC6">
            <v>1882705.48</v>
          </cell>
          <cell r="GD6">
            <v>62500000</v>
          </cell>
          <cell r="GE6">
            <v>1285473.74</v>
          </cell>
          <cell r="GF6">
            <v>62500000</v>
          </cell>
          <cell r="GG6">
            <v>636986.30000000005</v>
          </cell>
          <cell r="GH6">
            <v>62500000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cell r="XR6">
            <v>0</v>
          </cell>
          <cell r="XS6">
            <v>0</v>
          </cell>
          <cell r="XT6">
            <v>0</v>
          </cell>
          <cell r="XU6">
            <v>0</v>
          </cell>
          <cell r="XV6">
            <v>0</v>
          </cell>
          <cell r="XW6">
            <v>0</v>
          </cell>
          <cell r="XX6">
            <v>0</v>
          </cell>
          <cell r="XY6">
            <v>0</v>
          </cell>
          <cell r="XZ6">
            <v>0</v>
          </cell>
          <cell r="YA6">
            <v>0</v>
          </cell>
          <cell r="YB6">
            <v>0</v>
          </cell>
          <cell r="YC6">
            <v>0</v>
          </cell>
          <cell r="YD6">
            <v>0</v>
          </cell>
          <cell r="YE6">
            <v>0</v>
          </cell>
          <cell r="YF6">
            <v>0</v>
          </cell>
          <cell r="YG6">
            <v>0</v>
          </cell>
          <cell r="YH6">
            <v>0</v>
          </cell>
          <cell r="YI6">
            <v>0</v>
          </cell>
          <cell r="YJ6">
            <v>0</v>
          </cell>
          <cell r="YK6">
            <v>0</v>
          </cell>
          <cell r="YL6">
            <v>0</v>
          </cell>
          <cell r="YM6">
            <v>0</v>
          </cell>
          <cell r="YN6">
            <v>0</v>
          </cell>
          <cell r="YO6">
            <v>0</v>
          </cell>
          <cell r="YP6">
            <v>0</v>
          </cell>
          <cell r="YQ6">
            <v>0</v>
          </cell>
          <cell r="YR6">
            <v>0</v>
          </cell>
          <cell r="YS6">
            <v>0</v>
          </cell>
          <cell r="YT6">
            <v>0</v>
          </cell>
          <cell r="YU6">
            <v>0</v>
          </cell>
          <cell r="YV6">
            <v>0</v>
          </cell>
          <cell r="YW6">
            <v>0</v>
          </cell>
          <cell r="YX6">
            <v>0</v>
          </cell>
          <cell r="YY6">
            <v>0</v>
          </cell>
          <cell r="YZ6">
            <v>0</v>
          </cell>
          <cell r="ZA6">
            <v>0</v>
          </cell>
          <cell r="ZB6">
            <v>0</v>
          </cell>
          <cell r="ZC6">
            <v>0</v>
          </cell>
          <cell r="ZD6">
            <v>0</v>
          </cell>
          <cell r="ZE6">
            <v>0</v>
          </cell>
          <cell r="ZF6">
            <v>0</v>
          </cell>
          <cell r="ZG6">
            <v>0</v>
          </cell>
          <cell r="ZH6">
            <v>0</v>
          </cell>
          <cell r="ZI6">
            <v>0</v>
          </cell>
          <cell r="ZJ6">
            <v>0</v>
          </cell>
          <cell r="ZK6">
            <v>0</v>
          </cell>
          <cell r="ZL6">
            <v>0</v>
          </cell>
          <cell r="ZM6">
            <v>0</v>
          </cell>
          <cell r="ZN6">
            <v>0</v>
          </cell>
          <cell r="ZO6">
            <v>0</v>
          </cell>
          <cell r="ZP6">
            <v>0</v>
          </cell>
          <cell r="ZQ6">
            <v>0</v>
          </cell>
          <cell r="ZR6">
            <v>0</v>
          </cell>
          <cell r="ZS6">
            <v>0</v>
          </cell>
          <cell r="ZT6">
            <v>0</v>
          </cell>
          <cell r="ZU6">
            <v>0</v>
          </cell>
          <cell r="ZV6">
            <v>0</v>
          </cell>
          <cell r="ZW6">
            <v>0</v>
          </cell>
          <cell r="ZX6">
            <v>0</v>
          </cell>
          <cell r="ZY6">
            <v>0</v>
          </cell>
          <cell r="ZZ6">
            <v>0</v>
          </cell>
          <cell r="AAA6">
            <v>0</v>
          </cell>
          <cell r="AAB6">
            <v>0</v>
          </cell>
          <cell r="AAC6">
            <v>0</v>
          </cell>
          <cell r="AAD6">
            <v>0</v>
          </cell>
          <cell r="AAE6">
            <v>0</v>
          </cell>
          <cell r="AAF6">
            <v>0</v>
          </cell>
          <cell r="AAG6">
            <v>0</v>
          </cell>
          <cell r="AAH6">
            <v>0</v>
          </cell>
          <cell r="AAI6">
            <v>0</v>
          </cell>
          <cell r="AAJ6">
            <v>0</v>
          </cell>
          <cell r="AAK6">
            <v>0</v>
          </cell>
          <cell r="AAL6">
            <v>0</v>
          </cell>
          <cell r="AAM6">
            <v>0</v>
          </cell>
          <cell r="AAN6">
            <v>0</v>
          </cell>
          <cell r="AAO6">
            <v>0</v>
          </cell>
          <cell r="AAP6">
            <v>0</v>
          </cell>
          <cell r="AAQ6">
            <v>0</v>
          </cell>
          <cell r="AAR6">
            <v>0</v>
          </cell>
          <cell r="AAS6">
            <v>0</v>
          </cell>
          <cell r="AAT6">
            <v>0</v>
          </cell>
          <cell r="AAU6">
            <v>0</v>
          </cell>
          <cell r="AAV6">
            <v>0</v>
          </cell>
          <cell r="AAW6">
            <v>0</v>
          </cell>
          <cell r="AAX6">
            <v>0</v>
          </cell>
          <cell r="AAY6">
            <v>0</v>
          </cell>
          <cell r="AAZ6">
            <v>0</v>
          </cell>
          <cell r="ABA6">
            <v>0</v>
          </cell>
          <cell r="ABB6">
            <v>0</v>
          </cell>
          <cell r="ABC6">
            <v>0</v>
          </cell>
          <cell r="ABD6">
            <v>0</v>
          </cell>
          <cell r="ABE6">
            <v>0</v>
          </cell>
          <cell r="ABF6">
            <v>0</v>
          </cell>
        </row>
        <row r="7">
          <cell r="A7" t="str">
            <v>ANSES 6% 2016</v>
          </cell>
          <cell r="C7">
            <v>1179</v>
          </cell>
          <cell r="F7" t="str">
            <v>Pesos</v>
          </cell>
          <cell r="G7" t="str">
            <v>Coparticipación Federal de Impuestos</v>
          </cell>
          <cell r="N7" t="str">
            <v>Gobierno Federal</v>
          </cell>
          <cell r="P7" t="str">
            <v>FIJA</v>
          </cell>
          <cell r="Q7">
            <v>0</v>
          </cell>
          <cell r="R7">
            <v>176850000</v>
          </cell>
          <cell r="S7">
            <v>0</v>
          </cell>
          <cell r="T7">
            <v>176850000</v>
          </cell>
          <cell r="U7">
            <v>1179000000</v>
          </cell>
          <cell r="V7">
            <v>176850000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Q7">
            <v>0</v>
          </cell>
          <cell r="BR7">
            <v>0</v>
          </cell>
          <cell r="BS7">
            <v>88425000</v>
          </cell>
          <cell r="BT7">
            <v>0</v>
          </cell>
          <cell r="BU7">
            <v>0</v>
          </cell>
          <cell r="BV7">
            <v>0</v>
          </cell>
          <cell r="BW7">
            <v>0</v>
          </cell>
          <cell r="BX7">
            <v>0</v>
          </cell>
          <cell r="BY7">
            <v>0</v>
          </cell>
          <cell r="BZ7">
            <v>0</v>
          </cell>
          <cell r="CA7">
            <v>0</v>
          </cell>
          <cell r="CB7">
            <v>0</v>
          </cell>
          <cell r="CC7">
            <v>0</v>
          </cell>
          <cell r="CD7">
            <v>0</v>
          </cell>
          <cell r="CE7">
            <v>88425000</v>
          </cell>
          <cell r="CF7">
            <v>0</v>
          </cell>
          <cell r="CG7">
            <v>0</v>
          </cell>
          <cell r="CH7">
            <v>0</v>
          </cell>
          <cell r="CI7">
            <v>0</v>
          </cell>
          <cell r="CJ7">
            <v>0</v>
          </cell>
          <cell r="CK7">
            <v>0</v>
          </cell>
          <cell r="CL7">
            <v>0</v>
          </cell>
          <cell r="CM7">
            <v>0</v>
          </cell>
          <cell r="CN7">
            <v>0</v>
          </cell>
          <cell r="CO7">
            <v>0</v>
          </cell>
          <cell r="CP7">
            <v>0</v>
          </cell>
          <cell r="CQ7">
            <v>88425000</v>
          </cell>
          <cell r="CR7">
            <v>0</v>
          </cell>
          <cell r="CS7">
            <v>0</v>
          </cell>
          <cell r="CT7">
            <v>0</v>
          </cell>
          <cell r="CU7">
            <v>0</v>
          </cell>
          <cell r="CV7">
            <v>0</v>
          </cell>
          <cell r="CW7">
            <v>0</v>
          </cell>
          <cell r="CX7">
            <v>0</v>
          </cell>
          <cell r="CY7">
            <v>0</v>
          </cell>
          <cell r="CZ7">
            <v>0</v>
          </cell>
          <cell r="DA7">
            <v>0</v>
          </cell>
          <cell r="DB7">
            <v>0</v>
          </cell>
          <cell r="DC7">
            <v>88425000</v>
          </cell>
          <cell r="DD7">
            <v>0</v>
          </cell>
          <cell r="DE7">
            <v>0</v>
          </cell>
          <cell r="DF7">
            <v>0</v>
          </cell>
          <cell r="DG7">
            <v>0</v>
          </cell>
          <cell r="DH7">
            <v>0</v>
          </cell>
          <cell r="DI7">
            <v>0</v>
          </cell>
          <cell r="DJ7">
            <v>0</v>
          </cell>
          <cell r="DK7">
            <v>0</v>
          </cell>
          <cell r="DL7">
            <v>0</v>
          </cell>
          <cell r="DM7">
            <v>0</v>
          </cell>
          <cell r="DN7">
            <v>0</v>
          </cell>
          <cell r="DO7">
            <v>88425000</v>
          </cell>
          <cell r="DP7">
            <v>0</v>
          </cell>
          <cell r="DQ7">
            <v>0</v>
          </cell>
          <cell r="DR7">
            <v>0</v>
          </cell>
          <cell r="DS7">
            <v>0</v>
          </cell>
          <cell r="DT7">
            <v>0</v>
          </cell>
          <cell r="DU7">
            <v>0</v>
          </cell>
          <cell r="DV7">
            <v>0</v>
          </cell>
          <cell r="DW7">
            <v>0</v>
          </cell>
          <cell r="DX7">
            <v>0</v>
          </cell>
          <cell r="DY7">
            <v>0</v>
          </cell>
          <cell r="DZ7">
            <v>0</v>
          </cell>
          <cell r="EA7">
            <v>88425000</v>
          </cell>
          <cell r="EB7">
            <v>1179000000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cell r="XR7">
            <v>0</v>
          </cell>
          <cell r="XS7">
            <v>0</v>
          </cell>
          <cell r="XT7">
            <v>0</v>
          </cell>
          <cell r="XU7">
            <v>0</v>
          </cell>
          <cell r="XV7">
            <v>0</v>
          </cell>
          <cell r="XW7">
            <v>0</v>
          </cell>
          <cell r="XX7">
            <v>0</v>
          </cell>
          <cell r="XY7">
            <v>0</v>
          </cell>
          <cell r="XZ7">
            <v>0</v>
          </cell>
          <cell r="YA7">
            <v>0</v>
          </cell>
          <cell r="YB7">
            <v>0</v>
          </cell>
          <cell r="YC7">
            <v>0</v>
          </cell>
          <cell r="YD7">
            <v>0</v>
          </cell>
          <cell r="YE7">
            <v>0</v>
          </cell>
          <cell r="YF7">
            <v>0</v>
          </cell>
          <cell r="YG7">
            <v>0</v>
          </cell>
          <cell r="YH7">
            <v>0</v>
          </cell>
          <cell r="YI7">
            <v>0</v>
          </cell>
          <cell r="YJ7">
            <v>0</v>
          </cell>
          <cell r="YK7">
            <v>0</v>
          </cell>
          <cell r="YL7">
            <v>0</v>
          </cell>
          <cell r="YM7">
            <v>0</v>
          </cell>
          <cell r="YN7">
            <v>0</v>
          </cell>
          <cell r="YO7">
            <v>0</v>
          </cell>
          <cell r="YP7">
            <v>0</v>
          </cell>
          <cell r="YQ7">
            <v>0</v>
          </cell>
          <cell r="YR7">
            <v>0</v>
          </cell>
          <cell r="YS7">
            <v>0</v>
          </cell>
          <cell r="YT7">
            <v>0</v>
          </cell>
          <cell r="YU7">
            <v>0</v>
          </cell>
          <cell r="YV7">
            <v>0</v>
          </cell>
          <cell r="YW7">
            <v>0</v>
          </cell>
          <cell r="YX7">
            <v>0</v>
          </cell>
          <cell r="YY7">
            <v>0</v>
          </cell>
          <cell r="YZ7">
            <v>0</v>
          </cell>
          <cell r="ZA7">
            <v>0</v>
          </cell>
          <cell r="ZB7">
            <v>0</v>
          </cell>
          <cell r="ZC7">
            <v>0</v>
          </cell>
          <cell r="ZD7">
            <v>0</v>
          </cell>
          <cell r="ZE7">
            <v>0</v>
          </cell>
          <cell r="ZF7">
            <v>0</v>
          </cell>
          <cell r="ZG7">
            <v>0</v>
          </cell>
          <cell r="ZH7">
            <v>0</v>
          </cell>
          <cell r="ZI7">
            <v>0</v>
          </cell>
          <cell r="ZJ7">
            <v>0</v>
          </cell>
          <cell r="ZK7">
            <v>0</v>
          </cell>
          <cell r="ZL7">
            <v>0</v>
          </cell>
          <cell r="ZM7">
            <v>0</v>
          </cell>
          <cell r="ZN7">
            <v>0</v>
          </cell>
          <cell r="ZO7">
            <v>0</v>
          </cell>
          <cell r="ZP7">
            <v>0</v>
          </cell>
          <cell r="ZQ7">
            <v>0</v>
          </cell>
          <cell r="ZR7">
            <v>0</v>
          </cell>
          <cell r="ZS7">
            <v>0</v>
          </cell>
          <cell r="ZT7">
            <v>0</v>
          </cell>
          <cell r="ZU7">
            <v>0</v>
          </cell>
          <cell r="ZV7">
            <v>0</v>
          </cell>
          <cell r="ZW7">
            <v>0</v>
          </cell>
          <cell r="ZX7">
            <v>0</v>
          </cell>
          <cell r="ZY7">
            <v>0</v>
          </cell>
          <cell r="ZZ7">
            <v>0</v>
          </cell>
          <cell r="AAA7">
            <v>0</v>
          </cell>
          <cell r="AAB7">
            <v>0</v>
          </cell>
          <cell r="AAC7">
            <v>0</v>
          </cell>
          <cell r="AAD7">
            <v>0</v>
          </cell>
          <cell r="AAE7">
            <v>0</v>
          </cell>
          <cell r="AAF7">
            <v>0</v>
          </cell>
          <cell r="AAG7">
            <v>0</v>
          </cell>
          <cell r="AAH7">
            <v>0</v>
          </cell>
          <cell r="AAI7">
            <v>0</v>
          </cell>
          <cell r="AAJ7">
            <v>0</v>
          </cell>
          <cell r="AAK7">
            <v>0</v>
          </cell>
          <cell r="AAL7">
            <v>0</v>
          </cell>
          <cell r="AAM7">
            <v>0</v>
          </cell>
          <cell r="AAN7">
            <v>0</v>
          </cell>
          <cell r="AAO7">
            <v>0</v>
          </cell>
          <cell r="AAP7">
            <v>0</v>
          </cell>
          <cell r="AAQ7">
            <v>0</v>
          </cell>
          <cell r="AAR7">
            <v>0</v>
          </cell>
          <cell r="AAS7">
            <v>0</v>
          </cell>
          <cell r="AAT7">
            <v>0</v>
          </cell>
          <cell r="AAU7">
            <v>0</v>
          </cell>
          <cell r="AAV7">
            <v>0</v>
          </cell>
          <cell r="AAW7">
            <v>0</v>
          </cell>
          <cell r="AAX7">
            <v>0</v>
          </cell>
          <cell r="AAY7">
            <v>0</v>
          </cell>
          <cell r="AAZ7">
            <v>0</v>
          </cell>
          <cell r="ABA7">
            <v>0</v>
          </cell>
          <cell r="ABB7">
            <v>0</v>
          </cell>
          <cell r="ABC7">
            <v>0</v>
          </cell>
          <cell r="ABD7">
            <v>0</v>
          </cell>
          <cell r="ABE7">
            <v>0</v>
          </cell>
          <cell r="ABF7">
            <v>0</v>
          </cell>
        </row>
        <row r="8">
          <cell r="A8" t="str">
            <v>Fondo Fiduciario Desarrollo Provincial 2018</v>
          </cell>
          <cell r="C8">
            <v>1000</v>
          </cell>
          <cell r="F8" t="str">
            <v>Pesos</v>
          </cell>
          <cell r="G8" t="str">
            <v>Coparticipación Federal de Impuestos</v>
          </cell>
          <cell r="N8" t="str">
            <v>Gobierno Federal</v>
          </cell>
          <cell r="P8" t="str">
            <v>BADLAR</v>
          </cell>
          <cell r="Q8">
            <v>0</v>
          </cell>
          <cell r="R8">
            <v>0</v>
          </cell>
          <cell r="S8">
            <v>20833333.333333332</v>
          </cell>
          <cell r="T8">
            <v>441279180.93607301</v>
          </cell>
          <cell r="U8">
            <v>250000000.00000003</v>
          </cell>
          <cell r="V8">
            <v>214703196.34703183</v>
          </cell>
          <cell r="W8">
            <v>250000000.00000003</v>
          </cell>
          <cell r="X8">
            <v>98207334.474885672</v>
          </cell>
          <cell r="Y8">
            <v>250000000.00000003</v>
          </cell>
          <cell r="Z8">
            <v>46506421.232876629</v>
          </cell>
          <cell r="AA8">
            <v>229166666.66666669</v>
          </cell>
          <cell r="AB8">
            <v>13398030.821917739</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78260273.97260274</v>
          </cell>
          <cell r="CP8">
            <v>0</v>
          </cell>
          <cell r="CQ8">
            <v>36704052.511415526</v>
          </cell>
          <cell r="CR8">
            <v>0</v>
          </cell>
          <cell r="CS8">
            <v>39258704.337899536</v>
          </cell>
          <cell r="CT8">
            <v>0</v>
          </cell>
          <cell r="CU8">
            <v>36658818.493150681</v>
          </cell>
          <cell r="CV8">
            <v>0</v>
          </cell>
          <cell r="CW8">
            <v>36502853.881278537</v>
          </cell>
          <cell r="CX8">
            <v>0</v>
          </cell>
          <cell r="CY8">
            <v>33991866.438356161</v>
          </cell>
          <cell r="CZ8">
            <v>0</v>
          </cell>
          <cell r="DA8">
            <v>33747003.424657524</v>
          </cell>
          <cell r="DB8">
            <v>0</v>
          </cell>
          <cell r="DC8">
            <v>32369078.196347024</v>
          </cell>
          <cell r="DD8">
            <v>0</v>
          </cell>
          <cell r="DE8">
            <v>29991438.356164385</v>
          </cell>
          <cell r="DF8">
            <v>0</v>
          </cell>
          <cell r="DG8">
            <v>29613227.739726018</v>
          </cell>
          <cell r="DH8">
            <v>0</v>
          </cell>
          <cell r="DI8">
            <v>27324486.301369853</v>
          </cell>
          <cell r="DJ8">
            <v>0</v>
          </cell>
          <cell r="DK8">
            <v>26857377.283105008</v>
          </cell>
          <cell r="DL8">
            <v>20833333.333333332</v>
          </cell>
          <cell r="DM8">
            <v>24948630.1369863</v>
          </cell>
          <cell r="DN8">
            <v>20833333.333333332</v>
          </cell>
          <cell r="DO8">
            <v>22081050.228310499</v>
          </cell>
          <cell r="DP8">
            <v>20833333.333333332</v>
          </cell>
          <cell r="DQ8">
            <v>22294520.547945201</v>
          </cell>
          <cell r="DR8">
            <v>20833333.333333332</v>
          </cell>
          <cell r="DS8">
            <v>20342465.753424648</v>
          </cell>
          <cell r="DT8">
            <v>20833333.333333332</v>
          </cell>
          <cell r="DU8">
            <v>19781963.470319625</v>
          </cell>
          <cell r="DV8">
            <v>20833333.333333332</v>
          </cell>
          <cell r="DW8">
            <v>17979452.054794509</v>
          </cell>
          <cell r="DX8">
            <v>20833333.333333332</v>
          </cell>
          <cell r="DY8">
            <v>17410958.904109579</v>
          </cell>
          <cell r="DZ8">
            <v>20833333.333333332</v>
          </cell>
          <cell r="EA8">
            <v>16278538.812785376</v>
          </cell>
          <cell r="EB8">
            <v>20833333.333333332</v>
          </cell>
          <cell r="EC8">
            <v>14691780.821917795</v>
          </cell>
          <cell r="ED8">
            <v>20833333.333333332</v>
          </cell>
          <cell r="EE8">
            <v>14119863.013698615</v>
          </cell>
          <cell r="EF8">
            <v>20833333.333333332</v>
          </cell>
          <cell r="EG8">
            <v>12671232.876712315</v>
          </cell>
          <cell r="EH8">
            <v>20833333.333333332</v>
          </cell>
          <cell r="EI8">
            <v>12102739.726027381</v>
          </cell>
          <cell r="EJ8">
            <v>20833333.333333332</v>
          </cell>
          <cell r="EK8">
            <v>11147260.273972593</v>
          </cell>
          <cell r="EL8">
            <v>20833333.333333332</v>
          </cell>
          <cell r="EM8">
            <v>9567998.4779299758</v>
          </cell>
          <cell r="EN8">
            <v>20833333.333333332</v>
          </cell>
          <cell r="EO8">
            <v>10052882.420091316</v>
          </cell>
          <cell r="EP8">
            <v>20833333.333333332</v>
          </cell>
          <cell r="EQ8">
            <v>9219178.082191769</v>
          </cell>
          <cell r="ER8">
            <v>20833333.333333332</v>
          </cell>
          <cell r="ES8">
            <v>9013945.9665144477</v>
          </cell>
          <cell r="ET8">
            <v>20833333.333333332</v>
          </cell>
          <cell r="EU8">
            <v>8240582.1917808093</v>
          </cell>
          <cell r="EV8">
            <v>20833333.333333332</v>
          </cell>
          <cell r="EW8">
            <v>8030450.9132419955</v>
          </cell>
          <cell r="EX8">
            <v>20833333.333333332</v>
          </cell>
          <cell r="EY8">
            <v>7559493.9117199248</v>
          </cell>
          <cell r="EZ8">
            <v>20833333.333333332</v>
          </cell>
          <cell r="FA8">
            <v>6873287.6712328624</v>
          </cell>
          <cell r="FB8">
            <v>20833333.333333332</v>
          </cell>
          <cell r="FC8">
            <v>6659160.9589040941</v>
          </cell>
          <cell r="FD8">
            <v>20833333.333333332</v>
          </cell>
          <cell r="FE8">
            <v>6028824.2009132272</v>
          </cell>
          <cell r="FF8">
            <v>20833333.333333332</v>
          </cell>
          <cell r="FG8">
            <v>5814269.4063926786</v>
          </cell>
          <cell r="FH8">
            <v>20833333.333333332</v>
          </cell>
          <cell r="FI8">
            <v>5412614.1552511323</v>
          </cell>
          <cell r="FJ8">
            <v>20833333.333333332</v>
          </cell>
          <cell r="FK8">
            <v>4638165.9056316512</v>
          </cell>
          <cell r="FL8">
            <v>20833333.333333332</v>
          </cell>
          <cell r="FM8">
            <v>4861444.0639269324</v>
          </cell>
          <cell r="FN8">
            <v>20833333.333333332</v>
          </cell>
          <cell r="FO8">
            <v>4443493.1506849248</v>
          </cell>
          <cell r="FP8">
            <v>20833333.333333332</v>
          </cell>
          <cell r="FQ8">
            <v>4325608.8280060813</v>
          </cell>
          <cell r="FR8">
            <v>20833333.333333332</v>
          </cell>
          <cell r="FS8">
            <v>3932363.0136986244</v>
          </cell>
          <cell r="FT8">
            <v>20833333.333333332</v>
          </cell>
          <cell r="FU8">
            <v>3805108.447488579</v>
          </cell>
          <cell r="FV8">
            <v>20833333.333333332</v>
          </cell>
          <cell r="FW8">
            <v>3550608.8280060827</v>
          </cell>
          <cell r="FX8">
            <v>20833333.333333332</v>
          </cell>
          <cell r="FY8">
            <v>3193493.1506849262</v>
          </cell>
          <cell r="FZ8">
            <v>20833333.333333332</v>
          </cell>
          <cell r="GA8">
            <v>3053110.7305936017</v>
          </cell>
          <cell r="GB8">
            <v>20833333.333333332</v>
          </cell>
          <cell r="GC8">
            <v>2719463.4703196296</v>
          </cell>
          <cell r="GD8">
            <v>20833333.333333332</v>
          </cell>
          <cell r="GE8">
            <v>2570947.4885844695</v>
          </cell>
          <cell r="GF8">
            <v>20833333.333333332</v>
          </cell>
          <cell r="GG8">
            <v>2335616.4383561579</v>
          </cell>
          <cell r="GH8">
            <v>20833333.333333332</v>
          </cell>
          <cell r="GI8">
            <v>1905821.9178082133</v>
          </cell>
          <cell r="GJ8">
            <v>20833333.333333332</v>
          </cell>
          <cell r="GK8">
            <v>1887071.9178082126</v>
          </cell>
          <cell r="GL8">
            <v>20833333.333333332</v>
          </cell>
          <cell r="GM8">
            <v>1613013.6986301302</v>
          </cell>
          <cell r="GN8">
            <v>20833333.333333332</v>
          </cell>
          <cell r="GO8">
            <v>1449143.8356164317</v>
          </cell>
          <cell r="GP8">
            <v>20833333.333333332</v>
          </cell>
          <cell r="GQ8">
            <v>1194349.3150684868</v>
          </cell>
          <cell r="GR8">
            <v>20833333.333333332</v>
          </cell>
          <cell r="GS8">
            <v>1021832.191780815</v>
          </cell>
          <cell r="GT8">
            <v>20833333.333333332</v>
          </cell>
          <cell r="GU8">
            <v>812157.53424656868</v>
          </cell>
          <cell r="GV8">
            <v>20833333.333333332</v>
          </cell>
          <cell r="GW8">
            <v>585616.43835615809</v>
          </cell>
          <cell r="GX8">
            <v>20833333.333333332</v>
          </cell>
          <cell r="GY8">
            <v>400770.54794519913</v>
          </cell>
          <cell r="GZ8">
            <v>20833333.333333332</v>
          </cell>
          <cell r="HA8">
            <v>192636.98630136374</v>
          </cell>
          <cell r="HB8">
            <v>20833333.333333332</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cell r="XR8">
            <v>0</v>
          </cell>
          <cell r="XS8">
            <v>0</v>
          </cell>
          <cell r="XT8">
            <v>0</v>
          </cell>
          <cell r="XU8">
            <v>0</v>
          </cell>
          <cell r="XV8">
            <v>0</v>
          </cell>
          <cell r="XW8">
            <v>0</v>
          </cell>
          <cell r="XX8">
            <v>0</v>
          </cell>
          <cell r="XY8">
            <v>0</v>
          </cell>
          <cell r="XZ8">
            <v>0</v>
          </cell>
          <cell r="YA8">
            <v>0</v>
          </cell>
          <cell r="YB8">
            <v>0</v>
          </cell>
          <cell r="YC8">
            <v>0</v>
          </cell>
          <cell r="YD8">
            <v>0</v>
          </cell>
          <cell r="YE8">
            <v>0</v>
          </cell>
          <cell r="YF8">
            <v>0</v>
          </cell>
          <cell r="YG8">
            <v>0</v>
          </cell>
          <cell r="YH8">
            <v>0</v>
          </cell>
          <cell r="YI8">
            <v>0</v>
          </cell>
          <cell r="YJ8">
            <v>0</v>
          </cell>
          <cell r="YK8">
            <v>0</v>
          </cell>
          <cell r="YL8">
            <v>0</v>
          </cell>
          <cell r="YM8">
            <v>0</v>
          </cell>
          <cell r="YN8">
            <v>0</v>
          </cell>
          <cell r="YO8">
            <v>0</v>
          </cell>
          <cell r="YP8">
            <v>0</v>
          </cell>
          <cell r="YQ8">
            <v>0</v>
          </cell>
          <cell r="YR8">
            <v>0</v>
          </cell>
          <cell r="YS8">
            <v>0</v>
          </cell>
          <cell r="YT8">
            <v>0</v>
          </cell>
          <cell r="YU8">
            <v>0</v>
          </cell>
          <cell r="YV8">
            <v>0</v>
          </cell>
          <cell r="YW8">
            <v>0</v>
          </cell>
          <cell r="YX8">
            <v>0</v>
          </cell>
          <cell r="YY8">
            <v>0</v>
          </cell>
          <cell r="YZ8">
            <v>0</v>
          </cell>
          <cell r="ZA8">
            <v>0</v>
          </cell>
          <cell r="ZB8">
            <v>0</v>
          </cell>
          <cell r="ZC8">
            <v>0</v>
          </cell>
          <cell r="ZD8">
            <v>0</v>
          </cell>
          <cell r="ZE8">
            <v>0</v>
          </cell>
          <cell r="ZF8">
            <v>0</v>
          </cell>
          <cell r="ZG8">
            <v>0</v>
          </cell>
          <cell r="ZH8">
            <v>0</v>
          </cell>
          <cell r="ZI8">
            <v>0</v>
          </cell>
          <cell r="ZJ8">
            <v>0</v>
          </cell>
          <cell r="ZK8">
            <v>0</v>
          </cell>
          <cell r="ZL8">
            <v>0</v>
          </cell>
          <cell r="ZM8">
            <v>0</v>
          </cell>
          <cell r="ZN8">
            <v>0</v>
          </cell>
          <cell r="ZO8">
            <v>0</v>
          </cell>
          <cell r="ZP8">
            <v>0</v>
          </cell>
          <cell r="ZQ8">
            <v>0</v>
          </cell>
          <cell r="ZR8">
            <v>0</v>
          </cell>
          <cell r="ZS8">
            <v>0</v>
          </cell>
          <cell r="ZT8">
            <v>0</v>
          </cell>
          <cell r="ZU8">
            <v>0</v>
          </cell>
          <cell r="ZV8">
            <v>0</v>
          </cell>
          <cell r="ZW8">
            <v>0</v>
          </cell>
          <cell r="ZX8">
            <v>0</v>
          </cell>
          <cell r="ZY8">
            <v>0</v>
          </cell>
          <cell r="ZZ8">
            <v>0</v>
          </cell>
          <cell r="AAA8">
            <v>0</v>
          </cell>
          <cell r="AAB8">
            <v>0</v>
          </cell>
          <cell r="AAC8">
            <v>0</v>
          </cell>
          <cell r="AAD8">
            <v>0</v>
          </cell>
          <cell r="AAE8">
            <v>0</v>
          </cell>
          <cell r="AAF8">
            <v>0</v>
          </cell>
          <cell r="AAG8">
            <v>0</v>
          </cell>
          <cell r="AAH8">
            <v>0</v>
          </cell>
          <cell r="AAI8">
            <v>0</v>
          </cell>
          <cell r="AAJ8">
            <v>0</v>
          </cell>
          <cell r="AAK8">
            <v>0</v>
          </cell>
          <cell r="AAL8">
            <v>0</v>
          </cell>
          <cell r="AAM8">
            <v>0</v>
          </cell>
          <cell r="AAN8">
            <v>0</v>
          </cell>
          <cell r="AAO8">
            <v>0</v>
          </cell>
          <cell r="AAP8">
            <v>0</v>
          </cell>
          <cell r="AAQ8">
            <v>0</v>
          </cell>
          <cell r="AAR8">
            <v>0</v>
          </cell>
          <cell r="AAS8">
            <v>0</v>
          </cell>
          <cell r="AAT8">
            <v>0</v>
          </cell>
          <cell r="AAU8">
            <v>0</v>
          </cell>
          <cell r="AAV8">
            <v>0</v>
          </cell>
          <cell r="AAW8">
            <v>0</v>
          </cell>
          <cell r="AAX8">
            <v>0</v>
          </cell>
          <cell r="AAY8">
            <v>0</v>
          </cell>
          <cell r="AAZ8">
            <v>0</v>
          </cell>
          <cell r="ABA8">
            <v>0</v>
          </cell>
          <cell r="ABB8">
            <v>0</v>
          </cell>
          <cell r="ABC8">
            <v>0</v>
          </cell>
          <cell r="ABD8">
            <v>0</v>
          </cell>
          <cell r="ABE8">
            <v>0</v>
          </cell>
          <cell r="ABF8">
            <v>0</v>
          </cell>
        </row>
        <row r="9">
          <cell r="A9" t="str">
            <v>ANSES 3% 2018</v>
          </cell>
          <cell r="C9">
            <v>947.62602900000002</v>
          </cell>
          <cell r="F9" t="str">
            <v>Pesos</v>
          </cell>
          <cell r="G9" t="str">
            <v>Coparticipación Federal de Impuestos</v>
          </cell>
          <cell r="N9" t="str">
            <v>Gobierno Federal</v>
          </cell>
          <cell r="P9" t="str">
            <v>FIJA</v>
          </cell>
          <cell r="Q9">
            <v>0</v>
          </cell>
          <cell r="R9">
            <v>56857561.740000002</v>
          </cell>
          <cell r="S9">
            <v>0</v>
          </cell>
          <cell r="T9">
            <v>113715123.48</v>
          </cell>
          <cell r="U9">
            <v>0</v>
          </cell>
          <cell r="V9">
            <v>113715123.48</v>
          </cell>
          <cell r="W9">
            <v>0</v>
          </cell>
          <cell r="X9">
            <v>113715123.48</v>
          </cell>
          <cell r="Y9">
            <v>947626029</v>
          </cell>
          <cell r="Z9">
            <v>56857561.740000002</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Q9">
            <v>0</v>
          </cell>
          <cell r="BR9">
            <v>0</v>
          </cell>
          <cell r="BS9">
            <v>0</v>
          </cell>
          <cell r="BT9">
            <v>0</v>
          </cell>
          <cell r="BU9">
            <v>0</v>
          </cell>
          <cell r="BV9">
            <v>0</v>
          </cell>
          <cell r="BW9">
            <v>0</v>
          </cell>
          <cell r="BX9">
            <v>0</v>
          </cell>
          <cell r="BY9">
            <v>0</v>
          </cell>
          <cell r="BZ9">
            <v>0</v>
          </cell>
          <cell r="CA9">
            <v>0</v>
          </cell>
          <cell r="CB9">
            <v>0</v>
          </cell>
          <cell r="CC9">
            <v>56857561.740000002</v>
          </cell>
          <cell r="CD9">
            <v>0</v>
          </cell>
          <cell r="CE9">
            <v>0</v>
          </cell>
          <cell r="CF9">
            <v>0</v>
          </cell>
          <cell r="CG9">
            <v>0</v>
          </cell>
          <cell r="CH9">
            <v>0</v>
          </cell>
          <cell r="CI9">
            <v>0</v>
          </cell>
          <cell r="CJ9">
            <v>0</v>
          </cell>
          <cell r="CK9">
            <v>0</v>
          </cell>
          <cell r="CL9">
            <v>0</v>
          </cell>
          <cell r="CM9">
            <v>0</v>
          </cell>
          <cell r="CN9">
            <v>0</v>
          </cell>
          <cell r="CO9">
            <v>56857561.740000002</v>
          </cell>
          <cell r="CP9">
            <v>0</v>
          </cell>
          <cell r="CQ9">
            <v>0</v>
          </cell>
          <cell r="CR9">
            <v>0</v>
          </cell>
          <cell r="CS9">
            <v>0</v>
          </cell>
          <cell r="CT9">
            <v>0</v>
          </cell>
          <cell r="CU9">
            <v>0</v>
          </cell>
          <cell r="CV9">
            <v>0</v>
          </cell>
          <cell r="CW9">
            <v>0</v>
          </cell>
          <cell r="CX9">
            <v>0</v>
          </cell>
          <cell r="CY9">
            <v>0</v>
          </cell>
          <cell r="CZ9">
            <v>0</v>
          </cell>
          <cell r="DA9">
            <v>56857561.740000002</v>
          </cell>
          <cell r="DB9">
            <v>0</v>
          </cell>
          <cell r="DC9">
            <v>0</v>
          </cell>
          <cell r="DD9">
            <v>0</v>
          </cell>
          <cell r="DE9">
            <v>0</v>
          </cell>
          <cell r="DF9">
            <v>0</v>
          </cell>
          <cell r="DG9">
            <v>0</v>
          </cell>
          <cell r="DH9">
            <v>0</v>
          </cell>
          <cell r="DI9">
            <v>0</v>
          </cell>
          <cell r="DJ9">
            <v>0</v>
          </cell>
          <cell r="DK9">
            <v>0</v>
          </cell>
          <cell r="DL9">
            <v>0</v>
          </cell>
          <cell r="DM9">
            <v>56857561.740000002</v>
          </cell>
          <cell r="DN9">
            <v>0</v>
          </cell>
          <cell r="DO9">
            <v>0</v>
          </cell>
          <cell r="DP9">
            <v>0</v>
          </cell>
          <cell r="DQ9">
            <v>0</v>
          </cell>
          <cell r="DR9">
            <v>0</v>
          </cell>
          <cell r="DS9">
            <v>0</v>
          </cell>
          <cell r="DT9">
            <v>0</v>
          </cell>
          <cell r="DU9">
            <v>0</v>
          </cell>
          <cell r="DV9">
            <v>0</v>
          </cell>
          <cell r="DW9">
            <v>0</v>
          </cell>
          <cell r="DX9">
            <v>0</v>
          </cell>
          <cell r="DY9">
            <v>56857561.740000002</v>
          </cell>
          <cell r="DZ9">
            <v>0</v>
          </cell>
          <cell r="EA9">
            <v>0</v>
          </cell>
          <cell r="EB9">
            <v>0</v>
          </cell>
          <cell r="EC9">
            <v>0</v>
          </cell>
          <cell r="ED9">
            <v>0</v>
          </cell>
          <cell r="EE9">
            <v>0</v>
          </cell>
          <cell r="EF9">
            <v>0</v>
          </cell>
          <cell r="EG9">
            <v>0</v>
          </cell>
          <cell r="EH9">
            <v>0</v>
          </cell>
          <cell r="EI9">
            <v>0</v>
          </cell>
          <cell r="EJ9">
            <v>0</v>
          </cell>
          <cell r="EK9">
            <v>56857561.740000002</v>
          </cell>
          <cell r="EL9">
            <v>0</v>
          </cell>
          <cell r="EM9">
            <v>0</v>
          </cell>
          <cell r="EN9">
            <v>0</v>
          </cell>
          <cell r="EO9">
            <v>0</v>
          </cell>
          <cell r="EP9">
            <v>0</v>
          </cell>
          <cell r="EQ9">
            <v>0</v>
          </cell>
          <cell r="ER9">
            <v>0</v>
          </cell>
          <cell r="ES9">
            <v>0</v>
          </cell>
          <cell r="ET9">
            <v>0</v>
          </cell>
          <cell r="EU9">
            <v>0</v>
          </cell>
          <cell r="EV9">
            <v>0</v>
          </cell>
          <cell r="EW9">
            <v>56857561.740000002</v>
          </cell>
          <cell r="EX9">
            <v>0</v>
          </cell>
          <cell r="EY9">
            <v>0</v>
          </cell>
          <cell r="EZ9">
            <v>0</v>
          </cell>
          <cell r="FA9">
            <v>0</v>
          </cell>
          <cell r="FB9">
            <v>0</v>
          </cell>
          <cell r="FC9">
            <v>0</v>
          </cell>
          <cell r="FD9">
            <v>0</v>
          </cell>
          <cell r="FE9">
            <v>0</v>
          </cell>
          <cell r="FF9">
            <v>0</v>
          </cell>
          <cell r="FG9">
            <v>0</v>
          </cell>
          <cell r="FH9">
            <v>0</v>
          </cell>
          <cell r="FI9">
            <v>56857561.740000002</v>
          </cell>
          <cell r="FJ9">
            <v>947626029</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cell r="XR9">
            <v>0</v>
          </cell>
          <cell r="XS9">
            <v>0</v>
          </cell>
          <cell r="XT9">
            <v>0</v>
          </cell>
          <cell r="XU9">
            <v>0</v>
          </cell>
          <cell r="XV9">
            <v>0</v>
          </cell>
          <cell r="XW9">
            <v>0</v>
          </cell>
          <cell r="XX9">
            <v>0</v>
          </cell>
          <cell r="XY9">
            <v>0</v>
          </cell>
          <cell r="XZ9">
            <v>0</v>
          </cell>
          <cell r="YA9">
            <v>0</v>
          </cell>
          <cell r="YB9">
            <v>0</v>
          </cell>
          <cell r="YC9">
            <v>0</v>
          </cell>
          <cell r="YD9">
            <v>0</v>
          </cell>
          <cell r="YE9">
            <v>0</v>
          </cell>
          <cell r="YF9">
            <v>0</v>
          </cell>
          <cell r="YG9">
            <v>0</v>
          </cell>
          <cell r="YH9">
            <v>0</v>
          </cell>
          <cell r="YI9">
            <v>0</v>
          </cell>
          <cell r="YJ9">
            <v>0</v>
          </cell>
          <cell r="YK9">
            <v>0</v>
          </cell>
          <cell r="YL9">
            <v>0</v>
          </cell>
          <cell r="YM9">
            <v>0</v>
          </cell>
          <cell r="YN9">
            <v>0</v>
          </cell>
          <cell r="YO9">
            <v>0</v>
          </cell>
          <cell r="YP9">
            <v>0</v>
          </cell>
          <cell r="YQ9">
            <v>0</v>
          </cell>
          <cell r="YR9">
            <v>0</v>
          </cell>
          <cell r="YS9">
            <v>0</v>
          </cell>
          <cell r="YT9">
            <v>0</v>
          </cell>
          <cell r="YU9">
            <v>0</v>
          </cell>
          <cell r="YV9">
            <v>0</v>
          </cell>
          <cell r="YW9">
            <v>0</v>
          </cell>
          <cell r="YX9">
            <v>0</v>
          </cell>
          <cell r="YY9">
            <v>0</v>
          </cell>
          <cell r="YZ9">
            <v>0</v>
          </cell>
          <cell r="ZA9">
            <v>0</v>
          </cell>
          <cell r="ZB9">
            <v>0</v>
          </cell>
          <cell r="ZC9">
            <v>0</v>
          </cell>
          <cell r="ZD9">
            <v>0</v>
          </cell>
          <cell r="ZE9">
            <v>0</v>
          </cell>
          <cell r="ZF9">
            <v>0</v>
          </cell>
          <cell r="ZG9">
            <v>0</v>
          </cell>
          <cell r="ZH9">
            <v>0</v>
          </cell>
          <cell r="ZI9">
            <v>0</v>
          </cell>
          <cell r="ZJ9">
            <v>0</v>
          </cell>
          <cell r="ZK9">
            <v>0</v>
          </cell>
          <cell r="ZL9">
            <v>0</v>
          </cell>
          <cell r="ZM9">
            <v>0</v>
          </cell>
          <cell r="ZN9">
            <v>0</v>
          </cell>
          <cell r="ZO9">
            <v>0</v>
          </cell>
          <cell r="ZP9">
            <v>0</v>
          </cell>
          <cell r="ZQ9">
            <v>0</v>
          </cell>
          <cell r="ZR9">
            <v>0</v>
          </cell>
          <cell r="ZS9">
            <v>0</v>
          </cell>
          <cell r="ZT9">
            <v>0</v>
          </cell>
          <cell r="ZU9">
            <v>0</v>
          </cell>
          <cell r="ZV9">
            <v>0</v>
          </cell>
          <cell r="ZW9">
            <v>0</v>
          </cell>
          <cell r="ZX9">
            <v>0</v>
          </cell>
          <cell r="ZY9">
            <v>0</v>
          </cell>
          <cell r="ZZ9">
            <v>0</v>
          </cell>
          <cell r="AAA9">
            <v>0</v>
          </cell>
          <cell r="AAB9">
            <v>0</v>
          </cell>
          <cell r="AAC9">
            <v>0</v>
          </cell>
          <cell r="AAD9">
            <v>0</v>
          </cell>
          <cell r="AAE9">
            <v>0</v>
          </cell>
          <cell r="AAF9">
            <v>0</v>
          </cell>
          <cell r="AAG9">
            <v>0</v>
          </cell>
          <cell r="AAH9">
            <v>0</v>
          </cell>
          <cell r="AAI9">
            <v>0</v>
          </cell>
          <cell r="AAJ9">
            <v>0</v>
          </cell>
          <cell r="AAK9">
            <v>0</v>
          </cell>
          <cell r="AAL9">
            <v>0</v>
          </cell>
          <cell r="AAM9">
            <v>0</v>
          </cell>
          <cell r="AAN9">
            <v>0</v>
          </cell>
          <cell r="AAO9">
            <v>0</v>
          </cell>
          <cell r="AAP9">
            <v>0</v>
          </cell>
          <cell r="AAQ9">
            <v>0</v>
          </cell>
          <cell r="AAR9">
            <v>0</v>
          </cell>
          <cell r="AAS9">
            <v>0</v>
          </cell>
          <cell r="AAT9">
            <v>0</v>
          </cell>
          <cell r="AAU9">
            <v>0</v>
          </cell>
          <cell r="AAV9">
            <v>0</v>
          </cell>
          <cell r="AAW9">
            <v>0</v>
          </cell>
          <cell r="AAX9">
            <v>0</v>
          </cell>
          <cell r="AAY9">
            <v>0</v>
          </cell>
          <cell r="AAZ9">
            <v>0</v>
          </cell>
          <cell r="ABA9">
            <v>0</v>
          </cell>
          <cell r="ABB9">
            <v>0</v>
          </cell>
          <cell r="ABC9">
            <v>0</v>
          </cell>
          <cell r="ABD9">
            <v>0</v>
          </cell>
          <cell r="ABE9">
            <v>0</v>
          </cell>
          <cell r="ABF9">
            <v>0</v>
          </cell>
        </row>
        <row r="10">
          <cell r="A10" t="str">
            <v>ANSES 3% 2017</v>
          </cell>
          <cell r="C10">
            <v>785.68355199999996</v>
          </cell>
          <cell r="F10" t="str">
            <v>Pesos</v>
          </cell>
          <cell r="G10" t="str">
            <v>Coparticipación Federal de Impuestos</v>
          </cell>
          <cell r="N10" t="str">
            <v>Gobierno Federal</v>
          </cell>
          <cell r="P10" t="str">
            <v>FIJA</v>
          </cell>
          <cell r="Q10">
            <v>0</v>
          </cell>
          <cell r="R10">
            <v>117852532.8</v>
          </cell>
          <cell r="S10">
            <v>0</v>
          </cell>
          <cell r="T10">
            <v>117852532.8</v>
          </cell>
          <cell r="U10">
            <v>0</v>
          </cell>
          <cell r="V10">
            <v>117852532.8</v>
          </cell>
          <cell r="W10">
            <v>785683552</v>
          </cell>
          <cell r="X10">
            <v>58926266.399999999</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Q10">
            <v>58926266.399999999</v>
          </cell>
          <cell r="BR10">
            <v>0</v>
          </cell>
          <cell r="BS10">
            <v>0</v>
          </cell>
          <cell r="BT10">
            <v>0</v>
          </cell>
          <cell r="BU10">
            <v>0</v>
          </cell>
          <cell r="BV10">
            <v>0</v>
          </cell>
          <cell r="BW10">
            <v>0</v>
          </cell>
          <cell r="BX10">
            <v>0</v>
          </cell>
          <cell r="BY10">
            <v>0</v>
          </cell>
          <cell r="BZ10">
            <v>0</v>
          </cell>
          <cell r="CA10">
            <v>0</v>
          </cell>
          <cell r="CB10">
            <v>0</v>
          </cell>
          <cell r="CC10">
            <v>58926266.399999999</v>
          </cell>
          <cell r="CD10">
            <v>0</v>
          </cell>
          <cell r="CE10">
            <v>0</v>
          </cell>
          <cell r="CF10">
            <v>0</v>
          </cell>
          <cell r="CG10">
            <v>0</v>
          </cell>
          <cell r="CH10">
            <v>0</v>
          </cell>
          <cell r="CI10">
            <v>0</v>
          </cell>
          <cell r="CJ10">
            <v>0</v>
          </cell>
          <cell r="CK10">
            <v>0</v>
          </cell>
          <cell r="CL10">
            <v>0</v>
          </cell>
          <cell r="CM10">
            <v>0</v>
          </cell>
          <cell r="CN10">
            <v>0</v>
          </cell>
          <cell r="CO10">
            <v>58926266.399999999</v>
          </cell>
          <cell r="CP10">
            <v>0</v>
          </cell>
          <cell r="CQ10">
            <v>0</v>
          </cell>
          <cell r="CR10">
            <v>0</v>
          </cell>
          <cell r="CS10">
            <v>0</v>
          </cell>
          <cell r="CT10">
            <v>0</v>
          </cell>
          <cell r="CU10">
            <v>0</v>
          </cell>
          <cell r="CV10">
            <v>0</v>
          </cell>
          <cell r="CW10">
            <v>0</v>
          </cell>
          <cell r="CX10">
            <v>0</v>
          </cell>
          <cell r="CY10">
            <v>0</v>
          </cell>
          <cell r="CZ10">
            <v>0</v>
          </cell>
          <cell r="DA10">
            <v>58926266.399999999</v>
          </cell>
          <cell r="DB10">
            <v>0</v>
          </cell>
          <cell r="DC10">
            <v>0</v>
          </cell>
          <cell r="DD10">
            <v>0</v>
          </cell>
          <cell r="DE10">
            <v>0</v>
          </cell>
          <cell r="DF10">
            <v>0</v>
          </cell>
          <cell r="DG10">
            <v>0</v>
          </cell>
          <cell r="DH10">
            <v>0</v>
          </cell>
          <cell r="DI10">
            <v>0</v>
          </cell>
          <cell r="DJ10">
            <v>0</v>
          </cell>
          <cell r="DK10">
            <v>0</v>
          </cell>
          <cell r="DL10">
            <v>0</v>
          </cell>
          <cell r="DM10">
            <v>58926266.399999999</v>
          </cell>
          <cell r="DN10">
            <v>0</v>
          </cell>
          <cell r="DO10">
            <v>0</v>
          </cell>
          <cell r="DP10">
            <v>0</v>
          </cell>
          <cell r="DQ10">
            <v>0</v>
          </cell>
          <cell r="DR10">
            <v>0</v>
          </cell>
          <cell r="DS10">
            <v>0</v>
          </cell>
          <cell r="DT10">
            <v>0</v>
          </cell>
          <cell r="DU10">
            <v>0</v>
          </cell>
          <cell r="DV10">
            <v>0</v>
          </cell>
          <cell r="DW10">
            <v>0</v>
          </cell>
          <cell r="DX10">
            <v>0</v>
          </cell>
          <cell r="DY10">
            <v>58926266.399999999</v>
          </cell>
          <cell r="DZ10">
            <v>0</v>
          </cell>
          <cell r="EA10">
            <v>0</v>
          </cell>
          <cell r="EB10">
            <v>0</v>
          </cell>
          <cell r="EC10">
            <v>0</v>
          </cell>
          <cell r="ED10">
            <v>0</v>
          </cell>
          <cell r="EE10">
            <v>0</v>
          </cell>
          <cell r="EF10">
            <v>0</v>
          </cell>
          <cell r="EG10">
            <v>0</v>
          </cell>
          <cell r="EH10">
            <v>0</v>
          </cell>
          <cell r="EI10">
            <v>0</v>
          </cell>
          <cell r="EJ10">
            <v>0</v>
          </cell>
          <cell r="EK10">
            <v>58926266.399999999</v>
          </cell>
          <cell r="EL10">
            <v>785683552</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cell r="XR10">
            <v>0</v>
          </cell>
          <cell r="XS10">
            <v>0</v>
          </cell>
          <cell r="XT10">
            <v>0</v>
          </cell>
          <cell r="XU10">
            <v>0</v>
          </cell>
          <cell r="XV10">
            <v>0</v>
          </cell>
          <cell r="XW10">
            <v>0</v>
          </cell>
          <cell r="XX10">
            <v>0</v>
          </cell>
          <cell r="XY10">
            <v>0</v>
          </cell>
          <cell r="XZ10">
            <v>0</v>
          </cell>
          <cell r="YA10">
            <v>0</v>
          </cell>
          <cell r="YB10">
            <v>0</v>
          </cell>
          <cell r="YC10">
            <v>0</v>
          </cell>
          <cell r="YD10">
            <v>0</v>
          </cell>
          <cell r="YE10">
            <v>0</v>
          </cell>
          <cell r="YF10">
            <v>0</v>
          </cell>
          <cell r="YG10">
            <v>0</v>
          </cell>
          <cell r="YH10">
            <v>0</v>
          </cell>
          <cell r="YI10">
            <v>0</v>
          </cell>
          <cell r="YJ10">
            <v>0</v>
          </cell>
          <cell r="YK10">
            <v>0</v>
          </cell>
          <cell r="YL10">
            <v>0</v>
          </cell>
          <cell r="YM10">
            <v>0</v>
          </cell>
          <cell r="YN10">
            <v>0</v>
          </cell>
          <cell r="YO10">
            <v>0</v>
          </cell>
          <cell r="YP10">
            <v>0</v>
          </cell>
          <cell r="YQ10">
            <v>0</v>
          </cell>
          <cell r="YR10">
            <v>0</v>
          </cell>
          <cell r="YS10">
            <v>0</v>
          </cell>
          <cell r="YT10">
            <v>0</v>
          </cell>
          <cell r="YU10">
            <v>0</v>
          </cell>
          <cell r="YV10">
            <v>0</v>
          </cell>
          <cell r="YW10">
            <v>0</v>
          </cell>
          <cell r="YX10">
            <v>0</v>
          </cell>
          <cell r="YY10">
            <v>0</v>
          </cell>
          <cell r="YZ10">
            <v>0</v>
          </cell>
          <cell r="ZA10">
            <v>0</v>
          </cell>
          <cell r="ZB10">
            <v>0</v>
          </cell>
          <cell r="ZC10">
            <v>0</v>
          </cell>
          <cell r="ZD10">
            <v>0</v>
          </cell>
          <cell r="ZE10">
            <v>0</v>
          </cell>
          <cell r="ZF10">
            <v>0</v>
          </cell>
          <cell r="ZG10">
            <v>0</v>
          </cell>
          <cell r="ZH10">
            <v>0</v>
          </cell>
          <cell r="ZI10">
            <v>0</v>
          </cell>
          <cell r="ZJ10">
            <v>0</v>
          </cell>
          <cell r="ZK10">
            <v>0</v>
          </cell>
          <cell r="ZL10">
            <v>0</v>
          </cell>
          <cell r="ZM10">
            <v>0</v>
          </cell>
          <cell r="ZN10">
            <v>0</v>
          </cell>
          <cell r="ZO10">
            <v>0</v>
          </cell>
          <cell r="ZP10">
            <v>0</v>
          </cell>
          <cell r="ZQ10">
            <v>0</v>
          </cell>
          <cell r="ZR10">
            <v>0</v>
          </cell>
          <cell r="ZS10">
            <v>0</v>
          </cell>
          <cell r="ZT10">
            <v>0</v>
          </cell>
          <cell r="ZU10">
            <v>0</v>
          </cell>
          <cell r="ZV10">
            <v>0</v>
          </cell>
          <cell r="ZW10">
            <v>0</v>
          </cell>
          <cell r="ZX10">
            <v>0</v>
          </cell>
          <cell r="ZY10">
            <v>0</v>
          </cell>
          <cell r="ZZ10">
            <v>0</v>
          </cell>
          <cell r="AAA10">
            <v>0</v>
          </cell>
          <cell r="AAB10">
            <v>0</v>
          </cell>
          <cell r="AAC10">
            <v>0</v>
          </cell>
          <cell r="AAD10">
            <v>0</v>
          </cell>
          <cell r="AAE10">
            <v>0</v>
          </cell>
          <cell r="AAF10">
            <v>0</v>
          </cell>
          <cell r="AAG10">
            <v>0</v>
          </cell>
          <cell r="AAH10">
            <v>0</v>
          </cell>
          <cell r="AAI10">
            <v>0</v>
          </cell>
          <cell r="AAJ10">
            <v>0</v>
          </cell>
          <cell r="AAK10">
            <v>0</v>
          </cell>
          <cell r="AAL10">
            <v>0</v>
          </cell>
          <cell r="AAM10">
            <v>0</v>
          </cell>
          <cell r="AAN10">
            <v>0</v>
          </cell>
          <cell r="AAO10">
            <v>0</v>
          </cell>
          <cell r="AAP10">
            <v>0</v>
          </cell>
          <cell r="AAQ10">
            <v>0</v>
          </cell>
          <cell r="AAR10">
            <v>0</v>
          </cell>
          <cell r="AAS10">
            <v>0</v>
          </cell>
          <cell r="AAT10">
            <v>0</v>
          </cell>
          <cell r="AAU10">
            <v>0</v>
          </cell>
          <cell r="AAV10">
            <v>0</v>
          </cell>
          <cell r="AAW10">
            <v>0</v>
          </cell>
          <cell r="AAX10">
            <v>0</v>
          </cell>
          <cell r="AAY10">
            <v>0</v>
          </cell>
          <cell r="AAZ10">
            <v>0</v>
          </cell>
          <cell r="ABA10">
            <v>0</v>
          </cell>
          <cell r="ABB10">
            <v>0</v>
          </cell>
          <cell r="ABC10">
            <v>0</v>
          </cell>
          <cell r="ABD10">
            <v>0</v>
          </cell>
          <cell r="ABE10">
            <v>0</v>
          </cell>
          <cell r="ABF10">
            <v>0</v>
          </cell>
        </row>
        <row r="11">
          <cell r="A11" t="str">
            <v>FFFIR Ley 8530</v>
          </cell>
          <cell r="C11">
            <v>375.69913180999998</v>
          </cell>
          <cell r="F11" t="str">
            <v>Pesos Ajustados</v>
          </cell>
          <cell r="G11" t="str">
            <v>Coparticipación Federal de Impuestos</v>
          </cell>
          <cell r="N11" t="str">
            <v>Gobierno Federal</v>
          </cell>
          <cell r="P11" t="str">
            <v>LIBOR</v>
          </cell>
          <cell r="Q11">
            <v>54278243.929845162</v>
          </cell>
          <cell r="R11">
            <v>22743548.120000001</v>
          </cell>
          <cell r="S11">
            <v>64405565.457841866</v>
          </cell>
          <cell r="T11">
            <v>23825661.169999998</v>
          </cell>
          <cell r="U11">
            <v>64405565.457841866</v>
          </cell>
          <cell r="V11">
            <v>19624256.519999996</v>
          </cell>
          <cell r="W11">
            <v>64405565.457841866</v>
          </cell>
          <cell r="X11">
            <v>15094010.809999999</v>
          </cell>
          <cell r="Y11">
            <v>64405565.457841866</v>
          </cell>
          <cell r="Z11">
            <v>10620954.839999998</v>
          </cell>
          <cell r="AA11">
            <v>64405565.457841866</v>
          </cell>
          <cell r="AB11">
            <v>6147898.8799999999</v>
          </cell>
          <cell r="AC11">
            <v>53671304.548201554</v>
          </cell>
          <cell r="AD11">
            <v>1713650.2200000002</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Q11">
            <v>1543425.13</v>
          </cell>
          <cell r="BR11">
            <v>3973734.9110362632</v>
          </cell>
          <cell r="BS11">
            <v>1712385.67</v>
          </cell>
          <cell r="BT11">
            <v>4031253.2426368669</v>
          </cell>
          <cell r="BU11">
            <v>1543432.71</v>
          </cell>
          <cell r="BV11">
            <v>4073098.2942349757</v>
          </cell>
          <cell r="BW11">
            <v>1847238.21</v>
          </cell>
          <cell r="BX11">
            <v>4145675.6323937955</v>
          </cell>
          <cell r="BY11">
            <v>1791586.2</v>
          </cell>
          <cell r="BZ11">
            <v>4208070.9228550326</v>
          </cell>
          <cell r="CA11">
            <v>2040788.09</v>
          </cell>
          <cell r="CB11">
            <v>4414224.8136235047</v>
          </cell>
          <cell r="CC11">
            <v>1774730.51</v>
          </cell>
          <cell r="CD11">
            <v>4535292.525186698</v>
          </cell>
          <cell r="CE11">
            <v>1987819.53</v>
          </cell>
          <cell r="CF11">
            <v>4649417.0753948698</v>
          </cell>
          <cell r="CG11">
            <v>2060548.04</v>
          </cell>
          <cell r="CH11">
            <v>4732008.9421300925</v>
          </cell>
          <cell r="CI11">
            <v>1925956.05</v>
          </cell>
          <cell r="CJ11">
            <v>4895554.5930824624</v>
          </cell>
          <cell r="CK11">
            <v>2178749.13</v>
          </cell>
          <cell r="CL11">
            <v>5252782.5224504294</v>
          </cell>
          <cell r="CM11">
            <v>2336888.85</v>
          </cell>
          <cell r="CN11">
            <v>5367130.4548201542</v>
          </cell>
          <cell r="CO11">
            <v>2001641.49</v>
          </cell>
          <cell r="CP11">
            <v>5367130.4548201542</v>
          </cell>
          <cell r="CQ11">
            <v>2184444.46</v>
          </cell>
          <cell r="CR11">
            <v>5367130.4548201542</v>
          </cell>
          <cell r="CS11">
            <v>1944451.73</v>
          </cell>
          <cell r="CT11">
            <v>5367130.4548201542</v>
          </cell>
          <cell r="CU11">
            <v>2121127.23</v>
          </cell>
          <cell r="CV11">
            <v>5367130.4548201542</v>
          </cell>
          <cell r="CW11">
            <v>2022066.4</v>
          </cell>
          <cell r="CX11">
            <v>5367130.4548201542</v>
          </cell>
          <cell r="CY11">
            <v>2057810</v>
          </cell>
          <cell r="CZ11">
            <v>5367130.4548201542</v>
          </cell>
          <cell r="DA11">
            <v>1960791.66</v>
          </cell>
          <cell r="DB11">
            <v>5367130.4548201542</v>
          </cell>
          <cell r="DC11">
            <v>1994492.77</v>
          </cell>
          <cell r="DD11">
            <v>5367130.4548201542</v>
          </cell>
          <cell r="DE11">
            <v>1962834.15</v>
          </cell>
          <cell r="DF11">
            <v>5367130.4548201542</v>
          </cell>
          <cell r="DG11">
            <v>1868879.55</v>
          </cell>
          <cell r="DH11">
            <v>5367130.4548201542</v>
          </cell>
          <cell r="DI11">
            <v>1899516.92</v>
          </cell>
          <cell r="DJ11">
            <v>5367130.4548201542</v>
          </cell>
          <cell r="DK11">
            <v>1807604.81</v>
          </cell>
          <cell r="DL11">
            <v>5367130.4548201542</v>
          </cell>
          <cell r="DM11">
            <v>1836199.69</v>
          </cell>
          <cell r="DN11">
            <v>5367130.4548201542</v>
          </cell>
          <cell r="DO11">
            <v>1804541.07</v>
          </cell>
          <cell r="DP11">
            <v>5367130.4548201542</v>
          </cell>
          <cell r="DQ11">
            <v>1658502.95</v>
          </cell>
          <cell r="DR11">
            <v>5367130.4548201542</v>
          </cell>
          <cell r="DS11">
            <v>1741223.84</v>
          </cell>
          <cell r="DT11">
            <v>5367130.4548201542</v>
          </cell>
          <cell r="DU11">
            <v>1654417.96</v>
          </cell>
          <cell r="DV11">
            <v>5367130.4548201542</v>
          </cell>
          <cell r="DW11">
            <v>1677906.61</v>
          </cell>
          <cell r="DX11">
            <v>5367130.4548201542</v>
          </cell>
          <cell r="DY11">
            <v>1593143.22</v>
          </cell>
          <cell r="DZ11">
            <v>5367130.4548201542</v>
          </cell>
          <cell r="EA11">
            <v>1614589.38</v>
          </cell>
          <cell r="EB11">
            <v>5367130.4548201542</v>
          </cell>
          <cell r="EC11">
            <v>1582930.77</v>
          </cell>
          <cell r="ED11">
            <v>5367130.4548201542</v>
          </cell>
          <cell r="EE11">
            <v>1501231.11</v>
          </cell>
          <cell r="EF11">
            <v>5367130.4548201542</v>
          </cell>
          <cell r="EG11">
            <v>1519613.54</v>
          </cell>
          <cell r="EH11">
            <v>5367130.4548201542</v>
          </cell>
          <cell r="EI11">
            <v>1439956.38</v>
          </cell>
          <cell r="EJ11">
            <v>5367130.4548201542</v>
          </cell>
          <cell r="EK11">
            <v>1456296.31</v>
          </cell>
          <cell r="EL11">
            <v>5367130.4548201542</v>
          </cell>
          <cell r="EM11">
            <v>1424637.69</v>
          </cell>
          <cell r="EN11">
            <v>5367130.4548201542</v>
          </cell>
          <cell r="EO11">
            <v>1258174.6499999999</v>
          </cell>
          <cell r="EP11">
            <v>5367130.4548201542</v>
          </cell>
          <cell r="EQ11">
            <v>1361320.46</v>
          </cell>
          <cell r="ER11">
            <v>5367130.4548201542</v>
          </cell>
          <cell r="ES11">
            <v>1286769.53</v>
          </cell>
          <cell r="ET11">
            <v>5367130.4548201542</v>
          </cell>
          <cell r="EU11">
            <v>1298003.23</v>
          </cell>
          <cell r="EV11">
            <v>5367130.4548201542</v>
          </cell>
          <cell r="EW11">
            <v>1225494.79</v>
          </cell>
          <cell r="EX11">
            <v>5367130.4548201542</v>
          </cell>
          <cell r="EY11">
            <v>1234686</v>
          </cell>
          <cell r="EZ11">
            <v>5367130.4548201542</v>
          </cell>
          <cell r="FA11">
            <v>1203027.3799999999</v>
          </cell>
          <cell r="FB11">
            <v>5367130.4548201542</v>
          </cell>
          <cell r="FC11">
            <v>1133582.68</v>
          </cell>
          <cell r="FD11">
            <v>5367130.4548201542</v>
          </cell>
          <cell r="FE11">
            <v>1139710.1499999999</v>
          </cell>
          <cell r="FF11">
            <v>5367130.4548201542</v>
          </cell>
          <cell r="FG11">
            <v>1072307.94</v>
          </cell>
          <cell r="FH11">
            <v>5367130.4548201542</v>
          </cell>
          <cell r="FI11">
            <v>1076392.92</v>
          </cell>
          <cell r="FJ11">
            <v>5367130.4548201542</v>
          </cell>
          <cell r="FK11">
            <v>1044734.31</v>
          </cell>
          <cell r="FL11">
            <v>5367130.4548201542</v>
          </cell>
          <cell r="FM11">
            <v>915036.11</v>
          </cell>
          <cell r="FN11">
            <v>5367130.4548201542</v>
          </cell>
          <cell r="FO11">
            <v>981417.08</v>
          </cell>
          <cell r="FP11">
            <v>5367130.4548201542</v>
          </cell>
          <cell r="FQ11">
            <v>919121.09</v>
          </cell>
          <cell r="FR11">
            <v>5367130.4548201542</v>
          </cell>
          <cell r="FS11">
            <v>918099.85</v>
          </cell>
          <cell r="FT11">
            <v>5367130.4548201542</v>
          </cell>
          <cell r="FU11">
            <v>857846.35</v>
          </cell>
          <cell r="FV11">
            <v>5367130.4548201542</v>
          </cell>
          <cell r="FW11">
            <v>854782.62</v>
          </cell>
          <cell r="FX11">
            <v>5367130.4548201542</v>
          </cell>
          <cell r="FY11">
            <v>823124</v>
          </cell>
          <cell r="FZ11">
            <v>5367130.4548201542</v>
          </cell>
          <cell r="GA11">
            <v>765934.24</v>
          </cell>
          <cell r="GB11">
            <v>5367130.4548201542</v>
          </cell>
          <cell r="GC11">
            <v>759806.77</v>
          </cell>
          <cell r="GD11">
            <v>5367130.4548201542</v>
          </cell>
          <cell r="GE11">
            <v>704659.5</v>
          </cell>
          <cell r="GF11">
            <v>5367130.4548201542</v>
          </cell>
          <cell r="GG11">
            <v>696489.54</v>
          </cell>
          <cell r="GH11">
            <v>5367130.4548201542</v>
          </cell>
          <cell r="GI11">
            <v>664830.92000000004</v>
          </cell>
          <cell r="GJ11">
            <v>5367130.4548201542</v>
          </cell>
          <cell r="GK11">
            <v>571897.56999999995</v>
          </cell>
          <cell r="GL11">
            <v>5367130.4548201542</v>
          </cell>
          <cell r="GM11">
            <v>601513.68999999994</v>
          </cell>
          <cell r="GN11">
            <v>5367130.4548201542</v>
          </cell>
          <cell r="GO11">
            <v>551472.66</v>
          </cell>
          <cell r="GP11">
            <v>5367130.4548201542</v>
          </cell>
          <cell r="GQ11">
            <v>538196.46</v>
          </cell>
          <cell r="GR11">
            <v>5367130.4548201542</v>
          </cell>
          <cell r="GS11">
            <v>490197.92</v>
          </cell>
          <cell r="GT11">
            <v>5367130.4548201542</v>
          </cell>
          <cell r="GU11">
            <v>474879.23</v>
          </cell>
          <cell r="GV11">
            <v>5367130.4548201542</v>
          </cell>
          <cell r="GW11">
            <v>443220.62</v>
          </cell>
          <cell r="GX11">
            <v>5367130.4548201542</v>
          </cell>
          <cell r="GY11">
            <v>398285.81</v>
          </cell>
          <cell r="GZ11">
            <v>5367130.4548201542</v>
          </cell>
          <cell r="HA11">
            <v>379903.39</v>
          </cell>
          <cell r="HB11">
            <v>5367130.4548201542</v>
          </cell>
          <cell r="HC11">
            <v>337011.07</v>
          </cell>
          <cell r="HD11">
            <v>5367130.4548201542</v>
          </cell>
          <cell r="HE11">
            <v>316586.15000000002</v>
          </cell>
          <cell r="HF11">
            <v>5367130.4548201542</v>
          </cell>
          <cell r="HG11">
            <v>284927.53999999998</v>
          </cell>
          <cell r="HH11">
            <v>5367130.4548201542</v>
          </cell>
          <cell r="HI11">
            <v>236928.99</v>
          </cell>
          <cell r="HJ11">
            <v>5367130.4548201542</v>
          </cell>
          <cell r="HK11">
            <v>221610.31</v>
          </cell>
          <cell r="HL11">
            <v>5367130.4548201542</v>
          </cell>
          <cell r="HM11">
            <v>183824.22</v>
          </cell>
          <cell r="HN11">
            <v>5367130.4548201542</v>
          </cell>
          <cell r="HO11">
            <v>158293.07999999999</v>
          </cell>
          <cell r="HP11">
            <v>5367130.4548201542</v>
          </cell>
          <cell r="HQ11">
            <v>122549.48</v>
          </cell>
          <cell r="HR11">
            <v>5367130.4548201542</v>
          </cell>
          <cell r="HS11">
            <v>94975.85</v>
          </cell>
          <cell r="HT11">
            <v>5367130.4548201542</v>
          </cell>
          <cell r="HU11">
            <v>63317.23</v>
          </cell>
          <cell r="HV11">
            <v>5367130.4548201542</v>
          </cell>
          <cell r="HW11">
            <v>30637.37</v>
          </cell>
          <cell r="HX11">
            <v>5367130.4548201542</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cell r="XR11">
            <v>0</v>
          </cell>
          <cell r="XS11">
            <v>0</v>
          </cell>
          <cell r="XT11">
            <v>0</v>
          </cell>
          <cell r="XU11">
            <v>0</v>
          </cell>
          <cell r="XV11">
            <v>0</v>
          </cell>
          <cell r="XW11">
            <v>0</v>
          </cell>
          <cell r="XX11">
            <v>0</v>
          </cell>
          <cell r="XY11">
            <v>0</v>
          </cell>
          <cell r="XZ11">
            <v>0</v>
          </cell>
          <cell r="YA11">
            <v>0</v>
          </cell>
          <cell r="YB11">
            <v>0</v>
          </cell>
          <cell r="YC11">
            <v>0</v>
          </cell>
          <cell r="YD11">
            <v>0</v>
          </cell>
          <cell r="YE11">
            <v>0</v>
          </cell>
          <cell r="YF11">
            <v>0</v>
          </cell>
          <cell r="YG11">
            <v>0</v>
          </cell>
          <cell r="YH11">
            <v>0</v>
          </cell>
          <cell r="YI11">
            <v>0</v>
          </cell>
          <cell r="YJ11">
            <v>0</v>
          </cell>
          <cell r="YK11">
            <v>0</v>
          </cell>
          <cell r="YL11">
            <v>0</v>
          </cell>
          <cell r="YM11">
            <v>0</v>
          </cell>
          <cell r="YN11">
            <v>0</v>
          </cell>
          <cell r="YO11">
            <v>0</v>
          </cell>
          <cell r="YP11">
            <v>0</v>
          </cell>
          <cell r="YQ11">
            <v>0</v>
          </cell>
          <cell r="YR11">
            <v>0</v>
          </cell>
          <cell r="YS11">
            <v>0</v>
          </cell>
          <cell r="YT11">
            <v>0</v>
          </cell>
          <cell r="YU11">
            <v>0</v>
          </cell>
          <cell r="YV11">
            <v>0</v>
          </cell>
          <cell r="YW11">
            <v>0</v>
          </cell>
          <cell r="YX11">
            <v>0</v>
          </cell>
          <cell r="YY11">
            <v>0</v>
          </cell>
          <cell r="YZ11">
            <v>0</v>
          </cell>
          <cell r="ZA11">
            <v>0</v>
          </cell>
          <cell r="ZB11">
            <v>0</v>
          </cell>
          <cell r="ZC11">
            <v>0</v>
          </cell>
          <cell r="ZD11">
            <v>0</v>
          </cell>
          <cell r="ZE11">
            <v>0</v>
          </cell>
          <cell r="ZF11">
            <v>0</v>
          </cell>
          <cell r="ZG11">
            <v>0</v>
          </cell>
          <cell r="ZH11">
            <v>0</v>
          </cell>
          <cell r="ZI11">
            <v>0</v>
          </cell>
          <cell r="ZJ11">
            <v>0</v>
          </cell>
          <cell r="ZK11">
            <v>0</v>
          </cell>
          <cell r="ZL11">
            <v>0</v>
          </cell>
          <cell r="ZM11">
            <v>0</v>
          </cell>
          <cell r="ZN11">
            <v>0</v>
          </cell>
          <cell r="ZO11">
            <v>0</v>
          </cell>
          <cell r="ZP11">
            <v>0</v>
          </cell>
          <cell r="ZQ11">
            <v>0</v>
          </cell>
          <cell r="ZR11">
            <v>0</v>
          </cell>
          <cell r="ZS11">
            <v>0</v>
          </cell>
          <cell r="ZT11">
            <v>0</v>
          </cell>
          <cell r="ZU11">
            <v>0</v>
          </cell>
          <cell r="ZV11">
            <v>0</v>
          </cell>
          <cell r="ZW11">
            <v>0</v>
          </cell>
          <cell r="ZX11">
            <v>0</v>
          </cell>
          <cell r="ZY11">
            <v>0</v>
          </cell>
          <cell r="ZZ11">
            <v>0</v>
          </cell>
          <cell r="AAA11">
            <v>0</v>
          </cell>
          <cell r="AAB11">
            <v>0</v>
          </cell>
          <cell r="AAC11">
            <v>0</v>
          </cell>
          <cell r="AAD11">
            <v>0</v>
          </cell>
          <cell r="AAE11">
            <v>0</v>
          </cell>
          <cell r="AAF11">
            <v>0</v>
          </cell>
          <cell r="AAG11">
            <v>0</v>
          </cell>
          <cell r="AAH11">
            <v>0</v>
          </cell>
          <cell r="AAI11">
            <v>0</v>
          </cell>
          <cell r="AAJ11">
            <v>0</v>
          </cell>
          <cell r="AAK11">
            <v>0</v>
          </cell>
          <cell r="AAL11">
            <v>0</v>
          </cell>
          <cell r="AAM11">
            <v>0</v>
          </cell>
          <cell r="AAN11">
            <v>0</v>
          </cell>
          <cell r="AAO11">
            <v>0</v>
          </cell>
          <cell r="AAP11">
            <v>0</v>
          </cell>
          <cell r="AAQ11">
            <v>0</v>
          </cell>
          <cell r="AAR11">
            <v>0</v>
          </cell>
          <cell r="AAS11">
            <v>0</v>
          </cell>
          <cell r="AAT11">
            <v>0</v>
          </cell>
          <cell r="AAU11">
            <v>0</v>
          </cell>
          <cell r="AAV11">
            <v>0</v>
          </cell>
          <cell r="AAW11">
            <v>0</v>
          </cell>
          <cell r="AAX11">
            <v>0</v>
          </cell>
          <cell r="AAY11">
            <v>0</v>
          </cell>
          <cell r="AAZ11">
            <v>0</v>
          </cell>
          <cell r="ABA11">
            <v>0</v>
          </cell>
          <cell r="ABB11">
            <v>0</v>
          </cell>
          <cell r="ABC11">
            <v>0</v>
          </cell>
          <cell r="ABD11">
            <v>0</v>
          </cell>
          <cell r="ABE11">
            <v>0</v>
          </cell>
          <cell r="ABF11">
            <v>0</v>
          </cell>
        </row>
        <row r="12">
          <cell r="A12" t="str">
            <v>ANSES Régimen Policial</v>
          </cell>
          <cell r="C12">
            <v>255.1550138875422</v>
          </cell>
          <cell r="F12" t="str">
            <v>Pesos</v>
          </cell>
          <cell r="G12" t="str">
            <v>Coparticipación Federal de Impuestos</v>
          </cell>
          <cell r="N12" t="str">
            <v>Gobierno Federal</v>
          </cell>
          <cell r="P12" t="str">
            <v>FIJA</v>
          </cell>
          <cell r="Q12">
            <v>53034157.141783044</v>
          </cell>
          <cell r="R12">
            <v>32447773.978216965</v>
          </cell>
          <cell r="S12">
            <v>59412054.53823749</v>
          </cell>
          <cell r="T12">
            <v>26069876.581762511</v>
          </cell>
          <cell r="U12">
            <v>66556959.037044473</v>
          </cell>
          <cell r="V12">
            <v>18924972.082955517</v>
          </cell>
          <cell r="W12">
            <v>74561111.052009702</v>
          </cell>
          <cell r="X12">
            <v>10920820.067990283</v>
          </cell>
          <cell r="Y12">
            <v>54624889.239793219</v>
          </cell>
          <cell r="Z12">
            <v>2363064.8402067814</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Q12">
            <v>2930365.3679462774</v>
          </cell>
          <cell r="BR12">
            <v>4193128.8920537224</v>
          </cell>
          <cell r="BS12">
            <v>2890495.7007261724</v>
          </cell>
          <cell r="BT12">
            <v>4232998.5592738278</v>
          </cell>
          <cell r="BU12">
            <v>2850246.9394202498</v>
          </cell>
          <cell r="BV12">
            <v>4273247.3205797505</v>
          </cell>
          <cell r="BW12">
            <v>2809615.4794755788</v>
          </cell>
          <cell r="BX12">
            <v>4313878.7805244215</v>
          </cell>
          <cell r="BY12">
            <v>2768597.6820659321</v>
          </cell>
          <cell r="BZ12">
            <v>4354896.5779340677</v>
          </cell>
          <cell r="CA12">
            <v>2727189.8737659152</v>
          </cell>
          <cell r="CB12">
            <v>4396304.3862340841</v>
          </cell>
          <cell r="CC12">
            <v>2685388.3462219792</v>
          </cell>
          <cell r="CD12">
            <v>4438105.9137780201</v>
          </cell>
          <cell r="CE12">
            <v>2643189.355820314</v>
          </cell>
          <cell r="CF12">
            <v>4480304.9041796857</v>
          </cell>
          <cell r="CG12">
            <v>2600589.1233515781</v>
          </cell>
          <cell r="CH12">
            <v>4522905.1366484221</v>
          </cell>
          <cell r="CI12">
            <v>2557583.8336724527</v>
          </cell>
          <cell r="CJ12">
            <v>4565910.4263275471</v>
          </cell>
          <cell r="CK12">
            <v>2514169.635363962</v>
          </cell>
          <cell r="CL12">
            <v>4609324.6246360373</v>
          </cell>
          <cell r="CM12">
            <v>2470342.6403865544</v>
          </cell>
          <cell r="CN12">
            <v>4653151.6196134454</v>
          </cell>
          <cell r="CO12">
            <v>2426098.9237319035</v>
          </cell>
          <cell r="CP12">
            <v>4697395.3362680962</v>
          </cell>
          <cell r="CQ12">
            <v>2381434.5230713943</v>
          </cell>
          <cell r="CR12">
            <v>4742059.7369286055</v>
          </cell>
          <cell r="CS12">
            <v>2336345.4384012716</v>
          </cell>
          <cell r="CT12">
            <v>4787148.8215987282</v>
          </cell>
          <cell r="CU12">
            <v>2290827.6316844104</v>
          </cell>
          <cell r="CV12">
            <v>4832666.6283155894</v>
          </cell>
          <cell r="CW12">
            <v>2244877.0264886827</v>
          </cell>
          <cell r="CX12">
            <v>4878617.2335113175</v>
          </cell>
          <cell r="CY12">
            <v>2198489.5076218857</v>
          </cell>
          <cell r="CZ12">
            <v>4925004.7523781136</v>
          </cell>
          <cell r="DA12">
            <v>2151660.9207631978</v>
          </cell>
          <cell r="DB12">
            <v>4971833.3392368015</v>
          </cell>
          <cell r="DC12">
            <v>2104387.0720911277</v>
          </cell>
          <cell r="DD12">
            <v>5019107.187908872</v>
          </cell>
          <cell r="DE12">
            <v>2056663.7279079345</v>
          </cell>
          <cell r="DF12">
            <v>5066830.5320920656</v>
          </cell>
          <cell r="DG12">
            <v>2008486.6142604656</v>
          </cell>
          <cell r="DH12">
            <v>5115007.6457395339</v>
          </cell>
          <cell r="DI12">
            <v>1959851.4165573989</v>
          </cell>
          <cell r="DJ12">
            <v>5163642.8434426012</v>
          </cell>
          <cell r="DK12">
            <v>1910753.7791828392</v>
          </cell>
          <cell r="DL12">
            <v>5212740.4808171606</v>
          </cell>
          <cell r="DM12">
            <v>1861189.3051062424</v>
          </cell>
          <cell r="DN12">
            <v>5262304.9548937576</v>
          </cell>
          <cell r="DO12">
            <v>1811153.5554886346</v>
          </cell>
          <cell r="DP12">
            <v>5312340.7045113649</v>
          </cell>
          <cell r="DQ12">
            <v>1760642.0492850791</v>
          </cell>
          <cell r="DR12">
            <v>5362852.2107149204</v>
          </cell>
          <cell r="DS12">
            <v>1709650.2628433716</v>
          </cell>
          <cell r="DT12">
            <v>5413843.9971566284</v>
          </cell>
          <cell r="DU12">
            <v>1658173.6294989139</v>
          </cell>
          <cell r="DV12">
            <v>5465320.6305010859</v>
          </cell>
          <cell r="DW12">
            <v>1606207.539165739</v>
          </cell>
          <cell r="DX12">
            <v>5517286.7208342608</v>
          </cell>
          <cell r="DY12">
            <v>1553747.3379236469</v>
          </cell>
          <cell r="DZ12">
            <v>5569746.9220763529</v>
          </cell>
          <cell r="EA12">
            <v>1500788.3276014111</v>
          </cell>
          <cell r="EB12">
            <v>5622705.9323985884</v>
          </cell>
          <cell r="EC12">
            <v>1447325.7653560278</v>
          </cell>
          <cell r="ED12">
            <v>5676168.4946439723</v>
          </cell>
          <cell r="EE12">
            <v>1393354.8632479613</v>
          </cell>
          <cell r="EF12">
            <v>5730139.396752039</v>
          </cell>
          <cell r="EG12">
            <v>1338870.7878123508</v>
          </cell>
          <cell r="EH12">
            <v>5784623.4721876495</v>
          </cell>
          <cell r="EI12">
            <v>1283868.65962614</v>
          </cell>
          <cell r="EJ12">
            <v>5839625.6003738595</v>
          </cell>
          <cell r="EK12">
            <v>1228343.552871092</v>
          </cell>
          <cell r="EL12">
            <v>5895150.7071289076</v>
          </cell>
          <cell r="EM12">
            <v>1172290.494892648</v>
          </cell>
          <cell r="EN12">
            <v>5951203.7651073523</v>
          </cell>
          <cell r="EO12">
            <v>1115704.4657545921</v>
          </cell>
          <cell r="EP12">
            <v>6007789.7942454079</v>
          </cell>
          <cell r="EQ12">
            <v>1058580.397789482</v>
          </cell>
          <cell r="ER12">
            <v>6064913.8622105177</v>
          </cell>
          <cell r="ES12">
            <v>1000913.1751448038</v>
          </cell>
          <cell r="ET12">
            <v>6122581.0848551961</v>
          </cell>
          <cell r="EU12">
            <v>942697.6333248124</v>
          </cell>
          <cell r="EV12">
            <v>6180796.6266751876</v>
          </cell>
          <cell r="EW12">
            <v>883928.5587280161</v>
          </cell>
          <cell r="EX12">
            <v>6239565.7012719838</v>
          </cell>
          <cell r="EY12">
            <v>824600.68818026152</v>
          </cell>
          <cell r="EZ12">
            <v>6298893.5718197385</v>
          </cell>
          <cell r="FA12">
            <v>764708.70846338221</v>
          </cell>
          <cell r="FB12">
            <v>6358785.5515366178</v>
          </cell>
          <cell r="FC12">
            <v>704247.25583936169</v>
          </cell>
          <cell r="FD12">
            <v>6419247.004160638</v>
          </cell>
          <cell r="FE12">
            <v>643210.91556997434</v>
          </cell>
          <cell r="FF12">
            <v>6480283.3444300257</v>
          </cell>
          <cell r="FG12">
            <v>581594.22143185884</v>
          </cell>
          <cell r="FH12">
            <v>6541900.0385681409</v>
          </cell>
          <cell r="FI12">
            <v>519391.6552269801</v>
          </cell>
          <cell r="FJ12">
            <v>6604102.6047730194</v>
          </cell>
          <cell r="FK12">
            <v>456597.64628843672</v>
          </cell>
          <cell r="FL12">
            <v>6666896.6137115629</v>
          </cell>
          <cell r="FM12">
            <v>393206.57098156924</v>
          </cell>
          <cell r="FN12">
            <v>6730287.6890184302</v>
          </cell>
          <cell r="FO12">
            <v>329212.75220032578</v>
          </cell>
          <cell r="FP12">
            <v>6794281.5077996738</v>
          </cell>
          <cell r="FQ12">
            <v>264610.45885883726</v>
          </cell>
          <cell r="FR12">
            <v>6858883.8011411624</v>
          </cell>
          <cell r="FS12">
            <v>199393.9053781601</v>
          </cell>
          <cell r="FT12">
            <v>6924100.3546218397</v>
          </cell>
          <cell r="FU12">
            <v>133557.25116813747</v>
          </cell>
          <cell r="FV12">
            <v>6989937.0088318624</v>
          </cell>
          <cell r="FW12">
            <v>67094.600104334575</v>
          </cell>
          <cell r="FX12">
            <v>7056399.659895665</v>
          </cell>
          <cell r="FY12">
            <v>0</v>
          </cell>
          <cell r="FZ12">
            <v>0</v>
          </cell>
          <cell r="GA12">
            <v>0</v>
          </cell>
          <cell r="GB12">
            <v>0</v>
          </cell>
          <cell r="GC12">
            <v>0</v>
          </cell>
          <cell r="GD12">
            <v>0</v>
          </cell>
          <cell r="GE12">
            <v>0</v>
          </cell>
          <cell r="GF12">
            <v>0</v>
          </cell>
          <cell r="GG12">
            <v>0</v>
          </cell>
          <cell r="GH12">
            <v>0</v>
          </cell>
          <cell r="GI12">
            <v>0</v>
          </cell>
          <cell r="GJ12">
            <v>0</v>
          </cell>
          <cell r="GK12">
            <v>0</v>
          </cell>
          <cell r="GL12">
            <v>0</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cell r="XR12">
            <v>0</v>
          </cell>
          <cell r="XS12">
            <v>0</v>
          </cell>
          <cell r="XT12">
            <v>0</v>
          </cell>
          <cell r="XU12">
            <v>0</v>
          </cell>
          <cell r="XV12">
            <v>0</v>
          </cell>
          <cell r="XW12">
            <v>0</v>
          </cell>
          <cell r="XX12">
            <v>0</v>
          </cell>
          <cell r="XY12">
            <v>0</v>
          </cell>
          <cell r="XZ12">
            <v>0</v>
          </cell>
          <cell r="YA12">
            <v>0</v>
          </cell>
          <cell r="YB12">
            <v>0</v>
          </cell>
          <cell r="YC12">
            <v>0</v>
          </cell>
          <cell r="YD12">
            <v>0</v>
          </cell>
          <cell r="YE12">
            <v>0</v>
          </cell>
          <cell r="YF12">
            <v>0</v>
          </cell>
          <cell r="YG12">
            <v>0</v>
          </cell>
          <cell r="YH12">
            <v>0</v>
          </cell>
          <cell r="YI12">
            <v>0</v>
          </cell>
          <cell r="YJ12">
            <v>0</v>
          </cell>
          <cell r="YK12">
            <v>0</v>
          </cell>
          <cell r="YL12">
            <v>0</v>
          </cell>
          <cell r="YM12">
            <v>0</v>
          </cell>
          <cell r="YN12">
            <v>0</v>
          </cell>
          <cell r="YO12">
            <v>0</v>
          </cell>
          <cell r="YP12">
            <v>0</v>
          </cell>
          <cell r="YQ12">
            <v>0</v>
          </cell>
          <cell r="YR12">
            <v>0</v>
          </cell>
          <cell r="YS12">
            <v>0</v>
          </cell>
          <cell r="YT12">
            <v>0</v>
          </cell>
          <cell r="YU12">
            <v>0</v>
          </cell>
          <cell r="YV12">
            <v>0</v>
          </cell>
          <cell r="YW12">
            <v>0</v>
          </cell>
          <cell r="YX12">
            <v>0</v>
          </cell>
          <cell r="YY12">
            <v>0</v>
          </cell>
          <cell r="YZ12">
            <v>0</v>
          </cell>
          <cell r="ZA12">
            <v>0</v>
          </cell>
          <cell r="ZB12">
            <v>0</v>
          </cell>
          <cell r="ZC12">
            <v>0</v>
          </cell>
          <cell r="ZD12">
            <v>0</v>
          </cell>
          <cell r="ZE12">
            <v>0</v>
          </cell>
          <cell r="ZF12">
            <v>0</v>
          </cell>
          <cell r="ZG12">
            <v>0</v>
          </cell>
          <cell r="ZH12">
            <v>0</v>
          </cell>
          <cell r="ZI12">
            <v>0</v>
          </cell>
          <cell r="ZJ12">
            <v>0</v>
          </cell>
          <cell r="ZK12">
            <v>0</v>
          </cell>
          <cell r="ZL12">
            <v>0</v>
          </cell>
          <cell r="ZM12">
            <v>0</v>
          </cell>
          <cell r="ZN12">
            <v>0</v>
          </cell>
          <cell r="ZO12">
            <v>0</v>
          </cell>
          <cell r="ZP12">
            <v>0</v>
          </cell>
          <cell r="ZQ12">
            <v>0</v>
          </cell>
          <cell r="ZR12">
            <v>0</v>
          </cell>
          <cell r="ZS12">
            <v>0</v>
          </cell>
          <cell r="ZT12">
            <v>0</v>
          </cell>
          <cell r="ZU12">
            <v>0</v>
          </cell>
          <cell r="ZV12">
            <v>0</v>
          </cell>
          <cell r="ZW12">
            <v>0</v>
          </cell>
          <cell r="ZX12">
            <v>0</v>
          </cell>
          <cell r="ZY12">
            <v>0</v>
          </cell>
          <cell r="ZZ12">
            <v>0</v>
          </cell>
          <cell r="AAA12">
            <v>0</v>
          </cell>
          <cell r="AAB12">
            <v>0</v>
          </cell>
          <cell r="AAC12">
            <v>0</v>
          </cell>
          <cell r="AAD12">
            <v>0</v>
          </cell>
          <cell r="AAE12">
            <v>0</v>
          </cell>
          <cell r="AAF12">
            <v>0</v>
          </cell>
          <cell r="AAG12">
            <v>0</v>
          </cell>
          <cell r="AAH12">
            <v>0</v>
          </cell>
          <cell r="AAI12">
            <v>0</v>
          </cell>
          <cell r="AAJ12">
            <v>0</v>
          </cell>
          <cell r="AAK12">
            <v>0</v>
          </cell>
          <cell r="AAL12">
            <v>0</v>
          </cell>
          <cell r="AAM12">
            <v>0</v>
          </cell>
          <cell r="AAN12">
            <v>0</v>
          </cell>
          <cell r="AAO12">
            <v>0</v>
          </cell>
          <cell r="AAP12">
            <v>0</v>
          </cell>
          <cell r="AAQ12">
            <v>0</v>
          </cell>
          <cell r="AAR12">
            <v>0</v>
          </cell>
          <cell r="AAS12">
            <v>0</v>
          </cell>
          <cell r="AAT12">
            <v>0</v>
          </cell>
          <cell r="AAU12">
            <v>0</v>
          </cell>
          <cell r="AAV12">
            <v>0</v>
          </cell>
          <cell r="AAW12">
            <v>0</v>
          </cell>
          <cell r="AAX12">
            <v>0</v>
          </cell>
          <cell r="AAY12">
            <v>0</v>
          </cell>
          <cell r="AAZ12">
            <v>0</v>
          </cell>
          <cell r="ABA12">
            <v>0</v>
          </cell>
          <cell r="ABB12">
            <v>0</v>
          </cell>
          <cell r="ABC12">
            <v>0</v>
          </cell>
          <cell r="ABD12">
            <v>0</v>
          </cell>
          <cell r="ABE12">
            <v>0</v>
          </cell>
          <cell r="ABF12">
            <v>0</v>
          </cell>
        </row>
        <row r="13">
          <cell r="A13" t="str">
            <v>FFFIR Ley 8930 - $416 MM</v>
          </cell>
          <cell r="C13">
            <v>158.52859844999998</v>
          </cell>
          <cell r="F13" t="str">
            <v>Pesos Ajustados</v>
          </cell>
          <cell r="G13" t="str">
            <v>Coparticipación Federal de Impuestos</v>
          </cell>
          <cell r="N13" t="str">
            <v>Gobierno Federal</v>
          </cell>
          <cell r="P13" t="str">
            <v>LIBOR</v>
          </cell>
          <cell r="Q13">
            <v>815823.50816091942</v>
          </cell>
          <cell r="R13">
            <v>4307207.197425317</v>
          </cell>
          <cell r="S13">
            <v>18106849.321460444</v>
          </cell>
          <cell r="T13">
            <v>10438583.930000002</v>
          </cell>
          <cell r="U13">
            <v>22265332.933225155</v>
          </cell>
          <cell r="V13">
            <v>9068868.379999999</v>
          </cell>
          <cell r="W13">
            <v>22265332.933225155</v>
          </cell>
          <cell r="X13">
            <v>7496497.0299999993</v>
          </cell>
          <cell r="Y13">
            <v>22265332.933225155</v>
          </cell>
          <cell r="Z13">
            <v>5950138.7299999995</v>
          </cell>
          <cell r="AA13">
            <v>22265332.933225155</v>
          </cell>
          <cell r="AB13">
            <v>4403780.46</v>
          </cell>
          <cell r="AC13">
            <v>22265332.933225155</v>
          </cell>
          <cell r="AD13">
            <v>2866488.81</v>
          </cell>
          <cell r="AE13">
            <v>22265332.933225155</v>
          </cell>
          <cell r="AF13">
            <v>1311063.8599999999</v>
          </cell>
          <cell r="AG13">
            <v>6829751.5310277212</v>
          </cell>
          <cell r="AH13">
            <v>104443.3</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Q13">
            <v>0</v>
          </cell>
          <cell r="BR13">
            <v>0</v>
          </cell>
          <cell r="BS13">
            <v>0</v>
          </cell>
          <cell r="BT13">
            <v>0</v>
          </cell>
          <cell r="BU13">
            <v>12884.79</v>
          </cell>
          <cell r="BV13">
            <v>0</v>
          </cell>
          <cell r="BW13">
            <v>67348.53</v>
          </cell>
          <cell r="BX13">
            <v>0</v>
          </cell>
          <cell r="BY13">
            <v>199631.71</v>
          </cell>
          <cell r="BZ13">
            <v>0</v>
          </cell>
          <cell r="CA13">
            <v>231480.54</v>
          </cell>
          <cell r="CB13">
            <v>0</v>
          </cell>
          <cell r="CC13">
            <v>291090.14</v>
          </cell>
          <cell r="CD13">
            <v>0</v>
          </cell>
          <cell r="CE13">
            <v>493525.39257284487</v>
          </cell>
          <cell r="CF13">
            <v>0</v>
          </cell>
          <cell r="CG13">
            <v>559075.27</v>
          </cell>
          <cell r="CH13">
            <v>0</v>
          </cell>
          <cell r="CI13">
            <v>678304.08382675529</v>
          </cell>
          <cell r="CJ13">
            <v>0</v>
          </cell>
          <cell r="CK13">
            <v>812175.69625356258</v>
          </cell>
          <cell r="CL13">
            <v>0</v>
          </cell>
          <cell r="CM13">
            <v>961691.04477215419</v>
          </cell>
          <cell r="CN13">
            <v>815823.50816091942</v>
          </cell>
          <cell r="CO13">
            <v>844605.15</v>
          </cell>
          <cell r="CP13">
            <v>815823.50816091942</v>
          </cell>
          <cell r="CQ13">
            <v>930286.33000000007</v>
          </cell>
          <cell r="CR13">
            <v>815823.50816091942</v>
          </cell>
          <cell r="CS13">
            <v>835912.09000000008</v>
          </cell>
          <cell r="CT13">
            <v>815823.50816091942</v>
          </cell>
          <cell r="CU13">
            <v>920661.88</v>
          </cell>
          <cell r="CV13">
            <v>815823.50816091942</v>
          </cell>
          <cell r="CW13">
            <v>886306.12</v>
          </cell>
          <cell r="CX13">
            <v>1855444.4111020959</v>
          </cell>
          <cell r="CY13">
            <v>904905.10000000009</v>
          </cell>
          <cell r="CZ13">
            <v>1855444.4111020959</v>
          </cell>
          <cell r="DA13">
            <v>865123.12</v>
          </cell>
          <cell r="DB13">
            <v>1855444.4111020959</v>
          </cell>
          <cell r="DC13">
            <v>883016.01</v>
          </cell>
          <cell r="DD13">
            <v>1855444.4111020959</v>
          </cell>
          <cell r="DE13">
            <v>872071.47</v>
          </cell>
          <cell r="DF13">
            <v>1855444.4111020959</v>
          </cell>
          <cell r="DG13">
            <v>833348.63</v>
          </cell>
          <cell r="DH13">
            <v>1855444.4111020959</v>
          </cell>
          <cell r="DI13">
            <v>850182.38</v>
          </cell>
          <cell r="DJ13">
            <v>1855444.4111020959</v>
          </cell>
          <cell r="DK13">
            <v>812165.65</v>
          </cell>
          <cell r="DL13">
            <v>1855444.4111020959</v>
          </cell>
          <cell r="DM13">
            <v>828293.28</v>
          </cell>
          <cell r="DN13">
            <v>1855444.4111020959</v>
          </cell>
          <cell r="DO13">
            <v>817348.75</v>
          </cell>
          <cell r="DP13">
            <v>1855444.4111020959</v>
          </cell>
          <cell r="DQ13">
            <v>754378.12</v>
          </cell>
          <cell r="DR13">
            <v>1855444.4111020959</v>
          </cell>
          <cell r="DS13">
            <v>795459.66</v>
          </cell>
          <cell r="DT13">
            <v>1855444.4111020959</v>
          </cell>
          <cell r="DU13">
            <v>759208.16999999993</v>
          </cell>
          <cell r="DV13">
            <v>1855444.4111020959</v>
          </cell>
          <cell r="DW13">
            <v>773570.57000000007</v>
          </cell>
          <cell r="DX13">
            <v>1855444.4111020959</v>
          </cell>
          <cell r="DY13">
            <v>738025.17999999993</v>
          </cell>
          <cell r="DZ13">
            <v>1855444.4111020959</v>
          </cell>
          <cell r="EA13">
            <v>751681.48</v>
          </cell>
          <cell r="EB13">
            <v>1855444.4111020959</v>
          </cell>
          <cell r="EC13">
            <v>740736.92999999993</v>
          </cell>
          <cell r="ED13">
            <v>1855444.4111020959</v>
          </cell>
          <cell r="EE13">
            <v>706250.69</v>
          </cell>
          <cell r="EF13">
            <v>1855444.4111020959</v>
          </cell>
          <cell r="EG13">
            <v>718847.84000000008</v>
          </cell>
          <cell r="EH13">
            <v>1855444.4111020959</v>
          </cell>
          <cell r="EI13">
            <v>685067.71</v>
          </cell>
          <cell r="EJ13">
            <v>1855444.4111020959</v>
          </cell>
          <cell r="EK13">
            <v>696958.75</v>
          </cell>
          <cell r="EL13">
            <v>1855444.4111020959</v>
          </cell>
          <cell r="EM13">
            <v>686014.2</v>
          </cell>
          <cell r="EN13">
            <v>1855444.4111020959</v>
          </cell>
          <cell r="EO13">
            <v>609740.34</v>
          </cell>
          <cell r="EP13">
            <v>1855444.4111020959</v>
          </cell>
          <cell r="EQ13">
            <v>664125.11</v>
          </cell>
          <cell r="ER13">
            <v>1855444.4111020959</v>
          </cell>
          <cell r="ES13">
            <v>632110.23</v>
          </cell>
          <cell r="ET13">
            <v>1855444.4111020959</v>
          </cell>
          <cell r="EU13">
            <v>642236.02</v>
          </cell>
          <cell r="EV13">
            <v>1855444.4111020959</v>
          </cell>
          <cell r="EW13">
            <v>610927.24</v>
          </cell>
          <cell r="EX13">
            <v>1855444.4111020959</v>
          </cell>
          <cell r="EY13">
            <v>620346.93999999994</v>
          </cell>
          <cell r="EZ13">
            <v>1855444.4111020959</v>
          </cell>
          <cell r="FA13">
            <v>609402.39</v>
          </cell>
          <cell r="FB13">
            <v>1855444.4111020959</v>
          </cell>
          <cell r="FC13">
            <v>579152.75</v>
          </cell>
          <cell r="FD13">
            <v>1855444.4111020959</v>
          </cell>
          <cell r="FE13">
            <v>587513.30000000005</v>
          </cell>
          <cell r="FF13">
            <v>1855444.4111020959</v>
          </cell>
          <cell r="FG13">
            <v>557969.76</v>
          </cell>
          <cell r="FH13">
            <v>1855444.4111020959</v>
          </cell>
          <cell r="FI13">
            <v>565624.21</v>
          </cell>
          <cell r="FJ13">
            <v>1855444.4111020959</v>
          </cell>
          <cell r="FK13">
            <v>554679.65999999992</v>
          </cell>
          <cell r="FL13">
            <v>1855444.4111020959</v>
          </cell>
          <cell r="FM13">
            <v>491115.59</v>
          </cell>
          <cell r="FN13">
            <v>1855444.4111020959</v>
          </cell>
          <cell r="FO13">
            <v>532790.56999999995</v>
          </cell>
          <cell r="FP13">
            <v>1855444.4111020959</v>
          </cell>
          <cell r="FQ13">
            <v>505012.29000000004</v>
          </cell>
          <cell r="FR13">
            <v>1855444.4111020959</v>
          </cell>
          <cell r="FS13">
            <v>510901.48</v>
          </cell>
          <cell r="FT13">
            <v>1855444.4111020959</v>
          </cell>
          <cell r="FU13">
            <v>483829.30000000005</v>
          </cell>
          <cell r="FV13">
            <v>1855444.4111020959</v>
          </cell>
          <cell r="FW13">
            <v>489012.39</v>
          </cell>
          <cell r="FX13">
            <v>1855444.4111020959</v>
          </cell>
          <cell r="FY13">
            <v>478067.85</v>
          </cell>
          <cell r="FZ13">
            <v>1855444.4111020959</v>
          </cell>
          <cell r="GA13">
            <v>452054.81</v>
          </cell>
          <cell r="GB13">
            <v>1855444.4111020959</v>
          </cell>
          <cell r="GC13">
            <v>456178.76</v>
          </cell>
          <cell r="GD13">
            <v>1855444.4111020959</v>
          </cell>
          <cell r="GE13">
            <v>430871.81999999995</v>
          </cell>
          <cell r="GF13">
            <v>1855444.4111020959</v>
          </cell>
          <cell r="GG13">
            <v>434289.67000000004</v>
          </cell>
          <cell r="GH13">
            <v>1855444.4111020959</v>
          </cell>
          <cell r="GI13">
            <v>423345.13</v>
          </cell>
          <cell r="GJ13">
            <v>1855444.4111020959</v>
          </cell>
          <cell r="GK13">
            <v>372490.85</v>
          </cell>
          <cell r="GL13">
            <v>1855444.4111020959</v>
          </cell>
          <cell r="GM13">
            <v>401456.04000000004</v>
          </cell>
          <cell r="GN13">
            <v>1855444.4111020959</v>
          </cell>
          <cell r="GO13">
            <v>377914.35</v>
          </cell>
          <cell r="GP13">
            <v>1855444.4111020959</v>
          </cell>
          <cell r="GQ13">
            <v>379566.94</v>
          </cell>
          <cell r="GR13">
            <v>1855444.4111020959</v>
          </cell>
          <cell r="GS13">
            <v>356731.35</v>
          </cell>
          <cell r="GT13">
            <v>1855444.4111020959</v>
          </cell>
          <cell r="GU13">
            <v>357677.85</v>
          </cell>
          <cell r="GV13">
            <v>1855444.4111020959</v>
          </cell>
          <cell r="GW13">
            <v>346733.31</v>
          </cell>
          <cell r="GX13">
            <v>1855444.4111020959</v>
          </cell>
          <cell r="GY13">
            <v>324956.87</v>
          </cell>
          <cell r="GZ13">
            <v>1855444.4111020959</v>
          </cell>
          <cell r="HA13">
            <v>324844.21999999997</v>
          </cell>
          <cell r="HB13">
            <v>1855444.4111020959</v>
          </cell>
          <cell r="HC13">
            <v>303773.88</v>
          </cell>
          <cell r="HD13">
            <v>1855444.4111020959</v>
          </cell>
          <cell r="HE13">
            <v>302955.13</v>
          </cell>
          <cell r="HF13">
            <v>1855444.4111020959</v>
          </cell>
          <cell r="HG13">
            <v>292010.58</v>
          </cell>
          <cell r="HH13">
            <v>1855444.4111020959</v>
          </cell>
          <cell r="HI13">
            <v>262932.75</v>
          </cell>
          <cell r="HJ13">
            <v>1855444.4111020959</v>
          </cell>
          <cell r="HK13">
            <v>270121.5</v>
          </cell>
          <cell r="HL13">
            <v>1855444.4111020959</v>
          </cell>
          <cell r="HM13">
            <v>250816.40000000002</v>
          </cell>
          <cell r="HN13">
            <v>1855444.4111020959</v>
          </cell>
          <cell r="HO13">
            <v>248232.41000000003</v>
          </cell>
          <cell r="HP13">
            <v>1855444.4111020959</v>
          </cell>
          <cell r="HQ13">
            <v>229633.41</v>
          </cell>
          <cell r="HR13">
            <v>1855444.4111020959</v>
          </cell>
          <cell r="HS13">
            <v>226343.32</v>
          </cell>
          <cell r="HT13">
            <v>1855444.4111020959</v>
          </cell>
          <cell r="HU13">
            <v>215398.77000000002</v>
          </cell>
          <cell r="HV13">
            <v>1855444.4111020959</v>
          </cell>
          <cell r="HW13">
            <v>197858.91999999998</v>
          </cell>
          <cell r="HX13">
            <v>1855444.4111020959</v>
          </cell>
          <cell r="HY13">
            <v>193509.68</v>
          </cell>
          <cell r="HZ13">
            <v>1855444.4111020959</v>
          </cell>
          <cell r="IA13">
            <v>176675.94</v>
          </cell>
          <cell r="IB13">
            <v>1855444.4111020959</v>
          </cell>
          <cell r="IC13">
            <v>171620.59</v>
          </cell>
          <cell r="ID13">
            <v>1855444.4111020959</v>
          </cell>
          <cell r="IE13">
            <v>160676.04</v>
          </cell>
          <cell r="IF13">
            <v>1855444.4111020959</v>
          </cell>
          <cell r="IG13">
            <v>135241.35999999999</v>
          </cell>
          <cell r="IH13">
            <v>1855444.4111020959</v>
          </cell>
          <cell r="II13">
            <v>138786.95000000001</v>
          </cell>
          <cell r="IJ13">
            <v>1855444.4111020959</v>
          </cell>
          <cell r="IK13">
            <v>123718.45999999999</v>
          </cell>
          <cell r="IL13">
            <v>1855444.4111020959</v>
          </cell>
          <cell r="IM13">
            <v>116897.86</v>
          </cell>
          <cell r="IN13">
            <v>1855444.4111020959</v>
          </cell>
          <cell r="IO13">
            <v>102535.47</v>
          </cell>
          <cell r="IP13">
            <v>1855444.4111020959</v>
          </cell>
          <cell r="IQ13">
            <v>95008.78</v>
          </cell>
          <cell r="IR13">
            <v>1855444.4111020959</v>
          </cell>
          <cell r="IS13">
            <v>84064.23</v>
          </cell>
          <cell r="IT13">
            <v>1855444.4111020959</v>
          </cell>
          <cell r="IU13">
            <v>70760.98</v>
          </cell>
          <cell r="IV13">
            <v>1855444.4111020959</v>
          </cell>
          <cell r="IW13">
            <v>62175.14</v>
          </cell>
          <cell r="IX13">
            <v>1855444.4111020959</v>
          </cell>
          <cell r="IY13">
            <v>49578</v>
          </cell>
          <cell r="IZ13">
            <v>1855444.4111020959</v>
          </cell>
          <cell r="JA13">
            <v>40286.050000000003</v>
          </cell>
          <cell r="JB13">
            <v>1855444.4111020959</v>
          </cell>
          <cell r="JC13">
            <v>29341.5</v>
          </cell>
          <cell r="JD13">
            <v>1855444.4111020959</v>
          </cell>
          <cell r="JE13">
            <v>16616.61</v>
          </cell>
          <cell r="JF13">
            <v>1039620.9029411764</v>
          </cell>
          <cell r="JG13">
            <v>12264.64</v>
          </cell>
          <cell r="JH13">
            <v>1039620.9029411764</v>
          </cell>
          <cell r="JI13">
            <v>5934.5</v>
          </cell>
          <cell r="JJ13">
            <v>1039620.9029411764</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cell r="XR13">
            <v>0</v>
          </cell>
          <cell r="XS13">
            <v>0</v>
          </cell>
          <cell r="XT13">
            <v>0</v>
          </cell>
          <cell r="XU13">
            <v>0</v>
          </cell>
          <cell r="XV13">
            <v>0</v>
          </cell>
          <cell r="XW13">
            <v>0</v>
          </cell>
          <cell r="XX13">
            <v>0</v>
          </cell>
          <cell r="XY13">
            <v>0</v>
          </cell>
          <cell r="XZ13">
            <v>0</v>
          </cell>
          <cell r="YA13">
            <v>0</v>
          </cell>
          <cell r="YB13">
            <v>0</v>
          </cell>
          <cell r="YC13">
            <v>0</v>
          </cell>
          <cell r="YD13">
            <v>0</v>
          </cell>
          <cell r="YE13">
            <v>0</v>
          </cell>
          <cell r="YF13">
            <v>0</v>
          </cell>
          <cell r="YG13">
            <v>0</v>
          </cell>
          <cell r="YH13">
            <v>0</v>
          </cell>
          <cell r="YI13">
            <v>0</v>
          </cell>
          <cell r="YJ13">
            <v>0</v>
          </cell>
          <cell r="YK13">
            <v>0</v>
          </cell>
          <cell r="YL13">
            <v>0</v>
          </cell>
          <cell r="YM13">
            <v>0</v>
          </cell>
          <cell r="YN13">
            <v>0</v>
          </cell>
          <cell r="YO13">
            <v>0</v>
          </cell>
          <cell r="YP13">
            <v>0</v>
          </cell>
          <cell r="YQ13">
            <v>0</v>
          </cell>
          <cell r="YR13">
            <v>0</v>
          </cell>
          <cell r="YS13">
            <v>0</v>
          </cell>
          <cell r="YT13">
            <v>0</v>
          </cell>
          <cell r="YU13">
            <v>0</v>
          </cell>
          <cell r="YV13">
            <v>0</v>
          </cell>
          <cell r="YW13">
            <v>0</v>
          </cell>
          <cell r="YX13">
            <v>0</v>
          </cell>
          <cell r="YY13">
            <v>0</v>
          </cell>
          <cell r="YZ13">
            <v>0</v>
          </cell>
          <cell r="ZA13">
            <v>0</v>
          </cell>
          <cell r="ZB13">
            <v>0</v>
          </cell>
          <cell r="ZC13">
            <v>0</v>
          </cell>
          <cell r="ZD13">
            <v>0</v>
          </cell>
          <cell r="ZE13">
            <v>0</v>
          </cell>
          <cell r="ZF13">
            <v>0</v>
          </cell>
          <cell r="ZG13">
            <v>0</v>
          </cell>
          <cell r="ZH13">
            <v>0</v>
          </cell>
          <cell r="ZI13">
            <v>0</v>
          </cell>
          <cell r="ZJ13">
            <v>0</v>
          </cell>
          <cell r="ZK13">
            <v>0</v>
          </cell>
          <cell r="ZL13">
            <v>0</v>
          </cell>
          <cell r="ZM13">
            <v>0</v>
          </cell>
          <cell r="ZN13">
            <v>0</v>
          </cell>
          <cell r="ZO13">
            <v>0</v>
          </cell>
          <cell r="ZP13">
            <v>0</v>
          </cell>
          <cell r="ZQ13">
            <v>0</v>
          </cell>
          <cell r="ZR13">
            <v>0</v>
          </cell>
          <cell r="ZS13">
            <v>0</v>
          </cell>
          <cell r="ZT13">
            <v>0</v>
          </cell>
          <cell r="ZU13">
            <v>0</v>
          </cell>
          <cell r="ZV13">
            <v>0</v>
          </cell>
          <cell r="ZW13">
            <v>0</v>
          </cell>
          <cell r="ZX13">
            <v>0</v>
          </cell>
          <cell r="ZY13">
            <v>0</v>
          </cell>
          <cell r="ZZ13">
            <v>0</v>
          </cell>
          <cell r="AAA13">
            <v>0</v>
          </cell>
          <cell r="AAB13">
            <v>0</v>
          </cell>
          <cell r="AAC13">
            <v>0</v>
          </cell>
          <cell r="AAD13">
            <v>0</v>
          </cell>
          <cell r="AAE13">
            <v>0</v>
          </cell>
          <cell r="AAF13">
            <v>0</v>
          </cell>
          <cell r="AAG13">
            <v>0</v>
          </cell>
          <cell r="AAH13">
            <v>0</v>
          </cell>
          <cell r="AAI13">
            <v>0</v>
          </cell>
          <cell r="AAJ13">
            <v>0</v>
          </cell>
          <cell r="AAK13">
            <v>0</v>
          </cell>
          <cell r="AAL13">
            <v>0</v>
          </cell>
          <cell r="AAM13">
            <v>0</v>
          </cell>
          <cell r="AAN13">
            <v>0</v>
          </cell>
          <cell r="AAO13">
            <v>0</v>
          </cell>
          <cell r="AAP13">
            <v>0</v>
          </cell>
          <cell r="AAQ13">
            <v>0</v>
          </cell>
          <cell r="AAR13">
            <v>0</v>
          </cell>
          <cell r="AAS13">
            <v>0</v>
          </cell>
          <cell r="AAT13">
            <v>0</v>
          </cell>
          <cell r="AAU13">
            <v>0</v>
          </cell>
          <cell r="AAV13">
            <v>0</v>
          </cell>
          <cell r="AAW13">
            <v>0</v>
          </cell>
          <cell r="AAX13">
            <v>0</v>
          </cell>
          <cell r="AAY13">
            <v>0</v>
          </cell>
          <cell r="AAZ13">
            <v>0</v>
          </cell>
          <cell r="ABA13">
            <v>0</v>
          </cell>
          <cell r="ABB13">
            <v>0</v>
          </cell>
          <cell r="ABC13">
            <v>0</v>
          </cell>
          <cell r="ABD13">
            <v>0</v>
          </cell>
          <cell r="ABE13">
            <v>0</v>
          </cell>
          <cell r="ABF13">
            <v>0</v>
          </cell>
        </row>
        <row r="14">
          <cell r="A14" t="str">
            <v>FFFIR Ley 7884</v>
          </cell>
          <cell r="C14">
            <v>98.971548599999991</v>
          </cell>
          <cell r="F14" t="str">
            <v>Pesos Ajustados</v>
          </cell>
          <cell r="G14" t="str">
            <v>Coparticipación Federal de Impuestos</v>
          </cell>
          <cell r="N14" t="str">
            <v>Gobierno Federal</v>
          </cell>
          <cell r="P14" t="str">
            <v>LIBOR</v>
          </cell>
          <cell r="Q14">
            <v>52679349.239829391</v>
          </cell>
          <cell r="R14">
            <v>7329883.0999999996</v>
          </cell>
          <cell r="S14">
            <v>62508346.440731935</v>
          </cell>
          <cell r="T14">
            <v>4881475.0200000014</v>
          </cell>
          <cell r="U14">
            <v>36463202.090426959</v>
          </cell>
          <cell r="V14">
            <v>846452.71</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Q14">
            <v>559792.68999999994</v>
          </cell>
          <cell r="BR14">
            <v>3856679.1040019095</v>
          </cell>
          <cell r="BS14">
            <v>608459.43999999994</v>
          </cell>
          <cell r="BT14">
            <v>3912503.0964290369</v>
          </cell>
          <cell r="BU14">
            <v>585812.18999999994</v>
          </cell>
          <cell r="BV14">
            <v>3953115.5025701961</v>
          </cell>
          <cell r="BW14">
            <v>637371.32999999996</v>
          </cell>
          <cell r="BX14">
            <v>4023554.9027233901</v>
          </cell>
          <cell r="BY14">
            <v>603733.88</v>
          </cell>
          <cell r="BZ14">
            <v>4084112.1915957946</v>
          </cell>
          <cell r="CA14">
            <v>694324.93</v>
          </cell>
          <cell r="CB14">
            <v>4284193.329501424</v>
          </cell>
          <cell r="CC14">
            <v>582001.86</v>
          </cell>
          <cell r="CD14">
            <v>4401694.7038528742</v>
          </cell>
          <cell r="CE14">
            <v>634150.68999999994</v>
          </cell>
          <cell r="CF14">
            <v>4512457.4538757438</v>
          </cell>
          <cell r="CG14">
            <v>615941.30000000005</v>
          </cell>
          <cell r="CH14">
            <v>4592616.3711570147</v>
          </cell>
          <cell r="CI14">
            <v>552380.74</v>
          </cell>
          <cell r="CJ14">
            <v>4751344.3962264862</v>
          </cell>
          <cell r="CK14">
            <v>604764.6</v>
          </cell>
          <cell r="CL14">
            <v>5098049.3178345254</v>
          </cell>
          <cell r="CM14">
            <v>651149.44999999995</v>
          </cell>
          <cell r="CN14">
            <v>5209028.8700609943</v>
          </cell>
          <cell r="CO14">
            <v>583794.68000000005</v>
          </cell>
          <cell r="CP14">
            <v>5209028.8700609943</v>
          </cell>
          <cell r="CQ14">
            <v>553068.64</v>
          </cell>
          <cell r="CR14">
            <v>5209028.8700609943</v>
          </cell>
          <cell r="CS14">
            <v>471793.32</v>
          </cell>
          <cell r="CT14">
            <v>5209028.8700609943</v>
          </cell>
          <cell r="CU14">
            <v>491616.57</v>
          </cell>
          <cell r="CV14">
            <v>5209028.8700609943</v>
          </cell>
          <cell r="CW14">
            <v>446023.1</v>
          </cell>
          <cell r="CX14">
            <v>5209028.8700609943</v>
          </cell>
          <cell r="CY14">
            <v>430164.5</v>
          </cell>
          <cell r="CZ14">
            <v>5209028.8700609943</v>
          </cell>
          <cell r="DA14">
            <v>386553.35</v>
          </cell>
          <cell r="DB14">
            <v>5209028.8700609943</v>
          </cell>
          <cell r="DC14">
            <v>368712.43</v>
          </cell>
          <cell r="DD14">
            <v>5209028.8700609943</v>
          </cell>
          <cell r="DE14">
            <v>337986.39</v>
          </cell>
          <cell r="DF14">
            <v>5209028.8700609943</v>
          </cell>
          <cell r="DG14">
            <v>297348.73</v>
          </cell>
          <cell r="DH14">
            <v>5209028.8700609943</v>
          </cell>
          <cell r="DI14">
            <v>276534.32</v>
          </cell>
          <cell r="DJ14">
            <v>5209028.8700609943</v>
          </cell>
          <cell r="DK14">
            <v>237878.99</v>
          </cell>
          <cell r="DL14">
            <v>5209028.8700609943</v>
          </cell>
          <cell r="DM14">
            <v>215082.25</v>
          </cell>
          <cell r="DN14">
            <v>5209028.8700609943</v>
          </cell>
          <cell r="DO14">
            <v>184356.21</v>
          </cell>
          <cell r="DP14">
            <v>5209028.8700609943</v>
          </cell>
          <cell r="DQ14">
            <v>143718.54999999999</v>
          </cell>
          <cell r="DR14">
            <v>5209028.8700609943</v>
          </cell>
          <cell r="DS14">
            <v>122904.14</v>
          </cell>
          <cell r="DT14">
            <v>5209028.8700609943</v>
          </cell>
          <cell r="DU14">
            <v>89204.62</v>
          </cell>
          <cell r="DV14">
            <v>5209028.8700609943</v>
          </cell>
          <cell r="DW14">
            <v>61452.07</v>
          </cell>
          <cell r="DX14">
            <v>5209028.8700609943</v>
          </cell>
          <cell r="DY14">
            <v>29734.87</v>
          </cell>
          <cell r="DZ14">
            <v>5209028.8700609943</v>
          </cell>
          <cell r="EA14">
            <v>0</v>
          </cell>
          <cell r="EB14">
            <v>0</v>
          </cell>
          <cell r="EC14">
            <v>0</v>
          </cell>
          <cell r="ED14">
            <v>0</v>
          </cell>
          <cell r="EE14">
            <v>0</v>
          </cell>
          <cell r="EF14">
            <v>0</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cell r="XR14">
            <v>0</v>
          </cell>
          <cell r="XS14">
            <v>0</v>
          </cell>
          <cell r="XT14">
            <v>0</v>
          </cell>
          <cell r="XU14">
            <v>0</v>
          </cell>
          <cell r="XV14">
            <v>0</v>
          </cell>
          <cell r="XW14">
            <v>0</v>
          </cell>
          <cell r="XX14">
            <v>0</v>
          </cell>
          <cell r="XY14">
            <v>0</v>
          </cell>
          <cell r="XZ14">
            <v>0</v>
          </cell>
          <cell r="YA14">
            <v>0</v>
          </cell>
          <cell r="YB14">
            <v>0</v>
          </cell>
          <cell r="YC14">
            <v>0</v>
          </cell>
          <cell r="YD14">
            <v>0</v>
          </cell>
          <cell r="YE14">
            <v>0</v>
          </cell>
          <cell r="YF14">
            <v>0</v>
          </cell>
          <cell r="YG14">
            <v>0</v>
          </cell>
          <cell r="YH14">
            <v>0</v>
          </cell>
          <cell r="YI14">
            <v>0</v>
          </cell>
          <cell r="YJ14">
            <v>0</v>
          </cell>
          <cell r="YK14">
            <v>0</v>
          </cell>
          <cell r="YL14">
            <v>0</v>
          </cell>
          <cell r="YM14">
            <v>0</v>
          </cell>
          <cell r="YN14">
            <v>0</v>
          </cell>
          <cell r="YO14">
            <v>0</v>
          </cell>
          <cell r="YP14">
            <v>0</v>
          </cell>
          <cell r="YQ14">
            <v>0</v>
          </cell>
          <cell r="YR14">
            <v>0</v>
          </cell>
          <cell r="YS14">
            <v>0</v>
          </cell>
          <cell r="YT14">
            <v>0</v>
          </cell>
          <cell r="YU14">
            <v>0</v>
          </cell>
          <cell r="YV14">
            <v>0</v>
          </cell>
          <cell r="YW14">
            <v>0</v>
          </cell>
          <cell r="YX14">
            <v>0</v>
          </cell>
          <cell r="YY14">
            <v>0</v>
          </cell>
          <cell r="YZ14">
            <v>0</v>
          </cell>
          <cell r="ZA14">
            <v>0</v>
          </cell>
          <cell r="ZB14">
            <v>0</v>
          </cell>
          <cell r="ZC14">
            <v>0</v>
          </cell>
          <cell r="ZD14">
            <v>0</v>
          </cell>
          <cell r="ZE14">
            <v>0</v>
          </cell>
          <cell r="ZF14">
            <v>0</v>
          </cell>
          <cell r="ZG14">
            <v>0</v>
          </cell>
          <cell r="ZH14">
            <v>0</v>
          </cell>
          <cell r="ZI14">
            <v>0</v>
          </cell>
          <cell r="ZJ14">
            <v>0</v>
          </cell>
          <cell r="ZK14">
            <v>0</v>
          </cell>
          <cell r="ZL14">
            <v>0</v>
          </cell>
          <cell r="ZM14">
            <v>0</v>
          </cell>
          <cell r="ZN14">
            <v>0</v>
          </cell>
          <cell r="ZO14">
            <v>0</v>
          </cell>
          <cell r="ZP14">
            <v>0</v>
          </cell>
          <cell r="ZQ14">
            <v>0</v>
          </cell>
          <cell r="ZR14">
            <v>0</v>
          </cell>
          <cell r="ZS14">
            <v>0</v>
          </cell>
          <cell r="ZT14">
            <v>0</v>
          </cell>
          <cell r="ZU14">
            <v>0</v>
          </cell>
          <cell r="ZV14">
            <v>0</v>
          </cell>
          <cell r="ZW14">
            <v>0</v>
          </cell>
          <cell r="ZX14">
            <v>0</v>
          </cell>
          <cell r="ZY14">
            <v>0</v>
          </cell>
          <cell r="ZZ14">
            <v>0</v>
          </cell>
          <cell r="AAA14">
            <v>0</v>
          </cell>
          <cell r="AAB14">
            <v>0</v>
          </cell>
          <cell r="AAC14">
            <v>0</v>
          </cell>
          <cell r="AAD14">
            <v>0</v>
          </cell>
          <cell r="AAE14">
            <v>0</v>
          </cell>
          <cell r="AAF14">
            <v>0</v>
          </cell>
          <cell r="AAG14">
            <v>0</v>
          </cell>
          <cell r="AAH14">
            <v>0</v>
          </cell>
          <cell r="AAI14">
            <v>0</v>
          </cell>
          <cell r="AAJ14">
            <v>0</v>
          </cell>
          <cell r="AAK14">
            <v>0</v>
          </cell>
          <cell r="AAL14">
            <v>0</v>
          </cell>
          <cell r="AAM14">
            <v>0</v>
          </cell>
          <cell r="AAN14">
            <v>0</v>
          </cell>
          <cell r="AAO14">
            <v>0</v>
          </cell>
          <cell r="AAP14">
            <v>0</v>
          </cell>
          <cell r="AAQ14">
            <v>0</v>
          </cell>
          <cell r="AAR14">
            <v>0</v>
          </cell>
          <cell r="AAS14">
            <v>0</v>
          </cell>
          <cell r="AAT14">
            <v>0</v>
          </cell>
          <cell r="AAU14">
            <v>0</v>
          </cell>
          <cell r="AAV14">
            <v>0</v>
          </cell>
          <cell r="AAW14">
            <v>0</v>
          </cell>
          <cell r="AAX14">
            <v>0</v>
          </cell>
          <cell r="AAY14">
            <v>0</v>
          </cell>
          <cell r="AAZ14">
            <v>0</v>
          </cell>
          <cell r="ABA14">
            <v>0</v>
          </cell>
          <cell r="ABB14">
            <v>0</v>
          </cell>
          <cell r="ABC14">
            <v>0</v>
          </cell>
          <cell r="ABD14">
            <v>0</v>
          </cell>
          <cell r="ABE14">
            <v>0</v>
          </cell>
          <cell r="ABF14">
            <v>0</v>
          </cell>
        </row>
        <row r="15">
          <cell r="A15" t="str">
            <v>ANSES - Fideicomiso IPV VDF Serie II</v>
          </cell>
          <cell r="C15">
            <v>91.755271050000019</v>
          </cell>
          <cell r="F15" t="str">
            <v>Pesos</v>
          </cell>
          <cell r="G15" t="str">
            <v>Otros Recursos Nacionales</v>
          </cell>
          <cell r="N15" t="str">
            <v>Gobierno Federal</v>
          </cell>
          <cell r="P15" t="str">
            <v>BADLAR</v>
          </cell>
          <cell r="Q15">
            <v>5066535.3499999996</v>
          </cell>
          <cell r="R15">
            <v>26099385.27</v>
          </cell>
          <cell r="S15">
            <v>6105004.71</v>
          </cell>
          <cell r="T15">
            <v>38585436.850000001</v>
          </cell>
          <cell r="U15">
            <v>7485187.8600000003</v>
          </cell>
          <cell r="V15">
            <v>22511950.370000001</v>
          </cell>
          <cell r="W15">
            <v>9266791.5699999984</v>
          </cell>
          <cell r="X15">
            <v>13737474.630000001</v>
          </cell>
          <cell r="Y15">
            <v>10873007.01</v>
          </cell>
          <cell r="Z15">
            <v>9867907.8999999985</v>
          </cell>
          <cell r="AA15">
            <v>12450968.41</v>
          </cell>
          <cell r="AB15">
            <v>7530133.9799999995</v>
          </cell>
          <cell r="AC15">
            <v>13770911.800000001</v>
          </cell>
          <cell r="AD15">
            <v>5368770.2100000009</v>
          </cell>
          <cell r="AE15">
            <v>14908536.670000002</v>
          </cell>
          <cell r="AF15">
            <v>3283515.4</v>
          </cell>
          <cell r="AG15">
            <v>16894858.98</v>
          </cell>
          <cell r="AH15">
            <v>1272503.44</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Q15">
            <v>4665550</v>
          </cell>
          <cell r="BR15">
            <v>1019277.6</v>
          </cell>
          <cell r="BS15">
            <v>0</v>
          </cell>
          <cell r="BT15">
            <v>0</v>
          </cell>
          <cell r="BU15">
            <v>0</v>
          </cell>
          <cell r="BV15">
            <v>0</v>
          </cell>
          <cell r="BW15">
            <v>5187812.45</v>
          </cell>
          <cell r="BX15">
            <v>1281560.54</v>
          </cell>
          <cell r="BY15">
            <v>0</v>
          </cell>
          <cell r="BZ15">
            <v>0</v>
          </cell>
          <cell r="CA15">
            <v>0</v>
          </cell>
          <cell r="CB15">
            <v>0</v>
          </cell>
          <cell r="CC15">
            <v>5420795.9199999999</v>
          </cell>
          <cell r="CD15">
            <v>1282626.73</v>
          </cell>
          <cell r="CE15">
            <v>0</v>
          </cell>
          <cell r="CF15">
            <v>0</v>
          </cell>
          <cell r="CG15">
            <v>0</v>
          </cell>
          <cell r="CH15">
            <v>0</v>
          </cell>
          <cell r="CI15">
            <v>10825226.9</v>
          </cell>
          <cell r="CJ15">
            <v>1483070.48</v>
          </cell>
          <cell r="CK15">
            <v>0</v>
          </cell>
          <cell r="CL15">
            <v>0</v>
          </cell>
          <cell r="CM15">
            <v>0</v>
          </cell>
          <cell r="CN15">
            <v>0</v>
          </cell>
          <cell r="CO15">
            <v>11636553.26</v>
          </cell>
          <cell r="CP15">
            <v>1496930.95</v>
          </cell>
          <cell r="CQ15">
            <v>0</v>
          </cell>
          <cell r="CR15">
            <v>0</v>
          </cell>
          <cell r="CS15">
            <v>0</v>
          </cell>
          <cell r="CT15">
            <v>0</v>
          </cell>
          <cell r="CU15">
            <v>10114652.51</v>
          </cell>
          <cell r="CV15">
            <v>1497997.14</v>
          </cell>
          <cell r="CW15">
            <v>0</v>
          </cell>
          <cell r="CX15">
            <v>0</v>
          </cell>
          <cell r="CY15">
            <v>0</v>
          </cell>
          <cell r="CZ15">
            <v>0</v>
          </cell>
          <cell r="DA15">
            <v>8980227.6400000006</v>
          </cell>
          <cell r="DB15">
            <v>1510791.42</v>
          </cell>
          <cell r="DC15">
            <v>0</v>
          </cell>
          <cell r="DD15">
            <v>0</v>
          </cell>
          <cell r="DE15">
            <v>0</v>
          </cell>
          <cell r="DF15">
            <v>0</v>
          </cell>
          <cell r="DG15">
            <v>7854003.4400000004</v>
          </cell>
          <cell r="DH15">
            <v>1599285.2</v>
          </cell>
          <cell r="DI15">
            <v>0</v>
          </cell>
          <cell r="DJ15">
            <v>0</v>
          </cell>
          <cell r="DK15">
            <v>0</v>
          </cell>
          <cell r="DL15">
            <v>0</v>
          </cell>
          <cell r="DM15">
            <v>6793650.0599999996</v>
          </cell>
          <cell r="DN15">
            <v>1715499.93</v>
          </cell>
          <cell r="DO15">
            <v>0</v>
          </cell>
          <cell r="DP15">
            <v>0</v>
          </cell>
          <cell r="DQ15">
            <v>0</v>
          </cell>
          <cell r="DR15">
            <v>0</v>
          </cell>
          <cell r="DS15">
            <v>5957428.1399999997</v>
          </cell>
          <cell r="DT15">
            <v>1764544.68</v>
          </cell>
          <cell r="DU15">
            <v>0</v>
          </cell>
          <cell r="DV15">
            <v>0</v>
          </cell>
          <cell r="DW15">
            <v>0</v>
          </cell>
          <cell r="DX15">
            <v>0</v>
          </cell>
          <cell r="DY15">
            <v>5217598.03</v>
          </cell>
          <cell r="DZ15">
            <v>1947929.38</v>
          </cell>
          <cell r="EA15">
            <v>0</v>
          </cell>
          <cell r="EB15">
            <v>0</v>
          </cell>
          <cell r="EC15">
            <v>0</v>
          </cell>
          <cell r="ED15">
            <v>0</v>
          </cell>
          <cell r="EE15">
            <v>4543274.1399999997</v>
          </cell>
          <cell r="EF15">
            <v>2057213.87</v>
          </cell>
          <cell r="EG15">
            <v>0</v>
          </cell>
          <cell r="EH15">
            <v>0</v>
          </cell>
          <cell r="EI15">
            <v>0</v>
          </cell>
          <cell r="EJ15">
            <v>0</v>
          </cell>
          <cell r="EK15">
            <v>3955563.43</v>
          </cell>
          <cell r="EL15">
            <v>2061478.63</v>
          </cell>
          <cell r="EM15">
            <v>0</v>
          </cell>
          <cell r="EN15">
            <v>0</v>
          </cell>
          <cell r="EO15">
            <v>0</v>
          </cell>
          <cell r="EP15">
            <v>0</v>
          </cell>
          <cell r="EQ15">
            <v>3547027.2</v>
          </cell>
          <cell r="ER15">
            <v>2372273.0499999998</v>
          </cell>
          <cell r="ES15">
            <v>0</v>
          </cell>
          <cell r="ET15">
            <v>0</v>
          </cell>
          <cell r="EU15">
            <v>0</v>
          </cell>
          <cell r="EV15">
            <v>0</v>
          </cell>
          <cell r="EW15">
            <v>3258651.1</v>
          </cell>
          <cell r="EX15">
            <v>2393596.86</v>
          </cell>
          <cell r="EY15">
            <v>0</v>
          </cell>
          <cell r="EZ15">
            <v>0</v>
          </cell>
          <cell r="FA15">
            <v>0</v>
          </cell>
          <cell r="FB15">
            <v>0</v>
          </cell>
          <cell r="FC15">
            <v>2976232.9</v>
          </cell>
          <cell r="FD15">
            <v>2439443.0299999998</v>
          </cell>
          <cell r="FE15">
            <v>0</v>
          </cell>
          <cell r="FF15">
            <v>0</v>
          </cell>
          <cell r="FG15">
            <v>0</v>
          </cell>
          <cell r="FH15">
            <v>0</v>
          </cell>
          <cell r="FI15">
            <v>2719610.44</v>
          </cell>
          <cell r="FJ15">
            <v>2485289.21</v>
          </cell>
          <cell r="FK15">
            <v>0</v>
          </cell>
          <cell r="FL15">
            <v>0</v>
          </cell>
          <cell r="FM15">
            <v>0</v>
          </cell>
          <cell r="FN15">
            <v>0</v>
          </cell>
          <cell r="FO15">
            <v>2511298.34</v>
          </cell>
          <cell r="FP15">
            <v>2712387.71</v>
          </cell>
          <cell r="FQ15">
            <v>0</v>
          </cell>
          <cell r="FR15">
            <v>0</v>
          </cell>
          <cell r="FS15">
            <v>0</v>
          </cell>
          <cell r="FT15">
            <v>0</v>
          </cell>
          <cell r="FU15">
            <v>2383882.62</v>
          </cell>
          <cell r="FV15">
            <v>2830734.81</v>
          </cell>
          <cell r="FW15">
            <v>0</v>
          </cell>
          <cell r="FX15">
            <v>0</v>
          </cell>
          <cell r="FY15">
            <v>0</v>
          </cell>
          <cell r="FZ15">
            <v>0</v>
          </cell>
          <cell r="GA15">
            <v>2253116.5</v>
          </cell>
          <cell r="GB15">
            <v>2844595.28</v>
          </cell>
          <cell r="GC15">
            <v>0</v>
          </cell>
          <cell r="GD15">
            <v>0</v>
          </cell>
          <cell r="GE15">
            <v>0</v>
          </cell>
          <cell r="GF15">
            <v>0</v>
          </cell>
          <cell r="GG15">
            <v>2105165.1</v>
          </cell>
          <cell r="GH15">
            <v>2895772.41</v>
          </cell>
          <cell r="GI15">
            <v>0</v>
          </cell>
          <cell r="GJ15">
            <v>0</v>
          </cell>
          <cell r="GK15">
            <v>0</v>
          </cell>
          <cell r="GL15">
            <v>0</v>
          </cell>
          <cell r="GM15">
            <v>1926039.97</v>
          </cell>
          <cell r="GN15">
            <v>3069561.4</v>
          </cell>
          <cell r="GO15">
            <v>0</v>
          </cell>
          <cell r="GP15">
            <v>0</v>
          </cell>
          <cell r="GQ15">
            <v>0</v>
          </cell>
          <cell r="GR15">
            <v>0</v>
          </cell>
          <cell r="GS15">
            <v>1809805.19</v>
          </cell>
          <cell r="GT15">
            <v>3211364.69</v>
          </cell>
          <cell r="GU15">
            <v>0</v>
          </cell>
          <cell r="GV15">
            <v>0</v>
          </cell>
          <cell r="GW15">
            <v>0</v>
          </cell>
          <cell r="GX15">
            <v>0</v>
          </cell>
          <cell r="GY15">
            <v>1689123.72</v>
          </cell>
          <cell r="GZ15">
            <v>3274269.91</v>
          </cell>
          <cell r="HA15">
            <v>0</v>
          </cell>
          <cell r="HB15">
            <v>0</v>
          </cell>
          <cell r="HC15">
            <v>0</v>
          </cell>
          <cell r="HD15">
            <v>0</v>
          </cell>
          <cell r="HE15">
            <v>1551164.95</v>
          </cell>
          <cell r="HF15">
            <v>3338241.32</v>
          </cell>
          <cell r="HG15">
            <v>0</v>
          </cell>
          <cell r="HH15">
            <v>0</v>
          </cell>
          <cell r="HI15">
            <v>0</v>
          </cell>
          <cell r="HJ15">
            <v>0</v>
          </cell>
          <cell r="HK15">
            <v>1401272.75</v>
          </cell>
          <cell r="HL15">
            <v>3466184.13</v>
          </cell>
          <cell r="HM15">
            <v>0</v>
          </cell>
          <cell r="HN15">
            <v>0</v>
          </cell>
          <cell r="HO15">
            <v>0</v>
          </cell>
          <cell r="HP15">
            <v>0</v>
          </cell>
          <cell r="HQ15">
            <v>1267322.52</v>
          </cell>
          <cell r="HR15">
            <v>3473647.46</v>
          </cell>
          <cell r="HS15">
            <v>0</v>
          </cell>
          <cell r="HT15">
            <v>0</v>
          </cell>
          <cell r="HU15">
            <v>0</v>
          </cell>
          <cell r="HV15">
            <v>0</v>
          </cell>
          <cell r="HW15">
            <v>1149009.99</v>
          </cell>
          <cell r="HX15">
            <v>3492838.89</v>
          </cell>
          <cell r="HY15">
            <v>0</v>
          </cell>
          <cell r="HZ15">
            <v>0</v>
          </cell>
          <cell r="IA15">
            <v>0</v>
          </cell>
          <cell r="IB15">
            <v>0</v>
          </cell>
          <cell r="IC15">
            <v>1020262.59</v>
          </cell>
          <cell r="ID15">
            <v>3661296.93</v>
          </cell>
          <cell r="IE15">
            <v>0</v>
          </cell>
          <cell r="IF15">
            <v>0</v>
          </cell>
          <cell r="IG15">
            <v>0</v>
          </cell>
          <cell r="IH15">
            <v>0</v>
          </cell>
          <cell r="II15">
            <v>871324.46</v>
          </cell>
          <cell r="IJ15">
            <v>3713540.24</v>
          </cell>
          <cell r="IK15">
            <v>0</v>
          </cell>
          <cell r="IL15">
            <v>0</v>
          </cell>
          <cell r="IM15">
            <v>0</v>
          </cell>
          <cell r="IN15">
            <v>0</v>
          </cell>
          <cell r="IO15">
            <v>754344.98</v>
          </cell>
          <cell r="IP15">
            <v>3719937.38</v>
          </cell>
          <cell r="IQ15">
            <v>0</v>
          </cell>
          <cell r="IR15">
            <v>0</v>
          </cell>
          <cell r="IS15">
            <v>0</v>
          </cell>
          <cell r="IT15">
            <v>0</v>
          </cell>
          <cell r="IU15">
            <v>637583.37</v>
          </cell>
          <cell r="IV15">
            <v>3813762.12</v>
          </cell>
          <cell r="IW15">
            <v>0</v>
          </cell>
          <cell r="IX15">
            <v>0</v>
          </cell>
          <cell r="IY15">
            <v>0</v>
          </cell>
          <cell r="IZ15">
            <v>0</v>
          </cell>
          <cell r="JA15">
            <v>513199.89</v>
          </cell>
          <cell r="JB15">
            <v>4055787.28</v>
          </cell>
          <cell r="JC15">
            <v>0</v>
          </cell>
          <cell r="JD15">
            <v>0</v>
          </cell>
          <cell r="JE15">
            <v>0</v>
          </cell>
          <cell r="JF15">
            <v>0</v>
          </cell>
          <cell r="JG15">
            <v>376808.96000000002</v>
          </cell>
          <cell r="JH15">
            <v>4170935.81</v>
          </cell>
          <cell r="JI15">
            <v>0</v>
          </cell>
          <cell r="JJ15">
            <v>0</v>
          </cell>
          <cell r="JK15">
            <v>0</v>
          </cell>
          <cell r="JL15">
            <v>0</v>
          </cell>
          <cell r="JM15">
            <v>254006.7</v>
          </cell>
          <cell r="JN15">
            <v>4275422.45</v>
          </cell>
          <cell r="JO15">
            <v>0</v>
          </cell>
          <cell r="JP15">
            <v>0</v>
          </cell>
          <cell r="JQ15">
            <v>0</v>
          </cell>
          <cell r="JR15">
            <v>0</v>
          </cell>
          <cell r="JS15">
            <v>128487.89</v>
          </cell>
          <cell r="JT15">
            <v>4392713.4400000004</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cell r="XR15">
            <v>0</v>
          </cell>
          <cell r="XS15">
            <v>0</v>
          </cell>
          <cell r="XT15">
            <v>0</v>
          </cell>
          <cell r="XU15">
            <v>0</v>
          </cell>
          <cell r="XV15">
            <v>0</v>
          </cell>
          <cell r="XW15">
            <v>0</v>
          </cell>
          <cell r="XX15">
            <v>0</v>
          </cell>
          <cell r="XY15">
            <v>0</v>
          </cell>
          <cell r="XZ15">
            <v>0</v>
          </cell>
          <cell r="YA15">
            <v>0</v>
          </cell>
          <cell r="YB15">
            <v>0</v>
          </cell>
          <cell r="YC15">
            <v>0</v>
          </cell>
          <cell r="YD15">
            <v>0</v>
          </cell>
          <cell r="YE15">
            <v>0</v>
          </cell>
          <cell r="YF15">
            <v>0</v>
          </cell>
          <cell r="YG15">
            <v>0</v>
          </cell>
          <cell r="YH15">
            <v>0</v>
          </cell>
          <cell r="YI15">
            <v>0</v>
          </cell>
          <cell r="YJ15">
            <v>0</v>
          </cell>
          <cell r="YK15">
            <v>0</v>
          </cell>
          <cell r="YL15">
            <v>0</v>
          </cell>
          <cell r="YM15">
            <v>0</v>
          </cell>
          <cell r="YN15">
            <v>0</v>
          </cell>
          <cell r="YO15">
            <v>0</v>
          </cell>
          <cell r="YP15">
            <v>0</v>
          </cell>
          <cell r="YQ15">
            <v>0</v>
          </cell>
          <cell r="YR15">
            <v>0</v>
          </cell>
          <cell r="YS15">
            <v>0</v>
          </cell>
          <cell r="YT15">
            <v>0</v>
          </cell>
          <cell r="YU15">
            <v>0</v>
          </cell>
          <cell r="YV15">
            <v>0</v>
          </cell>
          <cell r="YW15">
            <v>0</v>
          </cell>
          <cell r="YX15">
            <v>0</v>
          </cell>
          <cell r="YY15">
            <v>0</v>
          </cell>
          <cell r="YZ15">
            <v>0</v>
          </cell>
          <cell r="ZA15">
            <v>0</v>
          </cell>
          <cell r="ZB15">
            <v>0</v>
          </cell>
          <cell r="ZC15">
            <v>0</v>
          </cell>
          <cell r="ZD15">
            <v>0</v>
          </cell>
          <cell r="ZE15">
            <v>0</v>
          </cell>
          <cell r="ZF15">
            <v>0</v>
          </cell>
          <cell r="ZG15">
            <v>0</v>
          </cell>
          <cell r="ZH15">
            <v>0</v>
          </cell>
          <cell r="ZI15">
            <v>0</v>
          </cell>
          <cell r="ZJ15">
            <v>0</v>
          </cell>
          <cell r="ZK15">
            <v>0</v>
          </cell>
          <cell r="ZL15">
            <v>0</v>
          </cell>
          <cell r="ZM15">
            <v>0</v>
          </cell>
          <cell r="ZN15">
            <v>0</v>
          </cell>
          <cell r="ZO15">
            <v>0</v>
          </cell>
          <cell r="ZP15">
            <v>0</v>
          </cell>
          <cell r="ZQ15">
            <v>0</v>
          </cell>
          <cell r="ZR15">
            <v>0</v>
          </cell>
          <cell r="ZS15">
            <v>0</v>
          </cell>
          <cell r="ZT15">
            <v>0</v>
          </cell>
          <cell r="ZU15">
            <v>0</v>
          </cell>
          <cell r="ZV15">
            <v>0</v>
          </cell>
          <cell r="ZW15">
            <v>0</v>
          </cell>
          <cell r="ZX15">
            <v>0</v>
          </cell>
          <cell r="ZY15">
            <v>0</v>
          </cell>
          <cell r="ZZ15">
            <v>0</v>
          </cell>
          <cell r="AAA15">
            <v>0</v>
          </cell>
          <cell r="AAB15">
            <v>0</v>
          </cell>
          <cell r="AAC15">
            <v>0</v>
          </cell>
          <cell r="AAD15">
            <v>0</v>
          </cell>
          <cell r="AAE15">
            <v>0</v>
          </cell>
          <cell r="AAF15">
            <v>0</v>
          </cell>
          <cell r="AAG15">
            <v>0</v>
          </cell>
          <cell r="AAH15">
            <v>0</v>
          </cell>
          <cell r="AAI15">
            <v>0</v>
          </cell>
          <cell r="AAJ15">
            <v>0</v>
          </cell>
          <cell r="AAK15">
            <v>0</v>
          </cell>
          <cell r="AAL15">
            <v>0</v>
          </cell>
          <cell r="AAM15">
            <v>0</v>
          </cell>
          <cell r="AAN15">
            <v>0</v>
          </cell>
          <cell r="AAO15">
            <v>0</v>
          </cell>
          <cell r="AAP15">
            <v>0</v>
          </cell>
          <cell r="AAQ15">
            <v>0</v>
          </cell>
          <cell r="AAR15">
            <v>0</v>
          </cell>
          <cell r="AAS15">
            <v>0</v>
          </cell>
          <cell r="AAT15">
            <v>0</v>
          </cell>
          <cell r="AAU15">
            <v>0</v>
          </cell>
          <cell r="AAV15">
            <v>0</v>
          </cell>
          <cell r="AAW15">
            <v>0</v>
          </cell>
          <cell r="AAX15">
            <v>0</v>
          </cell>
          <cell r="AAY15">
            <v>0</v>
          </cell>
          <cell r="AAZ15">
            <v>0</v>
          </cell>
          <cell r="ABA15">
            <v>0</v>
          </cell>
          <cell r="ABB15">
            <v>0</v>
          </cell>
          <cell r="ABC15">
            <v>0</v>
          </cell>
          <cell r="ABD15">
            <v>0</v>
          </cell>
          <cell r="ABE15">
            <v>0</v>
          </cell>
          <cell r="ABF15">
            <v>0</v>
          </cell>
        </row>
        <row r="16">
          <cell r="A16" t="str">
            <v>FFFIR Ley 8066</v>
          </cell>
          <cell r="C16">
            <v>88.048134269999991</v>
          </cell>
          <cell r="F16" t="str">
            <v>Pesos Ajustados</v>
          </cell>
          <cell r="G16" t="str">
            <v>Coparticipación Federal de Impuestos</v>
          </cell>
          <cell r="N16" t="str">
            <v>Gobierno Federal</v>
          </cell>
          <cell r="P16" t="str">
            <v>LIBOR</v>
          </cell>
          <cell r="Q16">
            <v>49163405.060000002</v>
          </cell>
          <cell r="R16">
            <v>6519524.6900000004</v>
          </cell>
          <cell r="S16">
            <v>58336391.76000002</v>
          </cell>
          <cell r="T16">
            <v>4205534.4899999993</v>
          </cell>
          <cell r="U16">
            <v>27658486.570000004</v>
          </cell>
          <cell r="V16">
            <v>831189.6100000001</v>
          </cell>
          <cell r="W16">
            <v>2053255.5</v>
          </cell>
          <cell r="X16">
            <v>18167.04</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Q16">
            <v>503247.67</v>
          </cell>
          <cell r="BR16">
            <v>3599275.2399999998</v>
          </cell>
          <cell r="BS16">
            <v>571175.06000000006</v>
          </cell>
          <cell r="BT16">
            <v>3651373.4000000004</v>
          </cell>
          <cell r="BU16">
            <v>503349.89</v>
          </cell>
          <cell r="BV16">
            <v>3689275.2300000004</v>
          </cell>
          <cell r="BW16">
            <v>547033.31000000006</v>
          </cell>
          <cell r="BX16">
            <v>3755013.3499999996</v>
          </cell>
          <cell r="BY16">
            <v>541586.86</v>
          </cell>
          <cell r="BZ16">
            <v>3811528.88</v>
          </cell>
          <cell r="CA16">
            <v>600998.30000000005</v>
          </cell>
          <cell r="CB16">
            <v>3998256.15</v>
          </cell>
          <cell r="CC16">
            <v>503060.23</v>
          </cell>
          <cell r="CD16">
            <v>4107915.21</v>
          </cell>
          <cell r="CE16">
            <v>550646.88</v>
          </cell>
          <cell r="CF16">
            <v>4211285.3900000006</v>
          </cell>
          <cell r="CG16">
            <v>553476.07999999996</v>
          </cell>
          <cell r="CH16">
            <v>4286094.3099999996</v>
          </cell>
          <cell r="CI16">
            <v>495455.19999999995</v>
          </cell>
          <cell r="CJ16">
            <v>4434228.45</v>
          </cell>
          <cell r="CK16">
            <v>565249.30000000005</v>
          </cell>
          <cell r="CL16">
            <v>4757793.4700000007</v>
          </cell>
          <cell r="CM16">
            <v>584245.91</v>
          </cell>
          <cell r="CN16">
            <v>4861365.9800000004</v>
          </cell>
          <cell r="CO16">
            <v>469100.9</v>
          </cell>
          <cell r="CP16">
            <v>4861365.9800000004</v>
          </cell>
          <cell r="CQ16">
            <v>490686.4</v>
          </cell>
          <cell r="CR16">
            <v>4861365.9800000004</v>
          </cell>
          <cell r="CS16">
            <v>417300.33999999997</v>
          </cell>
          <cell r="CT16">
            <v>4861365.9800000004</v>
          </cell>
          <cell r="CU16">
            <v>433335.78</v>
          </cell>
          <cell r="CV16">
            <v>4861365.9800000004</v>
          </cell>
          <cell r="CW16">
            <v>391606.91000000003</v>
          </cell>
          <cell r="CX16">
            <v>4861365.9800000004</v>
          </cell>
          <cell r="CY16">
            <v>375985.16000000003</v>
          </cell>
          <cell r="CZ16">
            <v>4861365.9800000004</v>
          </cell>
          <cell r="DA16">
            <v>336106.32</v>
          </cell>
          <cell r="DB16">
            <v>4861365.9800000004</v>
          </cell>
          <cell r="DC16">
            <v>318634.55</v>
          </cell>
          <cell r="DD16">
            <v>4861365.9800000004</v>
          </cell>
          <cell r="DE16">
            <v>289959.24</v>
          </cell>
          <cell r="DF16">
            <v>4861365.9800000004</v>
          </cell>
          <cell r="DG16">
            <v>252855.43</v>
          </cell>
          <cell r="DH16">
            <v>4861365.9800000004</v>
          </cell>
          <cell r="DI16">
            <v>232608.63</v>
          </cell>
          <cell r="DJ16">
            <v>4861365.9800000004</v>
          </cell>
          <cell r="DK16">
            <v>197354.83000000002</v>
          </cell>
          <cell r="DL16">
            <v>4861365.9800000004</v>
          </cell>
          <cell r="DM16">
            <v>175258.02000000002</v>
          </cell>
          <cell r="DN16">
            <v>4861365.9800000004</v>
          </cell>
          <cell r="DO16">
            <v>146582.71000000002</v>
          </cell>
          <cell r="DP16">
            <v>4861365.9800000004</v>
          </cell>
          <cell r="DQ16">
            <v>110300.47</v>
          </cell>
          <cell r="DR16">
            <v>4861365.9800000004</v>
          </cell>
          <cell r="DS16">
            <v>89232.090000000011</v>
          </cell>
          <cell r="DT16">
            <v>4861366.07</v>
          </cell>
          <cell r="DU16">
            <v>58603.34</v>
          </cell>
          <cell r="DV16">
            <v>1026627.82</v>
          </cell>
          <cell r="DW16">
            <v>54501.11</v>
          </cell>
          <cell r="DX16">
            <v>1026627.82</v>
          </cell>
          <cell r="DY16">
            <v>46882.67</v>
          </cell>
          <cell r="DZ16">
            <v>1026627.82</v>
          </cell>
          <cell r="EA16">
            <v>42389.75</v>
          </cell>
          <cell r="EB16">
            <v>1026627.82</v>
          </cell>
          <cell r="EC16">
            <v>36334.07</v>
          </cell>
          <cell r="ED16">
            <v>1026627.82</v>
          </cell>
          <cell r="EE16">
            <v>29301.67</v>
          </cell>
          <cell r="EF16">
            <v>1026627.82</v>
          </cell>
          <cell r="EG16">
            <v>24222.71</v>
          </cell>
          <cell r="EH16">
            <v>1026627.82</v>
          </cell>
          <cell r="EI16">
            <v>17581</v>
          </cell>
          <cell r="EJ16">
            <v>1026627.82</v>
          </cell>
          <cell r="EK16">
            <v>12111.36</v>
          </cell>
          <cell r="EL16">
            <v>1026627.82</v>
          </cell>
          <cell r="EM16">
            <v>6055.68</v>
          </cell>
          <cell r="EN16">
            <v>1026627.6799999999</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cell r="XR16">
            <v>0</v>
          </cell>
          <cell r="XS16">
            <v>0</v>
          </cell>
          <cell r="XT16">
            <v>0</v>
          </cell>
          <cell r="XU16">
            <v>0</v>
          </cell>
          <cell r="XV16">
            <v>0</v>
          </cell>
          <cell r="XW16">
            <v>0</v>
          </cell>
          <cell r="XX16">
            <v>0</v>
          </cell>
          <cell r="XY16">
            <v>0</v>
          </cell>
          <cell r="XZ16">
            <v>0</v>
          </cell>
          <cell r="YA16">
            <v>0</v>
          </cell>
          <cell r="YB16">
            <v>0</v>
          </cell>
          <cell r="YC16">
            <v>0</v>
          </cell>
          <cell r="YD16">
            <v>0</v>
          </cell>
          <cell r="YE16">
            <v>0</v>
          </cell>
          <cell r="YF16">
            <v>0</v>
          </cell>
          <cell r="YG16">
            <v>0</v>
          </cell>
          <cell r="YH16">
            <v>0</v>
          </cell>
          <cell r="YI16">
            <v>0</v>
          </cell>
          <cell r="YJ16">
            <v>0</v>
          </cell>
          <cell r="YK16">
            <v>0</v>
          </cell>
          <cell r="YL16">
            <v>0</v>
          </cell>
          <cell r="YM16">
            <v>0</v>
          </cell>
          <cell r="YN16">
            <v>0</v>
          </cell>
          <cell r="YO16">
            <v>0</v>
          </cell>
          <cell r="YP16">
            <v>0</v>
          </cell>
          <cell r="YQ16">
            <v>0</v>
          </cell>
          <cell r="YR16">
            <v>0</v>
          </cell>
          <cell r="YS16">
            <v>0</v>
          </cell>
          <cell r="YT16">
            <v>0</v>
          </cell>
          <cell r="YU16">
            <v>0</v>
          </cell>
          <cell r="YV16">
            <v>0</v>
          </cell>
          <cell r="YW16">
            <v>0</v>
          </cell>
          <cell r="YX16">
            <v>0</v>
          </cell>
          <cell r="YY16">
            <v>0</v>
          </cell>
          <cell r="YZ16">
            <v>0</v>
          </cell>
          <cell r="ZA16">
            <v>0</v>
          </cell>
          <cell r="ZB16">
            <v>0</v>
          </cell>
          <cell r="ZC16">
            <v>0</v>
          </cell>
          <cell r="ZD16">
            <v>0</v>
          </cell>
          <cell r="ZE16">
            <v>0</v>
          </cell>
          <cell r="ZF16">
            <v>0</v>
          </cell>
          <cell r="ZG16">
            <v>0</v>
          </cell>
          <cell r="ZH16">
            <v>0</v>
          </cell>
          <cell r="ZI16">
            <v>0</v>
          </cell>
          <cell r="ZJ16">
            <v>0</v>
          </cell>
          <cell r="ZK16">
            <v>0</v>
          </cell>
          <cell r="ZL16">
            <v>0</v>
          </cell>
          <cell r="ZM16">
            <v>0</v>
          </cell>
          <cell r="ZN16">
            <v>0</v>
          </cell>
          <cell r="ZO16">
            <v>0</v>
          </cell>
          <cell r="ZP16">
            <v>0</v>
          </cell>
          <cell r="ZQ16">
            <v>0</v>
          </cell>
          <cell r="ZR16">
            <v>0</v>
          </cell>
          <cell r="ZS16">
            <v>0</v>
          </cell>
          <cell r="ZT16">
            <v>0</v>
          </cell>
          <cell r="ZU16">
            <v>0</v>
          </cell>
          <cell r="ZV16">
            <v>0</v>
          </cell>
          <cell r="ZW16">
            <v>0</v>
          </cell>
          <cell r="ZX16">
            <v>0</v>
          </cell>
          <cell r="ZY16">
            <v>0</v>
          </cell>
          <cell r="ZZ16">
            <v>0</v>
          </cell>
          <cell r="AAA16">
            <v>0</v>
          </cell>
          <cell r="AAB16">
            <v>0</v>
          </cell>
          <cell r="AAC16">
            <v>0</v>
          </cell>
          <cell r="AAD16">
            <v>0</v>
          </cell>
          <cell r="AAE16">
            <v>0</v>
          </cell>
          <cell r="AAF16">
            <v>0</v>
          </cell>
          <cell r="AAG16">
            <v>0</v>
          </cell>
          <cell r="AAH16">
            <v>0</v>
          </cell>
          <cell r="AAI16">
            <v>0</v>
          </cell>
          <cell r="AAJ16">
            <v>0</v>
          </cell>
          <cell r="AAK16">
            <v>0</v>
          </cell>
          <cell r="AAL16">
            <v>0</v>
          </cell>
          <cell r="AAM16">
            <v>0</v>
          </cell>
          <cell r="AAN16">
            <v>0</v>
          </cell>
          <cell r="AAO16">
            <v>0</v>
          </cell>
          <cell r="AAP16">
            <v>0</v>
          </cell>
          <cell r="AAQ16">
            <v>0</v>
          </cell>
          <cell r="AAR16">
            <v>0</v>
          </cell>
          <cell r="AAS16">
            <v>0</v>
          </cell>
          <cell r="AAT16">
            <v>0</v>
          </cell>
          <cell r="AAU16">
            <v>0</v>
          </cell>
          <cell r="AAV16">
            <v>0</v>
          </cell>
          <cell r="AAW16">
            <v>0</v>
          </cell>
          <cell r="AAX16">
            <v>0</v>
          </cell>
          <cell r="AAY16">
            <v>0</v>
          </cell>
          <cell r="AAZ16">
            <v>0</v>
          </cell>
          <cell r="ABA16">
            <v>0</v>
          </cell>
          <cell r="ABB16">
            <v>0</v>
          </cell>
          <cell r="ABC16">
            <v>0</v>
          </cell>
          <cell r="ABD16">
            <v>0</v>
          </cell>
          <cell r="ABE16">
            <v>0</v>
          </cell>
          <cell r="ABF16">
            <v>0</v>
          </cell>
        </row>
        <row r="17">
          <cell r="A17" t="str">
            <v>ANSES - Fideicomiso IPV VDF Serie I</v>
          </cell>
          <cell r="C17">
            <v>49.681979999999996</v>
          </cell>
          <cell r="F17" t="str">
            <v>Pesos</v>
          </cell>
          <cell r="G17" t="str">
            <v>Otros Recursos Nacionales</v>
          </cell>
          <cell r="N17" t="str">
            <v>Gobierno Federal</v>
          </cell>
          <cell r="P17" t="str">
            <v>BADLAR</v>
          </cell>
          <cell r="Q17">
            <v>3410160</v>
          </cell>
          <cell r="R17">
            <v>14203240.120000001</v>
          </cell>
          <cell r="S17">
            <v>4001490</v>
          </cell>
          <cell r="T17">
            <v>20813677.009999998</v>
          </cell>
          <cell r="U17">
            <v>5059082</v>
          </cell>
          <cell r="V17">
            <v>11911821.529999999</v>
          </cell>
          <cell r="W17">
            <v>5960647</v>
          </cell>
          <cell r="X17">
            <v>7068876.3499999996</v>
          </cell>
          <cell r="Y17">
            <v>6845213</v>
          </cell>
          <cell r="Z17">
            <v>4889628.9000000004</v>
          </cell>
          <cell r="AA17">
            <v>7717029</v>
          </cell>
          <cell r="AB17">
            <v>3515253.17</v>
          </cell>
          <cell r="AC17">
            <v>8306537</v>
          </cell>
          <cell r="AD17">
            <v>2261544.34</v>
          </cell>
          <cell r="AE17">
            <v>9290670</v>
          </cell>
          <cell r="AF17">
            <v>1053874.3399999999</v>
          </cell>
          <cell r="AG17">
            <v>2501311</v>
          </cell>
          <cell r="AH17">
            <v>75980.08</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Q17">
            <v>2558349.64</v>
          </cell>
          <cell r="BR17">
            <v>844495</v>
          </cell>
          <cell r="BS17">
            <v>0</v>
          </cell>
          <cell r="BT17">
            <v>0</v>
          </cell>
          <cell r="BU17">
            <v>0</v>
          </cell>
          <cell r="BV17">
            <v>0</v>
          </cell>
          <cell r="BW17">
            <v>2829267.52</v>
          </cell>
          <cell r="BX17">
            <v>852388</v>
          </cell>
          <cell r="BY17">
            <v>0</v>
          </cell>
          <cell r="BZ17">
            <v>0</v>
          </cell>
          <cell r="CA17">
            <v>0</v>
          </cell>
          <cell r="CB17">
            <v>0</v>
          </cell>
          <cell r="CC17">
            <v>2947527.99</v>
          </cell>
          <cell r="CD17">
            <v>852996</v>
          </cell>
          <cell r="CE17">
            <v>0</v>
          </cell>
          <cell r="CF17">
            <v>0</v>
          </cell>
          <cell r="CG17">
            <v>0</v>
          </cell>
          <cell r="CH17">
            <v>0</v>
          </cell>
          <cell r="CI17">
            <v>5868094.9699999997</v>
          </cell>
          <cell r="CJ17">
            <v>860281</v>
          </cell>
          <cell r="CK17">
            <v>0</v>
          </cell>
          <cell r="CL17">
            <v>0</v>
          </cell>
          <cell r="CM17">
            <v>0</v>
          </cell>
          <cell r="CN17">
            <v>0</v>
          </cell>
          <cell r="CO17">
            <v>6300749.8099999996</v>
          </cell>
          <cell r="CP17">
            <v>910671</v>
          </cell>
          <cell r="CQ17">
            <v>0</v>
          </cell>
          <cell r="CR17">
            <v>0</v>
          </cell>
          <cell r="CS17">
            <v>0</v>
          </cell>
          <cell r="CT17">
            <v>0</v>
          </cell>
          <cell r="CU17">
            <v>5465476.5700000003</v>
          </cell>
          <cell r="CV17">
            <v>976847</v>
          </cell>
          <cell r="CW17">
            <v>0</v>
          </cell>
          <cell r="CX17">
            <v>0</v>
          </cell>
          <cell r="CY17">
            <v>0</v>
          </cell>
          <cell r="CZ17">
            <v>0</v>
          </cell>
          <cell r="DA17">
            <v>4835550.8099999996</v>
          </cell>
          <cell r="DB17">
            <v>1004774</v>
          </cell>
          <cell r="DC17">
            <v>0</v>
          </cell>
          <cell r="DD17">
            <v>0</v>
          </cell>
          <cell r="DE17">
            <v>0</v>
          </cell>
          <cell r="DF17">
            <v>0</v>
          </cell>
          <cell r="DG17">
            <v>4211899.82</v>
          </cell>
          <cell r="DH17">
            <v>1109198</v>
          </cell>
          <cell r="DI17">
            <v>0</v>
          </cell>
          <cell r="DJ17">
            <v>0</v>
          </cell>
          <cell r="DK17">
            <v>0</v>
          </cell>
          <cell r="DL17">
            <v>0</v>
          </cell>
          <cell r="DM17">
            <v>3623307.63</v>
          </cell>
          <cell r="DN17">
            <v>1171427</v>
          </cell>
          <cell r="DO17">
            <v>0</v>
          </cell>
          <cell r="DP17">
            <v>0</v>
          </cell>
          <cell r="DQ17">
            <v>0</v>
          </cell>
          <cell r="DR17">
            <v>0</v>
          </cell>
          <cell r="DS17">
            <v>3159114.58</v>
          </cell>
          <cell r="DT17">
            <v>1173855</v>
          </cell>
          <cell r="DU17">
            <v>0</v>
          </cell>
          <cell r="DV17">
            <v>0</v>
          </cell>
          <cell r="DW17">
            <v>0</v>
          </cell>
          <cell r="DX17">
            <v>0</v>
          </cell>
          <cell r="DY17">
            <v>2751674.4</v>
          </cell>
          <cell r="DZ17">
            <v>1350829</v>
          </cell>
          <cell r="EA17">
            <v>0</v>
          </cell>
          <cell r="EB17">
            <v>0</v>
          </cell>
          <cell r="EC17">
            <v>0</v>
          </cell>
          <cell r="ED17">
            <v>0</v>
          </cell>
          <cell r="EE17">
            <v>2377724.92</v>
          </cell>
          <cell r="EF17">
            <v>1362971</v>
          </cell>
          <cell r="EG17">
            <v>0</v>
          </cell>
          <cell r="EH17">
            <v>0</v>
          </cell>
          <cell r="EI17">
            <v>0</v>
          </cell>
          <cell r="EJ17">
            <v>0</v>
          </cell>
          <cell r="EK17">
            <v>2055656.55</v>
          </cell>
          <cell r="EL17">
            <v>1389077</v>
          </cell>
          <cell r="EM17">
            <v>0</v>
          </cell>
          <cell r="EN17">
            <v>0</v>
          </cell>
          <cell r="EO17">
            <v>0</v>
          </cell>
          <cell r="EP17">
            <v>0</v>
          </cell>
          <cell r="EQ17">
            <v>1828535.65</v>
          </cell>
          <cell r="ER17">
            <v>1415183</v>
          </cell>
          <cell r="ES17">
            <v>0</v>
          </cell>
          <cell r="ET17">
            <v>0</v>
          </cell>
          <cell r="EU17">
            <v>0</v>
          </cell>
          <cell r="EV17">
            <v>0</v>
          </cell>
          <cell r="EW17">
            <v>1671377.64</v>
          </cell>
          <cell r="EX17">
            <v>1544499</v>
          </cell>
          <cell r="EY17">
            <v>0</v>
          </cell>
          <cell r="EZ17">
            <v>0</v>
          </cell>
          <cell r="FA17">
            <v>0</v>
          </cell>
          <cell r="FB17">
            <v>0</v>
          </cell>
          <cell r="FC17">
            <v>1513306.51</v>
          </cell>
          <cell r="FD17">
            <v>1611888</v>
          </cell>
          <cell r="FE17">
            <v>0</v>
          </cell>
          <cell r="FF17">
            <v>0</v>
          </cell>
          <cell r="FG17">
            <v>0</v>
          </cell>
          <cell r="FH17">
            <v>0</v>
          </cell>
          <cell r="FI17">
            <v>1368158.36</v>
          </cell>
          <cell r="FJ17">
            <v>1619781</v>
          </cell>
          <cell r="FK17">
            <v>0</v>
          </cell>
          <cell r="FL17">
            <v>0</v>
          </cell>
          <cell r="FM17">
            <v>0</v>
          </cell>
          <cell r="FN17">
            <v>0</v>
          </cell>
          <cell r="FO17">
            <v>1249390.3400000001</v>
          </cell>
          <cell r="FP17">
            <v>1648922</v>
          </cell>
          <cell r="FQ17">
            <v>0</v>
          </cell>
          <cell r="FR17">
            <v>0</v>
          </cell>
          <cell r="FS17">
            <v>0</v>
          </cell>
          <cell r="FT17">
            <v>0</v>
          </cell>
          <cell r="FU17">
            <v>1174792.23</v>
          </cell>
          <cell r="FV17">
            <v>1747882</v>
          </cell>
          <cell r="FW17">
            <v>0</v>
          </cell>
          <cell r="FX17">
            <v>0</v>
          </cell>
          <cell r="FY17">
            <v>0</v>
          </cell>
          <cell r="FZ17">
            <v>0</v>
          </cell>
          <cell r="GA17">
            <v>1097287.97</v>
          </cell>
          <cell r="GB17">
            <v>1828628</v>
          </cell>
          <cell r="GC17">
            <v>0</v>
          </cell>
          <cell r="GD17">
            <v>0</v>
          </cell>
          <cell r="GE17">
            <v>0</v>
          </cell>
          <cell r="GF17">
            <v>0</v>
          </cell>
          <cell r="GG17">
            <v>1009151.89</v>
          </cell>
          <cell r="GH17">
            <v>1864448</v>
          </cell>
          <cell r="GI17">
            <v>0</v>
          </cell>
          <cell r="GJ17">
            <v>0</v>
          </cell>
          <cell r="GK17">
            <v>0</v>
          </cell>
          <cell r="GL17">
            <v>0</v>
          </cell>
          <cell r="GM17">
            <v>906644.34</v>
          </cell>
          <cell r="GN17">
            <v>1900875</v>
          </cell>
          <cell r="GO17">
            <v>0</v>
          </cell>
          <cell r="GP17">
            <v>0</v>
          </cell>
          <cell r="GQ17">
            <v>0</v>
          </cell>
          <cell r="GR17">
            <v>0</v>
          </cell>
          <cell r="GS17">
            <v>836078.89</v>
          </cell>
          <cell r="GT17">
            <v>1973728</v>
          </cell>
          <cell r="GU17">
            <v>0</v>
          </cell>
          <cell r="GV17">
            <v>0</v>
          </cell>
          <cell r="GW17">
            <v>0</v>
          </cell>
          <cell r="GX17">
            <v>0</v>
          </cell>
          <cell r="GY17">
            <v>763378.05</v>
          </cell>
          <cell r="GZ17">
            <v>1977978</v>
          </cell>
          <cell r="HA17">
            <v>0</v>
          </cell>
          <cell r="HB17">
            <v>0</v>
          </cell>
          <cell r="HC17">
            <v>0</v>
          </cell>
          <cell r="HD17">
            <v>0</v>
          </cell>
          <cell r="HE17">
            <v>684072.17</v>
          </cell>
          <cell r="HF17">
            <v>1988906</v>
          </cell>
          <cell r="HG17">
            <v>0</v>
          </cell>
          <cell r="HH17">
            <v>0</v>
          </cell>
          <cell r="HI17">
            <v>0</v>
          </cell>
          <cell r="HJ17">
            <v>0</v>
          </cell>
          <cell r="HK17">
            <v>600825.48</v>
          </cell>
          <cell r="HL17">
            <v>2084830</v>
          </cell>
          <cell r="HM17">
            <v>0</v>
          </cell>
          <cell r="HN17">
            <v>0</v>
          </cell>
          <cell r="HO17">
            <v>0</v>
          </cell>
          <cell r="HP17">
            <v>0</v>
          </cell>
          <cell r="HQ17">
            <v>523823.27</v>
          </cell>
          <cell r="HR17">
            <v>2114579</v>
          </cell>
          <cell r="HS17">
            <v>0</v>
          </cell>
          <cell r="HT17">
            <v>0</v>
          </cell>
          <cell r="HU17">
            <v>0</v>
          </cell>
          <cell r="HV17">
            <v>0</v>
          </cell>
          <cell r="HW17">
            <v>452823.42</v>
          </cell>
          <cell r="HX17">
            <v>2118222</v>
          </cell>
          <cell r="HY17">
            <v>0</v>
          </cell>
          <cell r="HZ17">
            <v>0</v>
          </cell>
          <cell r="IA17">
            <v>0</v>
          </cell>
          <cell r="IB17">
            <v>0</v>
          </cell>
          <cell r="IC17">
            <v>378290.32</v>
          </cell>
          <cell r="ID17">
            <v>2171648</v>
          </cell>
          <cell r="IE17">
            <v>0</v>
          </cell>
          <cell r="IF17">
            <v>0</v>
          </cell>
          <cell r="IG17">
            <v>0</v>
          </cell>
          <cell r="IH17">
            <v>0</v>
          </cell>
          <cell r="II17">
            <v>297860.90999999997</v>
          </cell>
          <cell r="IJ17">
            <v>2309463</v>
          </cell>
          <cell r="IK17">
            <v>0</v>
          </cell>
          <cell r="IL17">
            <v>0</v>
          </cell>
          <cell r="IM17">
            <v>0</v>
          </cell>
          <cell r="IN17">
            <v>0</v>
          </cell>
          <cell r="IO17">
            <v>225756.99</v>
          </cell>
          <cell r="IP17">
            <v>2375031</v>
          </cell>
          <cell r="IQ17">
            <v>0</v>
          </cell>
          <cell r="IR17">
            <v>0</v>
          </cell>
          <cell r="IS17">
            <v>0</v>
          </cell>
          <cell r="IT17">
            <v>0</v>
          </cell>
          <cell r="IU17">
            <v>151966.12</v>
          </cell>
          <cell r="IV17">
            <v>2434528</v>
          </cell>
          <cell r="IW17">
            <v>0</v>
          </cell>
          <cell r="IX17">
            <v>0</v>
          </cell>
          <cell r="IY17">
            <v>0</v>
          </cell>
          <cell r="IZ17">
            <v>0</v>
          </cell>
          <cell r="JA17">
            <v>75980.08</v>
          </cell>
          <cell r="JB17">
            <v>2501311</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cell r="XR17">
            <v>0</v>
          </cell>
          <cell r="XS17">
            <v>0</v>
          </cell>
          <cell r="XT17">
            <v>0</v>
          </cell>
          <cell r="XU17">
            <v>0</v>
          </cell>
          <cell r="XV17">
            <v>0</v>
          </cell>
          <cell r="XW17">
            <v>0</v>
          </cell>
          <cell r="XX17">
            <v>0</v>
          </cell>
          <cell r="XY17">
            <v>0</v>
          </cell>
          <cell r="XZ17">
            <v>0</v>
          </cell>
          <cell r="YA17">
            <v>0</v>
          </cell>
          <cell r="YB17">
            <v>0</v>
          </cell>
          <cell r="YC17">
            <v>0</v>
          </cell>
          <cell r="YD17">
            <v>0</v>
          </cell>
          <cell r="YE17">
            <v>0</v>
          </cell>
          <cell r="YF17">
            <v>0</v>
          </cell>
          <cell r="YG17">
            <v>0</v>
          </cell>
          <cell r="YH17">
            <v>0</v>
          </cell>
          <cell r="YI17">
            <v>0</v>
          </cell>
          <cell r="YJ17">
            <v>0</v>
          </cell>
          <cell r="YK17">
            <v>0</v>
          </cell>
          <cell r="YL17">
            <v>0</v>
          </cell>
          <cell r="YM17">
            <v>0</v>
          </cell>
          <cell r="YN17">
            <v>0</v>
          </cell>
          <cell r="YO17">
            <v>0</v>
          </cell>
          <cell r="YP17">
            <v>0</v>
          </cell>
          <cell r="YQ17">
            <v>0</v>
          </cell>
          <cell r="YR17">
            <v>0</v>
          </cell>
          <cell r="YS17">
            <v>0</v>
          </cell>
          <cell r="YT17">
            <v>0</v>
          </cell>
          <cell r="YU17">
            <v>0</v>
          </cell>
          <cell r="YV17">
            <v>0</v>
          </cell>
          <cell r="YW17">
            <v>0</v>
          </cell>
          <cell r="YX17">
            <v>0</v>
          </cell>
          <cell r="YY17">
            <v>0</v>
          </cell>
          <cell r="YZ17">
            <v>0</v>
          </cell>
          <cell r="ZA17">
            <v>0</v>
          </cell>
          <cell r="ZB17">
            <v>0</v>
          </cell>
          <cell r="ZC17">
            <v>0</v>
          </cell>
          <cell r="ZD17">
            <v>0</v>
          </cell>
          <cell r="ZE17">
            <v>0</v>
          </cell>
          <cell r="ZF17">
            <v>0</v>
          </cell>
          <cell r="ZG17">
            <v>0</v>
          </cell>
          <cell r="ZH17">
            <v>0</v>
          </cell>
          <cell r="ZI17">
            <v>0</v>
          </cell>
          <cell r="ZJ17">
            <v>0</v>
          </cell>
          <cell r="ZK17">
            <v>0</v>
          </cell>
          <cell r="ZL17">
            <v>0</v>
          </cell>
          <cell r="ZM17">
            <v>0</v>
          </cell>
          <cell r="ZN17">
            <v>0</v>
          </cell>
          <cell r="ZO17">
            <v>0</v>
          </cell>
          <cell r="ZP17">
            <v>0</v>
          </cell>
          <cell r="ZQ17">
            <v>0</v>
          </cell>
          <cell r="ZR17">
            <v>0</v>
          </cell>
          <cell r="ZS17">
            <v>0</v>
          </cell>
          <cell r="ZT17">
            <v>0</v>
          </cell>
          <cell r="ZU17">
            <v>0</v>
          </cell>
          <cell r="ZV17">
            <v>0</v>
          </cell>
          <cell r="ZW17">
            <v>0</v>
          </cell>
          <cell r="ZX17">
            <v>0</v>
          </cell>
          <cell r="ZY17">
            <v>0</v>
          </cell>
          <cell r="ZZ17">
            <v>0</v>
          </cell>
          <cell r="AAA17">
            <v>0</v>
          </cell>
          <cell r="AAB17">
            <v>0</v>
          </cell>
          <cell r="AAC17">
            <v>0</v>
          </cell>
          <cell r="AAD17">
            <v>0</v>
          </cell>
          <cell r="AAE17">
            <v>0</v>
          </cell>
          <cell r="AAF17">
            <v>0</v>
          </cell>
          <cell r="AAG17">
            <v>0</v>
          </cell>
          <cell r="AAH17">
            <v>0</v>
          </cell>
          <cell r="AAI17">
            <v>0</v>
          </cell>
          <cell r="AAJ17">
            <v>0</v>
          </cell>
          <cell r="AAK17">
            <v>0</v>
          </cell>
          <cell r="AAL17">
            <v>0</v>
          </cell>
          <cell r="AAM17">
            <v>0</v>
          </cell>
          <cell r="AAN17">
            <v>0</v>
          </cell>
          <cell r="AAO17">
            <v>0</v>
          </cell>
          <cell r="AAP17">
            <v>0</v>
          </cell>
          <cell r="AAQ17">
            <v>0</v>
          </cell>
          <cell r="AAR17">
            <v>0</v>
          </cell>
          <cell r="AAS17">
            <v>0</v>
          </cell>
          <cell r="AAT17">
            <v>0</v>
          </cell>
          <cell r="AAU17">
            <v>0</v>
          </cell>
          <cell r="AAV17">
            <v>0</v>
          </cell>
          <cell r="AAW17">
            <v>0</v>
          </cell>
          <cell r="AAX17">
            <v>0</v>
          </cell>
          <cell r="AAY17">
            <v>0</v>
          </cell>
          <cell r="AAZ17">
            <v>0</v>
          </cell>
          <cell r="ABA17">
            <v>0</v>
          </cell>
          <cell r="ABB17">
            <v>0</v>
          </cell>
          <cell r="ABC17">
            <v>0</v>
          </cell>
          <cell r="ABD17">
            <v>0</v>
          </cell>
          <cell r="ABE17">
            <v>0</v>
          </cell>
          <cell r="ABF17">
            <v>0</v>
          </cell>
        </row>
        <row r="18">
          <cell r="A18" t="str">
            <v>FFFIR Ley 8066 Ampliación</v>
          </cell>
          <cell r="C18">
            <v>44.974580250000002</v>
          </cell>
          <cell r="F18" t="str">
            <v>Pesos Ajustados</v>
          </cell>
          <cell r="G18" t="str">
            <v>Coparticipación Federal de Impuestos</v>
          </cell>
          <cell r="N18" t="str">
            <v>Gobierno Federal</v>
          </cell>
          <cell r="P18" t="str">
            <v>LIBOR</v>
          </cell>
          <cell r="Q18">
            <v>267605.67930232559</v>
          </cell>
          <cell r="R18">
            <v>2318248.9922930831</v>
          </cell>
          <cell r="S18">
            <v>6122090.4393660007</v>
          </cell>
          <cell r="T18">
            <v>2911137.1960533056</v>
          </cell>
          <cell r="U18">
            <v>6386710.6473421911</v>
          </cell>
          <cell r="V18">
            <v>2501995.3740633335</v>
          </cell>
          <cell r="W18">
            <v>6386710.6473421911</v>
          </cell>
          <cell r="X18">
            <v>2051239.2230086112</v>
          </cell>
          <cell r="Y18">
            <v>6386710.6473421911</v>
          </cell>
          <cell r="Z18">
            <v>1607673.2958511114</v>
          </cell>
          <cell r="AA18">
            <v>6386710.6473421911</v>
          </cell>
          <cell r="AB18">
            <v>1164107.3686936111</v>
          </cell>
          <cell r="AC18">
            <v>6386710.6473421911</v>
          </cell>
          <cell r="AD18">
            <v>722870.66897133342</v>
          </cell>
          <cell r="AE18">
            <v>6386710.6473421911</v>
          </cell>
          <cell r="AF18">
            <v>276975.51437861111</v>
          </cell>
          <cell r="AG18">
            <v>532225.88727851608</v>
          </cell>
          <cell r="AH18">
            <v>3139.3924276388889</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Q18">
            <v>0</v>
          </cell>
          <cell r="BR18">
            <v>0</v>
          </cell>
          <cell r="BS18">
            <v>132081.65530440796</v>
          </cell>
          <cell r="BT18">
            <v>0</v>
          </cell>
          <cell r="BU18">
            <v>100994.51181997005</v>
          </cell>
          <cell r="BV18">
            <v>0</v>
          </cell>
          <cell r="BW18">
            <v>132324.28484458604</v>
          </cell>
          <cell r="BX18">
            <v>0</v>
          </cell>
          <cell r="BY18">
            <v>216799.64400031677</v>
          </cell>
          <cell r="BZ18">
            <v>0</v>
          </cell>
          <cell r="CA18">
            <v>242328.35417541943</v>
          </cell>
          <cell r="CB18">
            <v>0</v>
          </cell>
          <cell r="CC18">
            <v>215229.59552087777</v>
          </cell>
          <cell r="CD18">
            <v>0</v>
          </cell>
          <cell r="CE18">
            <v>242906.92191117496</v>
          </cell>
          <cell r="CF18">
            <v>0</v>
          </cell>
          <cell r="CG18">
            <v>254044.75790639996</v>
          </cell>
          <cell r="CH18">
            <v>0</v>
          </cell>
          <cell r="CI18">
            <v>233259.520325875</v>
          </cell>
          <cell r="CJ18">
            <v>0</v>
          </cell>
          <cell r="CK18">
            <v>263781.80062757223</v>
          </cell>
          <cell r="CL18">
            <v>0</v>
          </cell>
          <cell r="CM18">
            <v>284497.94585648336</v>
          </cell>
          <cell r="CN18">
            <v>267605.67930232559</v>
          </cell>
          <cell r="CO18">
            <v>239614.56922083336</v>
          </cell>
          <cell r="CP18">
            <v>267605.67930232559</v>
          </cell>
          <cell r="CQ18">
            <v>263709.05694276385</v>
          </cell>
          <cell r="CR18">
            <v>532225.88727851608</v>
          </cell>
          <cell r="CS18">
            <v>235353.24435622222</v>
          </cell>
          <cell r="CT18">
            <v>532225.88727851608</v>
          </cell>
          <cell r="CU18">
            <v>257430.26984601389</v>
          </cell>
          <cell r="CV18">
            <v>532225.88727851608</v>
          </cell>
          <cell r="CW18">
            <v>246087.94480416668</v>
          </cell>
          <cell r="CX18">
            <v>532225.88727851608</v>
          </cell>
          <cell r="CY18">
            <v>251151.48274926393</v>
          </cell>
          <cell r="CZ18">
            <v>532225.88727851608</v>
          </cell>
          <cell r="DA18">
            <v>240011.69922666671</v>
          </cell>
          <cell r="DB18">
            <v>532225.88727851608</v>
          </cell>
          <cell r="DC18">
            <v>244872.69565251391</v>
          </cell>
          <cell r="DD18">
            <v>532225.88727851608</v>
          </cell>
          <cell r="DE18">
            <v>241733.30210413889</v>
          </cell>
          <cell r="DF18">
            <v>532225.88727851608</v>
          </cell>
          <cell r="DG18">
            <v>230897.33086041667</v>
          </cell>
          <cell r="DH18">
            <v>532225.88727851608</v>
          </cell>
          <cell r="DI18">
            <v>235454.51500738892</v>
          </cell>
          <cell r="DJ18">
            <v>532225.88727851608</v>
          </cell>
          <cell r="DK18">
            <v>224821.0852829167</v>
          </cell>
          <cell r="DL18">
            <v>532225.88727851608</v>
          </cell>
          <cell r="DM18">
            <v>229175.7279106389</v>
          </cell>
          <cell r="DN18">
            <v>532225.88727851608</v>
          </cell>
          <cell r="DO18">
            <v>226036.33436226391</v>
          </cell>
          <cell r="DP18">
            <v>532225.88727851608</v>
          </cell>
          <cell r="DQ18">
            <v>208516.49301944446</v>
          </cell>
          <cell r="DR18">
            <v>532225.88727851608</v>
          </cell>
          <cell r="DS18">
            <v>219757.54726551392</v>
          </cell>
          <cell r="DT18">
            <v>532225.88727851608</v>
          </cell>
          <cell r="DU18">
            <v>209630.47133916666</v>
          </cell>
          <cell r="DV18">
            <v>532225.88727851608</v>
          </cell>
          <cell r="DW18">
            <v>213478.7601687639</v>
          </cell>
          <cell r="DX18">
            <v>532225.88727851608</v>
          </cell>
          <cell r="DY18">
            <v>203554.22576166666</v>
          </cell>
          <cell r="DZ18">
            <v>532225.88727851608</v>
          </cell>
          <cell r="EA18">
            <v>207199.97307201391</v>
          </cell>
          <cell r="EB18">
            <v>532225.88727851608</v>
          </cell>
          <cell r="EC18">
            <v>204060.57952363888</v>
          </cell>
          <cell r="ED18">
            <v>532225.88727851608</v>
          </cell>
          <cell r="EE18">
            <v>194439.85739541665</v>
          </cell>
          <cell r="EF18">
            <v>532225.88727851608</v>
          </cell>
          <cell r="EG18">
            <v>197781.79242688892</v>
          </cell>
          <cell r="EH18">
            <v>532225.88727851608</v>
          </cell>
          <cell r="EI18">
            <v>188363.61181791671</v>
          </cell>
          <cell r="EJ18">
            <v>532225.88727851608</v>
          </cell>
          <cell r="EK18">
            <v>191503.0053301389</v>
          </cell>
          <cell r="EL18">
            <v>532225.88727851608</v>
          </cell>
          <cell r="EM18">
            <v>188363.6117817639</v>
          </cell>
          <cell r="EN18">
            <v>532225.88727851608</v>
          </cell>
          <cell r="EO18">
            <v>167299.29388822222</v>
          </cell>
          <cell r="EP18">
            <v>532225.88727851608</v>
          </cell>
          <cell r="EQ18">
            <v>182084.82468501391</v>
          </cell>
          <cell r="ER18">
            <v>532225.88727851608</v>
          </cell>
          <cell r="ES18">
            <v>173172.99787416667</v>
          </cell>
          <cell r="ET18">
            <v>532225.88727851608</v>
          </cell>
          <cell r="EU18">
            <v>175806.03758826392</v>
          </cell>
          <cell r="EV18">
            <v>532225.88727851608</v>
          </cell>
          <cell r="EW18">
            <v>167096.75229666667</v>
          </cell>
          <cell r="EX18">
            <v>532225.88727851608</v>
          </cell>
          <cell r="EY18">
            <v>169527.25049151393</v>
          </cell>
          <cell r="EZ18">
            <v>532225.88727851608</v>
          </cell>
          <cell r="FA18">
            <v>166387.85694313888</v>
          </cell>
          <cell r="FB18">
            <v>532225.88727851608</v>
          </cell>
          <cell r="FC18">
            <v>157982.38393041669</v>
          </cell>
          <cell r="FD18">
            <v>532225.88727851608</v>
          </cell>
          <cell r="FE18">
            <v>160109.06984638888</v>
          </cell>
          <cell r="FF18">
            <v>532225.88727851608</v>
          </cell>
          <cell r="FG18">
            <v>151906.13835291666</v>
          </cell>
          <cell r="FH18">
            <v>532225.88727851608</v>
          </cell>
          <cell r="FI18">
            <v>153830.28274963889</v>
          </cell>
          <cell r="FJ18">
            <v>532225.88727851608</v>
          </cell>
          <cell r="FK18">
            <v>150690.8892012639</v>
          </cell>
          <cell r="FL18">
            <v>532225.88727851608</v>
          </cell>
          <cell r="FM18">
            <v>133272.31865422224</v>
          </cell>
          <cell r="FN18">
            <v>532225.88727851608</v>
          </cell>
          <cell r="FO18">
            <v>144412.10210451391</v>
          </cell>
          <cell r="FP18">
            <v>532225.88727851608</v>
          </cell>
          <cell r="FQ18">
            <v>136715.52440916668</v>
          </cell>
          <cell r="FR18">
            <v>532225.88727851608</v>
          </cell>
          <cell r="FS18">
            <v>138133.31500776389</v>
          </cell>
          <cell r="FT18">
            <v>532225.88727851608</v>
          </cell>
          <cell r="FU18">
            <v>130639.27883166668</v>
          </cell>
          <cell r="FV18">
            <v>532225.88727851608</v>
          </cell>
          <cell r="FW18">
            <v>131854.52791101389</v>
          </cell>
          <cell r="FX18">
            <v>532225.88727851608</v>
          </cell>
          <cell r="FY18">
            <v>128715.1343626389</v>
          </cell>
          <cell r="FZ18">
            <v>532225.88727851608</v>
          </cell>
          <cell r="GA18">
            <v>121524.91046541667</v>
          </cell>
          <cell r="GB18">
            <v>532225.88727851608</v>
          </cell>
          <cell r="GC18">
            <v>122436.34726588892</v>
          </cell>
          <cell r="GD18">
            <v>532225.88727851608</v>
          </cell>
          <cell r="GE18">
            <v>115448.66488791668</v>
          </cell>
          <cell r="GF18">
            <v>532225.88727851608</v>
          </cell>
          <cell r="GG18">
            <v>116157.5601691389</v>
          </cell>
          <cell r="GH18">
            <v>532225.88727851608</v>
          </cell>
          <cell r="GI18">
            <v>113018.16662076389</v>
          </cell>
          <cell r="GJ18">
            <v>532225.88727851608</v>
          </cell>
          <cell r="GK18">
            <v>99245.343420222227</v>
          </cell>
          <cell r="GL18">
            <v>532225.88727851608</v>
          </cell>
          <cell r="GM18">
            <v>106739.3795240139</v>
          </cell>
          <cell r="GN18">
            <v>532225.88727851608</v>
          </cell>
          <cell r="GO18">
            <v>100258.05094416668</v>
          </cell>
          <cell r="GP18">
            <v>532225.88727851608</v>
          </cell>
          <cell r="GQ18">
            <v>100460.59242726388</v>
          </cell>
          <cell r="GR18">
            <v>532225.88727851608</v>
          </cell>
          <cell r="GS18">
            <v>94181.805366666682</v>
          </cell>
          <cell r="GT18">
            <v>532225.88727851608</v>
          </cell>
          <cell r="GU18">
            <v>94181.805330513889</v>
          </cell>
          <cell r="GV18">
            <v>532225.88727851608</v>
          </cell>
          <cell r="GW18">
            <v>91042.411782138908</v>
          </cell>
          <cell r="GX18">
            <v>532225.88727851608</v>
          </cell>
          <cell r="GY18">
            <v>85067.43700041667</v>
          </cell>
          <cell r="GZ18">
            <v>532225.88727851608</v>
          </cell>
          <cell r="HA18">
            <v>84763.624685388902</v>
          </cell>
          <cell r="HB18">
            <v>532225.88727851608</v>
          </cell>
          <cell r="HC18">
            <v>78991.191422916687</v>
          </cell>
          <cell r="HD18">
            <v>532225.88727851608</v>
          </cell>
          <cell r="HE18">
            <v>78484.837588638897</v>
          </cell>
          <cell r="HF18">
            <v>532225.88727851608</v>
          </cell>
          <cell r="HG18">
            <v>75345.444040263887</v>
          </cell>
          <cell r="HH18">
            <v>532225.88727851608</v>
          </cell>
          <cell r="HI18">
            <v>67547.59562144446</v>
          </cell>
          <cell r="HJ18">
            <v>532225.88727851608</v>
          </cell>
          <cell r="HK18">
            <v>69066.656943513895</v>
          </cell>
          <cell r="HL18">
            <v>532225.88727851608</v>
          </cell>
          <cell r="HM18">
            <v>63800.57747916667</v>
          </cell>
          <cell r="HN18">
            <v>532225.88727851608</v>
          </cell>
          <cell r="HO18">
            <v>62787.86984676389</v>
          </cell>
          <cell r="HP18">
            <v>532225.88727851608</v>
          </cell>
          <cell r="HQ18">
            <v>57724.331901666672</v>
          </cell>
          <cell r="HR18">
            <v>532225.88727851608</v>
          </cell>
          <cell r="HS18">
            <v>56509.082750013898</v>
          </cell>
          <cell r="HT18">
            <v>532225.88727851608</v>
          </cell>
          <cell r="HU18">
            <v>53369.689201638903</v>
          </cell>
          <cell r="HV18">
            <v>532225.88727851608</v>
          </cell>
          <cell r="HW18">
            <v>48609.963535416675</v>
          </cell>
          <cell r="HX18">
            <v>532225.88727851608</v>
          </cell>
          <cell r="HY18">
            <v>47090.902104888897</v>
          </cell>
          <cell r="HZ18">
            <v>532225.88727851608</v>
          </cell>
          <cell r="IA18">
            <v>42533.71795791667</v>
          </cell>
          <cell r="IB18">
            <v>532225.88727851608</v>
          </cell>
          <cell r="IC18">
            <v>40812.115008138891</v>
          </cell>
          <cell r="ID18">
            <v>532225.88727851608</v>
          </cell>
          <cell r="IE18">
            <v>37672.721459763896</v>
          </cell>
          <cell r="IF18">
            <v>532225.88727851608</v>
          </cell>
          <cell r="IG18">
            <v>31191.392952222224</v>
          </cell>
          <cell r="IH18">
            <v>532225.88727851608</v>
          </cell>
          <cell r="II18">
            <v>31393.934363013897</v>
          </cell>
          <cell r="IJ18">
            <v>532225.88727851608</v>
          </cell>
          <cell r="IK18">
            <v>27343.104014166667</v>
          </cell>
          <cell r="IL18">
            <v>532225.88727851608</v>
          </cell>
          <cell r="IM18">
            <v>25115.147266263892</v>
          </cell>
          <cell r="IN18">
            <v>532225.88727851608</v>
          </cell>
          <cell r="IO18">
            <v>21266.858436666669</v>
          </cell>
          <cell r="IP18">
            <v>532225.88727851608</v>
          </cell>
          <cell r="IQ18">
            <v>18836.36016951389</v>
          </cell>
          <cell r="IR18">
            <v>532225.88727851608</v>
          </cell>
          <cell r="IS18">
            <v>15696.966621138892</v>
          </cell>
          <cell r="IT18">
            <v>532225.88727851608</v>
          </cell>
          <cell r="IU18">
            <v>12152.490070416668</v>
          </cell>
          <cell r="IV18">
            <v>532225.88727851608</v>
          </cell>
          <cell r="IW18">
            <v>9418.1795243888901</v>
          </cell>
          <cell r="IX18">
            <v>532225.88727851608</v>
          </cell>
          <cell r="IY18">
            <v>6076.2444929166686</v>
          </cell>
          <cell r="IZ18">
            <v>532225.88727851608</v>
          </cell>
          <cell r="JA18">
            <v>3139.3924276388889</v>
          </cell>
          <cell r="JB18">
            <v>532225.88727851608</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cell r="XR18">
            <v>0</v>
          </cell>
          <cell r="XS18">
            <v>0</v>
          </cell>
          <cell r="XT18">
            <v>0</v>
          </cell>
          <cell r="XU18">
            <v>0</v>
          </cell>
          <cell r="XV18">
            <v>0</v>
          </cell>
          <cell r="XW18">
            <v>0</v>
          </cell>
          <cell r="XX18">
            <v>0</v>
          </cell>
          <cell r="XY18">
            <v>0</v>
          </cell>
          <cell r="XZ18">
            <v>0</v>
          </cell>
          <cell r="YA18">
            <v>0</v>
          </cell>
          <cell r="YB18">
            <v>0</v>
          </cell>
          <cell r="YC18">
            <v>0</v>
          </cell>
          <cell r="YD18">
            <v>0</v>
          </cell>
          <cell r="YE18">
            <v>0</v>
          </cell>
          <cell r="YF18">
            <v>0</v>
          </cell>
          <cell r="YG18">
            <v>0</v>
          </cell>
          <cell r="YH18">
            <v>0</v>
          </cell>
          <cell r="YI18">
            <v>0</v>
          </cell>
          <cell r="YJ18">
            <v>0</v>
          </cell>
          <cell r="YK18">
            <v>0</v>
          </cell>
          <cell r="YL18">
            <v>0</v>
          </cell>
          <cell r="YM18">
            <v>0</v>
          </cell>
          <cell r="YN18">
            <v>0</v>
          </cell>
          <cell r="YO18">
            <v>0</v>
          </cell>
          <cell r="YP18">
            <v>0</v>
          </cell>
          <cell r="YQ18">
            <v>0</v>
          </cell>
          <cell r="YR18">
            <v>0</v>
          </cell>
          <cell r="YS18">
            <v>0</v>
          </cell>
          <cell r="YT18">
            <v>0</v>
          </cell>
          <cell r="YU18">
            <v>0</v>
          </cell>
          <cell r="YV18">
            <v>0</v>
          </cell>
          <cell r="YW18">
            <v>0</v>
          </cell>
          <cell r="YX18">
            <v>0</v>
          </cell>
          <cell r="YY18">
            <v>0</v>
          </cell>
          <cell r="YZ18">
            <v>0</v>
          </cell>
          <cell r="ZA18">
            <v>0</v>
          </cell>
          <cell r="ZB18">
            <v>0</v>
          </cell>
          <cell r="ZC18">
            <v>0</v>
          </cell>
          <cell r="ZD18">
            <v>0</v>
          </cell>
          <cell r="ZE18">
            <v>0</v>
          </cell>
          <cell r="ZF18">
            <v>0</v>
          </cell>
          <cell r="ZG18">
            <v>0</v>
          </cell>
          <cell r="ZH18">
            <v>0</v>
          </cell>
          <cell r="ZI18">
            <v>0</v>
          </cell>
          <cell r="ZJ18">
            <v>0</v>
          </cell>
          <cell r="ZK18">
            <v>0</v>
          </cell>
          <cell r="ZL18">
            <v>0</v>
          </cell>
          <cell r="ZM18">
            <v>0</v>
          </cell>
          <cell r="ZN18">
            <v>0</v>
          </cell>
          <cell r="ZO18">
            <v>0</v>
          </cell>
          <cell r="ZP18">
            <v>0</v>
          </cell>
          <cell r="ZQ18">
            <v>0</v>
          </cell>
          <cell r="ZR18">
            <v>0</v>
          </cell>
          <cell r="ZS18">
            <v>0</v>
          </cell>
          <cell r="ZT18">
            <v>0</v>
          </cell>
          <cell r="ZU18">
            <v>0</v>
          </cell>
          <cell r="ZV18">
            <v>0</v>
          </cell>
          <cell r="ZW18">
            <v>0</v>
          </cell>
          <cell r="ZX18">
            <v>0</v>
          </cell>
          <cell r="ZY18">
            <v>0</v>
          </cell>
          <cell r="ZZ18">
            <v>0</v>
          </cell>
          <cell r="AAA18">
            <v>0</v>
          </cell>
          <cell r="AAB18">
            <v>0</v>
          </cell>
          <cell r="AAC18">
            <v>0</v>
          </cell>
          <cell r="AAD18">
            <v>0</v>
          </cell>
          <cell r="AAE18">
            <v>0</v>
          </cell>
          <cell r="AAF18">
            <v>0</v>
          </cell>
          <cell r="AAG18">
            <v>0</v>
          </cell>
          <cell r="AAH18">
            <v>0</v>
          </cell>
          <cell r="AAI18">
            <v>0</v>
          </cell>
          <cell r="AAJ18">
            <v>0</v>
          </cell>
          <cell r="AAK18">
            <v>0</v>
          </cell>
          <cell r="AAL18">
            <v>0</v>
          </cell>
          <cell r="AAM18">
            <v>0</v>
          </cell>
          <cell r="AAN18">
            <v>0</v>
          </cell>
          <cell r="AAO18">
            <v>0</v>
          </cell>
          <cell r="AAP18">
            <v>0</v>
          </cell>
          <cell r="AAQ18">
            <v>0</v>
          </cell>
          <cell r="AAR18">
            <v>0</v>
          </cell>
          <cell r="AAS18">
            <v>0</v>
          </cell>
          <cell r="AAT18">
            <v>0</v>
          </cell>
          <cell r="AAU18">
            <v>0</v>
          </cell>
          <cell r="AAV18">
            <v>0</v>
          </cell>
          <cell r="AAW18">
            <v>0</v>
          </cell>
          <cell r="AAX18">
            <v>0</v>
          </cell>
          <cell r="AAY18">
            <v>0</v>
          </cell>
          <cell r="AAZ18">
            <v>0</v>
          </cell>
          <cell r="ABA18">
            <v>0</v>
          </cell>
          <cell r="ABB18">
            <v>0</v>
          </cell>
          <cell r="ABC18">
            <v>0</v>
          </cell>
          <cell r="ABD18">
            <v>0</v>
          </cell>
          <cell r="ABE18">
            <v>0</v>
          </cell>
          <cell r="ABF18">
            <v>0</v>
          </cell>
        </row>
        <row r="19">
          <cell r="A19" t="str">
            <v>FFFIR Ley 8067</v>
          </cell>
          <cell r="C19">
            <v>37.704466340000003</v>
          </cell>
          <cell r="F19" t="str">
            <v>Pesos Ajustados</v>
          </cell>
          <cell r="G19" t="str">
            <v>Coparticipación Federal de Impuestos</v>
          </cell>
          <cell r="N19" t="str">
            <v>Gobierno Federal</v>
          </cell>
          <cell r="P19" t="str">
            <v>LIBOR</v>
          </cell>
          <cell r="Q19">
            <v>14812679.582390375</v>
          </cell>
          <cell r="R19">
            <v>2618093.1100000003</v>
          </cell>
          <cell r="S19">
            <v>17576453.084981389</v>
          </cell>
          <cell r="T19">
            <v>2036916.15</v>
          </cell>
          <cell r="U19">
            <v>17125494.624981392</v>
          </cell>
          <cell r="V19">
            <v>842411.42</v>
          </cell>
          <cell r="W19">
            <v>2929717.3474968984</v>
          </cell>
          <cell r="X19">
            <v>46095.22</v>
          </cell>
          <cell r="Y19">
            <v>72801.899999999994</v>
          </cell>
          <cell r="Z19">
            <v>1260.57</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Q19">
            <v>191639.04999999996</v>
          </cell>
          <cell r="BR19">
            <v>1084443.01</v>
          </cell>
          <cell r="BS19">
            <v>209539.90999999995</v>
          </cell>
          <cell r="BT19">
            <v>1100139.8999999997</v>
          </cell>
          <cell r="BU19">
            <v>203994.66000000003</v>
          </cell>
          <cell r="BV19">
            <v>1111559.57</v>
          </cell>
          <cell r="BW19">
            <v>222373.46000000002</v>
          </cell>
          <cell r="BX19">
            <v>1131366.1099999996</v>
          </cell>
          <cell r="BY19">
            <v>212151.58</v>
          </cell>
          <cell r="BZ19">
            <v>1148393.94</v>
          </cell>
          <cell r="CA19">
            <v>245860.22000000003</v>
          </cell>
          <cell r="CB19">
            <v>1204653.8777603365</v>
          </cell>
          <cell r="CC19">
            <v>207784.1</v>
          </cell>
          <cell r="CD19">
            <v>1237693.5893603265</v>
          </cell>
          <cell r="CE19">
            <v>228405.75999999998</v>
          </cell>
          <cell r="CF19">
            <v>1268838.4985545976</v>
          </cell>
          <cell r="CG19">
            <v>223962.52000000002</v>
          </cell>
          <cell r="CH19">
            <v>1291378.0246783914</v>
          </cell>
          <cell r="CI19">
            <v>202920.78000000003</v>
          </cell>
          <cell r="CJ19">
            <v>1336010.0861171233</v>
          </cell>
          <cell r="CK19">
            <v>224645.93000000002</v>
          </cell>
          <cell r="CL19">
            <v>1433498.5521711528</v>
          </cell>
          <cell r="CM19">
            <v>244815.14</v>
          </cell>
          <cell r="CN19">
            <v>1464704.4237484494</v>
          </cell>
          <cell r="CO19">
            <v>200881.01</v>
          </cell>
          <cell r="CP19">
            <v>1464704.4237484494</v>
          </cell>
          <cell r="CQ19">
            <v>213764.26000000004</v>
          </cell>
          <cell r="CR19">
            <v>1464704.4237484494</v>
          </cell>
          <cell r="CS19">
            <v>185273.78</v>
          </cell>
          <cell r="CT19">
            <v>1464704.4237484494</v>
          </cell>
          <cell r="CU19">
            <v>196484.81000000003</v>
          </cell>
          <cell r="CV19">
            <v>1464704.4237484494</v>
          </cell>
          <cell r="CW19">
            <v>181785.57000000004</v>
          </cell>
          <cell r="CX19">
            <v>1464704.4237484494</v>
          </cell>
          <cell r="CY19">
            <v>179205.38</v>
          </cell>
          <cell r="CZ19">
            <v>1464704.4237484494</v>
          </cell>
          <cell r="DA19">
            <v>165063.52000000002</v>
          </cell>
          <cell r="DB19">
            <v>1464704.4237484494</v>
          </cell>
          <cell r="DC19">
            <v>161925.94</v>
          </cell>
          <cell r="DD19">
            <v>1464704.4237484494</v>
          </cell>
          <cell r="DE19">
            <v>153286.20999999996</v>
          </cell>
          <cell r="DF19">
            <v>1464704.4237484494</v>
          </cell>
          <cell r="DG19">
            <v>139980.47</v>
          </cell>
          <cell r="DH19">
            <v>1464704.4237484494</v>
          </cell>
          <cell r="DI19">
            <v>136006.78</v>
          </cell>
          <cell r="DJ19">
            <v>1464704.4237484494</v>
          </cell>
          <cell r="DK19">
            <v>123258.42</v>
          </cell>
          <cell r="DL19">
            <v>1464704.4237484494</v>
          </cell>
          <cell r="DM19">
            <v>118727.32</v>
          </cell>
          <cell r="DN19">
            <v>1464704.4237484494</v>
          </cell>
          <cell r="DO19">
            <v>110087.59000000001</v>
          </cell>
          <cell r="DP19">
            <v>1464704.4237484494</v>
          </cell>
          <cell r="DQ19">
            <v>94902.849999999991</v>
          </cell>
          <cell r="DR19">
            <v>1464704.4237484494</v>
          </cell>
          <cell r="DS19">
            <v>92808.17</v>
          </cell>
          <cell r="DT19">
            <v>1464704.4237484494</v>
          </cell>
          <cell r="DU19">
            <v>81453.33</v>
          </cell>
          <cell r="DV19">
            <v>1464704.4237484494</v>
          </cell>
          <cell r="DW19">
            <v>75528.710000000006</v>
          </cell>
          <cell r="DX19">
            <v>1464704.4237484494</v>
          </cell>
          <cell r="DY19">
            <v>64731.279999999992</v>
          </cell>
          <cell r="DZ19">
            <v>1464704.4237484494</v>
          </cell>
          <cell r="EA19">
            <v>58249.270000000004</v>
          </cell>
          <cell r="EB19">
            <v>1464704.4237484494</v>
          </cell>
          <cell r="EC19">
            <v>49609.549999999996</v>
          </cell>
          <cell r="ED19">
            <v>1464704.4237484494</v>
          </cell>
          <cell r="EE19">
            <v>39648.229999999996</v>
          </cell>
          <cell r="EF19">
            <v>1383340.7437484495</v>
          </cell>
          <cell r="EG19">
            <v>32810.04</v>
          </cell>
          <cell r="EH19">
            <v>1383340.7437484495</v>
          </cell>
          <cell r="EI19">
            <v>23855.08</v>
          </cell>
          <cell r="EJ19">
            <v>1176473.3237484496</v>
          </cell>
          <cell r="EK19">
            <v>17710.690000000002</v>
          </cell>
          <cell r="EL19">
            <v>1158452.1737484497</v>
          </cell>
          <cell r="EM19">
            <v>10877.439999999999</v>
          </cell>
          <cell r="EN19">
            <v>880304.9937484496</v>
          </cell>
          <cell r="EO19">
            <v>5134.71</v>
          </cell>
          <cell r="EP19">
            <v>353078.9</v>
          </cell>
          <cell r="EQ19">
            <v>3602.1800000000003</v>
          </cell>
          <cell r="ER19">
            <v>150173</v>
          </cell>
          <cell r="ES19">
            <v>2628.74</v>
          </cell>
          <cell r="ET19">
            <v>150173</v>
          </cell>
          <cell r="EU19">
            <v>1830.5500000000002</v>
          </cell>
          <cell r="EV19">
            <v>150173</v>
          </cell>
          <cell r="EW19">
            <v>914.27</v>
          </cell>
          <cell r="EX19">
            <v>14560.38</v>
          </cell>
          <cell r="EY19">
            <v>858.86</v>
          </cell>
          <cell r="EZ19">
            <v>14560.38</v>
          </cell>
          <cell r="FA19">
            <v>772.97</v>
          </cell>
          <cell r="FB19">
            <v>14560.38</v>
          </cell>
          <cell r="FC19">
            <v>664.92</v>
          </cell>
          <cell r="FD19">
            <v>14560.38</v>
          </cell>
          <cell r="FE19">
            <v>601.20000000000005</v>
          </cell>
          <cell r="FF19">
            <v>14560.38</v>
          </cell>
          <cell r="FG19">
            <v>498.69</v>
          </cell>
          <cell r="FH19">
            <v>14560.38</v>
          </cell>
          <cell r="FI19">
            <v>429.43</v>
          </cell>
          <cell r="FJ19">
            <v>14560.38</v>
          </cell>
          <cell r="FK19">
            <v>343.54</v>
          </cell>
          <cell r="FL19">
            <v>14560.38</v>
          </cell>
          <cell r="FM19">
            <v>232.72</v>
          </cell>
          <cell r="FN19">
            <v>14560.38</v>
          </cell>
          <cell r="FO19">
            <v>171.77</v>
          </cell>
          <cell r="FP19">
            <v>14560.38</v>
          </cell>
          <cell r="FQ19">
            <v>83.11</v>
          </cell>
          <cell r="FR19">
            <v>14560.38</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cell r="XR19">
            <v>0</v>
          </cell>
          <cell r="XS19">
            <v>0</v>
          </cell>
          <cell r="XT19">
            <v>0</v>
          </cell>
          <cell r="XU19">
            <v>0</v>
          </cell>
          <cell r="XV19">
            <v>0</v>
          </cell>
          <cell r="XW19">
            <v>0</v>
          </cell>
          <cell r="XX19">
            <v>0</v>
          </cell>
          <cell r="XY19">
            <v>0</v>
          </cell>
          <cell r="XZ19">
            <v>0</v>
          </cell>
          <cell r="YA19">
            <v>0</v>
          </cell>
          <cell r="YB19">
            <v>0</v>
          </cell>
          <cell r="YC19">
            <v>0</v>
          </cell>
          <cell r="YD19">
            <v>0</v>
          </cell>
          <cell r="YE19">
            <v>0</v>
          </cell>
          <cell r="YF19">
            <v>0</v>
          </cell>
          <cell r="YG19">
            <v>0</v>
          </cell>
          <cell r="YH19">
            <v>0</v>
          </cell>
          <cell r="YI19">
            <v>0</v>
          </cell>
          <cell r="YJ19">
            <v>0</v>
          </cell>
          <cell r="YK19">
            <v>0</v>
          </cell>
          <cell r="YL19">
            <v>0</v>
          </cell>
          <cell r="YM19">
            <v>0</v>
          </cell>
          <cell r="YN19">
            <v>0</v>
          </cell>
          <cell r="YO19">
            <v>0</v>
          </cell>
          <cell r="YP19">
            <v>0</v>
          </cell>
          <cell r="YQ19">
            <v>0</v>
          </cell>
          <cell r="YR19">
            <v>0</v>
          </cell>
          <cell r="YS19">
            <v>0</v>
          </cell>
          <cell r="YT19">
            <v>0</v>
          </cell>
          <cell r="YU19">
            <v>0</v>
          </cell>
          <cell r="YV19">
            <v>0</v>
          </cell>
          <cell r="YW19">
            <v>0</v>
          </cell>
          <cell r="YX19">
            <v>0</v>
          </cell>
          <cell r="YY19">
            <v>0</v>
          </cell>
          <cell r="YZ19">
            <v>0</v>
          </cell>
          <cell r="ZA19">
            <v>0</v>
          </cell>
          <cell r="ZB19">
            <v>0</v>
          </cell>
          <cell r="ZC19">
            <v>0</v>
          </cell>
          <cell r="ZD19">
            <v>0</v>
          </cell>
          <cell r="ZE19">
            <v>0</v>
          </cell>
          <cell r="ZF19">
            <v>0</v>
          </cell>
          <cell r="ZG19">
            <v>0</v>
          </cell>
          <cell r="ZH19">
            <v>0</v>
          </cell>
          <cell r="ZI19">
            <v>0</v>
          </cell>
          <cell r="ZJ19">
            <v>0</v>
          </cell>
          <cell r="ZK19">
            <v>0</v>
          </cell>
          <cell r="ZL19">
            <v>0</v>
          </cell>
          <cell r="ZM19">
            <v>0</v>
          </cell>
          <cell r="ZN19">
            <v>0</v>
          </cell>
          <cell r="ZO19">
            <v>0</v>
          </cell>
          <cell r="ZP19">
            <v>0</v>
          </cell>
          <cell r="ZQ19">
            <v>0</v>
          </cell>
          <cell r="ZR19">
            <v>0</v>
          </cell>
          <cell r="ZS19">
            <v>0</v>
          </cell>
          <cell r="ZT19">
            <v>0</v>
          </cell>
          <cell r="ZU19">
            <v>0</v>
          </cell>
          <cell r="ZV19">
            <v>0</v>
          </cell>
          <cell r="ZW19">
            <v>0</v>
          </cell>
          <cell r="ZX19">
            <v>0</v>
          </cell>
          <cell r="ZY19">
            <v>0</v>
          </cell>
          <cell r="ZZ19">
            <v>0</v>
          </cell>
          <cell r="AAA19">
            <v>0</v>
          </cell>
          <cell r="AAB19">
            <v>0</v>
          </cell>
          <cell r="AAC19">
            <v>0</v>
          </cell>
          <cell r="AAD19">
            <v>0</v>
          </cell>
          <cell r="AAE19">
            <v>0</v>
          </cell>
          <cell r="AAF19">
            <v>0</v>
          </cell>
          <cell r="AAG19">
            <v>0</v>
          </cell>
          <cell r="AAH19">
            <v>0</v>
          </cell>
          <cell r="AAI19">
            <v>0</v>
          </cell>
          <cell r="AAJ19">
            <v>0</v>
          </cell>
          <cell r="AAK19">
            <v>0</v>
          </cell>
          <cell r="AAL19">
            <v>0</v>
          </cell>
          <cell r="AAM19">
            <v>0</v>
          </cell>
          <cell r="AAN19">
            <v>0</v>
          </cell>
          <cell r="AAO19">
            <v>0</v>
          </cell>
          <cell r="AAP19">
            <v>0</v>
          </cell>
          <cell r="AAQ19">
            <v>0</v>
          </cell>
          <cell r="AAR19">
            <v>0</v>
          </cell>
          <cell r="AAS19">
            <v>0</v>
          </cell>
          <cell r="AAT19">
            <v>0</v>
          </cell>
          <cell r="AAU19">
            <v>0</v>
          </cell>
          <cell r="AAV19">
            <v>0</v>
          </cell>
          <cell r="AAW19">
            <v>0</v>
          </cell>
          <cell r="AAX19">
            <v>0</v>
          </cell>
          <cell r="AAY19">
            <v>0</v>
          </cell>
          <cell r="AAZ19">
            <v>0</v>
          </cell>
          <cell r="ABA19">
            <v>0</v>
          </cell>
          <cell r="ABB19">
            <v>0</v>
          </cell>
          <cell r="ABC19">
            <v>0</v>
          </cell>
          <cell r="ABD19">
            <v>0</v>
          </cell>
          <cell r="ABE19">
            <v>0</v>
          </cell>
          <cell r="ABF19">
            <v>0</v>
          </cell>
        </row>
        <row r="20">
          <cell r="A20" t="str">
            <v>Fideicomiso PROFEDESS</v>
          </cell>
          <cell r="C20">
            <v>16.780206759999999</v>
          </cell>
          <cell r="F20" t="str">
            <v>Pesos</v>
          </cell>
          <cell r="G20" t="str">
            <v>Coparticipación Federal de Impuestos</v>
          </cell>
          <cell r="N20" t="str">
            <v>Gobierno Federal</v>
          </cell>
          <cell r="P20" t="str">
            <v>FIJA</v>
          </cell>
          <cell r="Q20">
            <v>6685444.540000001</v>
          </cell>
          <cell r="R20">
            <v>4170289</v>
          </cell>
          <cell r="S20">
            <v>7645614.2200000007</v>
          </cell>
          <cell r="T20">
            <v>5114952.0200000005</v>
          </cell>
          <cell r="U20">
            <v>8425312.339999998</v>
          </cell>
          <cell r="V20">
            <v>1193943.8899999999</v>
          </cell>
          <cell r="W20">
            <v>709280.2</v>
          </cell>
          <cell r="X20">
            <v>25660.780000000002</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Q20">
            <v>298945.96999999997</v>
          </cell>
          <cell r="BR20">
            <v>549535.19999999995</v>
          </cell>
          <cell r="BS20">
            <v>291945.03999999998</v>
          </cell>
          <cell r="BT20">
            <v>556536.13</v>
          </cell>
          <cell r="BU20">
            <v>257288.31999999998</v>
          </cell>
          <cell r="BV20">
            <v>575197.57000000007</v>
          </cell>
          <cell r="BW20">
            <v>277527.06</v>
          </cell>
          <cell r="BX20">
            <v>570503.26</v>
          </cell>
          <cell r="BY20">
            <v>261540.97</v>
          </cell>
          <cell r="BZ20">
            <v>581438.43000000005</v>
          </cell>
          <cell r="CA20">
            <v>262851.64</v>
          </cell>
          <cell r="CB20">
            <v>585027.82999999996</v>
          </cell>
          <cell r="CC20">
            <v>247159.89</v>
          </cell>
          <cell r="CD20">
            <v>595970.18000000005</v>
          </cell>
          <cell r="CE20">
            <v>247806.05000000002</v>
          </cell>
          <cell r="CF20">
            <v>599921.19999999995</v>
          </cell>
          <cell r="CG20">
            <v>240163.21999999997</v>
          </cell>
          <cell r="CH20">
            <v>607564.03</v>
          </cell>
          <cell r="CI20">
            <v>530134.54</v>
          </cell>
          <cell r="CJ20">
            <v>499680.5</v>
          </cell>
          <cell r="CK20">
            <v>653086.46</v>
          </cell>
          <cell r="CL20">
            <v>467792.01</v>
          </cell>
          <cell r="CM20">
            <v>601839.84000000008</v>
          </cell>
          <cell r="CN20">
            <v>496278.2</v>
          </cell>
          <cell r="CO20">
            <v>570447.46</v>
          </cell>
          <cell r="CP20">
            <v>518224.68</v>
          </cell>
          <cell r="CQ20">
            <v>545780.67000000004</v>
          </cell>
          <cell r="CR20">
            <v>538361.85</v>
          </cell>
          <cell r="CS20">
            <v>461418.61</v>
          </cell>
          <cell r="CT20">
            <v>580790.21</v>
          </cell>
          <cell r="CU20">
            <v>475604.74</v>
          </cell>
          <cell r="CV20">
            <v>586239.25</v>
          </cell>
          <cell r="CW20">
            <v>506766.86</v>
          </cell>
          <cell r="CX20">
            <v>585449.80999999994</v>
          </cell>
          <cell r="CY20">
            <v>483408.67</v>
          </cell>
          <cell r="CZ20">
            <v>606907.4</v>
          </cell>
          <cell r="DA20">
            <v>429736.39</v>
          </cell>
          <cell r="DB20">
            <v>640270.1</v>
          </cell>
          <cell r="DC20">
            <v>405325.61</v>
          </cell>
          <cell r="DD20">
            <v>662294.74</v>
          </cell>
          <cell r="DE20">
            <v>367685.86</v>
          </cell>
          <cell r="DF20">
            <v>689808.2</v>
          </cell>
          <cell r="DG20">
            <v>320393.27</v>
          </cell>
          <cell r="DH20">
            <v>721205.32000000007</v>
          </cell>
          <cell r="DI20">
            <v>295493.08</v>
          </cell>
          <cell r="DJ20">
            <v>743309.55</v>
          </cell>
          <cell r="DK20">
            <v>252890.80000000002</v>
          </cell>
          <cell r="DL20">
            <v>772753.11</v>
          </cell>
          <cell r="DM20">
            <v>228463.16999999998</v>
          </cell>
          <cell r="DN20">
            <v>794324.61</v>
          </cell>
          <cell r="DO20">
            <v>200371.78999999998</v>
          </cell>
          <cell r="DP20">
            <v>817455.4</v>
          </cell>
          <cell r="DQ20">
            <v>163175.59</v>
          </cell>
          <cell r="DR20">
            <v>844164.14</v>
          </cell>
          <cell r="DS20">
            <v>149280.47</v>
          </cell>
          <cell r="DT20">
            <v>860645.88</v>
          </cell>
          <cell r="DU20">
            <v>121174.56</v>
          </cell>
          <cell r="DV20">
            <v>883311.53999999992</v>
          </cell>
          <cell r="DW20">
            <v>102143</v>
          </cell>
          <cell r="DX20">
            <v>901871.47</v>
          </cell>
          <cell r="DY20">
            <v>77620.070000000007</v>
          </cell>
          <cell r="DZ20">
            <v>922567.75</v>
          </cell>
          <cell r="EA20">
            <v>59413.46</v>
          </cell>
          <cell r="EB20">
            <v>940341.52</v>
          </cell>
          <cell r="EC20">
            <v>39866.93</v>
          </cell>
          <cell r="ED20">
            <v>958526.12</v>
          </cell>
          <cell r="EE20">
            <v>20908.82</v>
          </cell>
          <cell r="EF20">
            <v>164298.35999999999</v>
          </cell>
          <cell r="EG20">
            <v>17786.11</v>
          </cell>
          <cell r="EH20">
            <v>167249.01999999999</v>
          </cell>
          <cell r="EI20">
            <v>13739.92</v>
          </cell>
          <cell r="EJ20">
            <v>170556.53</v>
          </cell>
          <cell r="EK20">
            <v>10843.24</v>
          </cell>
          <cell r="EL20">
            <v>173305.24</v>
          </cell>
          <cell r="EM20">
            <v>7738.6</v>
          </cell>
          <cell r="EN20">
            <v>176103.44</v>
          </cell>
          <cell r="EO20">
            <v>4584.99</v>
          </cell>
          <cell r="EP20">
            <v>178796.77</v>
          </cell>
          <cell r="EQ20">
            <v>2493.9499999999998</v>
          </cell>
          <cell r="ER20">
            <v>181074.75</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cell r="XR20">
            <v>0</v>
          </cell>
          <cell r="XS20">
            <v>0</v>
          </cell>
          <cell r="XT20">
            <v>0</v>
          </cell>
          <cell r="XU20">
            <v>0</v>
          </cell>
          <cell r="XV20">
            <v>0</v>
          </cell>
          <cell r="XW20">
            <v>0</v>
          </cell>
          <cell r="XX20">
            <v>0</v>
          </cell>
          <cell r="XY20">
            <v>0</v>
          </cell>
          <cell r="XZ20">
            <v>0</v>
          </cell>
          <cell r="YA20">
            <v>0</v>
          </cell>
          <cell r="YB20">
            <v>0</v>
          </cell>
          <cell r="YC20">
            <v>0</v>
          </cell>
          <cell r="YD20">
            <v>0</v>
          </cell>
          <cell r="YE20">
            <v>0</v>
          </cell>
          <cell r="YF20">
            <v>0</v>
          </cell>
          <cell r="YG20">
            <v>0</v>
          </cell>
          <cell r="YH20">
            <v>0</v>
          </cell>
          <cell r="YI20">
            <v>0</v>
          </cell>
          <cell r="YJ20">
            <v>0</v>
          </cell>
          <cell r="YK20">
            <v>0</v>
          </cell>
          <cell r="YL20">
            <v>0</v>
          </cell>
          <cell r="YM20">
            <v>0</v>
          </cell>
          <cell r="YN20">
            <v>0</v>
          </cell>
          <cell r="YO20">
            <v>0</v>
          </cell>
          <cell r="YP20">
            <v>0</v>
          </cell>
          <cell r="YQ20">
            <v>0</v>
          </cell>
          <cell r="YR20">
            <v>0</v>
          </cell>
          <cell r="YS20">
            <v>0</v>
          </cell>
          <cell r="YT20">
            <v>0</v>
          </cell>
          <cell r="YU20">
            <v>0</v>
          </cell>
          <cell r="YV20">
            <v>0</v>
          </cell>
          <cell r="YW20">
            <v>0</v>
          </cell>
          <cell r="YX20">
            <v>0</v>
          </cell>
          <cell r="YY20">
            <v>0</v>
          </cell>
          <cell r="YZ20">
            <v>0</v>
          </cell>
          <cell r="ZA20">
            <v>0</v>
          </cell>
          <cell r="ZB20">
            <v>0</v>
          </cell>
          <cell r="ZC20">
            <v>0</v>
          </cell>
          <cell r="ZD20">
            <v>0</v>
          </cell>
          <cell r="ZE20">
            <v>0</v>
          </cell>
          <cell r="ZF20">
            <v>0</v>
          </cell>
          <cell r="ZG20">
            <v>0</v>
          </cell>
          <cell r="ZH20">
            <v>0</v>
          </cell>
          <cell r="ZI20">
            <v>0</v>
          </cell>
          <cell r="ZJ20">
            <v>0</v>
          </cell>
          <cell r="ZK20">
            <v>0</v>
          </cell>
          <cell r="ZL20">
            <v>0</v>
          </cell>
          <cell r="ZM20">
            <v>0</v>
          </cell>
          <cell r="ZN20">
            <v>0</v>
          </cell>
          <cell r="ZO20">
            <v>0</v>
          </cell>
          <cell r="ZP20">
            <v>0</v>
          </cell>
          <cell r="ZQ20">
            <v>0</v>
          </cell>
          <cell r="ZR20">
            <v>0</v>
          </cell>
          <cell r="ZS20">
            <v>0</v>
          </cell>
          <cell r="ZT20">
            <v>0</v>
          </cell>
          <cell r="ZU20">
            <v>0</v>
          </cell>
          <cell r="ZV20">
            <v>0</v>
          </cell>
          <cell r="ZW20">
            <v>0</v>
          </cell>
          <cell r="ZX20">
            <v>0</v>
          </cell>
          <cell r="ZY20">
            <v>0</v>
          </cell>
          <cell r="ZZ20">
            <v>0</v>
          </cell>
          <cell r="AAA20">
            <v>0</v>
          </cell>
          <cell r="AAB20">
            <v>0</v>
          </cell>
          <cell r="AAC20">
            <v>0</v>
          </cell>
          <cell r="AAD20">
            <v>0</v>
          </cell>
          <cell r="AAE20">
            <v>0</v>
          </cell>
          <cell r="AAF20">
            <v>0</v>
          </cell>
          <cell r="AAG20">
            <v>0</v>
          </cell>
          <cell r="AAH20">
            <v>0</v>
          </cell>
          <cell r="AAI20">
            <v>0</v>
          </cell>
          <cell r="AAJ20">
            <v>0</v>
          </cell>
          <cell r="AAK20">
            <v>0</v>
          </cell>
          <cell r="AAL20">
            <v>0</v>
          </cell>
          <cell r="AAM20">
            <v>0</v>
          </cell>
          <cell r="AAN20">
            <v>0</v>
          </cell>
          <cell r="AAO20">
            <v>0</v>
          </cell>
          <cell r="AAP20">
            <v>0</v>
          </cell>
          <cell r="AAQ20">
            <v>0</v>
          </cell>
          <cell r="AAR20">
            <v>0</v>
          </cell>
          <cell r="AAS20">
            <v>0</v>
          </cell>
          <cell r="AAT20">
            <v>0</v>
          </cell>
          <cell r="AAU20">
            <v>0</v>
          </cell>
          <cell r="AAV20">
            <v>0</v>
          </cell>
          <cell r="AAW20">
            <v>0</v>
          </cell>
          <cell r="AAX20">
            <v>0</v>
          </cell>
          <cell r="AAY20">
            <v>0</v>
          </cell>
          <cell r="AAZ20">
            <v>0</v>
          </cell>
          <cell r="ABA20">
            <v>0</v>
          </cell>
          <cell r="ABB20">
            <v>0</v>
          </cell>
          <cell r="ABC20">
            <v>0</v>
          </cell>
          <cell r="ABD20">
            <v>0</v>
          </cell>
          <cell r="ABE20">
            <v>0</v>
          </cell>
          <cell r="ABF20">
            <v>0</v>
          </cell>
        </row>
        <row r="21">
          <cell r="A21" t="str">
            <v>Desendeudamiento-Decreto-Nacional-660</v>
          </cell>
          <cell r="C21">
            <v>0</v>
          </cell>
          <cell r="F21" t="str">
            <v>Pesos</v>
          </cell>
          <cell r="G21" t="str">
            <v>Coparticipación Federal de Impuestos</v>
          </cell>
          <cell r="N21" t="str">
            <v>Gobierno Federal</v>
          </cell>
          <cell r="P21" t="str">
            <v>FIJA</v>
          </cell>
          <cell r="Q21">
            <v>74463381.403270245</v>
          </cell>
          <cell r="R21">
            <v>67228654.879999995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Q21">
            <v>12388888.960000001</v>
          </cell>
          <cell r="BR21">
            <v>14892676.280655004</v>
          </cell>
          <cell r="BS21">
            <v>10440868.300000001</v>
          </cell>
          <cell r="BT21">
            <v>14892676.280655004</v>
          </cell>
          <cell r="BU21">
            <v>10374149.880000001</v>
          </cell>
          <cell r="BV21">
            <v>14892676.280655004</v>
          </cell>
          <cell r="BW21">
            <v>12152897.42</v>
          </cell>
          <cell r="BX21">
            <v>14892676.280655004</v>
          </cell>
          <cell r="BY21">
            <v>11333657</v>
          </cell>
          <cell r="BZ21">
            <v>14892676.280655004</v>
          </cell>
          <cell r="CA21">
            <v>10538193.32</v>
          </cell>
          <cell r="CB21">
            <v>-4.76837158203125E-6</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cell r="XR21">
            <v>0</v>
          </cell>
          <cell r="XS21">
            <v>0</v>
          </cell>
          <cell r="XT21">
            <v>0</v>
          </cell>
          <cell r="XU21">
            <v>0</v>
          </cell>
          <cell r="XV21">
            <v>0</v>
          </cell>
          <cell r="XW21">
            <v>0</v>
          </cell>
          <cell r="XX21">
            <v>0</v>
          </cell>
          <cell r="XY21">
            <v>0</v>
          </cell>
          <cell r="XZ21">
            <v>0</v>
          </cell>
          <cell r="YA21">
            <v>0</v>
          </cell>
          <cell r="YB21">
            <v>0</v>
          </cell>
          <cell r="YC21">
            <v>0</v>
          </cell>
          <cell r="YD21">
            <v>0</v>
          </cell>
          <cell r="YE21">
            <v>0</v>
          </cell>
          <cell r="YF21">
            <v>0</v>
          </cell>
          <cell r="YG21">
            <v>0</v>
          </cell>
          <cell r="YH21">
            <v>0</v>
          </cell>
          <cell r="YI21">
            <v>0</v>
          </cell>
          <cell r="YJ21">
            <v>0</v>
          </cell>
          <cell r="YK21">
            <v>0</v>
          </cell>
          <cell r="YL21">
            <v>0</v>
          </cell>
          <cell r="YM21">
            <v>0</v>
          </cell>
          <cell r="YN21">
            <v>0</v>
          </cell>
          <cell r="YO21">
            <v>0</v>
          </cell>
          <cell r="YP21">
            <v>0</v>
          </cell>
          <cell r="YQ21">
            <v>0</v>
          </cell>
          <cell r="YR21">
            <v>0</v>
          </cell>
          <cell r="YS21">
            <v>0</v>
          </cell>
          <cell r="YT21">
            <v>0</v>
          </cell>
          <cell r="YU21">
            <v>0</v>
          </cell>
          <cell r="YV21">
            <v>0</v>
          </cell>
          <cell r="YW21">
            <v>0</v>
          </cell>
          <cell r="YX21">
            <v>0</v>
          </cell>
          <cell r="YY21">
            <v>0</v>
          </cell>
          <cell r="YZ21">
            <v>0</v>
          </cell>
          <cell r="ZA21">
            <v>0</v>
          </cell>
          <cell r="ZB21">
            <v>0</v>
          </cell>
          <cell r="ZC21">
            <v>0</v>
          </cell>
          <cell r="ZD21">
            <v>0</v>
          </cell>
          <cell r="ZE21">
            <v>0</v>
          </cell>
          <cell r="ZF21">
            <v>0</v>
          </cell>
          <cell r="ZG21">
            <v>0</v>
          </cell>
          <cell r="ZH21">
            <v>0</v>
          </cell>
          <cell r="ZI21">
            <v>0</v>
          </cell>
          <cell r="ZJ21">
            <v>0</v>
          </cell>
          <cell r="ZK21">
            <v>0</v>
          </cell>
          <cell r="ZL21">
            <v>0</v>
          </cell>
          <cell r="ZM21">
            <v>0</v>
          </cell>
          <cell r="ZN21">
            <v>0</v>
          </cell>
          <cell r="ZO21">
            <v>0</v>
          </cell>
          <cell r="ZP21">
            <v>0</v>
          </cell>
          <cell r="ZQ21">
            <v>0</v>
          </cell>
          <cell r="ZR21">
            <v>0</v>
          </cell>
          <cell r="ZS21">
            <v>0</v>
          </cell>
          <cell r="ZT21">
            <v>0</v>
          </cell>
          <cell r="ZU21">
            <v>0</v>
          </cell>
          <cell r="ZV21">
            <v>0</v>
          </cell>
          <cell r="ZW21">
            <v>0</v>
          </cell>
          <cell r="ZX21">
            <v>0</v>
          </cell>
          <cell r="ZY21">
            <v>0</v>
          </cell>
          <cell r="ZZ21">
            <v>0</v>
          </cell>
          <cell r="AAA21">
            <v>0</v>
          </cell>
          <cell r="AAB21">
            <v>0</v>
          </cell>
          <cell r="AAC21">
            <v>0</v>
          </cell>
          <cell r="AAD21">
            <v>0</v>
          </cell>
          <cell r="AAE21">
            <v>0</v>
          </cell>
          <cell r="AAF21">
            <v>0</v>
          </cell>
          <cell r="AAG21">
            <v>0</v>
          </cell>
          <cell r="AAH21">
            <v>0</v>
          </cell>
          <cell r="AAI21">
            <v>0</v>
          </cell>
          <cell r="AAJ21">
            <v>0</v>
          </cell>
          <cell r="AAK21">
            <v>0</v>
          </cell>
          <cell r="AAL21">
            <v>0</v>
          </cell>
          <cell r="AAM21">
            <v>0</v>
          </cell>
          <cell r="AAN21">
            <v>0</v>
          </cell>
          <cell r="AAO21">
            <v>0</v>
          </cell>
          <cell r="AAP21">
            <v>0</v>
          </cell>
          <cell r="AAQ21">
            <v>0</v>
          </cell>
          <cell r="AAR21">
            <v>0</v>
          </cell>
          <cell r="AAS21">
            <v>0</v>
          </cell>
          <cell r="AAT21">
            <v>0</v>
          </cell>
          <cell r="AAU21">
            <v>0</v>
          </cell>
          <cell r="AAV21">
            <v>0</v>
          </cell>
          <cell r="AAW21">
            <v>0</v>
          </cell>
          <cell r="AAX21">
            <v>0</v>
          </cell>
          <cell r="AAY21">
            <v>0</v>
          </cell>
          <cell r="AAZ21">
            <v>0</v>
          </cell>
          <cell r="ABA21">
            <v>0</v>
          </cell>
          <cell r="ABB21">
            <v>0</v>
          </cell>
          <cell r="ABC21">
            <v>0</v>
          </cell>
          <cell r="ABD21">
            <v>0</v>
          </cell>
          <cell r="ABE21">
            <v>0</v>
          </cell>
          <cell r="ABF21">
            <v>0</v>
          </cell>
        </row>
        <row r="22">
          <cell r="A22" t="str">
            <v>Refinanciación Anticipo de Coparticipación</v>
          </cell>
          <cell r="C22">
            <v>0</v>
          </cell>
          <cell r="F22" t="str">
            <v>Pesos</v>
          </cell>
          <cell r="G22" t="str">
            <v>Coparticipación Federal de Impuestos</v>
          </cell>
          <cell r="N22" t="str">
            <v>Gobierno Federal</v>
          </cell>
          <cell r="P22" t="str">
            <v>BADLAR</v>
          </cell>
          <cell r="Q22">
            <v>81734729.726667374</v>
          </cell>
          <cell r="R22">
            <v>99876620.719999999</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Q22">
            <v>0</v>
          </cell>
          <cell r="BR22">
            <v>0</v>
          </cell>
          <cell r="BS22">
            <v>0</v>
          </cell>
          <cell r="BT22">
            <v>0</v>
          </cell>
          <cell r="BU22">
            <v>55492143.259999998</v>
          </cell>
          <cell r="BV22">
            <v>81734729.723333329</v>
          </cell>
          <cell r="BW22">
            <v>0</v>
          </cell>
          <cell r="BX22">
            <v>0</v>
          </cell>
          <cell r="BY22">
            <v>0</v>
          </cell>
          <cell r="BZ22">
            <v>0</v>
          </cell>
          <cell r="CA22">
            <v>44384477.460000001</v>
          </cell>
          <cell r="CB22">
            <v>3.33404541015625E-3</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cell r="XR22">
            <v>0</v>
          </cell>
          <cell r="XS22">
            <v>0</v>
          </cell>
          <cell r="XT22">
            <v>0</v>
          </cell>
          <cell r="XU22">
            <v>0</v>
          </cell>
          <cell r="XV22">
            <v>0</v>
          </cell>
          <cell r="XW22">
            <v>0</v>
          </cell>
          <cell r="XX22">
            <v>0</v>
          </cell>
          <cell r="XY22">
            <v>0</v>
          </cell>
          <cell r="XZ22">
            <v>0</v>
          </cell>
          <cell r="YA22">
            <v>0</v>
          </cell>
          <cell r="YB22">
            <v>0</v>
          </cell>
          <cell r="YC22">
            <v>0</v>
          </cell>
          <cell r="YD22">
            <v>0</v>
          </cell>
          <cell r="YE22">
            <v>0</v>
          </cell>
          <cell r="YF22">
            <v>0</v>
          </cell>
          <cell r="YG22">
            <v>0</v>
          </cell>
          <cell r="YH22">
            <v>0</v>
          </cell>
          <cell r="YI22">
            <v>0</v>
          </cell>
          <cell r="YJ22">
            <v>0</v>
          </cell>
          <cell r="YK22">
            <v>0</v>
          </cell>
          <cell r="YL22">
            <v>0</v>
          </cell>
          <cell r="YM22">
            <v>0</v>
          </cell>
          <cell r="YN22">
            <v>0</v>
          </cell>
          <cell r="YO22">
            <v>0</v>
          </cell>
          <cell r="YP22">
            <v>0</v>
          </cell>
          <cell r="YQ22">
            <v>0</v>
          </cell>
          <cell r="YR22">
            <v>0</v>
          </cell>
          <cell r="YS22">
            <v>0</v>
          </cell>
          <cell r="YT22">
            <v>0</v>
          </cell>
          <cell r="YU22">
            <v>0</v>
          </cell>
          <cell r="YV22">
            <v>0</v>
          </cell>
          <cell r="YW22">
            <v>0</v>
          </cell>
          <cell r="YX22">
            <v>0</v>
          </cell>
          <cell r="YY22">
            <v>0</v>
          </cell>
          <cell r="YZ22">
            <v>0</v>
          </cell>
          <cell r="ZA22">
            <v>0</v>
          </cell>
          <cell r="ZB22">
            <v>0</v>
          </cell>
          <cell r="ZC22">
            <v>0</v>
          </cell>
          <cell r="ZD22">
            <v>0</v>
          </cell>
          <cell r="ZE22">
            <v>0</v>
          </cell>
          <cell r="ZF22">
            <v>0</v>
          </cell>
          <cell r="ZG22">
            <v>0</v>
          </cell>
          <cell r="ZH22">
            <v>0</v>
          </cell>
          <cell r="ZI22">
            <v>0</v>
          </cell>
          <cell r="ZJ22">
            <v>0</v>
          </cell>
          <cell r="ZK22">
            <v>0</v>
          </cell>
          <cell r="ZL22">
            <v>0</v>
          </cell>
          <cell r="ZM22">
            <v>0</v>
          </cell>
          <cell r="ZN22">
            <v>0</v>
          </cell>
          <cell r="ZO22">
            <v>0</v>
          </cell>
          <cell r="ZP22">
            <v>0</v>
          </cell>
          <cell r="ZQ22">
            <v>0</v>
          </cell>
          <cell r="ZR22">
            <v>0</v>
          </cell>
          <cell r="ZS22">
            <v>0</v>
          </cell>
          <cell r="ZT22">
            <v>0</v>
          </cell>
          <cell r="ZU22">
            <v>0</v>
          </cell>
          <cell r="ZV22">
            <v>0</v>
          </cell>
          <cell r="ZW22">
            <v>0</v>
          </cell>
          <cell r="ZX22">
            <v>0</v>
          </cell>
          <cell r="ZY22">
            <v>0</v>
          </cell>
          <cell r="ZZ22">
            <v>0</v>
          </cell>
          <cell r="AAA22">
            <v>0</v>
          </cell>
          <cell r="AAB22">
            <v>0</v>
          </cell>
          <cell r="AAC22">
            <v>0</v>
          </cell>
          <cell r="AAD22">
            <v>0</v>
          </cell>
          <cell r="AAE22">
            <v>0</v>
          </cell>
          <cell r="AAF22">
            <v>0</v>
          </cell>
          <cell r="AAG22">
            <v>0</v>
          </cell>
          <cell r="AAH22">
            <v>0</v>
          </cell>
          <cell r="AAI22">
            <v>0</v>
          </cell>
          <cell r="AAJ22">
            <v>0</v>
          </cell>
          <cell r="AAK22">
            <v>0</v>
          </cell>
          <cell r="AAL22">
            <v>0</v>
          </cell>
          <cell r="AAM22">
            <v>0</v>
          </cell>
          <cell r="AAN22">
            <v>0</v>
          </cell>
          <cell r="AAO22">
            <v>0</v>
          </cell>
          <cell r="AAP22">
            <v>0</v>
          </cell>
          <cell r="AAQ22">
            <v>0</v>
          </cell>
          <cell r="AAR22">
            <v>0</v>
          </cell>
          <cell r="AAS22">
            <v>0</v>
          </cell>
          <cell r="AAT22">
            <v>0</v>
          </cell>
          <cell r="AAU22">
            <v>0</v>
          </cell>
          <cell r="AAV22">
            <v>0</v>
          </cell>
          <cell r="AAW22">
            <v>0</v>
          </cell>
          <cell r="AAX22">
            <v>0</v>
          </cell>
          <cell r="AAY22">
            <v>0</v>
          </cell>
          <cell r="AAZ22">
            <v>0</v>
          </cell>
          <cell r="ABA22">
            <v>0</v>
          </cell>
          <cell r="ABB22">
            <v>0</v>
          </cell>
          <cell r="ABC22">
            <v>0</v>
          </cell>
          <cell r="ABD22">
            <v>0</v>
          </cell>
          <cell r="ABE22">
            <v>0</v>
          </cell>
          <cell r="ABF22">
            <v>0</v>
          </cell>
        </row>
        <row r="23">
          <cell r="A23" t="str">
            <v>Desendeudamiento-Refinanciación</v>
          </cell>
          <cell r="C23">
            <v>0</v>
          </cell>
          <cell r="F23" t="str">
            <v>Pesos</v>
          </cell>
          <cell r="G23" t="str">
            <v>Coparticipación Federal de Impuestos</v>
          </cell>
          <cell r="N23" t="str">
            <v>Gobierno Federal</v>
          </cell>
          <cell r="P23" t="str">
            <v>FIJA</v>
          </cell>
          <cell r="Q23">
            <v>47327630.70000007</v>
          </cell>
          <cell r="R23">
            <v>22294895.899999999</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Q23">
            <v>4345319.93</v>
          </cell>
          <cell r="BR23">
            <v>9465526.1392700002</v>
          </cell>
          <cell r="BS23">
            <v>3581373.26</v>
          </cell>
          <cell r="BT23">
            <v>9465526.1392700002</v>
          </cell>
          <cell r="BU23">
            <v>3479342.98</v>
          </cell>
          <cell r="BV23">
            <v>9465526.1392700002</v>
          </cell>
          <cell r="BW23">
            <v>3984223.84</v>
          </cell>
          <cell r="BX23">
            <v>9465526.1392700002</v>
          </cell>
          <cell r="BY23">
            <v>3617422.87</v>
          </cell>
          <cell r="BZ23">
            <v>9465526.1392700002</v>
          </cell>
          <cell r="CA23">
            <v>3287213.02</v>
          </cell>
          <cell r="CB23">
            <v>3.6500692367553711E-3</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cell r="XR23">
            <v>0</v>
          </cell>
          <cell r="XS23">
            <v>0</v>
          </cell>
          <cell r="XT23">
            <v>0</v>
          </cell>
          <cell r="XU23">
            <v>0</v>
          </cell>
          <cell r="XV23">
            <v>0</v>
          </cell>
          <cell r="XW23">
            <v>0</v>
          </cell>
          <cell r="XX23">
            <v>0</v>
          </cell>
          <cell r="XY23">
            <v>0</v>
          </cell>
          <cell r="XZ23">
            <v>0</v>
          </cell>
          <cell r="YA23">
            <v>0</v>
          </cell>
          <cell r="YB23">
            <v>0</v>
          </cell>
          <cell r="YC23">
            <v>0</v>
          </cell>
          <cell r="YD23">
            <v>0</v>
          </cell>
          <cell r="YE23">
            <v>0</v>
          </cell>
          <cell r="YF23">
            <v>0</v>
          </cell>
          <cell r="YG23">
            <v>0</v>
          </cell>
          <cell r="YH23">
            <v>0</v>
          </cell>
          <cell r="YI23">
            <v>0</v>
          </cell>
          <cell r="YJ23">
            <v>0</v>
          </cell>
          <cell r="YK23">
            <v>0</v>
          </cell>
          <cell r="YL23">
            <v>0</v>
          </cell>
          <cell r="YM23">
            <v>0</v>
          </cell>
          <cell r="YN23">
            <v>0</v>
          </cell>
          <cell r="YO23">
            <v>0</v>
          </cell>
          <cell r="YP23">
            <v>0</v>
          </cell>
          <cell r="YQ23">
            <v>0</v>
          </cell>
          <cell r="YR23">
            <v>0</v>
          </cell>
          <cell r="YS23">
            <v>0</v>
          </cell>
          <cell r="YT23">
            <v>0</v>
          </cell>
          <cell r="YU23">
            <v>0</v>
          </cell>
          <cell r="YV23">
            <v>0</v>
          </cell>
          <cell r="YW23">
            <v>0</v>
          </cell>
          <cell r="YX23">
            <v>0</v>
          </cell>
          <cell r="YY23">
            <v>0</v>
          </cell>
          <cell r="YZ23">
            <v>0</v>
          </cell>
          <cell r="ZA23">
            <v>0</v>
          </cell>
          <cell r="ZB23">
            <v>0</v>
          </cell>
          <cell r="ZC23">
            <v>0</v>
          </cell>
          <cell r="ZD23">
            <v>0</v>
          </cell>
          <cell r="ZE23">
            <v>0</v>
          </cell>
          <cell r="ZF23">
            <v>0</v>
          </cell>
          <cell r="ZG23">
            <v>0</v>
          </cell>
          <cell r="ZH23">
            <v>0</v>
          </cell>
          <cell r="ZI23">
            <v>0</v>
          </cell>
          <cell r="ZJ23">
            <v>0</v>
          </cell>
          <cell r="ZK23">
            <v>0</v>
          </cell>
          <cell r="ZL23">
            <v>0</v>
          </cell>
          <cell r="ZM23">
            <v>0</v>
          </cell>
          <cell r="ZN23">
            <v>0</v>
          </cell>
          <cell r="ZO23">
            <v>0</v>
          </cell>
          <cell r="ZP23">
            <v>0</v>
          </cell>
          <cell r="ZQ23">
            <v>0</v>
          </cell>
          <cell r="ZR23">
            <v>0</v>
          </cell>
          <cell r="ZS23">
            <v>0</v>
          </cell>
          <cell r="ZT23">
            <v>0</v>
          </cell>
          <cell r="ZU23">
            <v>0</v>
          </cell>
          <cell r="ZV23">
            <v>0</v>
          </cell>
          <cell r="ZW23">
            <v>0</v>
          </cell>
          <cell r="ZX23">
            <v>0</v>
          </cell>
          <cell r="ZY23">
            <v>0</v>
          </cell>
          <cell r="ZZ23">
            <v>0</v>
          </cell>
          <cell r="AAA23">
            <v>0</v>
          </cell>
          <cell r="AAB23">
            <v>0</v>
          </cell>
          <cell r="AAC23">
            <v>0</v>
          </cell>
          <cell r="AAD23">
            <v>0</v>
          </cell>
          <cell r="AAE23">
            <v>0</v>
          </cell>
          <cell r="AAF23">
            <v>0</v>
          </cell>
          <cell r="AAG23">
            <v>0</v>
          </cell>
          <cell r="AAH23">
            <v>0</v>
          </cell>
          <cell r="AAI23">
            <v>0</v>
          </cell>
          <cell r="AAJ23">
            <v>0</v>
          </cell>
          <cell r="AAK23">
            <v>0</v>
          </cell>
          <cell r="AAL23">
            <v>0</v>
          </cell>
          <cell r="AAM23">
            <v>0</v>
          </cell>
          <cell r="AAN23">
            <v>0</v>
          </cell>
          <cell r="AAO23">
            <v>0</v>
          </cell>
          <cell r="AAP23">
            <v>0</v>
          </cell>
          <cell r="AAQ23">
            <v>0</v>
          </cell>
          <cell r="AAR23">
            <v>0</v>
          </cell>
          <cell r="AAS23">
            <v>0</v>
          </cell>
          <cell r="AAT23">
            <v>0</v>
          </cell>
          <cell r="AAU23">
            <v>0</v>
          </cell>
          <cell r="AAV23">
            <v>0</v>
          </cell>
          <cell r="AAW23">
            <v>0</v>
          </cell>
          <cell r="AAX23">
            <v>0</v>
          </cell>
          <cell r="AAY23">
            <v>0</v>
          </cell>
          <cell r="AAZ23">
            <v>0</v>
          </cell>
          <cell r="ABA23">
            <v>0</v>
          </cell>
          <cell r="ABB23">
            <v>0</v>
          </cell>
          <cell r="ABC23">
            <v>0</v>
          </cell>
          <cell r="ABD23">
            <v>0</v>
          </cell>
          <cell r="ABE23">
            <v>0</v>
          </cell>
          <cell r="ABF23">
            <v>0</v>
          </cell>
        </row>
        <row r="24">
          <cell r="A24" t="str">
            <v>Banco de la Nación Argentina</v>
          </cell>
          <cell r="C24">
            <v>6827.6823559762006</v>
          </cell>
          <cell r="F24">
            <v>0</v>
          </cell>
          <cell r="G24" t="str">
            <v>Coparticipación Federal de Impuestos</v>
          </cell>
          <cell r="N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cell r="XR24">
            <v>0</v>
          </cell>
          <cell r="XS24">
            <v>0</v>
          </cell>
          <cell r="XT24">
            <v>0</v>
          </cell>
          <cell r="XU24">
            <v>0</v>
          </cell>
          <cell r="XV24">
            <v>0</v>
          </cell>
          <cell r="XW24">
            <v>0</v>
          </cell>
          <cell r="XX24">
            <v>0</v>
          </cell>
          <cell r="XY24">
            <v>0</v>
          </cell>
          <cell r="XZ24">
            <v>0</v>
          </cell>
          <cell r="YA24">
            <v>0</v>
          </cell>
          <cell r="YB24">
            <v>0</v>
          </cell>
          <cell r="YC24">
            <v>0</v>
          </cell>
          <cell r="YD24">
            <v>0</v>
          </cell>
          <cell r="YE24">
            <v>0</v>
          </cell>
          <cell r="YF24">
            <v>0</v>
          </cell>
          <cell r="YG24">
            <v>0</v>
          </cell>
          <cell r="YH24">
            <v>0</v>
          </cell>
          <cell r="YI24">
            <v>0</v>
          </cell>
          <cell r="YJ24">
            <v>0</v>
          </cell>
          <cell r="YK24">
            <v>0</v>
          </cell>
          <cell r="YL24">
            <v>0</v>
          </cell>
          <cell r="YM24">
            <v>0</v>
          </cell>
          <cell r="YN24">
            <v>0</v>
          </cell>
          <cell r="YO24">
            <v>0</v>
          </cell>
          <cell r="YP24">
            <v>0</v>
          </cell>
          <cell r="YQ24">
            <v>0</v>
          </cell>
          <cell r="YR24">
            <v>0</v>
          </cell>
          <cell r="YS24">
            <v>0</v>
          </cell>
          <cell r="YT24">
            <v>0</v>
          </cell>
          <cell r="YU24">
            <v>0</v>
          </cell>
          <cell r="YV24">
            <v>0</v>
          </cell>
          <cell r="YW24">
            <v>0</v>
          </cell>
          <cell r="YX24">
            <v>0</v>
          </cell>
          <cell r="YY24">
            <v>0</v>
          </cell>
          <cell r="YZ24">
            <v>0</v>
          </cell>
          <cell r="ZA24">
            <v>0</v>
          </cell>
          <cell r="ZB24">
            <v>0</v>
          </cell>
          <cell r="ZC24">
            <v>0</v>
          </cell>
          <cell r="ZD24">
            <v>0</v>
          </cell>
          <cell r="ZE24">
            <v>0</v>
          </cell>
          <cell r="ZF24">
            <v>0</v>
          </cell>
          <cell r="ZG24">
            <v>0</v>
          </cell>
          <cell r="ZH24">
            <v>0</v>
          </cell>
          <cell r="ZI24">
            <v>0</v>
          </cell>
          <cell r="ZJ24">
            <v>0</v>
          </cell>
          <cell r="ZK24">
            <v>0</v>
          </cell>
          <cell r="ZL24">
            <v>0</v>
          </cell>
          <cell r="ZM24">
            <v>0</v>
          </cell>
          <cell r="ZN24">
            <v>0</v>
          </cell>
          <cell r="ZO24">
            <v>0</v>
          </cell>
          <cell r="ZP24">
            <v>0</v>
          </cell>
          <cell r="ZQ24">
            <v>0</v>
          </cell>
          <cell r="ZR24">
            <v>0</v>
          </cell>
          <cell r="ZS24">
            <v>0</v>
          </cell>
          <cell r="ZT24">
            <v>0</v>
          </cell>
          <cell r="ZU24">
            <v>0</v>
          </cell>
          <cell r="ZV24">
            <v>0</v>
          </cell>
          <cell r="ZW24">
            <v>0</v>
          </cell>
          <cell r="ZX24">
            <v>0</v>
          </cell>
          <cell r="ZY24">
            <v>0</v>
          </cell>
          <cell r="ZZ24">
            <v>0</v>
          </cell>
          <cell r="AAA24">
            <v>0</v>
          </cell>
          <cell r="AAB24">
            <v>0</v>
          </cell>
          <cell r="AAC24">
            <v>0</v>
          </cell>
          <cell r="AAD24">
            <v>0</v>
          </cell>
          <cell r="AAE24">
            <v>0</v>
          </cell>
          <cell r="AAF24">
            <v>0</v>
          </cell>
          <cell r="AAG24">
            <v>0</v>
          </cell>
          <cell r="AAH24">
            <v>0</v>
          </cell>
          <cell r="AAI24">
            <v>0</v>
          </cell>
          <cell r="AAJ24">
            <v>0</v>
          </cell>
          <cell r="AAK24">
            <v>0</v>
          </cell>
          <cell r="AAL24">
            <v>0</v>
          </cell>
          <cell r="AAM24">
            <v>0</v>
          </cell>
          <cell r="AAN24">
            <v>0</v>
          </cell>
          <cell r="AAO24">
            <v>0</v>
          </cell>
          <cell r="AAP24">
            <v>0</v>
          </cell>
          <cell r="AAQ24">
            <v>0</v>
          </cell>
          <cell r="AAR24">
            <v>0</v>
          </cell>
          <cell r="AAS24">
            <v>0</v>
          </cell>
          <cell r="AAT24">
            <v>0</v>
          </cell>
          <cell r="AAU24">
            <v>0</v>
          </cell>
          <cell r="AAV24">
            <v>0</v>
          </cell>
          <cell r="AAW24">
            <v>0</v>
          </cell>
          <cell r="AAX24">
            <v>0</v>
          </cell>
          <cell r="AAY24">
            <v>0</v>
          </cell>
          <cell r="AAZ24">
            <v>0</v>
          </cell>
          <cell r="ABA24">
            <v>0</v>
          </cell>
          <cell r="ABB24">
            <v>0</v>
          </cell>
          <cell r="ABC24">
            <v>0</v>
          </cell>
          <cell r="ABD24">
            <v>0</v>
          </cell>
          <cell r="ABE24">
            <v>0</v>
          </cell>
          <cell r="ABF24">
            <v>0</v>
          </cell>
        </row>
        <row r="25">
          <cell r="A25" t="str">
            <v>Banco Nación Refinanciación 2018 + Asist $1.200</v>
          </cell>
          <cell r="C25">
            <v>6810.3205756562002</v>
          </cell>
          <cell r="F25" t="str">
            <v>Pesos</v>
          </cell>
          <cell r="G25" t="str">
            <v>Coparticipación Federal de Impuestos</v>
          </cell>
          <cell r="N25" t="str">
            <v>Banco de la Nación Argentina</v>
          </cell>
          <cell r="P25" t="str">
            <v>UVA</v>
          </cell>
          <cell r="Q25">
            <v>0</v>
          </cell>
          <cell r="R25">
            <v>27428947.6472</v>
          </cell>
          <cell r="S25">
            <v>184962868.48455602</v>
          </cell>
          <cell r="T25">
            <v>399587156.78885221</v>
          </cell>
          <cell r="U25">
            <v>2434541582.5574188</v>
          </cell>
          <cell r="V25">
            <v>420574576.62286818</v>
          </cell>
          <cell r="W25">
            <v>2804640716.5307779</v>
          </cell>
          <cell r="X25">
            <v>343140604.64575028</v>
          </cell>
          <cell r="Y25">
            <v>3107127824.9260874</v>
          </cell>
          <cell r="Z25">
            <v>225378389.00414628</v>
          </cell>
          <cell r="AA25">
            <v>3060105878.1317205</v>
          </cell>
          <cell r="AB25">
            <v>75844167.718102351</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27428947.6472</v>
          </cell>
          <cell r="CN25">
            <v>0</v>
          </cell>
          <cell r="CO25">
            <v>29339542.674600001</v>
          </cell>
          <cell r="CP25">
            <v>0</v>
          </cell>
          <cell r="CQ25">
            <v>29851685.134931397</v>
          </cell>
          <cell r="CR25">
            <v>0</v>
          </cell>
          <cell r="CS25">
            <v>27346679.963998914</v>
          </cell>
          <cell r="CT25">
            <v>0</v>
          </cell>
          <cell r="CU25">
            <v>31766210.216580957</v>
          </cell>
          <cell r="CV25">
            <v>0</v>
          </cell>
          <cell r="CW25">
            <v>32722814.770520646</v>
          </cell>
          <cell r="CX25">
            <v>0</v>
          </cell>
          <cell r="CY25">
            <v>34367775.830251448</v>
          </cell>
          <cell r="CZ25">
            <v>0</v>
          </cell>
          <cell r="DA25">
            <v>33780365.772540443</v>
          </cell>
          <cell r="DB25">
            <v>0</v>
          </cell>
          <cell r="DC25">
            <v>35428370.581942886</v>
          </cell>
          <cell r="DD25">
            <v>0</v>
          </cell>
          <cell r="DE25">
            <v>36009037.337878145</v>
          </cell>
          <cell r="DF25">
            <v>0</v>
          </cell>
          <cell r="DG25">
            <v>35368566.740336545</v>
          </cell>
          <cell r="DH25">
            <v>0</v>
          </cell>
          <cell r="DI25">
            <v>37120281.667527124</v>
          </cell>
          <cell r="DJ25">
            <v>0</v>
          </cell>
          <cell r="DK25">
            <v>36485826.09774369</v>
          </cell>
          <cell r="DL25">
            <v>184962868.48455602</v>
          </cell>
          <cell r="DM25">
            <v>37468614.630662106</v>
          </cell>
          <cell r="DN25">
            <v>187728816.59319973</v>
          </cell>
          <cell r="DO25">
            <v>37272450.121221237</v>
          </cell>
          <cell r="DP25">
            <v>190805669.44124728</v>
          </cell>
          <cell r="DQ25">
            <v>34619860.622972116</v>
          </cell>
          <cell r="DR25">
            <v>193658991.21784791</v>
          </cell>
          <cell r="DS25">
            <v>36726163.560089201</v>
          </cell>
          <cell r="DT25">
            <v>196554981.77459893</v>
          </cell>
          <cell r="DU25">
            <v>35278025.363262989</v>
          </cell>
          <cell r="DV25">
            <v>199635336.92953953</v>
          </cell>
          <cell r="DW25">
            <v>36077543.674711496</v>
          </cell>
          <cell r="DX25">
            <v>202278087.21203971</v>
          </cell>
          <cell r="DY25">
            <v>34448611.362942502</v>
          </cell>
          <cell r="DZ25">
            <v>204451107.45388621</v>
          </cell>
          <cell r="EA25">
            <v>35158069.107277505</v>
          </cell>
          <cell r="EB25">
            <v>206978955.44611377</v>
          </cell>
          <cell r="EC25">
            <v>34684410.982827023</v>
          </cell>
          <cell r="ED25">
            <v>209426137.47672823</v>
          </cell>
          <cell r="EE25">
            <v>33073909.746737726</v>
          </cell>
          <cell r="EF25">
            <v>211789070.12629917</v>
          </cell>
          <cell r="EG25">
            <v>33688434.179183148</v>
          </cell>
          <cell r="EH25">
            <v>214407645.2094166</v>
          </cell>
          <cell r="EI25">
            <v>32078483.270981181</v>
          </cell>
          <cell r="EJ25">
            <v>216826783.67650154</v>
          </cell>
          <cell r="EK25">
            <v>32608025.3230251</v>
          </cell>
          <cell r="EL25">
            <v>219390399.90321109</v>
          </cell>
          <cell r="EM25">
            <v>32068016.348842241</v>
          </cell>
          <cell r="EN25">
            <v>222102958.36677635</v>
          </cell>
          <cell r="EO25">
            <v>28414765.927801881</v>
          </cell>
          <cell r="EP25">
            <v>224488951.98060295</v>
          </cell>
          <cell r="EQ25">
            <v>30850090.476761922</v>
          </cell>
          <cell r="ER25">
            <v>227021836.75083312</v>
          </cell>
          <cell r="ES25">
            <v>29263913.97002124</v>
          </cell>
          <cell r="ET25">
            <v>229705992.53013101</v>
          </cell>
          <cell r="EU25">
            <v>29609911.099335801</v>
          </cell>
          <cell r="EV25">
            <v>232421883.98891523</v>
          </cell>
          <cell r="EW25">
            <v>28012125.836229488</v>
          </cell>
          <cell r="EX25">
            <v>235044275.18024033</v>
          </cell>
          <cell r="EY25">
            <v>28293277.895372488</v>
          </cell>
          <cell r="EZ25">
            <v>237950379.26790333</v>
          </cell>
          <cell r="FA25">
            <v>27590632.667629141</v>
          </cell>
          <cell r="FB25">
            <v>240635147.87856644</v>
          </cell>
          <cell r="FC25">
            <v>26015698.794640332</v>
          </cell>
          <cell r="FD25">
            <v>243480258.42883196</v>
          </cell>
          <cell r="FE25">
            <v>26051297.137722552</v>
          </cell>
          <cell r="FF25">
            <v>245386411.42325696</v>
          </cell>
          <cell r="FG25">
            <v>24362849.168368131</v>
          </cell>
          <cell r="FH25">
            <v>247012220.83150896</v>
          </cell>
          <cell r="FI25">
            <v>24309903.371796586</v>
          </cell>
          <cell r="FJ25">
            <v>248895222.7085683</v>
          </cell>
          <cell r="FK25">
            <v>23422475.976165816</v>
          </cell>
          <cell r="FL25">
            <v>250709785.20757341</v>
          </cell>
          <cell r="FM25">
            <v>20327954.358186033</v>
          </cell>
          <cell r="FN25">
            <v>252370864.66656712</v>
          </cell>
          <cell r="FO25">
            <v>21590503.66648877</v>
          </cell>
          <cell r="FP25">
            <v>254210766.21984708</v>
          </cell>
          <cell r="FQ25">
            <v>19994044.821033135</v>
          </cell>
          <cell r="FR25">
            <v>256064081.51536006</v>
          </cell>
          <cell r="FS25">
            <v>19709305.687641606</v>
          </cell>
          <cell r="FT25">
            <v>257845758.06876934</v>
          </cell>
          <cell r="FU25">
            <v>18145211.490957409</v>
          </cell>
          <cell r="FV25">
            <v>259725574.15373692</v>
          </cell>
          <cell r="FW25">
            <v>17781633.260386914</v>
          </cell>
          <cell r="FX25">
            <v>261705491.34975851</v>
          </cell>
          <cell r="FY25">
            <v>16786271.903412987</v>
          </cell>
          <cell r="FZ25">
            <v>263526420.45108724</v>
          </cell>
          <cell r="GA25">
            <v>15272330.835638337</v>
          </cell>
          <cell r="GB25">
            <v>265447651.21977705</v>
          </cell>
          <cell r="GC25">
            <v>14761000.563653868</v>
          </cell>
          <cell r="GD25">
            <v>267382888.6586909</v>
          </cell>
          <cell r="GE25">
            <v>13277753.068784842</v>
          </cell>
          <cell r="GF25">
            <v>269243320.70635182</v>
          </cell>
          <cell r="GG25">
            <v>12672858.346784506</v>
          </cell>
          <cell r="GH25">
            <v>271295792.75234646</v>
          </cell>
          <cell r="GI25">
            <v>11600941.175357342</v>
          </cell>
          <cell r="GJ25">
            <v>273183450.5219366</v>
          </cell>
          <cell r="GK25">
            <v>9490218.3653997388</v>
          </cell>
          <cell r="GL25">
            <v>274915051.90764588</v>
          </cell>
          <cell r="GM25">
            <v>9379977.2959851623</v>
          </cell>
          <cell r="GN25">
            <v>276104164.12758243</v>
          </cell>
          <cell r="GO25">
            <v>7975580.8668390606</v>
          </cell>
          <cell r="GP25">
            <v>277246388.30242634</v>
          </cell>
          <cell r="GQ25">
            <v>7091978.4753698902</v>
          </cell>
          <cell r="GR25">
            <v>278341100.92613667</v>
          </cell>
          <cell r="GS25">
            <v>5742998.0819423851</v>
          </cell>
          <cell r="GT25">
            <v>279492579.15659034</v>
          </cell>
          <cell r="GU25">
            <v>4767185.2770214258</v>
          </cell>
          <cell r="GV25">
            <v>280648820.97427845</v>
          </cell>
          <cell r="GW25">
            <v>3590180.0990548446</v>
          </cell>
          <cell r="GX25">
            <v>281809846.0858379</v>
          </cell>
          <cell r="GY25">
            <v>2325827.411271078</v>
          </cell>
          <cell r="GZ25">
            <v>282975674.27943069</v>
          </cell>
          <cell r="HA25">
            <v>1206422.3230769259</v>
          </cell>
          <cell r="HB25">
            <v>284093009.09750867</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cell r="XR25">
            <v>0</v>
          </cell>
          <cell r="XS25">
            <v>0</v>
          </cell>
          <cell r="XT25">
            <v>0</v>
          </cell>
          <cell r="XU25">
            <v>0</v>
          </cell>
          <cell r="XV25">
            <v>0</v>
          </cell>
          <cell r="XW25">
            <v>0</v>
          </cell>
          <cell r="XX25">
            <v>0</v>
          </cell>
          <cell r="XY25">
            <v>0</v>
          </cell>
          <cell r="XZ25">
            <v>0</v>
          </cell>
          <cell r="YA25">
            <v>0</v>
          </cell>
          <cell r="YB25">
            <v>0</v>
          </cell>
          <cell r="YC25">
            <v>0</v>
          </cell>
          <cell r="YD25">
            <v>0</v>
          </cell>
          <cell r="YE25">
            <v>0</v>
          </cell>
          <cell r="YF25">
            <v>0</v>
          </cell>
          <cell r="YG25">
            <v>0</v>
          </cell>
          <cell r="YH25">
            <v>0</v>
          </cell>
          <cell r="YI25">
            <v>0</v>
          </cell>
          <cell r="YJ25">
            <v>0</v>
          </cell>
          <cell r="YK25">
            <v>0</v>
          </cell>
          <cell r="YL25">
            <v>0</v>
          </cell>
          <cell r="YM25">
            <v>0</v>
          </cell>
          <cell r="YN25">
            <v>0</v>
          </cell>
          <cell r="YO25">
            <v>0</v>
          </cell>
          <cell r="YP25">
            <v>0</v>
          </cell>
          <cell r="YQ25">
            <v>0</v>
          </cell>
          <cell r="YR25">
            <v>0</v>
          </cell>
          <cell r="YS25">
            <v>0</v>
          </cell>
          <cell r="YT25">
            <v>0</v>
          </cell>
          <cell r="YU25">
            <v>0</v>
          </cell>
          <cell r="YV25">
            <v>0</v>
          </cell>
          <cell r="YW25">
            <v>0</v>
          </cell>
          <cell r="YX25">
            <v>0</v>
          </cell>
          <cell r="YY25">
            <v>0</v>
          </cell>
          <cell r="YZ25">
            <v>0</v>
          </cell>
          <cell r="ZA25">
            <v>0</v>
          </cell>
          <cell r="ZB25">
            <v>0</v>
          </cell>
          <cell r="ZC25">
            <v>0</v>
          </cell>
          <cell r="ZD25">
            <v>0</v>
          </cell>
          <cell r="ZE25">
            <v>0</v>
          </cell>
          <cell r="ZF25">
            <v>0</v>
          </cell>
          <cell r="ZG25">
            <v>0</v>
          </cell>
          <cell r="ZH25">
            <v>0</v>
          </cell>
          <cell r="ZI25">
            <v>0</v>
          </cell>
          <cell r="ZJ25">
            <v>0</v>
          </cell>
          <cell r="ZK25">
            <v>0</v>
          </cell>
          <cell r="ZL25">
            <v>0</v>
          </cell>
          <cell r="ZM25">
            <v>0</v>
          </cell>
          <cell r="ZN25">
            <v>0</v>
          </cell>
          <cell r="ZO25">
            <v>0</v>
          </cell>
          <cell r="ZP25">
            <v>0</v>
          </cell>
          <cell r="ZQ25">
            <v>0</v>
          </cell>
          <cell r="ZR25">
            <v>0</v>
          </cell>
          <cell r="ZS25">
            <v>0</v>
          </cell>
          <cell r="ZT25">
            <v>0</v>
          </cell>
          <cell r="ZU25">
            <v>0</v>
          </cell>
          <cell r="ZV25">
            <v>0</v>
          </cell>
          <cell r="ZW25">
            <v>0</v>
          </cell>
          <cell r="ZX25">
            <v>0</v>
          </cell>
          <cell r="ZY25">
            <v>0</v>
          </cell>
          <cell r="ZZ25">
            <v>0</v>
          </cell>
          <cell r="AAA25">
            <v>0</v>
          </cell>
          <cell r="AAB25">
            <v>0</v>
          </cell>
          <cell r="AAC25">
            <v>0</v>
          </cell>
          <cell r="AAD25">
            <v>0</v>
          </cell>
          <cell r="AAE25">
            <v>0</v>
          </cell>
          <cell r="AAF25">
            <v>0</v>
          </cell>
          <cell r="AAG25">
            <v>0</v>
          </cell>
          <cell r="AAH25">
            <v>0</v>
          </cell>
          <cell r="AAI25">
            <v>0</v>
          </cell>
          <cell r="AAJ25">
            <v>0</v>
          </cell>
          <cell r="AAK25">
            <v>0</v>
          </cell>
          <cell r="AAL25">
            <v>0</v>
          </cell>
          <cell r="AAM25">
            <v>0</v>
          </cell>
          <cell r="AAN25">
            <v>0</v>
          </cell>
          <cell r="AAO25">
            <v>0</v>
          </cell>
          <cell r="AAP25">
            <v>0</v>
          </cell>
          <cell r="AAQ25">
            <v>0</v>
          </cell>
          <cell r="AAR25">
            <v>0</v>
          </cell>
          <cell r="AAS25">
            <v>0</v>
          </cell>
          <cell r="AAT25">
            <v>0</v>
          </cell>
          <cell r="AAU25">
            <v>0</v>
          </cell>
          <cell r="AAV25">
            <v>0</v>
          </cell>
          <cell r="AAW25">
            <v>0</v>
          </cell>
          <cell r="AAX25">
            <v>0</v>
          </cell>
          <cell r="AAY25">
            <v>0</v>
          </cell>
          <cell r="AAZ25">
            <v>0</v>
          </cell>
          <cell r="ABA25">
            <v>0</v>
          </cell>
          <cell r="ABB25">
            <v>0</v>
          </cell>
          <cell r="ABC25">
            <v>0</v>
          </cell>
          <cell r="ABD25">
            <v>0</v>
          </cell>
          <cell r="ABE25">
            <v>0</v>
          </cell>
          <cell r="ABF25">
            <v>0</v>
          </cell>
        </row>
        <row r="26">
          <cell r="A26" t="str">
            <v>Banco Nación - Fideicomiso Volver a Producir</v>
          </cell>
          <cell r="C26">
            <v>17.361780320000001</v>
          </cell>
          <cell r="F26" t="str">
            <v>Pesos</v>
          </cell>
          <cell r="G26" t="str">
            <v>Coparticipación Federal de Impuestos</v>
          </cell>
          <cell r="N26" t="str">
            <v>Banco de la Nación Argentina</v>
          </cell>
          <cell r="P26" t="str">
            <v>BADLAR</v>
          </cell>
          <cell r="Q26">
            <v>0</v>
          </cell>
          <cell r="R26">
            <v>5195423.57</v>
          </cell>
          <cell r="S26">
            <v>17361780.32</v>
          </cell>
          <cell r="T26">
            <v>1218036.1599999999</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Q26">
            <v>621724.15999999992</v>
          </cell>
          <cell r="BR26">
            <v>0</v>
          </cell>
          <cell r="BS26">
            <v>307785.12</v>
          </cell>
          <cell r="BT26">
            <v>0</v>
          </cell>
          <cell r="BU26">
            <v>0</v>
          </cell>
          <cell r="BV26">
            <v>0</v>
          </cell>
          <cell r="BW26">
            <v>585841.16999999993</v>
          </cell>
          <cell r="BX26">
            <v>0</v>
          </cell>
          <cell r="BY26">
            <v>393523.78</v>
          </cell>
          <cell r="BZ26">
            <v>0</v>
          </cell>
          <cell r="CA26">
            <v>413828.74</v>
          </cell>
          <cell r="CB26">
            <v>0</v>
          </cell>
          <cell r="CC26">
            <v>479232.7</v>
          </cell>
          <cell r="CD26">
            <v>0</v>
          </cell>
          <cell r="CE26">
            <v>495821.53</v>
          </cell>
          <cell r="CF26">
            <v>0</v>
          </cell>
          <cell r="CG26">
            <v>433449.93</v>
          </cell>
          <cell r="CH26">
            <v>0</v>
          </cell>
          <cell r="CI26">
            <v>739124.28</v>
          </cell>
          <cell r="CJ26">
            <v>0</v>
          </cell>
          <cell r="CK26">
            <v>725092.16</v>
          </cell>
          <cell r="CL26">
            <v>0</v>
          </cell>
          <cell r="CM26">
            <v>0</v>
          </cell>
          <cell r="CN26">
            <v>0</v>
          </cell>
          <cell r="CO26">
            <v>1218036.1599999999</v>
          </cell>
          <cell r="CP26">
            <v>17361780.32</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cell r="XR26">
            <v>0</v>
          </cell>
          <cell r="XS26">
            <v>0</v>
          </cell>
          <cell r="XT26">
            <v>0</v>
          </cell>
          <cell r="XU26">
            <v>0</v>
          </cell>
          <cell r="XV26">
            <v>0</v>
          </cell>
          <cell r="XW26">
            <v>0</v>
          </cell>
          <cell r="XX26">
            <v>0</v>
          </cell>
          <cell r="XY26">
            <v>0</v>
          </cell>
          <cell r="XZ26">
            <v>0</v>
          </cell>
          <cell r="YA26">
            <v>0</v>
          </cell>
          <cell r="YB26">
            <v>0</v>
          </cell>
          <cell r="YC26">
            <v>0</v>
          </cell>
          <cell r="YD26">
            <v>0</v>
          </cell>
          <cell r="YE26">
            <v>0</v>
          </cell>
          <cell r="YF26">
            <v>0</v>
          </cell>
          <cell r="YG26">
            <v>0</v>
          </cell>
          <cell r="YH26">
            <v>0</v>
          </cell>
          <cell r="YI26">
            <v>0</v>
          </cell>
          <cell r="YJ26">
            <v>0</v>
          </cell>
          <cell r="YK26">
            <v>0</v>
          </cell>
          <cell r="YL26">
            <v>0</v>
          </cell>
          <cell r="YM26">
            <v>0</v>
          </cell>
          <cell r="YN26">
            <v>0</v>
          </cell>
          <cell r="YO26">
            <v>0</v>
          </cell>
          <cell r="YP26">
            <v>0</v>
          </cell>
          <cell r="YQ26">
            <v>0</v>
          </cell>
          <cell r="YR26">
            <v>0</v>
          </cell>
          <cell r="YS26">
            <v>0</v>
          </cell>
          <cell r="YT26">
            <v>0</v>
          </cell>
          <cell r="YU26">
            <v>0</v>
          </cell>
          <cell r="YV26">
            <v>0</v>
          </cell>
          <cell r="YW26">
            <v>0</v>
          </cell>
          <cell r="YX26">
            <v>0</v>
          </cell>
          <cell r="YY26">
            <v>0</v>
          </cell>
          <cell r="YZ26">
            <v>0</v>
          </cell>
          <cell r="ZA26">
            <v>0</v>
          </cell>
          <cell r="ZB26">
            <v>0</v>
          </cell>
          <cell r="ZC26">
            <v>0</v>
          </cell>
          <cell r="ZD26">
            <v>0</v>
          </cell>
          <cell r="ZE26">
            <v>0</v>
          </cell>
          <cell r="ZF26">
            <v>0</v>
          </cell>
          <cell r="ZG26">
            <v>0</v>
          </cell>
          <cell r="ZH26">
            <v>0</v>
          </cell>
          <cell r="ZI26">
            <v>0</v>
          </cell>
          <cell r="ZJ26">
            <v>0</v>
          </cell>
          <cell r="ZK26">
            <v>0</v>
          </cell>
          <cell r="ZL26">
            <v>0</v>
          </cell>
          <cell r="ZM26">
            <v>0</v>
          </cell>
          <cell r="ZN26">
            <v>0</v>
          </cell>
          <cell r="ZO26">
            <v>0</v>
          </cell>
          <cell r="ZP26">
            <v>0</v>
          </cell>
          <cell r="ZQ26">
            <v>0</v>
          </cell>
          <cell r="ZR26">
            <v>0</v>
          </cell>
          <cell r="ZS26">
            <v>0</v>
          </cell>
          <cell r="ZT26">
            <v>0</v>
          </cell>
          <cell r="ZU26">
            <v>0</v>
          </cell>
          <cell r="ZV26">
            <v>0</v>
          </cell>
          <cell r="ZW26">
            <v>0</v>
          </cell>
          <cell r="ZX26">
            <v>0</v>
          </cell>
          <cell r="ZY26">
            <v>0</v>
          </cell>
          <cell r="ZZ26">
            <v>0</v>
          </cell>
          <cell r="AAA26">
            <v>0</v>
          </cell>
          <cell r="AAB26">
            <v>0</v>
          </cell>
          <cell r="AAC26">
            <v>0</v>
          </cell>
          <cell r="AAD26">
            <v>0</v>
          </cell>
          <cell r="AAE26">
            <v>0</v>
          </cell>
          <cell r="AAF26">
            <v>0</v>
          </cell>
          <cell r="AAG26">
            <v>0</v>
          </cell>
          <cell r="AAH26">
            <v>0</v>
          </cell>
          <cell r="AAI26">
            <v>0</v>
          </cell>
          <cell r="AAJ26">
            <v>0</v>
          </cell>
          <cell r="AAK26">
            <v>0</v>
          </cell>
          <cell r="AAL26">
            <v>0</v>
          </cell>
          <cell r="AAM26">
            <v>0</v>
          </cell>
          <cell r="AAN26">
            <v>0</v>
          </cell>
          <cell r="AAO26">
            <v>0</v>
          </cell>
          <cell r="AAP26">
            <v>0</v>
          </cell>
          <cell r="AAQ26">
            <v>0</v>
          </cell>
          <cell r="AAR26">
            <v>0</v>
          </cell>
          <cell r="AAS26">
            <v>0</v>
          </cell>
          <cell r="AAT26">
            <v>0</v>
          </cell>
          <cell r="AAU26">
            <v>0</v>
          </cell>
          <cell r="AAV26">
            <v>0</v>
          </cell>
          <cell r="AAW26">
            <v>0</v>
          </cell>
          <cell r="AAX26">
            <v>0</v>
          </cell>
          <cell r="AAY26">
            <v>0</v>
          </cell>
          <cell r="AAZ26">
            <v>0</v>
          </cell>
          <cell r="ABA26">
            <v>0</v>
          </cell>
          <cell r="ABB26">
            <v>0</v>
          </cell>
          <cell r="ABC26">
            <v>0</v>
          </cell>
          <cell r="ABD26">
            <v>0</v>
          </cell>
          <cell r="ABE26">
            <v>0</v>
          </cell>
          <cell r="ABF26">
            <v>0</v>
          </cell>
        </row>
        <row r="27">
          <cell r="A27" t="str">
            <v>Banco Nación-Refinanciación-2017</v>
          </cell>
          <cell r="C27">
            <v>0</v>
          </cell>
          <cell r="F27" t="str">
            <v>Pesos</v>
          </cell>
          <cell r="G27" t="str">
            <v>Coparticipación Federal de Impuestos</v>
          </cell>
          <cell r="N27" t="str">
            <v>Banco de la Nación Argentina</v>
          </cell>
          <cell r="P27" t="str">
            <v>BADLAR</v>
          </cell>
          <cell r="Q27">
            <v>0</v>
          </cell>
          <cell r="R27">
            <v>1623631255.3399999</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Q27">
            <v>120519237.14</v>
          </cell>
          <cell r="BR27">
            <v>0</v>
          </cell>
          <cell r="BS27">
            <v>118441319.26000001</v>
          </cell>
          <cell r="BT27">
            <v>0</v>
          </cell>
          <cell r="BU27">
            <v>122684595.31</v>
          </cell>
          <cell r="BV27">
            <v>0</v>
          </cell>
          <cell r="BW27">
            <v>112358933.29000001</v>
          </cell>
          <cell r="BX27">
            <v>0</v>
          </cell>
          <cell r="BY27">
            <v>119453951.48</v>
          </cell>
          <cell r="BZ27">
            <v>0</v>
          </cell>
          <cell r="CA27">
            <v>160521126.96000001</v>
          </cell>
          <cell r="CB27">
            <v>0</v>
          </cell>
          <cell r="CC27">
            <v>140055854.39000002</v>
          </cell>
          <cell r="CD27">
            <v>0</v>
          </cell>
          <cell r="CE27">
            <v>177590159.73000002</v>
          </cell>
          <cell r="CF27">
            <v>0</v>
          </cell>
          <cell r="CG27">
            <v>181220622.97</v>
          </cell>
          <cell r="CH27">
            <v>0</v>
          </cell>
          <cell r="CI27">
            <v>208166077.22</v>
          </cell>
          <cell r="CJ27">
            <v>0</v>
          </cell>
          <cell r="CK27">
            <v>162619377.59</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cell r="XR27">
            <v>0</v>
          </cell>
          <cell r="XS27">
            <v>0</v>
          </cell>
          <cell r="XT27">
            <v>0</v>
          </cell>
          <cell r="XU27">
            <v>0</v>
          </cell>
          <cell r="XV27">
            <v>0</v>
          </cell>
          <cell r="XW27">
            <v>0</v>
          </cell>
          <cell r="XX27">
            <v>0</v>
          </cell>
          <cell r="XY27">
            <v>0</v>
          </cell>
          <cell r="XZ27">
            <v>0</v>
          </cell>
          <cell r="YA27">
            <v>0</v>
          </cell>
          <cell r="YB27">
            <v>0</v>
          </cell>
          <cell r="YC27">
            <v>0</v>
          </cell>
          <cell r="YD27">
            <v>0</v>
          </cell>
          <cell r="YE27">
            <v>0</v>
          </cell>
          <cell r="YF27">
            <v>0</v>
          </cell>
          <cell r="YG27">
            <v>0</v>
          </cell>
          <cell r="YH27">
            <v>0</v>
          </cell>
          <cell r="YI27">
            <v>0</v>
          </cell>
          <cell r="YJ27">
            <v>0</v>
          </cell>
          <cell r="YK27">
            <v>0</v>
          </cell>
          <cell r="YL27">
            <v>0</v>
          </cell>
          <cell r="YM27">
            <v>0</v>
          </cell>
          <cell r="YN27">
            <v>0</v>
          </cell>
          <cell r="YO27">
            <v>0</v>
          </cell>
          <cell r="YP27">
            <v>0</v>
          </cell>
          <cell r="YQ27">
            <v>0</v>
          </cell>
          <cell r="YR27">
            <v>0</v>
          </cell>
          <cell r="YS27">
            <v>0</v>
          </cell>
          <cell r="YT27">
            <v>0</v>
          </cell>
          <cell r="YU27">
            <v>0</v>
          </cell>
          <cell r="YV27">
            <v>0</v>
          </cell>
          <cell r="YW27">
            <v>0</v>
          </cell>
          <cell r="YX27">
            <v>0</v>
          </cell>
          <cell r="YY27">
            <v>0</v>
          </cell>
          <cell r="YZ27">
            <v>0</v>
          </cell>
          <cell r="ZA27">
            <v>0</v>
          </cell>
          <cell r="ZB27">
            <v>0</v>
          </cell>
          <cell r="ZC27">
            <v>0</v>
          </cell>
          <cell r="ZD27">
            <v>0</v>
          </cell>
          <cell r="ZE27">
            <v>0</v>
          </cell>
          <cell r="ZF27">
            <v>0</v>
          </cell>
          <cell r="ZG27">
            <v>0</v>
          </cell>
          <cell r="ZH27">
            <v>0</v>
          </cell>
          <cell r="ZI27">
            <v>0</v>
          </cell>
          <cell r="ZJ27">
            <v>0</v>
          </cell>
          <cell r="ZK27">
            <v>0</v>
          </cell>
          <cell r="ZL27">
            <v>0</v>
          </cell>
          <cell r="ZM27">
            <v>0</v>
          </cell>
          <cell r="ZN27">
            <v>0</v>
          </cell>
          <cell r="ZO27">
            <v>0</v>
          </cell>
          <cell r="ZP27">
            <v>0</v>
          </cell>
          <cell r="ZQ27">
            <v>0</v>
          </cell>
          <cell r="ZR27">
            <v>0</v>
          </cell>
          <cell r="ZS27">
            <v>0</v>
          </cell>
          <cell r="ZT27">
            <v>0</v>
          </cell>
          <cell r="ZU27">
            <v>0</v>
          </cell>
          <cell r="ZV27">
            <v>0</v>
          </cell>
          <cell r="ZW27">
            <v>0</v>
          </cell>
          <cell r="ZX27">
            <v>0</v>
          </cell>
          <cell r="ZY27">
            <v>0</v>
          </cell>
          <cell r="ZZ27">
            <v>0</v>
          </cell>
          <cell r="AAA27">
            <v>0</v>
          </cell>
          <cell r="AAB27">
            <v>0</v>
          </cell>
          <cell r="AAC27">
            <v>0</v>
          </cell>
          <cell r="AAD27">
            <v>0</v>
          </cell>
          <cell r="AAE27">
            <v>0</v>
          </cell>
          <cell r="AAF27">
            <v>0</v>
          </cell>
          <cell r="AAG27">
            <v>0</v>
          </cell>
          <cell r="AAH27">
            <v>0</v>
          </cell>
          <cell r="AAI27">
            <v>0</v>
          </cell>
          <cell r="AAJ27">
            <v>0</v>
          </cell>
          <cell r="AAK27">
            <v>0</v>
          </cell>
          <cell r="AAL27">
            <v>0</v>
          </cell>
          <cell r="AAM27">
            <v>0</v>
          </cell>
          <cell r="AAN27">
            <v>0</v>
          </cell>
          <cell r="AAO27">
            <v>0</v>
          </cell>
          <cell r="AAP27">
            <v>0</v>
          </cell>
          <cell r="AAQ27">
            <v>0</v>
          </cell>
          <cell r="AAR27">
            <v>0</v>
          </cell>
          <cell r="AAS27">
            <v>0</v>
          </cell>
          <cell r="AAT27">
            <v>0</v>
          </cell>
          <cell r="AAU27">
            <v>0</v>
          </cell>
          <cell r="AAV27">
            <v>0</v>
          </cell>
          <cell r="AAW27">
            <v>0</v>
          </cell>
          <cell r="AAX27">
            <v>0</v>
          </cell>
          <cell r="AAY27">
            <v>0</v>
          </cell>
          <cell r="AAZ27">
            <v>0</v>
          </cell>
          <cell r="ABA27">
            <v>0</v>
          </cell>
          <cell r="ABB27">
            <v>0</v>
          </cell>
          <cell r="ABC27">
            <v>0</v>
          </cell>
          <cell r="ABD27">
            <v>0</v>
          </cell>
          <cell r="ABE27">
            <v>0</v>
          </cell>
          <cell r="ABF27">
            <v>0</v>
          </cell>
        </row>
        <row r="28">
          <cell r="A28" t="str">
            <v>Bancos Nacionales e Internacionales</v>
          </cell>
          <cell r="C28">
            <v>148.20853599999958</v>
          </cell>
          <cell r="F28">
            <v>0</v>
          </cell>
          <cell r="G28" t="str">
            <v>Coparticipación Federal de Impuestos</v>
          </cell>
          <cell r="N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cell r="XR28">
            <v>0</v>
          </cell>
          <cell r="XS28">
            <v>0</v>
          </cell>
          <cell r="XT28">
            <v>0</v>
          </cell>
          <cell r="XU28">
            <v>0</v>
          </cell>
          <cell r="XV28">
            <v>0</v>
          </cell>
          <cell r="XW28">
            <v>0</v>
          </cell>
          <cell r="XX28">
            <v>0</v>
          </cell>
          <cell r="XY28">
            <v>0</v>
          </cell>
          <cell r="XZ28">
            <v>0</v>
          </cell>
          <cell r="YA28">
            <v>0</v>
          </cell>
          <cell r="YB28">
            <v>0</v>
          </cell>
          <cell r="YC28">
            <v>0</v>
          </cell>
          <cell r="YD28">
            <v>0</v>
          </cell>
          <cell r="YE28">
            <v>0</v>
          </cell>
          <cell r="YF28">
            <v>0</v>
          </cell>
          <cell r="YG28">
            <v>0</v>
          </cell>
          <cell r="YH28">
            <v>0</v>
          </cell>
          <cell r="YI28">
            <v>0</v>
          </cell>
          <cell r="YJ28">
            <v>0</v>
          </cell>
          <cell r="YK28">
            <v>0</v>
          </cell>
          <cell r="YL28">
            <v>0</v>
          </cell>
          <cell r="YM28">
            <v>0</v>
          </cell>
          <cell r="YN28">
            <v>0</v>
          </cell>
          <cell r="YO28">
            <v>0</v>
          </cell>
          <cell r="YP28">
            <v>0</v>
          </cell>
          <cell r="YQ28">
            <v>0</v>
          </cell>
          <cell r="YR28">
            <v>0</v>
          </cell>
          <cell r="YS28">
            <v>0</v>
          </cell>
          <cell r="YT28">
            <v>0</v>
          </cell>
          <cell r="YU28">
            <v>0</v>
          </cell>
          <cell r="YV28">
            <v>0</v>
          </cell>
          <cell r="YW28">
            <v>0</v>
          </cell>
          <cell r="YX28">
            <v>0</v>
          </cell>
          <cell r="YY28">
            <v>0</v>
          </cell>
          <cell r="YZ28">
            <v>0</v>
          </cell>
          <cell r="ZA28">
            <v>0</v>
          </cell>
          <cell r="ZB28">
            <v>0</v>
          </cell>
          <cell r="ZC28">
            <v>0</v>
          </cell>
          <cell r="ZD28">
            <v>0</v>
          </cell>
          <cell r="ZE28">
            <v>0</v>
          </cell>
          <cell r="ZF28">
            <v>0</v>
          </cell>
          <cell r="ZG28">
            <v>0</v>
          </cell>
          <cell r="ZH28">
            <v>0</v>
          </cell>
          <cell r="ZI28">
            <v>0</v>
          </cell>
          <cell r="ZJ28">
            <v>0</v>
          </cell>
          <cell r="ZK28">
            <v>0</v>
          </cell>
          <cell r="ZL28">
            <v>0</v>
          </cell>
          <cell r="ZM28">
            <v>0</v>
          </cell>
          <cell r="ZN28">
            <v>0</v>
          </cell>
          <cell r="ZO28">
            <v>0</v>
          </cell>
          <cell r="ZP28">
            <v>0</v>
          </cell>
          <cell r="ZQ28">
            <v>0</v>
          </cell>
          <cell r="ZR28">
            <v>0</v>
          </cell>
          <cell r="ZS28">
            <v>0</v>
          </cell>
          <cell r="ZT28">
            <v>0</v>
          </cell>
          <cell r="ZU28">
            <v>0</v>
          </cell>
          <cell r="ZV28">
            <v>0</v>
          </cell>
          <cell r="ZW28">
            <v>0</v>
          </cell>
          <cell r="ZX28">
            <v>0</v>
          </cell>
          <cell r="ZY28">
            <v>0</v>
          </cell>
          <cell r="ZZ28">
            <v>0</v>
          </cell>
          <cell r="AAA28">
            <v>0</v>
          </cell>
          <cell r="AAB28">
            <v>0</v>
          </cell>
          <cell r="AAC28">
            <v>0</v>
          </cell>
          <cell r="AAD28">
            <v>0</v>
          </cell>
          <cell r="AAE28">
            <v>0</v>
          </cell>
          <cell r="AAF28">
            <v>0</v>
          </cell>
          <cell r="AAG28">
            <v>0</v>
          </cell>
          <cell r="AAH28">
            <v>0</v>
          </cell>
          <cell r="AAI28">
            <v>0</v>
          </cell>
          <cell r="AAJ28">
            <v>0</v>
          </cell>
          <cell r="AAK28">
            <v>0</v>
          </cell>
          <cell r="AAL28">
            <v>0</v>
          </cell>
          <cell r="AAM28">
            <v>0</v>
          </cell>
          <cell r="AAN28">
            <v>0</v>
          </cell>
          <cell r="AAO28">
            <v>0</v>
          </cell>
          <cell r="AAP28">
            <v>0</v>
          </cell>
          <cell r="AAQ28">
            <v>0</v>
          </cell>
          <cell r="AAR28">
            <v>0</v>
          </cell>
          <cell r="AAS28">
            <v>0</v>
          </cell>
          <cell r="AAT28">
            <v>0</v>
          </cell>
          <cell r="AAU28">
            <v>0</v>
          </cell>
          <cell r="AAV28">
            <v>0</v>
          </cell>
          <cell r="AAW28">
            <v>0</v>
          </cell>
          <cell r="AAX28">
            <v>0</v>
          </cell>
          <cell r="AAY28">
            <v>0</v>
          </cell>
          <cell r="AAZ28">
            <v>0</v>
          </cell>
          <cell r="ABA28">
            <v>0</v>
          </cell>
          <cell r="ABB28">
            <v>0</v>
          </cell>
          <cell r="ABC28">
            <v>0</v>
          </cell>
          <cell r="ABD28">
            <v>0</v>
          </cell>
          <cell r="ABE28">
            <v>0</v>
          </cell>
          <cell r="ABF28">
            <v>0</v>
          </cell>
        </row>
        <row r="29">
          <cell r="A29" t="str">
            <v>BICE Compra de Helicopteros</v>
          </cell>
          <cell r="C29">
            <v>148.20853599999958</v>
          </cell>
          <cell r="F29" t="str">
            <v>USD</v>
          </cell>
          <cell r="G29" t="str">
            <v>Coparticipación Federal de Impuestos</v>
          </cell>
          <cell r="N29" t="str">
            <v>Bancos Nacionales e Internacionales</v>
          </cell>
          <cell r="P29" t="str">
            <v>LIBOR</v>
          </cell>
          <cell r="Q29">
            <v>44434532.525219783</v>
          </cell>
          <cell r="R29">
            <v>7877344.2824802231</v>
          </cell>
          <cell r="S29">
            <v>65577699.064468876</v>
          </cell>
          <cell r="T29">
            <v>9260942.3990111984</v>
          </cell>
          <cell r="U29">
            <v>73402066.372591883</v>
          </cell>
          <cell r="V29">
            <v>5307290.8867898872</v>
          </cell>
          <cell r="W29">
            <v>38860278.244063526</v>
          </cell>
          <cell r="X29">
            <v>788605.00306439633</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Q29">
            <v>461350.3063</v>
          </cell>
          <cell r="BR29">
            <v>2455226.7292999998</v>
          </cell>
          <cell r="BS29">
            <v>485139.58020000003</v>
          </cell>
          <cell r="BT29">
            <v>2585893.3992999997</v>
          </cell>
          <cell r="BU29">
            <v>452771.80900000001</v>
          </cell>
          <cell r="BV29">
            <v>2652533.4010000001</v>
          </cell>
          <cell r="BW29">
            <v>526903.23820000014</v>
          </cell>
          <cell r="BX29">
            <v>2647306.7342000003</v>
          </cell>
          <cell r="BY29">
            <v>595498.93200000003</v>
          </cell>
          <cell r="BZ29">
            <v>3292800.0839999998</v>
          </cell>
          <cell r="CA29">
            <v>638652.98880000017</v>
          </cell>
          <cell r="CB29">
            <v>3386880.0864000004</v>
          </cell>
          <cell r="CC29">
            <v>664322.32604223536</v>
          </cell>
          <cell r="CD29">
            <v>3619482.6739577642</v>
          </cell>
          <cell r="CE29">
            <v>688014.02193798695</v>
          </cell>
          <cell r="CF29">
            <v>3972275.5780620123</v>
          </cell>
          <cell r="CG29">
            <v>927372.67200000002</v>
          </cell>
          <cell r="CH29">
            <v>5017600.1279999996</v>
          </cell>
          <cell r="CI29">
            <v>758847.47400000005</v>
          </cell>
          <cell r="CJ29">
            <v>4939200.1259999992</v>
          </cell>
          <cell r="CK29">
            <v>806182.34399999992</v>
          </cell>
          <cell r="CL29">
            <v>4821600.1229999997</v>
          </cell>
          <cell r="CM29">
            <v>872288.59000000008</v>
          </cell>
          <cell r="CN29">
            <v>5043733.4620000003</v>
          </cell>
          <cell r="CO29">
            <v>849996.59065931605</v>
          </cell>
          <cell r="CP29">
            <v>5104516.964596048</v>
          </cell>
          <cell r="CQ29">
            <v>889145.14111961401</v>
          </cell>
          <cell r="CR29">
            <v>5167371.6842325786</v>
          </cell>
          <cell r="CS29">
            <v>784953.48665525473</v>
          </cell>
          <cell r="CT29">
            <v>5231000.368537656</v>
          </cell>
          <cell r="CU29">
            <v>848336.82108417444</v>
          </cell>
          <cell r="CV29">
            <v>5295412.5477631278</v>
          </cell>
          <cell r="CW29">
            <v>800299.47586650448</v>
          </cell>
          <cell r="CX29">
            <v>5360617.8695120709</v>
          </cell>
          <cell r="CY29">
            <v>856893.86430809123</v>
          </cell>
          <cell r="CZ29">
            <v>5426626.1001837896</v>
          </cell>
          <cell r="DA29">
            <v>706573.59776947869</v>
          </cell>
          <cell r="DB29">
            <v>5493447.1264366293</v>
          </cell>
          <cell r="DC29">
            <v>758914.40281000559</v>
          </cell>
          <cell r="DD29">
            <v>5561090.956668783</v>
          </cell>
          <cell r="DE29">
            <v>758561.68426497479</v>
          </cell>
          <cell r="DF29">
            <v>5629567.722517347</v>
          </cell>
          <cell r="DG29">
            <v>664279.04975430516</v>
          </cell>
          <cell r="DH29">
            <v>5698887.6803758265</v>
          </cell>
          <cell r="DI29">
            <v>684605.05779857794</v>
          </cell>
          <cell r="DJ29">
            <v>5769061.212930331</v>
          </cell>
          <cell r="DK29">
            <v>658383.22692090343</v>
          </cell>
          <cell r="DL29">
            <v>5840098.830714684</v>
          </cell>
          <cell r="DM29">
            <v>607897.64463475766</v>
          </cell>
          <cell r="DN29">
            <v>5881574.7485244339</v>
          </cell>
          <cell r="DO29">
            <v>636023.55937660986</v>
          </cell>
          <cell r="DP29">
            <v>5923345.2250065664</v>
          </cell>
          <cell r="DQ29">
            <v>511518.72607551923</v>
          </cell>
          <cell r="DR29">
            <v>5965412.3520933669</v>
          </cell>
          <cell r="DS29">
            <v>517451.30565265776</v>
          </cell>
          <cell r="DT29">
            <v>6007778.2365738545</v>
          </cell>
          <cell r="DU29">
            <v>486384.45679218316</v>
          </cell>
          <cell r="DV29">
            <v>6050445.0001993002</v>
          </cell>
          <cell r="DW29">
            <v>470012.11727535556</v>
          </cell>
          <cell r="DX29">
            <v>6093414.7797894794</v>
          </cell>
          <cell r="DY29">
            <v>422843.58533288108</v>
          </cell>
          <cell r="DZ29">
            <v>6136689.7273396971</v>
          </cell>
          <cell r="EA29">
            <v>429395.35572975245</v>
          </cell>
          <cell r="EB29">
            <v>6180272.010128553</v>
          </cell>
          <cell r="EC29">
            <v>345479.66615205305</v>
          </cell>
          <cell r="ED29">
            <v>6224163.8108264906</v>
          </cell>
          <cell r="EE29">
            <v>323937.5419918446</v>
          </cell>
          <cell r="EF29">
            <v>6268367.3276051041</v>
          </cell>
          <cell r="EG29">
            <v>309322.32764041808</v>
          </cell>
          <cell r="EH29">
            <v>6312884.7742472282</v>
          </cell>
          <cell r="EI29">
            <v>247024.60013585462</v>
          </cell>
          <cell r="EJ29">
            <v>6357718.3802578058</v>
          </cell>
          <cell r="EK29">
            <v>227537.72049140083</v>
          </cell>
          <cell r="EL29">
            <v>6391417.5665338384</v>
          </cell>
          <cell r="EM29">
            <v>190619.82313153279</v>
          </cell>
          <cell r="EN29">
            <v>6425295.3758767862</v>
          </cell>
          <cell r="EO29">
            <v>138468.08689011788</v>
          </cell>
          <cell r="EP29">
            <v>6459352.7550810259</v>
          </cell>
          <cell r="EQ29">
            <v>115587.0702971881</v>
          </cell>
          <cell r="ER29">
            <v>6493590.6559594311</v>
          </cell>
          <cell r="ES29">
            <v>79965.789461183085</v>
          </cell>
          <cell r="ET29">
            <v>6528010.0353699746</v>
          </cell>
          <cell r="EU29">
            <v>36426.512792973597</v>
          </cell>
          <cell r="EV29">
            <v>6562611.8552424703</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cell r="XR29">
            <v>0</v>
          </cell>
          <cell r="XS29">
            <v>0</v>
          </cell>
          <cell r="XT29">
            <v>0</v>
          </cell>
          <cell r="XU29">
            <v>0</v>
          </cell>
          <cell r="XV29">
            <v>0</v>
          </cell>
          <cell r="XW29">
            <v>0</v>
          </cell>
          <cell r="XX29">
            <v>0</v>
          </cell>
          <cell r="XY29">
            <v>0</v>
          </cell>
          <cell r="XZ29">
            <v>0</v>
          </cell>
          <cell r="YA29">
            <v>0</v>
          </cell>
          <cell r="YB29">
            <v>0</v>
          </cell>
          <cell r="YC29">
            <v>0</v>
          </cell>
          <cell r="YD29">
            <v>0</v>
          </cell>
          <cell r="YE29">
            <v>0</v>
          </cell>
          <cell r="YF29">
            <v>0</v>
          </cell>
          <cell r="YG29">
            <v>0</v>
          </cell>
          <cell r="YH29">
            <v>0</v>
          </cell>
          <cell r="YI29">
            <v>0</v>
          </cell>
          <cell r="YJ29">
            <v>0</v>
          </cell>
          <cell r="YK29">
            <v>0</v>
          </cell>
          <cell r="YL29">
            <v>0</v>
          </cell>
          <cell r="YM29">
            <v>0</v>
          </cell>
          <cell r="YN29">
            <v>0</v>
          </cell>
          <cell r="YO29">
            <v>0</v>
          </cell>
          <cell r="YP29">
            <v>0</v>
          </cell>
          <cell r="YQ29">
            <v>0</v>
          </cell>
          <cell r="YR29">
            <v>0</v>
          </cell>
          <cell r="YS29">
            <v>0</v>
          </cell>
          <cell r="YT29">
            <v>0</v>
          </cell>
          <cell r="YU29">
            <v>0</v>
          </cell>
          <cell r="YV29">
            <v>0</v>
          </cell>
          <cell r="YW29">
            <v>0</v>
          </cell>
          <cell r="YX29">
            <v>0</v>
          </cell>
          <cell r="YY29">
            <v>0</v>
          </cell>
          <cell r="YZ29">
            <v>0</v>
          </cell>
          <cell r="ZA29">
            <v>0</v>
          </cell>
          <cell r="ZB29">
            <v>0</v>
          </cell>
          <cell r="ZC29">
            <v>0</v>
          </cell>
          <cell r="ZD29">
            <v>0</v>
          </cell>
          <cell r="ZE29">
            <v>0</v>
          </cell>
          <cell r="ZF29">
            <v>0</v>
          </cell>
          <cell r="ZG29">
            <v>0</v>
          </cell>
          <cell r="ZH29">
            <v>0</v>
          </cell>
          <cell r="ZI29">
            <v>0</v>
          </cell>
          <cell r="ZJ29">
            <v>0</v>
          </cell>
          <cell r="ZK29">
            <v>0</v>
          </cell>
          <cell r="ZL29">
            <v>0</v>
          </cell>
          <cell r="ZM29">
            <v>0</v>
          </cell>
          <cell r="ZN29">
            <v>0</v>
          </cell>
          <cell r="ZO29">
            <v>0</v>
          </cell>
          <cell r="ZP29">
            <v>0</v>
          </cell>
          <cell r="ZQ29">
            <v>0</v>
          </cell>
          <cell r="ZR29">
            <v>0</v>
          </cell>
          <cell r="ZS29">
            <v>0</v>
          </cell>
          <cell r="ZT29">
            <v>0</v>
          </cell>
          <cell r="ZU29">
            <v>0</v>
          </cell>
          <cell r="ZV29">
            <v>0</v>
          </cell>
          <cell r="ZW29">
            <v>0</v>
          </cell>
          <cell r="ZX29">
            <v>0</v>
          </cell>
          <cell r="ZY29">
            <v>0</v>
          </cell>
          <cell r="ZZ29">
            <v>0</v>
          </cell>
          <cell r="AAA29">
            <v>0</v>
          </cell>
          <cell r="AAB29">
            <v>0</v>
          </cell>
          <cell r="AAC29">
            <v>0</v>
          </cell>
          <cell r="AAD29">
            <v>0</v>
          </cell>
          <cell r="AAE29">
            <v>0</v>
          </cell>
          <cell r="AAF29">
            <v>0</v>
          </cell>
          <cell r="AAG29">
            <v>0</v>
          </cell>
          <cell r="AAH29">
            <v>0</v>
          </cell>
          <cell r="AAI29">
            <v>0</v>
          </cell>
          <cell r="AAJ29">
            <v>0</v>
          </cell>
          <cell r="AAK29">
            <v>0</v>
          </cell>
          <cell r="AAL29">
            <v>0</v>
          </cell>
          <cell r="AAM29">
            <v>0</v>
          </cell>
          <cell r="AAN29">
            <v>0</v>
          </cell>
          <cell r="AAO29">
            <v>0</v>
          </cell>
          <cell r="AAP29">
            <v>0</v>
          </cell>
          <cell r="AAQ29">
            <v>0</v>
          </cell>
          <cell r="AAR29">
            <v>0</v>
          </cell>
          <cell r="AAS29">
            <v>0</v>
          </cell>
          <cell r="AAT29">
            <v>0</v>
          </cell>
          <cell r="AAU29">
            <v>0</v>
          </cell>
          <cell r="AAV29">
            <v>0</v>
          </cell>
          <cell r="AAW29">
            <v>0</v>
          </cell>
          <cell r="AAX29">
            <v>0</v>
          </cell>
          <cell r="AAY29">
            <v>0</v>
          </cell>
          <cell r="AAZ29">
            <v>0</v>
          </cell>
          <cell r="ABA29">
            <v>0</v>
          </cell>
          <cell r="ABB29">
            <v>0</v>
          </cell>
          <cell r="ABC29">
            <v>0</v>
          </cell>
          <cell r="ABD29">
            <v>0</v>
          </cell>
          <cell r="ABE29">
            <v>0</v>
          </cell>
          <cell r="ABF29">
            <v>0</v>
          </cell>
        </row>
        <row r="30">
          <cell r="A30" t="str">
            <v>Organismos Multilaterales</v>
          </cell>
          <cell r="C30">
            <v>8008.9336322706404</v>
          </cell>
          <cell r="F30">
            <v>0</v>
          </cell>
          <cell r="G30" t="str">
            <v>Coparticipación Federal de Impuestos</v>
          </cell>
          <cell r="N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cell r="XR30">
            <v>0</v>
          </cell>
          <cell r="XS30">
            <v>0</v>
          </cell>
          <cell r="XT30">
            <v>0</v>
          </cell>
          <cell r="XU30">
            <v>0</v>
          </cell>
          <cell r="XV30">
            <v>0</v>
          </cell>
          <cell r="XW30">
            <v>0</v>
          </cell>
          <cell r="XX30">
            <v>0</v>
          </cell>
          <cell r="XY30">
            <v>0</v>
          </cell>
          <cell r="XZ30">
            <v>0</v>
          </cell>
          <cell r="YA30">
            <v>0</v>
          </cell>
          <cell r="YB30">
            <v>0</v>
          </cell>
          <cell r="YC30">
            <v>0</v>
          </cell>
          <cell r="YD30">
            <v>0</v>
          </cell>
          <cell r="YE30">
            <v>0</v>
          </cell>
          <cell r="YF30">
            <v>0</v>
          </cell>
          <cell r="YG30">
            <v>0</v>
          </cell>
          <cell r="YH30">
            <v>0</v>
          </cell>
          <cell r="YI30">
            <v>0</v>
          </cell>
          <cell r="YJ30">
            <v>0</v>
          </cell>
          <cell r="YK30">
            <v>0</v>
          </cell>
          <cell r="YL30">
            <v>0</v>
          </cell>
          <cell r="YM30">
            <v>0</v>
          </cell>
          <cell r="YN30">
            <v>0</v>
          </cell>
          <cell r="YO30">
            <v>0</v>
          </cell>
          <cell r="YP30">
            <v>0</v>
          </cell>
          <cell r="YQ30">
            <v>0</v>
          </cell>
          <cell r="YR30">
            <v>0</v>
          </cell>
          <cell r="YS30">
            <v>0</v>
          </cell>
          <cell r="YT30">
            <v>0</v>
          </cell>
          <cell r="YU30">
            <v>0</v>
          </cell>
          <cell r="YV30">
            <v>0</v>
          </cell>
          <cell r="YW30">
            <v>0</v>
          </cell>
          <cell r="YX30">
            <v>0</v>
          </cell>
          <cell r="YY30">
            <v>0</v>
          </cell>
          <cell r="YZ30">
            <v>0</v>
          </cell>
          <cell r="ZA30">
            <v>0</v>
          </cell>
          <cell r="ZB30">
            <v>0</v>
          </cell>
          <cell r="ZC30">
            <v>0</v>
          </cell>
          <cell r="ZD30">
            <v>0</v>
          </cell>
          <cell r="ZE30">
            <v>0</v>
          </cell>
          <cell r="ZF30">
            <v>0</v>
          </cell>
          <cell r="ZG30">
            <v>0</v>
          </cell>
          <cell r="ZH30">
            <v>0</v>
          </cell>
          <cell r="ZI30">
            <v>0</v>
          </cell>
          <cell r="ZJ30">
            <v>0</v>
          </cell>
          <cell r="ZK30">
            <v>0</v>
          </cell>
          <cell r="ZL30">
            <v>0</v>
          </cell>
          <cell r="ZM30">
            <v>0</v>
          </cell>
          <cell r="ZN30">
            <v>0</v>
          </cell>
          <cell r="ZO30">
            <v>0</v>
          </cell>
          <cell r="ZP30">
            <v>0</v>
          </cell>
          <cell r="ZQ30">
            <v>0</v>
          </cell>
          <cell r="ZR30">
            <v>0</v>
          </cell>
          <cell r="ZS30">
            <v>0</v>
          </cell>
          <cell r="ZT30">
            <v>0</v>
          </cell>
          <cell r="ZU30">
            <v>0</v>
          </cell>
          <cell r="ZV30">
            <v>0</v>
          </cell>
          <cell r="ZW30">
            <v>0</v>
          </cell>
          <cell r="ZX30">
            <v>0</v>
          </cell>
          <cell r="ZY30">
            <v>0</v>
          </cell>
          <cell r="ZZ30">
            <v>0</v>
          </cell>
          <cell r="AAA30">
            <v>0</v>
          </cell>
          <cell r="AAB30">
            <v>0</v>
          </cell>
          <cell r="AAC30">
            <v>0</v>
          </cell>
          <cell r="AAD30">
            <v>0</v>
          </cell>
          <cell r="AAE30">
            <v>0</v>
          </cell>
          <cell r="AAF30">
            <v>0</v>
          </cell>
          <cell r="AAG30">
            <v>0</v>
          </cell>
          <cell r="AAH30">
            <v>0</v>
          </cell>
          <cell r="AAI30">
            <v>0</v>
          </cell>
          <cell r="AAJ30">
            <v>0</v>
          </cell>
          <cell r="AAK30">
            <v>0</v>
          </cell>
          <cell r="AAL30">
            <v>0</v>
          </cell>
          <cell r="AAM30">
            <v>0</v>
          </cell>
          <cell r="AAN30">
            <v>0</v>
          </cell>
          <cell r="AAO30">
            <v>0</v>
          </cell>
          <cell r="AAP30">
            <v>0</v>
          </cell>
          <cell r="AAQ30">
            <v>0</v>
          </cell>
          <cell r="AAR30">
            <v>0</v>
          </cell>
          <cell r="AAS30">
            <v>0</v>
          </cell>
          <cell r="AAT30">
            <v>0</v>
          </cell>
          <cell r="AAU30">
            <v>0</v>
          </cell>
          <cell r="AAV30">
            <v>0</v>
          </cell>
          <cell r="AAW30">
            <v>0</v>
          </cell>
          <cell r="AAX30">
            <v>0</v>
          </cell>
          <cell r="AAY30">
            <v>0</v>
          </cell>
          <cell r="AAZ30">
            <v>0</v>
          </cell>
          <cell r="ABA30">
            <v>0</v>
          </cell>
          <cell r="ABB30">
            <v>0</v>
          </cell>
          <cell r="ABC30">
            <v>0</v>
          </cell>
          <cell r="ABD30">
            <v>0</v>
          </cell>
          <cell r="ABE30">
            <v>0</v>
          </cell>
          <cell r="ABF30">
            <v>0</v>
          </cell>
        </row>
        <row r="31">
          <cell r="A31" t="str">
            <v>1.1. B.I.D.</v>
          </cell>
          <cell r="C31">
            <v>6503.0421670532296</v>
          </cell>
          <cell r="F31">
            <v>0</v>
          </cell>
          <cell r="G31" t="str">
            <v>Coparticipación Federal de Impuestos</v>
          </cell>
          <cell r="N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cell r="XR31">
            <v>0</v>
          </cell>
          <cell r="XS31">
            <v>0</v>
          </cell>
          <cell r="XT31">
            <v>0</v>
          </cell>
          <cell r="XU31">
            <v>0</v>
          </cell>
          <cell r="XV31">
            <v>0</v>
          </cell>
          <cell r="XW31">
            <v>0</v>
          </cell>
          <cell r="XX31">
            <v>0</v>
          </cell>
          <cell r="XY31">
            <v>0</v>
          </cell>
          <cell r="XZ31">
            <v>0</v>
          </cell>
          <cell r="YA31">
            <v>0</v>
          </cell>
          <cell r="YB31">
            <v>0</v>
          </cell>
          <cell r="YC31">
            <v>0</v>
          </cell>
          <cell r="YD31">
            <v>0</v>
          </cell>
          <cell r="YE31">
            <v>0</v>
          </cell>
          <cell r="YF31">
            <v>0</v>
          </cell>
          <cell r="YG31">
            <v>0</v>
          </cell>
          <cell r="YH31">
            <v>0</v>
          </cell>
          <cell r="YI31">
            <v>0</v>
          </cell>
          <cell r="YJ31">
            <v>0</v>
          </cell>
          <cell r="YK31">
            <v>0</v>
          </cell>
          <cell r="YL31">
            <v>0</v>
          </cell>
          <cell r="YM31">
            <v>0</v>
          </cell>
          <cell r="YN31">
            <v>0</v>
          </cell>
          <cell r="YO31">
            <v>0</v>
          </cell>
          <cell r="YP31">
            <v>0</v>
          </cell>
          <cell r="YQ31">
            <v>0</v>
          </cell>
          <cell r="YR31">
            <v>0</v>
          </cell>
          <cell r="YS31">
            <v>0</v>
          </cell>
          <cell r="YT31">
            <v>0</v>
          </cell>
          <cell r="YU31">
            <v>0</v>
          </cell>
          <cell r="YV31">
            <v>0</v>
          </cell>
          <cell r="YW31">
            <v>0</v>
          </cell>
          <cell r="YX31">
            <v>0</v>
          </cell>
          <cell r="YY31">
            <v>0</v>
          </cell>
          <cell r="YZ31">
            <v>0</v>
          </cell>
          <cell r="ZA31">
            <v>0</v>
          </cell>
          <cell r="ZB31">
            <v>0</v>
          </cell>
          <cell r="ZC31">
            <v>0</v>
          </cell>
          <cell r="ZD31">
            <v>0</v>
          </cell>
          <cell r="ZE31">
            <v>0</v>
          </cell>
          <cell r="ZF31">
            <v>0</v>
          </cell>
          <cell r="ZG31">
            <v>0</v>
          </cell>
          <cell r="ZH31">
            <v>0</v>
          </cell>
          <cell r="ZI31">
            <v>0</v>
          </cell>
          <cell r="ZJ31">
            <v>0</v>
          </cell>
          <cell r="ZK31">
            <v>0</v>
          </cell>
          <cell r="ZL31">
            <v>0</v>
          </cell>
          <cell r="ZM31">
            <v>0</v>
          </cell>
          <cell r="ZN31">
            <v>0</v>
          </cell>
          <cell r="ZO31">
            <v>0</v>
          </cell>
          <cell r="ZP31">
            <v>0</v>
          </cell>
          <cell r="ZQ31">
            <v>0</v>
          </cell>
          <cell r="ZR31">
            <v>0</v>
          </cell>
          <cell r="ZS31">
            <v>0</v>
          </cell>
          <cell r="ZT31">
            <v>0</v>
          </cell>
          <cell r="ZU31">
            <v>0</v>
          </cell>
          <cell r="ZV31">
            <v>0</v>
          </cell>
          <cell r="ZW31">
            <v>0</v>
          </cell>
          <cell r="ZX31">
            <v>0</v>
          </cell>
          <cell r="ZY31">
            <v>0</v>
          </cell>
          <cell r="ZZ31">
            <v>0</v>
          </cell>
          <cell r="AAA31">
            <v>0</v>
          </cell>
          <cell r="AAB31">
            <v>0</v>
          </cell>
          <cell r="AAC31">
            <v>0</v>
          </cell>
          <cell r="AAD31">
            <v>0</v>
          </cell>
          <cell r="AAE31">
            <v>0</v>
          </cell>
          <cell r="AAF31">
            <v>0</v>
          </cell>
          <cell r="AAG31">
            <v>0</v>
          </cell>
          <cell r="AAH31">
            <v>0</v>
          </cell>
          <cell r="AAI31">
            <v>0</v>
          </cell>
          <cell r="AAJ31">
            <v>0</v>
          </cell>
          <cell r="AAK31">
            <v>0</v>
          </cell>
          <cell r="AAL31">
            <v>0</v>
          </cell>
          <cell r="AAM31">
            <v>0</v>
          </cell>
          <cell r="AAN31">
            <v>0</v>
          </cell>
          <cell r="AAO31">
            <v>0</v>
          </cell>
          <cell r="AAP31">
            <v>0</v>
          </cell>
          <cell r="AAQ31">
            <v>0</v>
          </cell>
          <cell r="AAR31">
            <v>0</v>
          </cell>
          <cell r="AAS31">
            <v>0</v>
          </cell>
          <cell r="AAT31">
            <v>0</v>
          </cell>
          <cell r="AAU31">
            <v>0</v>
          </cell>
          <cell r="AAV31">
            <v>0</v>
          </cell>
          <cell r="AAW31">
            <v>0</v>
          </cell>
          <cell r="AAX31">
            <v>0</v>
          </cell>
          <cell r="AAY31">
            <v>0</v>
          </cell>
          <cell r="AAZ31">
            <v>0</v>
          </cell>
          <cell r="ABA31">
            <v>0</v>
          </cell>
          <cell r="ABB31">
            <v>0</v>
          </cell>
          <cell r="ABC31">
            <v>0</v>
          </cell>
          <cell r="ABD31">
            <v>0</v>
          </cell>
          <cell r="ABE31">
            <v>0</v>
          </cell>
          <cell r="ABF31">
            <v>0</v>
          </cell>
        </row>
        <row r="32">
          <cell r="A32" t="str">
            <v>2573 BID-PROSAP</v>
          </cell>
          <cell r="C32">
            <v>1940.1010813170578</v>
          </cell>
          <cell r="F32" t="str">
            <v>USD</v>
          </cell>
          <cell r="G32" t="str">
            <v>Coparticipación Federal de Impuestos</v>
          </cell>
          <cell r="N32" t="str">
            <v>Organismos Multilaterales</v>
          </cell>
          <cell r="P32" t="str">
            <v>LIBOR</v>
          </cell>
          <cell r="Q32">
            <v>93969051.596389279</v>
          </cell>
          <cell r="R32">
            <v>58174183.813047945</v>
          </cell>
          <cell r="S32">
            <v>122904440.26045287</v>
          </cell>
          <cell r="T32">
            <v>73699326.310098261</v>
          </cell>
          <cell r="U32">
            <v>135824701.59071687</v>
          </cell>
          <cell r="V32">
            <v>77079586.910601407</v>
          </cell>
          <cell r="W32">
            <v>145485237.71617234</v>
          </cell>
          <cell r="X32">
            <v>77425735.386998385</v>
          </cell>
          <cell r="Y32">
            <v>151716234.25503165</v>
          </cell>
          <cell r="Z32">
            <v>75621499.37121281</v>
          </cell>
          <cell r="AA32">
            <v>157687948.33657277</v>
          </cell>
          <cell r="AB32">
            <v>73266928.376360416</v>
          </cell>
          <cell r="AC32">
            <v>165205988.50221691</v>
          </cell>
          <cell r="AD32">
            <v>71369970.86054641</v>
          </cell>
          <cell r="AE32">
            <v>173466287.92732787</v>
          </cell>
          <cell r="AF32">
            <v>68869135.519646704</v>
          </cell>
          <cell r="AG32">
            <v>182139602.32369435</v>
          </cell>
          <cell r="AH32">
            <v>66156372.762549043</v>
          </cell>
          <cell r="AI32">
            <v>191246582.43987918</v>
          </cell>
          <cell r="AJ32">
            <v>63000160.890942499</v>
          </cell>
          <cell r="AK32">
            <v>200808911.56187332</v>
          </cell>
          <cell r="AL32">
            <v>59528246.54824578</v>
          </cell>
          <cell r="AM32">
            <v>210849357.1399672</v>
          </cell>
          <cell r="AN32">
            <v>55204490.108300611</v>
          </cell>
          <cell r="AO32">
            <v>221391824.99696574</v>
          </cell>
          <cell r="AP32">
            <v>50481791.294884771</v>
          </cell>
          <cell r="AQ32">
            <v>232461416.24681422</v>
          </cell>
          <cell r="AR32">
            <v>45148811.374856606</v>
          </cell>
          <cell r="AS32">
            <v>244084487.05915505</v>
          </cell>
          <cell r="AT32">
            <v>39267959.490886152</v>
          </cell>
          <cell r="AU32">
            <v>256288711.41211289</v>
          </cell>
          <cell r="AV32">
            <v>32451726.326856196</v>
          </cell>
          <cell r="AW32">
            <v>269103146.98271871</v>
          </cell>
          <cell r="AX32">
            <v>24978772.580889303</v>
          </cell>
          <cell r="AY32">
            <v>282558304.33185482</v>
          </cell>
          <cell r="AZ32">
            <v>16677394.144508574</v>
          </cell>
          <cell r="BA32">
            <v>296686219.54844779</v>
          </cell>
          <cell r="BB32">
            <v>7510568.4499144275</v>
          </cell>
          <cell r="BC32">
            <v>0</v>
          </cell>
          <cell r="BD32">
            <v>0</v>
          </cell>
          <cell r="BE32">
            <v>0</v>
          </cell>
          <cell r="BF32">
            <v>0</v>
          </cell>
          <cell r="BG32">
            <v>0</v>
          </cell>
          <cell r="BH32">
            <v>0</v>
          </cell>
          <cell r="BI32">
            <v>0</v>
          </cell>
          <cell r="BJ32">
            <v>0</v>
          </cell>
          <cell r="BK32">
            <v>0</v>
          </cell>
          <cell r="BL32">
            <v>0</v>
          </cell>
          <cell r="BM32">
            <v>0</v>
          </cell>
          <cell r="BN32">
            <v>0</v>
          </cell>
          <cell r="BQ32">
            <v>0</v>
          </cell>
          <cell r="BR32">
            <v>0</v>
          </cell>
          <cell r="BS32">
            <v>0</v>
          </cell>
          <cell r="BT32">
            <v>0</v>
          </cell>
          <cell r="BU32">
            <v>0</v>
          </cell>
          <cell r="BV32">
            <v>0</v>
          </cell>
          <cell r="BW32">
            <v>0</v>
          </cell>
          <cell r="BX32">
            <v>0</v>
          </cell>
          <cell r="BY32">
            <v>0</v>
          </cell>
          <cell r="BZ32">
            <v>0</v>
          </cell>
          <cell r="CA32">
            <v>24066272.516405094</v>
          </cell>
          <cell r="CB32">
            <v>39568917.2923619</v>
          </cell>
          <cell r="CC32">
            <v>0</v>
          </cell>
          <cell r="CD32">
            <v>0</v>
          </cell>
          <cell r="CE32">
            <v>0</v>
          </cell>
          <cell r="CF32">
            <v>0</v>
          </cell>
          <cell r="CG32">
            <v>0</v>
          </cell>
          <cell r="CH32">
            <v>0</v>
          </cell>
          <cell r="CI32">
            <v>0</v>
          </cell>
          <cell r="CJ32">
            <v>0</v>
          </cell>
          <cell r="CK32">
            <v>0</v>
          </cell>
          <cell r="CL32">
            <v>0</v>
          </cell>
          <cell r="CM32">
            <v>34107911.296642855</v>
          </cell>
          <cell r="CN32">
            <v>54400134.304027379</v>
          </cell>
          <cell r="CO32">
            <v>0</v>
          </cell>
          <cell r="CP32">
            <v>0</v>
          </cell>
          <cell r="CQ32">
            <v>0</v>
          </cell>
          <cell r="CR32">
            <v>0</v>
          </cell>
          <cell r="CS32">
            <v>0</v>
          </cell>
          <cell r="CT32">
            <v>0</v>
          </cell>
          <cell r="CU32">
            <v>0</v>
          </cell>
          <cell r="CV32">
            <v>0</v>
          </cell>
          <cell r="CW32">
            <v>0</v>
          </cell>
          <cell r="CX32">
            <v>0</v>
          </cell>
          <cell r="CY32">
            <v>35915011.435479484</v>
          </cell>
          <cell r="CZ32">
            <v>59197011.326402016</v>
          </cell>
          <cell r="DA32">
            <v>0</v>
          </cell>
          <cell r="DB32">
            <v>0</v>
          </cell>
          <cell r="DC32">
            <v>0</v>
          </cell>
          <cell r="DD32">
            <v>0</v>
          </cell>
          <cell r="DE32">
            <v>0</v>
          </cell>
          <cell r="DF32">
            <v>0</v>
          </cell>
          <cell r="DG32">
            <v>0</v>
          </cell>
          <cell r="DH32">
            <v>0</v>
          </cell>
          <cell r="DI32">
            <v>0</v>
          </cell>
          <cell r="DJ32">
            <v>0</v>
          </cell>
          <cell r="DK32">
            <v>37784314.874618776</v>
          </cell>
          <cell r="DL32">
            <v>63707428.934050858</v>
          </cell>
          <cell r="DM32">
            <v>0</v>
          </cell>
          <cell r="DN32">
            <v>0</v>
          </cell>
          <cell r="DO32">
            <v>0</v>
          </cell>
          <cell r="DP32">
            <v>0</v>
          </cell>
          <cell r="DQ32">
            <v>0</v>
          </cell>
          <cell r="DR32">
            <v>0</v>
          </cell>
          <cell r="DS32">
            <v>0</v>
          </cell>
          <cell r="DT32">
            <v>0</v>
          </cell>
          <cell r="DU32">
            <v>0</v>
          </cell>
          <cell r="DV32">
            <v>0</v>
          </cell>
          <cell r="DW32">
            <v>38296842.568260789</v>
          </cell>
          <cell r="DX32">
            <v>66470756.797385879</v>
          </cell>
          <cell r="DY32">
            <v>0</v>
          </cell>
          <cell r="DZ32">
            <v>0</v>
          </cell>
          <cell r="EA32">
            <v>0</v>
          </cell>
          <cell r="EB32">
            <v>0</v>
          </cell>
          <cell r="EC32">
            <v>0</v>
          </cell>
          <cell r="ED32">
            <v>0</v>
          </cell>
          <cell r="EE32">
            <v>0</v>
          </cell>
          <cell r="EF32">
            <v>0</v>
          </cell>
          <cell r="EG32">
            <v>0</v>
          </cell>
          <cell r="EH32">
            <v>0</v>
          </cell>
          <cell r="EI32">
            <v>38782744.342340626</v>
          </cell>
          <cell r="EJ32">
            <v>69353944.793330997</v>
          </cell>
          <cell r="EK32">
            <v>0</v>
          </cell>
          <cell r="EL32">
            <v>0</v>
          </cell>
          <cell r="EM32">
            <v>0</v>
          </cell>
          <cell r="EN32">
            <v>0</v>
          </cell>
          <cell r="EO32">
            <v>0</v>
          </cell>
          <cell r="EP32">
            <v>0</v>
          </cell>
          <cell r="EQ32">
            <v>0</v>
          </cell>
          <cell r="ER32">
            <v>0</v>
          </cell>
          <cell r="ES32">
            <v>0</v>
          </cell>
          <cell r="ET32">
            <v>0</v>
          </cell>
          <cell r="EU32">
            <v>38607377.863832638</v>
          </cell>
          <cell r="EV32">
            <v>71589050.20421645</v>
          </cell>
          <cell r="EW32">
            <v>0</v>
          </cell>
          <cell r="EX32">
            <v>0</v>
          </cell>
          <cell r="EY32">
            <v>0</v>
          </cell>
          <cell r="EZ32">
            <v>0</v>
          </cell>
          <cell r="FA32">
            <v>0</v>
          </cell>
          <cell r="FB32">
            <v>0</v>
          </cell>
          <cell r="FC32">
            <v>0</v>
          </cell>
          <cell r="FD32">
            <v>0</v>
          </cell>
          <cell r="FE32">
            <v>0</v>
          </cell>
          <cell r="FF32">
            <v>0</v>
          </cell>
          <cell r="FG32">
            <v>38818357.523165755</v>
          </cell>
          <cell r="FH32">
            <v>73896187.511955887</v>
          </cell>
          <cell r="FI32">
            <v>0</v>
          </cell>
          <cell r="FJ32">
            <v>0</v>
          </cell>
          <cell r="FK32">
            <v>0</v>
          </cell>
          <cell r="FL32">
            <v>0</v>
          </cell>
          <cell r="FM32">
            <v>0</v>
          </cell>
          <cell r="FN32">
            <v>0</v>
          </cell>
          <cell r="FO32">
            <v>0</v>
          </cell>
          <cell r="FP32">
            <v>0</v>
          </cell>
          <cell r="FQ32">
            <v>0</v>
          </cell>
          <cell r="FR32">
            <v>0</v>
          </cell>
          <cell r="FS32">
            <v>38018299.432131179</v>
          </cell>
          <cell r="FT32">
            <v>75196513.458627701</v>
          </cell>
          <cell r="FU32">
            <v>0</v>
          </cell>
          <cell r="FV32">
            <v>0</v>
          </cell>
          <cell r="FW32">
            <v>0</v>
          </cell>
          <cell r="FX32">
            <v>0</v>
          </cell>
          <cell r="FY32">
            <v>0</v>
          </cell>
          <cell r="FZ32">
            <v>0</v>
          </cell>
          <cell r="GA32">
            <v>0</v>
          </cell>
          <cell r="GB32">
            <v>0</v>
          </cell>
          <cell r="GC32">
            <v>0</v>
          </cell>
          <cell r="GD32">
            <v>0</v>
          </cell>
          <cell r="GE32">
            <v>37603199.939081624</v>
          </cell>
          <cell r="GF32">
            <v>76519720.796403944</v>
          </cell>
          <cell r="GG32">
            <v>0</v>
          </cell>
          <cell r="GH32">
            <v>0</v>
          </cell>
          <cell r="GI32">
            <v>0</v>
          </cell>
          <cell r="GJ32">
            <v>0</v>
          </cell>
          <cell r="GK32">
            <v>0</v>
          </cell>
          <cell r="GL32">
            <v>0</v>
          </cell>
          <cell r="GM32">
            <v>0</v>
          </cell>
          <cell r="GN32">
            <v>0</v>
          </cell>
          <cell r="GO32">
            <v>0</v>
          </cell>
          <cell r="GP32">
            <v>0</v>
          </cell>
          <cell r="GQ32">
            <v>36834451.065657459</v>
          </cell>
          <cell r="GR32">
            <v>78058902.909194916</v>
          </cell>
          <cell r="GS32">
            <v>0</v>
          </cell>
          <cell r="GT32">
            <v>0</v>
          </cell>
          <cell r="GU32">
            <v>0</v>
          </cell>
          <cell r="GV32">
            <v>0</v>
          </cell>
          <cell r="GW32">
            <v>0</v>
          </cell>
          <cell r="GX32">
            <v>0</v>
          </cell>
          <cell r="GY32">
            <v>0</v>
          </cell>
          <cell r="GZ32">
            <v>0</v>
          </cell>
          <cell r="HA32">
            <v>0</v>
          </cell>
          <cell r="HB32">
            <v>0</v>
          </cell>
          <cell r="HC32">
            <v>36432477.31070295</v>
          </cell>
          <cell r="HD32">
            <v>79629045.427377835</v>
          </cell>
          <cell r="HE32">
            <v>0</v>
          </cell>
          <cell r="HF32">
            <v>0</v>
          </cell>
          <cell r="HG32">
            <v>0</v>
          </cell>
          <cell r="HH32">
            <v>0</v>
          </cell>
          <cell r="HI32">
            <v>0</v>
          </cell>
          <cell r="HJ32">
            <v>0</v>
          </cell>
          <cell r="HK32">
            <v>0</v>
          </cell>
          <cell r="HL32">
            <v>0</v>
          </cell>
          <cell r="HM32">
            <v>0</v>
          </cell>
          <cell r="HN32">
            <v>0</v>
          </cell>
          <cell r="HO32">
            <v>35949506.796313539</v>
          </cell>
          <cell r="HP32">
            <v>81595490.80347012</v>
          </cell>
          <cell r="HQ32">
            <v>0</v>
          </cell>
          <cell r="HR32">
            <v>0</v>
          </cell>
          <cell r="HS32">
            <v>0</v>
          </cell>
          <cell r="HT32">
            <v>0</v>
          </cell>
          <cell r="HU32">
            <v>0</v>
          </cell>
          <cell r="HV32">
            <v>0</v>
          </cell>
          <cell r="HW32">
            <v>0</v>
          </cell>
          <cell r="HX32">
            <v>0</v>
          </cell>
          <cell r="HY32">
            <v>0</v>
          </cell>
          <cell r="HZ32">
            <v>0</v>
          </cell>
          <cell r="IA32">
            <v>35420464.064232863</v>
          </cell>
          <cell r="IB32">
            <v>83610497.698746786</v>
          </cell>
          <cell r="IC32">
            <v>0</v>
          </cell>
          <cell r="ID32">
            <v>0</v>
          </cell>
          <cell r="IE32">
            <v>0</v>
          </cell>
          <cell r="IF32">
            <v>0</v>
          </cell>
          <cell r="IG32">
            <v>0</v>
          </cell>
          <cell r="IH32">
            <v>0</v>
          </cell>
          <cell r="II32">
            <v>0</v>
          </cell>
          <cell r="IJ32">
            <v>0</v>
          </cell>
          <cell r="IK32">
            <v>0</v>
          </cell>
          <cell r="IL32">
            <v>0</v>
          </cell>
          <cell r="IM32">
            <v>34652967.219807707</v>
          </cell>
          <cell r="IN32">
            <v>85675265.343643695</v>
          </cell>
          <cell r="IO32">
            <v>0</v>
          </cell>
          <cell r="IP32">
            <v>0</v>
          </cell>
          <cell r="IQ32">
            <v>0</v>
          </cell>
          <cell r="IR32">
            <v>0</v>
          </cell>
          <cell r="IS32">
            <v>0</v>
          </cell>
          <cell r="IT32">
            <v>0</v>
          </cell>
          <cell r="IU32">
            <v>0</v>
          </cell>
          <cell r="IV32">
            <v>0</v>
          </cell>
          <cell r="IW32">
            <v>0</v>
          </cell>
          <cell r="IX32">
            <v>0</v>
          </cell>
          <cell r="IY32">
            <v>34216168.299839005</v>
          </cell>
          <cell r="IZ32">
            <v>87791022.583684191</v>
          </cell>
          <cell r="JA32">
            <v>0</v>
          </cell>
          <cell r="JB32">
            <v>0</v>
          </cell>
          <cell r="JC32">
            <v>0</v>
          </cell>
          <cell r="JD32">
            <v>0</v>
          </cell>
          <cell r="JE32">
            <v>0</v>
          </cell>
          <cell r="JF32">
            <v>0</v>
          </cell>
          <cell r="JG32">
            <v>0</v>
          </cell>
          <cell r="JH32">
            <v>0</v>
          </cell>
          <cell r="JI32">
            <v>0</v>
          </cell>
          <cell r="JJ32">
            <v>0</v>
          </cell>
          <cell r="JK32">
            <v>33353480.963703867</v>
          </cell>
          <cell r="JL32">
            <v>89959028.610825926</v>
          </cell>
          <cell r="JM32">
            <v>0</v>
          </cell>
          <cell r="JN32">
            <v>0</v>
          </cell>
          <cell r="JO32">
            <v>0</v>
          </cell>
          <cell r="JP32">
            <v>0</v>
          </cell>
          <cell r="JQ32">
            <v>0</v>
          </cell>
          <cell r="JR32">
            <v>0</v>
          </cell>
          <cell r="JS32">
            <v>0</v>
          </cell>
          <cell r="JT32">
            <v>0</v>
          </cell>
          <cell r="JU32">
            <v>0</v>
          </cell>
          <cell r="JV32">
            <v>0</v>
          </cell>
          <cell r="JW32">
            <v>32802891.798845176</v>
          </cell>
          <cell r="JX32">
            <v>92180573.712868422</v>
          </cell>
          <cell r="JY32">
            <v>0</v>
          </cell>
          <cell r="JZ32">
            <v>0</v>
          </cell>
          <cell r="KA32">
            <v>0</v>
          </cell>
          <cell r="KB32">
            <v>0</v>
          </cell>
          <cell r="KC32">
            <v>0</v>
          </cell>
          <cell r="KD32">
            <v>0</v>
          </cell>
          <cell r="KE32">
            <v>0</v>
          </cell>
          <cell r="KF32">
            <v>0</v>
          </cell>
          <cell r="KG32">
            <v>0</v>
          </cell>
          <cell r="KH32">
            <v>0</v>
          </cell>
          <cell r="KI32">
            <v>31837413.66394012</v>
          </cell>
          <cell r="KJ32">
            <v>94456980.041367278</v>
          </cell>
          <cell r="KK32">
            <v>0</v>
          </cell>
          <cell r="KL32">
            <v>0</v>
          </cell>
          <cell r="KM32">
            <v>0</v>
          </cell>
          <cell r="KN32">
            <v>0</v>
          </cell>
          <cell r="KO32">
            <v>0</v>
          </cell>
          <cell r="KP32">
            <v>0</v>
          </cell>
          <cell r="KQ32">
            <v>0</v>
          </cell>
          <cell r="KR32">
            <v>0</v>
          </cell>
          <cell r="KS32">
            <v>0</v>
          </cell>
          <cell r="KT32">
            <v>0</v>
          </cell>
          <cell r="KU32">
            <v>31162747.227002375</v>
          </cell>
          <cell r="KV32">
            <v>96789602.398511916</v>
          </cell>
          <cell r="KW32">
            <v>0</v>
          </cell>
          <cell r="KX32">
            <v>0</v>
          </cell>
          <cell r="KY32">
            <v>0</v>
          </cell>
          <cell r="KZ32">
            <v>0</v>
          </cell>
          <cell r="LA32">
            <v>0</v>
          </cell>
          <cell r="LB32">
            <v>0</v>
          </cell>
          <cell r="LC32">
            <v>0</v>
          </cell>
          <cell r="LD32">
            <v>0</v>
          </cell>
          <cell r="LE32">
            <v>0</v>
          </cell>
          <cell r="LF32">
            <v>0</v>
          </cell>
          <cell r="LG32">
            <v>30251665.579767607</v>
          </cell>
          <cell r="LH32">
            <v>99179829.043435723</v>
          </cell>
          <cell r="LI32">
            <v>0</v>
          </cell>
          <cell r="LJ32">
            <v>0</v>
          </cell>
          <cell r="LK32">
            <v>0</v>
          </cell>
          <cell r="LL32">
            <v>0</v>
          </cell>
          <cell r="LM32">
            <v>0</v>
          </cell>
          <cell r="LN32">
            <v>0</v>
          </cell>
          <cell r="LO32">
            <v>0</v>
          </cell>
          <cell r="LP32">
            <v>0</v>
          </cell>
          <cell r="LQ32">
            <v>0</v>
          </cell>
          <cell r="LR32">
            <v>0</v>
          </cell>
          <cell r="LS32">
            <v>29276580.968478173</v>
          </cell>
          <cell r="LT32">
            <v>101629082.51843761</v>
          </cell>
          <cell r="LU32">
            <v>0</v>
          </cell>
          <cell r="LV32">
            <v>0</v>
          </cell>
          <cell r="LW32">
            <v>0</v>
          </cell>
          <cell r="LX32">
            <v>0</v>
          </cell>
          <cell r="LY32">
            <v>0</v>
          </cell>
          <cell r="LZ32">
            <v>0</v>
          </cell>
          <cell r="MA32">
            <v>0</v>
          </cell>
          <cell r="MB32">
            <v>0</v>
          </cell>
          <cell r="MC32">
            <v>0</v>
          </cell>
          <cell r="MD32">
            <v>0</v>
          </cell>
          <cell r="ME32">
            <v>28080598.892266568</v>
          </cell>
          <cell r="MF32">
            <v>104138820.4956076</v>
          </cell>
          <cell r="MG32">
            <v>0</v>
          </cell>
          <cell r="MH32">
            <v>0</v>
          </cell>
          <cell r="MI32">
            <v>0</v>
          </cell>
          <cell r="MJ32">
            <v>0</v>
          </cell>
          <cell r="MK32">
            <v>0</v>
          </cell>
          <cell r="ML32">
            <v>0</v>
          </cell>
          <cell r="MM32">
            <v>0</v>
          </cell>
          <cell r="MN32">
            <v>0</v>
          </cell>
          <cell r="MO32">
            <v>0</v>
          </cell>
          <cell r="MP32">
            <v>0</v>
          </cell>
          <cell r="MQ32">
            <v>27123891.21603404</v>
          </cell>
          <cell r="MR32">
            <v>106710536.6443596</v>
          </cell>
          <cell r="MS32">
            <v>0</v>
          </cell>
          <cell r="MT32">
            <v>0</v>
          </cell>
          <cell r="MU32">
            <v>0</v>
          </cell>
          <cell r="MV32">
            <v>0</v>
          </cell>
          <cell r="MW32">
            <v>0</v>
          </cell>
          <cell r="MX32">
            <v>0</v>
          </cell>
          <cell r="MY32">
            <v>0</v>
          </cell>
          <cell r="MZ32">
            <v>0</v>
          </cell>
          <cell r="NA32">
            <v>0</v>
          </cell>
          <cell r="NB32">
            <v>0</v>
          </cell>
          <cell r="NC32">
            <v>25799050.258960489</v>
          </cell>
          <cell r="ND32">
            <v>109345761.52038808</v>
          </cell>
          <cell r="NE32">
            <v>0</v>
          </cell>
          <cell r="NF32">
            <v>0</v>
          </cell>
          <cell r="NG32">
            <v>0</v>
          </cell>
          <cell r="NH32">
            <v>0</v>
          </cell>
          <cell r="NI32">
            <v>0</v>
          </cell>
          <cell r="NJ32">
            <v>0</v>
          </cell>
          <cell r="NK32">
            <v>0</v>
          </cell>
          <cell r="NL32">
            <v>0</v>
          </cell>
          <cell r="NM32">
            <v>0</v>
          </cell>
          <cell r="NN32">
            <v>0</v>
          </cell>
          <cell r="NO32">
            <v>24682741.035924286</v>
          </cell>
          <cell r="NP32">
            <v>112046063.47657765</v>
          </cell>
          <cell r="NQ32">
            <v>0</v>
          </cell>
          <cell r="NR32">
            <v>0</v>
          </cell>
          <cell r="NS32">
            <v>0</v>
          </cell>
          <cell r="NT32">
            <v>0</v>
          </cell>
          <cell r="NU32">
            <v>0</v>
          </cell>
          <cell r="NV32">
            <v>0</v>
          </cell>
          <cell r="NW32">
            <v>0</v>
          </cell>
          <cell r="NX32">
            <v>0</v>
          </cell>
          <cell r="NY32">
            <v>0</v>
          </cell>
          <cell r="NZ32">
            <v>0</v>
          </cell>
          <cell r="OA32">
            <v>23219145.265093137</v>
          </cell>
          <cell r="OB32">
            <v>114813049.59640758</v>
          </cell>
          <cell r="OC32">
            <v>0</v>
          </cell>
          <cell r="OD32">
            <v>0</v>
          </cell>
          <cell r="OE32">
            <v>0</v>
          </cell>
          <cell r="OF32">
            <v>0</v>
          </cell>
          <cell r="OG32">
            <v>0</v>
          </cell>
          <cell r="OH32">
            <v>0</v>
          </cell>
          <cell r="OI32">
            <v>0</v>
          </cell>
          <cell r="OJ32">
            <v>0</v>
          </cell>
          <cell r="OK32">
            <v>0</v>
          </cell>
          <cell r="OL32">
            <v>0</v>
          </cell>
          <cell r="OM32">
            <v>21929666.109763473</v>
          </cell>
          <cell r="ON32">
            <v>117648366.65040664</v>
          </cell>
          <cell r="OO32">
            <v>0</v>
          </cell>
          <cell r="OP32">
            <v>0</v>
          </cell>
          <cell r="OQ32">
            <v>0</v>
          </cell>
          <cell r="OR32">
            <v>0</v>
          </cell>
          <cell r="OS32">
            <v>0</v>
          </cell>
          <cell r="OT32">
            <v>0</v>
          </cell>
          <cell r="OU32">
            <v>0</v>
          </cell>
          <cell r="OV32">
            <v>0</v>
          </cell>
          <cell r="OW32">
            <v>0</v>
          </cell>
          <cell r="OX32">
            <v>0</v>
          </cell>
          <cell r="OY32">
            <v>20428382.652489394</v>
          </cell>
          <cell r="OZ32">
            <v>120553702.07622802</v>
          </cell>
          <cell r="PA32">
            <v>0</v>
          </cell>
          <cell r="PB32">
            <v>0</v>
          </cell>
          <cell r="PC32">
            <v>0</v>
          </cell>
          <cell r="PD32">
            <v>0</v>
          </cell>
          <cell r="PE32">
            <v>0</v>
          </cell>
          <cell r="PF32">
            <v>0</v>
          </cell>
          <cell r="PG32">
            <v>0</v>
          </cell>
          <cell r="PH32">
            <v>0</v>
          </cell>
          <cell r="PI32">
            <v>0</v>
          </cell>
          <cell r="PJ32">
            <v>0</v>
          </cell>
          <cell r="PK32">
            <v>18839576.838396754</v>
          </cell>
          <cell r="PL32">
            <v>123530784.98292704</v>
          </cell>
          <cell r="PM32">
            <v>0</v>
          </cell>
          <cell r="PN32">
            <v>0</v>
          </cell>
          <cell r="PO32">
            <v>0</v>
          </cell>
          <cell r="PP32">
            <v>0</v>
          </cell>
          <cell r="PQ32">
            <v>0</v>
          </cell>
          <cell r="PR32">
            <v>0</v>
          </cell>
          <cell r="PS32">
            <v>0</v>
          </cell>
          <cell r="PT32">
            <v>0</v>
          </cell>
          <cell r="PU32">
            <v>0</v>
          </cell>
          <cell r="PV32">
            <v>0</v>
          </cell>
          <cell r="PW32">
            <v>17066071.852237251</v>
          </cell>
          <cell r="PX32">
            <v>126581387.18003948</v>
          </cell>
          <cell r="PY32">
            <v>0</v>
          </cell>
          <cell r="PZ32">
            <v>0</v>
          </cell>
          <cell r="QA32">
            <v>0</v>
          </cell>
          <cell r="QB32">
            <v>0</v>
          </cell>
          <cell r="QC32">
            <v>0</v>
          </cell>
          <cell r="QD32">
            <v>0</v>
          </cell>
          <cell r="QE32">
            <v>0</v>
          </cell>
          <cell r="QF32">
            <v>0</v>
          </cell>
          <cell r="QG32">
            <v>0</v>
          </cell>
          <cell r="QH32">
            <v>0</v>
          </cell>
          <cell r="QI32">
            <v>15385654.474618943</v>
          </cell>
          <cell r="QJ32">
            <v>129707324.23207343</v>
          </cell>
          <cell r="QK32">
            <v>0</v>
          </cell>
          <cell r="QL32">
            <v>0</v>
          </cell>
          <cell r="QM32">
            <v>0</v>
          </cell>
          <cell r="QN32">
            <v>0</v>
          </cell>
          <cell r="QO32">
            <v>0</v>
          </cell>
          <cell r="QP32">
            <v>0</v>
          </cell>
          <cell r="QQ32">
            <v>0</v>
          </cell>
          <cell r="QR32">
            <v>0</v>
          </cell>
          <cell r="QS32">
            <v>0</v>
          </cell>
          <cell r="QT32">
            <v>0</v>
          </cell>
          <cell r="QU32">
            <v>13439531.648521937</v>
          </cell>
          <cell r="QV32">
            <v>132910456.53904153</v>
          </cell>
          <cell r="QW32">
            <v>0</v>
          </cell>
          <cell r="QX32">
            <v>0</v>
          </cell>
          <cell r="QY32">
            <v>0</v>
          </cell>
          <cell r="QZ32">
            <v>0</v>
          </cell>
          <cell r="RA32">
            <v>0</v>
          </cell>
          <cell r="RB32">
            <v>0</v>
          </cell>
          <cell r="RC32">
            <v>0</v>
          </cell>
          <cell r="RD32">
            <v>0</v>
          </cell>
          <cell r="RE32">
            <v>0</v>
          </cell>
          <cell r="RF32">
            <v>0</v>
          </cell>
          <cell r="RG32">
            <v>11539240.932367366</v>
          </cell>
          <cell r="RH32">
            <v>136192690.44367719</v>
          </cell>
          <cell r="RI32">
            <v>0</v>
          </cell>
          <cell r="RJ32">
            <v>0</v>
          </cell>
          <cell r="RK32">
            <v>0</v>
          </cell>
          <cell r="RL32">
            <v>0</v>
          </cell>
          <cell r="RM32">
            <v>0</v>
          </cell>
          <cell r="RN32">
            <v>0</v>
          </cell>
          <cell r="RO32">
            <v>0</v>
          </cell>
          <cell r="RP32">
            <v>0</v>
          </cell>
          <cell r="RQ32">
            <v>0</v>
          </cell>
          <cell r="RR32">
            <v>0</v>
          </cell>
          <cell r="RS32">
            <v>9407672.2448044978</v>
          </cell>
          <cell r="RT32">
            <v>139555979.36599368</v>
          </cell>
          <cell r="RU32">
            <v>0</v>
          </cell>
          <cell r="RV32">
            <v>0</v>
          </cell>
          <cell r="RW32">
            <v>0</v>
          </cell>
          <cell r="RX32">
            <v>0</v>
          </cell>
          <cell r="RY32">
            <v>0</v>
          </cell>
          <cell r="RZ32">
            <v>0</v>
          </cell>
          <cell r="SA32">
            <v>0</v>
          </cell>
          <cell r="SB32">
            <v>0</v>
          </cell>
          <cell r="SC32">
            <v>0</v>
          </cell>
          <cell r="SD32">
            <v>0</v>
          </cell>
          <cell r="SE32">
            <v>7269721.8997040754</v>
          </cell>
          <cell r="SF32">
            <v>143002324.96586114</v>
          </cell>
          <cell r="SG32">
            <v>0</v>
          </cell>
          <cell r="SH32">
            <v>0</v>
          </cell>
          <cell r="SI32">
            <v>0</v>
          </cell>
          <cell r="SJ32">
            <v>0</v>
          </cell>
          <cell r="SK32">
            <v>0</v>
          </cell>
          <cell r="SL32">
            <v>0</v>
          </cell>
          <cell r="SM32">
            <v>0</v>
          </cell>
          <cell r="SN32">
            <v>0</v>
          </cell>
          <cell r="SO32">
            <v>0</v>
          </cell>
          <cell r="SP32">
            <v>0</v>
          </cell>
          <cell r="SQ32">
            <v>4966165.5884708976</v>
          </cell>
          <cell r="SR32">
            <v>146533778.33429348</v>
          </cell>
          <cell r="SS32">
            <v>0</v>
          </cell>
          <cell r="ST32">
            <v>0</v>
          </cell>
          <cell r="SU32">
            <v>0</v>
          </cell>
          <cell r="SV32">
            <v>0</v>
          </cell>
          <cell r="SW32">
            <v>0</v>
          </cell>
          <cell r="SX32">
            <v>0</v>
          </cell>
          <cell r="SY32">
            <v>0</v>
          </cell>
          <cell r="SZ32">
            <v>0</v>
          </cell>
          <cell r="TA32">
            <v>0</v>
          </cell>
          <cell r="TB32">
            <v>0</v>
          </cell>
          <cell r="TC32">
            <v>2544402.8614435298</v>
          </cell>
          <cell r="TD32">
            <v>150152441.2141543</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cell r="XR32">
            <v>0</v>
          </cell>
          <cell r="XS32">
            <v>0</v>
          </cell>
          <cell r="XT32">
            <v>0</v>
          </cell>
          <cell r="XU32">
            <v>0</v>
          </cell>
          <cell r="XV32">
            <v>0</v>
          </cell>
          <cell r="XW32">
            <v>0</v>
          </cell>
          <cell r="XX32">
            <v>0</v>
          </cell>
          <cell r="XY32">
            <v>0</v>
          </cell>
          <cell r="XZ32">
            <v>0</v>
          </cell>
          <cell r="YA32">
            <v>0</v>
          </cell>
          <cell r="YB32">
            <v>0</v>
          </cell>
          <cell r="YC32">
            <v>0</v>
          </cell>
          <cell r="YD32">
            <v>0</v>
          </cell>
          <cell r="YE32">
            <v>0</v>
          </cell>
          <cell r="YF32">
            <v>0</v>
          </cell>
          <cell r="YG32">
            <v>0</v>
          </cell>
          <cell r="YH32">
            <v>0</v>
          </cell>
          <cell r="YI32">
            <v>0</v>
          </cell>
          <cell r="YJ32">
            <v>0</v>
          </cell>
          <cell r="YK32">
            <v>0</v>
          </cell>
          <cell r="YL32">
            <v>0</v>
          </cell>
          <cell r="YM32">
            <v>0</v>
          </cell>
          <cell r="YN32">
            <v>0</v>
          </cell>
          <cell r="YO32">
            <v>0</v>
          </cell>
          <cell r="YP32">
            <v>0</v>
          </cell>
          <cell r="YQ32">
            <v>0</v>
          </cell>
          <cell r="YR32">
            <v>0</v>
          </cell>
          <cell r="YS32">
            <v>0</v>
          </cell>
          <cell r="YT32">
            <v>0</v>
          </cell>
          <cell r="YU32">
            <v>0</v>
          </cell>
          <cell r="YV32">
            <v>0</v>
          </cell>
          <cell r="YW32">
            <v>0</v>
          </cell>
          <cell r="YX32">
            <v>0</v>
          </cell>
          <cell r="YY32">
            <v>0</v>
          </cell>
          <cell r="YZ32">
            <v>0</v>
          </cell>
          <cell r="ZA32">
            <v>0</v>
          </cell>
          <cell r="ZB32">
            <v>0</v>
          </cell>
          <cell r="ZC32">
            <v>0</v>
          </cell>
          <cell r="ZD32">
            <v>0</v>
          </cell>
          <cell r="ZE32">
            <v>0</v>
          </cell>
          <cell r="ZF32">
            <v>0</v>
          </cell>
          <cell r="ZG32">
            <v>0</v>
          </cell>
          <cell r="ZH32">
            <v>0</v>
          </cell>
          <cell r="ZI32">
            <v>0</v>
          </cell>
          <cell r="ZJ32">
            <v>0</v>
          </cell>
          <cell r="ZK32">
            <v>0</v>
          </cell>
          <cell r="ZL32">
            <v>0</v>
          </cell>
          <cell r="ZM32">
            <v>0</v>
          </cell>
          <cell r="ZN32">
            <v>0</v>
          </cell>
          <cell r="ZO32">
            <v>0</v>
          </cell>
          <cell r="ZP32">
            <v>0</v>
          </cell>
          <cell r="ZQ32">
            <v>0</v>
          </cell>
          <cell r="ZR32">
            <v>0</v>
          </cell>
          <cell r="ZS32">
            <v>0</v>
          </cell>
          <cell r="ZT32">
            <v>0</v>
          </cell>
          <cell r="ZU32">
            <v>0</v>
          </cell>
          <cell r="ZV32">
            <v>0</v>
          </cell>
          <cell r="ZW32">
            <v>0</v>
          </cell>
          <cell r="ZX32">
            <v>0</v>
          </cell>
          <cell r="ZY32">
            <v>0</v>
          </cell>
          <cell r="ZZ32">
            <v>0</v>
          </cell>
          <cell r="AAA32">
            <v>0</v>
          </cell>
          <cell r="AAB32">
            <v>0</v>
          </cell>
          <cell r="AAC32">
            <v>0</v>
          </cell>
          <cell r="AAD32">
            <v>0</v>
          </cell>
          <cell r="AAE32">
            <v>0</v>
          </cell>
          <cell r="AAF32">
            <v>0</v>
          </cell>
          <cell r="AAG32">
            <v>0</v>
          </cell>
          <cell r="AAH32">
            <v>0</v>
          </cell>
          <cell r="AAI32">
            <v>0</v>
          </cell>
          <cell r="AAJ32">
            <v>0</v>
          </cell>
          <cell r="AAK32">
            <v>0</v>
          </cell>
          <cell r="AAL32">
            <v>0</v>
          </cell>
          <cell r="AAM32">
            <v>0</v>
          </cell>
          <cell r="AAN32">
            <v>0</v>
          </cell>
          <cell r="AAO32">
            <v>0</v>
          </cell>
          <cell r="AAP32">
            <v>0</v>
          </cell>
          <cell r="AAQ32">
            <v>0</v>
          </cell>
          <cell r="AAR32">
            <v>0</v>
          </cell>
          <cell r="AAS32">
            <v>0</v>
          </cell>
          <cell r="AAT32">
            <v>0</v>
          </cell>
          <cell r="AAU32">
            <v>0</v>
          </cell>
          <cell r="AAV32">
            <v>0</v>
          </cell>
          <cell r="AAW32">
            <v>0</v>
          </cell>
          <cell r="AAX32">
            <v>0</v>
          </cell>
          <cell r="AAY32">
            <v>0</v>
          </cell>
          <cell r="AAZ32">
            <v>0</v>
          </cell>
          <cell r="ABA32">
            <v>0</v>
          </cell>
          <cell r="ABB32">
            <v>0</v>
          </cell>
          <cell r="ABC32">
            <v>0</v>
          </cell>
          <cell r="ABD32">
            <v>0</v>
          </cell>
          <cell r="ABE32">
            <v>0</v>
          </cell>
          <cell r="ABF32">
            <v>0</v>
          </cell>
        </row>
        <row r="33">
          <cell r="A33" t="str">
            <v>1956 BID-PROSAP</v>
          </cell>
          <cell r="C33">
            <v>1585.3904998740738</v>
          </cell>
          <cell r="F33" t="str">
            <v>USD</v>
          </cell>
          <cell r="G33" t="str">
            <v>Coparticipación Federal de Impuestos</v>
          </cell>
          <cell r="N33" t="str">
            <v>Organismos Multilaterales</v>
          </cell>
          <cell r="P33" t="str">
            <v>LIBOR</v>
          </cell>
          <cell r="Q33">
            <v>82057251.63000001</v>
          </cell>
          <cell r="R33">
            <v>35340960.441121355</v>
          </cell>
          <cell r="S33">
            <v>121661697.01993531</v>
          </cell>
          <cell r="T33">
            <v>44150442.250791341</v>
          </cell>
          <cell r="U33">
            <v>135846454.18170279</v>
          </cell>
          <cell r="V33">
            <v>45972873.814790852</v>
          </cell>
          <cell r="W33">
            <v>146030480.14688271</v>
          </cell>
          <cell r="X33">
            <v>45567671.058970913</v>
          </cell>
          <cell r="Y33">
            <v>153011201.85403731</v>
          </cell>
          <cell r="Z33">
            <v>43852940.998577908</v>
          </cell>
          <cell r="AA33">
            <v>158902919.45042771</v>
          </cell>
          <cell r="AB33">
            <v>41491229.255246729</v>
          </cell>
          <cell r="AC33">
            <v>166230469.65461263</v>
          </cell>
          <cell r="AD33">
            <v>39275400.452028155</v>
          </cell>
          <cell r="AE33">
            <v>174541993.13734341</v>
          </cell>
          <cell r="AF33">
            <v>36677101.310450852</v>
          </cell>
          <cell r="AG33">
            <v>183269092.79421067</v>
          </cell>
          <cell r="AH33">
            <v>33840847.96239052</v>
          </cell>
          <cell r="AI33">
            <v>192432547.43392128</v>
          </cell>
          <cell r="AJ33">
            <v>30629276.526248023</v>
          </cell>
          <cell r="AK33">
            <v>202054174.80561754</v>
          </cell>
          <cell r="AL33">
            <v>27088581.547657669</v>
          </cell>
          <cell r="AM33">
            <v>212156883.54589862</v>
          </cell>
          <cell r="AN33">
            <v>22956308.865640689</v>
          </cell>
          <cell r="AO33">
            <v>222764727.72319373</v>
          </cell>
          <cell r="AP33">
            <v>18427578.344035134</v>
          </cell>
          <cell r="AQ33">
            <v>233902964.1093536</v>
          </cell>
          <cell r="AR33">
            <v>13388583.998104908</v>
          </cell>
          <cell r="AS33">
            <v>245598112.31482145</v>
          </cell>
          <cell r="AT33">
            <v>7825026.1447805781</v>
          </cell>
          <cell r="AU33">
            <v>127366348.10419096</v>
          </cell>
          <cell r="AV33">
            <v>1618290.570546556</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Q33">
            <v>0</v>
          </cell>
          <cell r="BR33">
            <v>0</v>
          </cell>
          <cell r="BS33">
            <v>0</v>
          </cell>
          <cell r="BT33">
            <v>0</v>
          </cell>
          <cell r="BU33">
            <v>0</v>
          </cell>
          <cell r="BV33">
            <v>0</v>
          </cell>
          <cell r="BW33">
            <v>15063376.266698327</v>
          </cell>
          <cell r="BX33">
            <v>29150206.0416</v>
          </cell>
          <cell r="BY33">
            <v>0</v>
          </cell>
          <cell r="BZ33">
            <v>0</v>
          </cell>
          <cell r="CA33">
            <v>0</v>
          </cell>
          <cell r="CB33">
            <v>0</v>
          </cell>
          <cell r="CC33">
            <v>0</v>
          </cell>
          <cell r="CD33">
            <v>0</v>
          </cell>
          <cell r="CE33">
            <v>0</v>
          </cell>
          <cell r="CF33">
            <v>0</v>
          </cell>
          <cell r="CG33">
            <v>0</v>
          </cell>
          <cell r="CH33">
            <v>0</v>
          </cell>
          <cell r="CI33">
            <v>20277584.174423032</v>
          </cell>
          <cell r="CJ33">
            <v>52907045.588400006</v>
          </cell>
          <cell r="CK33">
            <v>0</v>
          </cell>
          <cell r="CL33">
            <v>0</v>
          </cell>
          <cell r="CM33">
            <v>0</v>
          </cell>
          <cell r="CN33">
            <v>0</v>
          </cell>
          <cell r="CO33">
            <v>0</v>
          </cell>
          <cell r="CP33">
            <v>0</v>
          </cell>
          <cell r="CQ33">
            <v>0</v>
          </cell>
          <cell r="CR33">
            <v>0</v>
          </cell>
          <cell r="CS33">
            <v>0</v>
          </cell>
          <cell r="CT33">
            <v>0</v>
          </cell>
          <cell r="CU33">
            <v>21591649.502692256</v>
          </cell>
          <cell r="CV33">
            <v>58598443.158084989</v>
          </cell>
          <cell r="CW33">
            <v>0</v>
          </cell>
          <cell r="CX33">
            <v>0</v>
          </cell>
          <cell r="CY33">
            <v>0</v>
          </cell>
          <cell r="CZ33">
            <v>0</v>
          </cell>
          <cell r="DA33">
            <v>0</v>
          </cell>
          <cell r="DB33">
            <v>0</v>
          </cell>
          <cell r="DC33">
            <v>0</v>
          </cell>
          <cell r="DD33">
            <v>0</v>
          </cell>
          <cell r="DE33">
            <v>0</v>
          </cell>
          <cell r="DF33">
            <v>0</v>
          </cell>
          <cell r="DG33">
            <v>22558792.748099081</v>
          </cell>
          <cell r="DH33">
            <v>63063253.861850314</v>
          </cell>
          <cell r="DI33">
            <v>0</v>
          </cell>
          <cell r="DJ33">
            <v>0</v>
          </cell>
          <cell r="DK33">
            <v>0</v>
          </cell>
          <cell r="DL33">
            <v>0</v>
          </cell>
          <cell r="DM33">
            <v>0</v>
          </cell>
          <cell r="DN33">
            <v>0</v>
          </cell>
          <cell r="DO33">
            <v>0</v>
          </cell>
          <cell r="DP33">
            <v>0</v>
          </cell>
          <cell r="DQ33">
            <v>0</v>
          </cell>
          <cell r="DR33">
            <v>0</v>
          </cell>
          <cell r="DS33">
            <v>22932182.164623745</v>
          </cell>
          <cell r="DT33">
            <v>66481402.218787178</v>
          </cell>
          <cell r="DU33">
            <v>0</v>
          </cell>
          <cell r="DV33">
            <v>0</v>
          </cell>
          <cell r="DW33">
            <v>0</v>
          </cell>
          <cell r="DX33">
            <v>0</v>
          </cell>
          <cell r="DY33">
            <v>0</v>
          </cell>
          <cell r="DZ33">
            <v>0</v>
          </cell>
          <cell r="EA33">
            <v>0</v>
          </cell>
          <cell r="EB33">
            <v>0</v>
          </cell>
          <cell r="EC33">
            <v>0</v>
          </cell>
          <cell r="ED33">
            <v>0</v>
          </cell>
          <cell r="EE33">
            <v>23040691.650167108</v>
          </cell>
          <cell r="EF33">
            <v>69365051.962915629</v>
          </cell>
          <cell r="EG33">
            <v>0</v>
          </cell>
          <cell r="EH33">
            <v>0</v>
          </cell>
          <cell r="EI33">
            <v>0</v>
          </cell>
          <cell r="EJ33">
            <v>0</v>
          </cell>
          <cell r="EK33">
            <v>0</v>
          </cell>
          <cell r="EL33">
            <v>0</v>
          </cell>
          <cell r="EM33">
            <v>0</v>
          </cell>
          <cell r="EN33">
            <v>0</v>
          </cell>
          <cell r="EO33">
            <v>0</v>
          </cell>
          <cell r="EP33">
            <v>0</v>
          </cell>
          <cell r="EQ33">
            <v>22825113.231166132</v>
          </cell>
          <cell r="ER33">
            <v>71857348.131609917</v>
          </cell>
          <cell r="ES33">
            <v>0</v>
          </cell>
          <cell r="ET33">
            <v>0</v>
          </cell>
          <cell r="EU33">
            <v>0</v>
          </cell>
          <cell r="EV33">
            <v>0</v>
          </cell>
          <cell r="EW33">
            <v>0</v>
          </cell>
          <cell r="EX33">
            <v>0</v>
          </cell>
          <cell r="EY33">
            <v>0</v>
          </cell>
          <cell r="EZ33">
            <v>0</v>
          </cell>
          <cell r="FA33">
            <v>0</v>
          </cell>
          <cell r="FB33">
            <v>0</v>
          </cell>
          <cell r="FC33">
            <v>22742557.827804781</v>
          </cell>
          <cell r="FD33">
            <v>74173132.015272796</v>
          </cell>
          <cell r="FE33">
            <v>0</v>
          </cell>
          <cell r="FF33">
            <v>0</v>
          </cell>
          <cell r="FG33">
            <v>0</v>
          </cell>
          <cell r="FH33">
            <v>0</v>
          </cell>
          <cell r="FI33">
            <v>0</v>
          </cell>
          <cell r="FJ33">
            <v>0</v>
          </cell>
          <cell r="FK33">
            <v>0</v>
          </cell>
          <cell r="FL33">
            <v>0</v>
          </cell>
          <cell r="FM33">
            <v>0</v>
          </cell>
          <cell r="FN33">
            <v>0</v>
          </cell>
          <cell r="FO33">
            <v>22162485.224755224</v>
          </cell>
          <cell r="FP33">
            <v>75838350.167568341</v>
          </cell>
          <cell r="FQ33">
            <v>0</v>
          </cell>
          <cell r="FR33">
            <v>0</v>
          </cell>
          <cell r="FS33">
            <v>0</v>
          </cell>
          <cell r="FT33">
            <v>0</v>
          </cell>
          <cell r="FU33">
            <v>0</v>
          </cell>
          <cell r="FV33">
            <v>0</v>
          </cell>
          <cell r="FW33">
            <v>0</v>
          </cell>
          <cell r="FX33">
            <v>0</v>
          </cell>
          <cell r="FY33">
            <v>0</v>
          </cell>
          <cell r="FZ33">
            <v>0</v>
          </cell>
          <cell r="GA33">
            <v>21690455.773822684</v>
          </cell>
          <cell r="GB33">
            <v>77172851.686468974</v>
          </cell>
          <cell r="GC33">
            <v>0</v>
          </cell>
          <cell r="GD33">
            <v>0</v>
          </cell>
          <cell r="GE33">
            <v>0</v>
          </cell>
          <cell r="GF33">
            <v>0</v>
          </cell>
          <cell r="GG33">
            <v>0</v>
          </cell>
          <cell r="GH33">
            <v>0</v>
          </cell>
          <cell r="GI33">
            <v>0</v>
          </cell>
          <cell r="GJ33">
            <v>0</v>
          </cell>
          <cell r="GK33">
            <v>0</v>
          </cell>
          <cell r="GL33">
            <v>0</v>
          </cell>
          <cell r="GM33">
            <v>20988280.434291925</v>
          </cell>
          <cell r="GN33">
            <v>78660339.564401135</v>
          </cell>
          <cell r="GO33">
            <v>0</v>
          </cell>
          <cell r="GP33">
            <v>0</v>
          </cell>
          <cell r="GQ33">
            <v>0</v>
          </cell>
          <cell r="GR33">
            <v>0</v>
          </cell>
          <cell r="GS33">
            <v>0</v>
          </cell>
          <cell r="GT33">
            <v>0</v>
          </cell>
          <cell r="GU33">
            <v>0</v>
          </cell>
          <cell r="GV33">
            <v>0</v>
          </cell>
          <cell r="GW33">
            <v>0</v>
          </cell>
          <cell r="GX33">
            <v>0</v>
          </cell>
          <cell r="GY33">
            <v>20502948.8209548</v>
          </cell>
          <cell r="GZ33">
            <v>80242579.886026561</v>
          </cell>
          <cell r="HA33">
            <v>0</v>
          </cell>
          <cell r="HB33">
            <v>0</v>
          </cell>
          <cell r="HC33">
            <v>0</v>
          </cell>
          <cell r="HD33">
            <v>0</v>
          </cell>
          <cell r="HE33">
            <v>0</v>
          </cell>
          <cell r="HF33">
            <v>0</v>
          </cell>
          <cell r="HG33">
            <v>0</v>
          </cell>
          <cell r="HH33">
            <v>0</v>
          </cell>
          <cell r="HI33">
            <v>0</v>
          </cell>
          <cell r="HJ33">
            <v>0</v>
          </cell>
          <cell r="HK33">
            <v>19929025.134946272</v>
          </cell>
          <cell r="HL33">
            <v>82101483.614060715</v>
          </cell>
          <cell r="HM33">
            <v>0</v>
          </cell>
          <cell r="HN33">
            <v>0</v>
          </cell>
          <cell r="HO33">
            <v>0</v>
          </cell>
          <cell r="HP33">
            <v>0</v>
          </cell>
          <cell r="HQ33">
            <v>0</v>
          </cell>
          <cell r="HR33">
            <v>0</v>
          </cell>
          <cell r="HS33">
            <v>0</v>
          </cell>
          <cell r="HT33">
            <v>0</v>
          </cell>
          <cell r="HU33">
            <v>0</v>
          </cell>
          <cell r="HV33">
            <v>0</v>
          </cell>
          <cell r="HW33">
            <v>19346375.317081887</v>
          </cell>
          <cell r="HX33">
            <v>84128986.040551916</v>
          </cell>
          <cell r="HY33">
            <v>0</v>
          </cell>
          <cell r="HZ33">
            <v>0</v>
          </cell>
          <cell r="IA33">
            <v>0</v>
          </cell>
          <cell r="IB33">
            <v>0</v>
          </cell>
          <cell r="IC33">
            <v>0</v>
          </cell>
          <cell r="ID33">
            <v>0</v>
          </cell>
          <cell r="IE33">
            <v>0</v>
          </cell>
          <cell r="IF33">
            <v>0</v>
          </cell>
          <cell r="IG33">
            <v>0</v>
          </cell>
          <cell r="IH33">
            <v>0</v>
          </cell>
          <cell r="II33">
            <v>18620484.32962973</v>
          </cell>
          <cell r="IJ33">
            <v>86206557.794763818</v>
          </cell>
          <cell r="IK33">
            <v>0</v>
          </cell>
          <cell r="IL33">
            <v>0</v>
          </cell>
          <cell r="IM33">
            <v>0</v>
          </cell>
          <cell r="IN33">
            <v>0</v>
          </cell>
          <cell r="IO33">
            <v>0</v>
          </cell>
          <cell r="IP33">
            <v>0</v>
          </cell>
          <cell r="IQ33">
            <v>0</v>
          </cell>
          <cell r="IR33">
            <v>0</v>
          </cell>
          <cell r="IS33">
            <v>0</v>
          </cell>
          <cell r="IT33">
            <v>0</v>
          </cell>
          <cell r="IU33">
            <v>18056616.980821121</v>
          </cell>
          <cell r="IV33">
            <v>88335435.342579573</v>
          </cell>
          <cell r="IW33">
            <v>0</v>
          </cell>
          <cell r="IX33">
            <v>0</v>
          </cell>
          <cell r="IY33">
            <v>0</v>
          </cell>
          <cell r="IZ33">
            <v>0</v>
          </cell>
          <cell r="JA33">
            <v>0</v>
          </cell>
          <cell r="JB33">
            <v>0</v>
          </cell>
          <cell r="JC33">
            <v>0</v>
          </cell>
          <cell r="JD33">
            <v>0</v>
          </cell>
          <cell r="JE33">
            <v>0</v>
          </cell>
          <cell r="JF33">
            <v>0</v>
          </cell>
          <cell r="JG33">
            <v>17251331.089748956</v>
          </cell>
          <cell r="JH33">
            <v>90516885.684502065</v>
          </cell>
          <cell r="JI33">
            <v>0</v>
          </cell>
          <cell r="JJ33">
            <v>0</v>
          </cell>
          <cell r="JK33">
            <v>0</v>
          </cell>
          <cell r="JL33">
            <v>0</v>
          </cell>
          <cell r="JM33">
            <v>0</v>
          </cell>
          <cell r="JN33">
            <v>0</v>
          </cell>
          <cell r="JO33">
            <v>0</v>
          </cell>
          <cell r="JP33">
            <v>0</v>
          </cell>
          <cell r="JQ33">
            <v>0</v>
          </cell>
          <cell r="JR33">
            <v>0</v>
          </cell>
          <cell r="JS33">
            <v>16589516.872641562</v>
          </cell>
          <cell r="JT33">
            <v>92752207.109708592</v>
          </cell>
          <cell r="JU33">
            <v>0</v>
          </cell>
          <cell r="JV33">
            <v>0</v>
          </cell>
          <cell r="JW33">
            <v>0</v>
          </cell>
          <cell r="JX33">
            <v>0</v>
          </cell>
          <cell r="JY33">
            <v>0</v>
          </cell>
          <cell r="JZ33">
            <v>0</v>
          </cell>
          <cell r="KA33">
            <v>0</v>
          </cell>
          <cell r="KB33">
            <v>0</v>
          </cell>
          <cell r="KC33">
            <v>0</v>
          </cell>
          <cell r="KD33">
            <v>0</v>
          </cell>
          <cell r="KE33">
            <v>15698711.315056028</v>
          </cell>
          <cell r="KF33">
            <v>95042729.968727201</v>
          </cell>
          <cell r="KG33">
            <v>0</v>
          </cell>
          <cell r="KH33">
            <v>0</v>
          </cell>
          <cell r="KI33">
            <v>0</v>
          </cell>
          <cell r="KJ33">
            <v>0</v>
          </cell>
          <cell r="KK33">
            <v>0</v>
          </cell>
          <cell r="KL33">
            <v>0</v>
          </cell>
          <cell r="KM33">
            <v>0</v>
          </cell>
          <cell r="KN33">
            <v>0</v>
          </cell>
          <cell r="KO33">
            <v>0</v>
          </cell>
          <cell r="KP33">
            <v>0</v>
          </cell>
          <cell r="KQ33">
            <v>14930565.211191997</v>
          </cell>
          <cell r="KR33">
            <v>97389817.465194076</v>
          </cell>
          <cell r="KS33">
            <v>0</v>
          </cell>
          <cell r="KT33">
            <v>0</v>
          </cell>
          <cell r="KU33">
            <v>0</v>
          </cell>
          <cell r="KV33">
            <v>0</v>
          </cell>
          <cell r="KW33">
            <v>0</v>
          </cell>
          <cell r="KX33">
            <v>0</v>
          </cell>
          <cell r="KY33">
            <v>0</v>
          </cell>
          <cell r="KZ33">
            <v>0</v>
          </cell>
          <cell r="LA33">
            <v>0</v>
          </cell>
          <cell r="LB33">
            <v>0</v>
          </cell>
          <cell r="LC33">
            <v>14024336.956241794</v>
          </cell>
          <cell r="LD33">
            <v>99794866.467163652</v>
          </cell>
          <cell r="LE33">
            <v>0</v>
          </cell>
          <cell r="LF33">
            <v>0</v>
          </cell>
          <cell r="LG33">
            <v>0</v>
          </cell>
          <cell r="LH33">
            <v>0</v>
          </cell>
          <cell r="LI33">
            <v>0</v>
          </cell>
          <cell r="LJ33">
            <v>0</v>
          </cell>
          <cell r="LK33">
            <v>0</v>
          </cell>
          <cell r="LL33">
            <v>0</v>
          </cell>
          <cell r="LM33">
            <v>0</v>
          </cell>
          <cell r="LN33">
            <v>0</v>
          </cell>
          <cell r="LO33">
            <v>13064244.591415875</v>
          </cell>
          <cell r="LP33">
            <v>102259308.33845389</v>
          </cell>
          <cell r="LQ33">
            <v>0</v>
          </cell>
          <cell r="LR33">
            <v>0</v>
          </cell>
          <cell r="LS33">
            <v>0</v>
          </cell>
          <cell r="LT33">
            <v>0</v>
          </cell>
          <cell r="LU33">
            <v>0</v>
          </cell>
          <cell r="LV33">
            <v>0</v>
          </cell>
          <cell r="LW33">
            <v>0</v>
          </cell>
          <cell r="LX33">
            <v>0</v>
          </cell>
          <cell r="LY33">
            <v>0</v>
          </cell>
          <cell r="LZ33">
            <v>0</v>
          </cell>
          <cell r="MA33">
            <v>11982343.369006541</v>
          </cell>
          <cell r="MB33">
            <v>104784609.79052192</v>
          </cell>
          <cell r="MC33">
            <v>0</v>
          </cell>
          <cell r="MD33">
            <v>0</v>
          </cell>
          <cell r="ME33">
            <v>0</v>
          </cell>
          <cell r="MF33">
            <v>0</v>
          </cell>
          <cell r="MG33">
            <v>0</v>
          </cell>
          <cell r="MH33">
            <v>0</v>
          </cell>
          <cell r="MI33">
            <v>0</v>
          </cell>
          <cell r="MJ33">
            <v>0</v>
          </cell>
          <cell r="MK33">
            <v>0</v>
          </cell>
          <cell r="ML33">
            <v>0</v>
          </cell>
          <cell r="MM33">
            <v>10973965.496634148</v>
          </cell>
          <cell r="MN33">
            <v>107372273.75537668</v>
          </cell>
          <cell r="MO33">
            <v>0</v>
          </cell>
          <cell r="MP33">
            <v>0</v>
          </cell>
          <cell r="MQ33">
            <v>0</v>
          </cell>
          <cell r="MR33">
            <v>0</v>
          </cell>
          <cell r="MS33">
            <v>0</v>
          </cell>
          <cell r="MT33">
            <v>0</v>
          </cell>
          <cell r="MU33">
            <v>0</v>
          </cell>
          <cell r="MV33">
            <v>0</v>
          </cell>
          <cell r="MW33">
            <v>0</v>
          </cell>
          <cell r="MX33">
            <v>0</v>
          </cell>
          <cell r="MY33">
            <v>9785580.463139426</v>
          </cell>
          <cell r="MZ33">
            <v>110023840.28004813</v>
          </cell>
          <cell r="NA33">
            <v>0</v>
          </cell>
          <cell r="NB33">
            <v>0</v>
          </cell>
          <cell r="NC33">
            <v>0</v>
          </cell>
          <cell r="ND33">
            <v>0</v>
          </cell>
          <cell r="NE33">
            <v>0</v>
          </cell>
          <cell r="NF33">
            <v>0</v>
          </cell>
          <cell r="NG33">
            <v>0</v>
          </cell>
          <cell r="NH33">
            <v>0</v>
          </cell>
          <cell r="NI33">
            <v>0</v>
          </cell>
          <cell r="NJ33">
            <v>0</v>
          </cell>
          <cell r="NK33">
            <v>8641997.8808957078</v>
          </cell>
          <cell r="NL33">
            <v>112740887.4431456</v>
          </cell>
          <cell r="NM33">
            <v>0</v>
          </cell>
          <cell r="NN33">
            <v>0</v>
          </cell>
          <cell r="NO33">
            <v>0</v>
          </cell>
          <cell r="NP33">
            <v>0</v>
          </cell>
          <cell r="NQ33">
            <v>0</v>
          </cell>
          <cell r="NR33">
            <v>0</v>
          </cell>
          <cell r="NS33">
            <v>0</v>
          </cell>
          <cell r="NT33">
            <v>0</v>
          </cell>
          <cell r="NU33">
            <v>0</v>
          </cell>
          <cell r="NV33">
            <v>0</v>
          </cell>
          <cell r="NW33">
            <v>7339185.408263078</v>
          </cell>
          <cell r="NX33">
            <v>115525032.29405062</v>
          </cell>
          <cell r="NY33">
            <v>0</v>
          </cell>
          <cell r="NZ33">
            <v>0</v>
          </cell>
          <cell r="OA33">
            <v>0</v>
          </cell>
          <cell r="OB33">
            <v>0</v>
          </cell>
          <cell r="OC33">
            <v>0</v>
          </cell>
          <cell r="OD33">
            <v>0</v>
          </cell>
          <cell r="OE33">
            <v>0</v>
          </cell>
          <cell r="OF33">
            <v>0</v>
          </cell>
          <cell r="OG33">
            <v>0</v>
          </cell>
          <cell r="OH33">
            <v>0</v>
          </cell>
          <cell r="OI33">
            <v>6049398.5898418305</v>
          </cell>
          <cell r="OJ33">
            <v>118377931.81530298</v>
          </cell>
          <cell r="OK33">
            <v>0</v>
          </cell>
          <cell r="OL33">
            <v>0</v>
          </cell>
          <cell r="OM33">
            <v>0</v>
          </cell>
          <cell r="ON33">
            <v>0</v>
          </cell>
          <cell r="OO33">
            <v>0</v>
          </cell>
          <cell r="OP33">
            <v>0</v>
          </cell>
          <cell r="OQ33">
            <v>0</v>
          </cell>
          <cell r="OR33">
            <v>0</v>
          </cell>
          <cell r="OS33">
            <v>0</v>
          </cell>
          <cell r="OT33">
            <v>0</v>
          </cell>
          <cell r="OU33">
            <v>4649091.7698002579</v>
          </cell>
          <cell r="OV33">
            <v>121301283.90875325</v>
          </cell>
          <cell r="OW33">
            <v>0</v>
          </cell>
          <cell r="OX33">
            <v>0</v>
          </cell>
          <cell r="OY33">
            <v>0</v>
          </cell>
          <cell r="OZ33">
            <v>0</v>
          </cell>
          <cell r="PA33">
            <v>0</v>
          </cell>
          <cell r="PB33">
            <v>0</v>
          </cell>
          <cell r="PC33">
            <v>0</v>
          </cell>
          <cell r="PD33">
            <v>0</v>
          </cell>
          <cell r="PE33">
            <v>0</v>
          </cell>
          <cell r="PF33">
            <v>0</v>
          </cell>
          <cell r="PG33">
            <v>3175934.3749803198</v>
          </cell>
          <cell r="PH33">
            <v>124296828.40606821</v>
          </cell>
          <cell r="PI33">
            <v>0</v>
          </cell>
          <cell r="PJ33">
            <v>0</v>
          </cell>
          <cell r="PK33">
            <v>0</v>
          </cell>
          <cell r="PL33">
            <v>0</v>
          </cell>
          <cell r="PM33">
            <v>0</v>
          </cell>
          <cell r="PN33">
            <v>0</v>
          </cell>
          <cell r="PO33">
            <v>0</v>
          </cell>
          <cell r="PP33">
            <v>0</v>
          </cell>
          <cell r="PQ33">
            <v>0</v>
          </cell>
          <cell r="PR33">
            <v>0</v>
          </cell>
          <cell r="PS33">
            <v>1618290.570546556</v>
          </cell>
          <cell r="PT33">
            <v>127366348.10419096</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cell r="XR33">
            <v>0</v>
          </cell>
          <cell r="XS33">
            <v>0</v>
          </cell>
          <cell r="XT33">
            <v>0</v>
          </cell>
          <cell r="XU33">
            <v>0</v>
          </cell>
          <cell r="XV33">
            <v>0</v>
          </cell>
          <cell r="XW33">
            <v>0</v>
          </cell>
          <cell r="XX33">
            <v>0</v>
          </cell>
          <cell r="XY33">
            <v>0</v>
          </cell>
          <cell r="XZ33">
            <v>0</v>
          </cell>
          <cell r="YA33">
            <v>0</v>
          </cell>
          <cell r="YB33">
            <v>0</v>
          </cell>
          <cell r="YC33">
            <v>0</v>
          </cell>
          <cell r="YD33">
            <v>0</v>
          </cell>
          <cell r="YE33">
            <v>0</v>
          </cell>
          <cell r="YF33">
            <v>0</v>
          </cell>
          <cell r="YG33">
            <v>0</v>
          </cell>
          <cell r="YH33">
            <v>0</v>
          </cell>
          <cell r="YI33">
            <v>0</v>
          </cell>
          <cell r="YJ33">
            <v>0</v>
          </cell>
          <cell r="YK33">
            <v>0</v>
          </cell>
          <cell r="YL33">
            <v>0</v>
          </cell>
          <cell r="YM33">
            <v>0</v>
          </cell>
          <cell r="YN33">
            <v>0</v>
          </cell>
          <cell r="YO33">
            <v>0</v>
          </cell>
          <cell r="YP33">
            <v>0</v>
          </cell>
          <cell r="YQ33">
            <v>0</v>
          </cell>
          <cell r="YR33">
            <v>0</v>
          </cell>
          <cell r="YS33">
            <v>0</v>
          </cell>
          <cell r="YT33">
            <v>0</v>
          </cell>
          <cell r="YU33">
            <v>0</v>
          </cell>
          <cell r="YV33">
            <v>0</v>
          </cell>
          <cell r="YW33">
            <v>0</v>
          </cell>
          <cell r="YX33">
            <v>0</v>
          </cell>
          <cell r="YY33">
            <v>0</v>
          </cell>
          <cell r="YZ33">
            <v>0</v>
          </cell>
          <cell r="ZA33">
            <v>0</v>
          </cell>
          <cell r="ZB33">
            <v>0</v>
          </cell>
          <cell r="ZC33">
            <v>0</v>
          </cell>
          <cell r="ZD33">
            <v>0</v>
          </cell>
          <cell r="ZE33">
            <v>0</v>
          </cell>
          <cell r="ZF33">
            <v>0</v>
          </cell>
          <cell r="ZG33">
            <v>0</v>
          </cell>
          <cell r="ZH33">
            <v>0</v>
          </cell>
          <cell r="ZI33">
            <v>0</v>
          </cell>
          <cell r="ZJ33">
            <v>0</v>
          </cell>
          <cell r="ZK33">
            <v>0</v>
          </cell>
          <cell r="ZL33">
            <v>0</v>
          </cell>
          <cell r="ZM33">
            <v>0</v>
          </cell>
          <cell r="ZN33">
            <v>0</v>
          </cell>
          <cell r="ZO33">
            <v>0</v>
          </cell>
          <cell r="ZP33">
            <v>0</v>
          </cell>
          <cell r="ZQ33">
            <v>0</v>
          </cell>
          <cell r="ZR33">
            <v>0</v>
          </cell>
          <cell r="ZS33">
            <v>0</v>
          </cell>
          <cell r="ZT33">
            <v>0</v>
          </cell>
          <cell r="ZU33">
            <v>0</v>
          </cell>
          <cell r="ZV33">
            <v>0</v>
          </cell>
          <cell r="ZW33">
            <v>0</v>
          </cell>
          <cell r="ZX33">
            <v>0</v>
          </cell>
          <cell r="ZY33">
            <v>0</v>
          </cell>
          <cell r="ZZ33">
            <v>0</v>
          </cell>
          <cell r="AAA33">
            <v>0</v>
          </cell>
          <cell r="AAB33">
            <v>0</v>
          </cell>
          <cell r="AAC33">
            <v>0</v>
          </cell>
          <cell r="AAD33">
            <v>0</v>
          </cell>
          <cell r="AAE33">
            <v>0</v>
          </cell>
          <cell r="AAF33">
            <v>0</v>
          </cell>
          <cell r="AAG33">
            <v>0</v>
          </cell>
          <cell r="AAH33">
            <v>0</v>
          </cell>
          <cell r="AAI33">
            <v>0</v>
          </cell>
          <cell r="AAJ33">
            <v>0</v>
          </cell>
          <cell r="AAK33">
            <v>0</v>
          </cell>
          <cell r="AAL33">
            <v>0</v>
          </cell>
          <cell r="AAM33">
            <v>0</v>
          </cell>
          <cell r="AAN33">
            <v>0</v>
          </cell>
          <cell r="AAO33">
            <v>0</v>
          </cell>
          <cell r="AAP33">
            <v>0</v>
          </cell>
          <cell r="AAQ33">
            <v>0</v>
          </cell>
          <cell r="AAR33">
            <v>0</v>
          </cell>
          <cell r="AAS33">
            <v>0</v>
          </cell>
          <cell r="AAT33">
            <v>0</v>
          </cell>
          <cell r="AAU33">
            <v>0</v>
          </cell>
          <cell r="AAV33">
            <v>0</v>
          </cell>
          <cell r="AAW33">
            <v>0</v>
          </cell>
          <cell r="AAX33">
            <v>0</v>
          </cell>
          <cell r="AAY33">
            <v>0</v>
          </cell>
          <cell r="AAZ33">
            <v>0</v>
          </cell>
          <cell r="ABA33">
            <v>0</v>
          </cell>
          <cell r="ABB33">
            <v>0</v>
          </cell>
          <cell r="ABC33">
            <v>0</v>
          </cell>
          <cell r="ABD33">
            <v>0</v>
          </cell>
          <cell r="ABE33">
            <v>0</v>
          </cell>
          <cell r="ABF33">
            <v>0</v>
          </cell>
        </row>
        <row r="34">
          <cell r="A34" t="str">
            <v>1640 BID-Programa Mendoza Productiva</v>
          </cell>
          <cell r="C34">
            <v>1289.0992796061178</v>
          </cell>
          <cell r="F34" t="str">
            <v>USD</v>
          </cell>
          <cell r="G34" t="str">
            <v>Coparticipación Federal de Impuestos</v>
          </cell>
          <cell r="N34" t="str">
            <v>Organismos Multilaterales</v>
          </cell>
          <cell r="P34" t="str">
            <v>LIBOR</v>
          </cell>
          <cell r="Q34">
            <v>140220791.15195033</v>
          </cell>
          <cell r="R34">
            <v>31263076.790923957</v>
          </cell>
          <cell r="S34">
            <v>199960332.70743027</v>
          </cell>
          <cell r="T34">
            <v>59322767.633462995</v>
          </cell>
          <cell r="U34">
            <v>225590880.10187328</v>
          </cell>
          <cell r="V34">
            <v>57199563.887266323</v>
          </cell>
          <cell r="W34">
            <v>243372656.30606765</v>
          </cell>
          <cell r="X34">
            <v>50850752.175679356</v>
          </cell>
          <cell r="Y34">
            <v>256222982.50927827</v>
          </cell>
          <cell r="Z34">
            <v>42283111.310354769</v>
          </cell>
          <cell r="AA34">
            <v>265869754.18872976</v>
          </cell>
          <cell r="AB34">
            <v>32170715.250900388</v>
          </cell>
          <cell r="AC34">
            <v>277714887.6290282</v>
          </cell>
          <cell r="AD34">
            <v>21426035.763562728</v>
          </cell>
          <cell r="AE34">
            <v>291600632.01047993</v>
          </cell>
          <cell r="AF34">
            <v>9611544.1265838481</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Q34">
            <v>0</v>
          </cell>
          <cell r="BR34">
            <v>0</v>
          </cell>
          <cell r="BS34">
            <v>9382754.8237155899</v>
          </cell>
          <cell r="BT34">
            <v>49221380.50099656</v>
          </cell>
          <cell r="BU34">
            <v>0</v>
          </cell>
          <cell r="BV34">
            <v>0</v>
          </cell>
          <cell r="BW34">
            <v>0</v>
          </cell>
          <cell r="BX34">
            <v>0</v>
          </cell>
          <cell r="BY34">
            <v>0</v>
          </cell>
          <cell r="BZ34">
            <v>0</v>
          </cell>
          <cell r="CA34">
            <v>0</v>
          </cell>
          <cell r="CB34">
            <v>0</v>
          </cell>
          <cell r="CC34">
            <v>0</v>
          </cell>
          <cell r="CD34">
            <v>0</v>
          </cell>
          <cell r="CE34">
            <v>21880321.967208367</v>
          </cell>
          <cell r="CF34">
            <v>90999410.65095377</v>
          </cell>
          <cell r="CG34">
            <v>0</v>
          </cell>
          <cell r="CH34">
            <v>0</v>
          </cell>
          <cell r="CI34">
            <v>0</v>
          </cell>
          <cell r="CJ34">
            <v>0</v>
          </cell>
          <cell r="CK34">
            <v>0</v>
          </cell>
          <cell r="CL34">
            <v>0</v>
          </cell>
          <cell r="CM34">
            <v>0</v>
          </cell>
          <cell r="CN34">
            <v>0</v>
          </cell>
          <cell r="CO34">
            <v>0</v>
          </cell>
          <cell r="CP34">
            <v>0</v>
          </cell>
          <cell r="CQ34">
            <v>29915228.275754839</v>
          </cell>
          <cell r="CR34">
            <v>96311036.891981915</v>
          </cell>
          <cell r="CS34">
            <v>0</v>
          </cell>
          <cell r="CT34">
            <v>0</v>
          </cell>
          <cell r="CU34">
            <v>0</v>
          </cell>
          <cell r="CV34">
            <v>0</v>
          </cell>
          <cell r="CW34">
            <v>0</v>
          </cell>
          <cell r="CX34">
            <v>0</v>
          </cell>
          <cell r="CY34">
            <v>0</v>
          </cell>
          <cell r="CZ34">
            <v>0</v>
          </cell>
          <cell r="DA34">
            <v>0</v>
          </cell>
          <cell r="DB34">
            <v>0</v>
          </cell>
          <cell r="DC34">
            <v>29407539.357708152</v>
          </cell>
          <cell r="DD34">
            <v>103649295.81544836</v>
          </cell>
          <cell r="DE34">
            <v>0</v>
          </cell>
          <cell r="DF34">
            <v>0</v>
          </cell>
          <cell r="DG34">
            <v>0</v>
          </cell>
          <cell r="DH34">
            <v>0</v>
          </cell>
          <cell r="DI34">
            <v>0</v>
          </cell>
          <cell r="DJ34">
            <v>0</v>
          </cell>
          <cell r="DK34">
            <v>0</v>
          </cell>
          <cell r="DL34">
            <v>0</v>
          </cell>
          <cell r="DM34">
            <v>0</v>
          </cell>
          <cell r="DN34">
            <v>0</v>
          </cell>
          <cell r="DO34">
            <v>29392929.654836759</v>
          </cell>
          <cell r="DP34">
            <v>110401100.47246902</v>
          </cell>
          <cell r="DQ34">
            <v>0</v>
          </cell>
          <cell r="DR34">
            <v>0</v>
          </cell>
          <cell r="DS34">
            <v>0</v>
          </cell>
          <cell r="DT34">
            <v>0</v>
          </cell>
          <cell r="DU34">
            <v>0</v>
          </cell>
          <cell r="DV34">
            <v>0</v>
          </cell>
          <cell r="DW34">
            <v>0</v>
          </cell>
          <cell r="DX34">
            <v>0</v>
          </cell>
          <cell r="DY34">
            <v>0</v>
          </cell>
          <cell r="DZ34">
            <v>0</v>
          </cell>
          <cell r="EA34">
            <v>27806634.232429564</v>
          </cell>
          <cell r="EB34">
            <v>115189779.62940428</v>
          </cell>
          <cell r="EC34">
            <v>0</v>
          </cell>
          <cell r="ED34">
            <v>0</v>
          </cell>
          <cell r="EE34">
            <v>0</v>
          </cell>
          <cell r="EF34">
            <v>0</v>
          </cell>
          <cell r="EG34">
            <v>0</v>
          </cell>
          <cell r="EH34">
            <v>0</v>
          </cell>
          <cell r="EI34">
            <v>0</v>
          </cell>
          <cell r="EJ34">
            <v>0</v>
          </cell>
          <cell r="EK34">
            <v>0</v>
          </cell>
          <cell r="EL34">
            <v>0</v>
          </cell>
          <cell r="EM34">
            <v>26569763.045532607</v>
          </cell>
          <cell r="EN34">
            <v>119756599.25455</v>
          </cell>
          <cell r="EO34">
            <v>0</v>
          </cell>
          <cell r="EP34">
            <v>0</v>
          </cell>
          <cell r="EQ34">
            <v>0</v>
          </cell>
          <cell r="ER34">
            <v>0</v>
          </cell>
          <cell r="ES34">
            <v>0</v>
          </cell>
          <cell r="ET34">
            <v>0</v>
          </cell>
          <cell r="EU34">
            <v>0</v>
          </cell>
          <cell r="EV34">
            <v>0</v>
          </cell>
          <cell r="EW34">
            <v>0</v>
          </cell>
          <cell r="EX34">
            <v>0</v>
          </cell>
          <cell r="EY34">
            <v>24280989.130146746</v>
          </cell>
          <cell r="EZ34">
            <v>123616057.05151765</v>
          </cell>
          <cell r="FA34">
            <v>0</v>
          </cell>
          <cell r="FB34">
            <v>0</v>
          </cell>
          <cell r="FC34">
            <v>0</v>
          </cell>
          <cell r="FD34">
            <v>0</v>
          </cell>
          <cell r="FE34">
            <v>0</v>
          </cell>
          <cell r="FF34">
            <v>0</v>
          </cell>
          <cell r="FG34">
            <v>0</v>
          </cell>
          <cell r="FH34">
            <v>0</v>
          </cell>
          <cell r="FI34">
            <v>0</v>
          </cell>
          <cell r="FJ34">
            <v>0</v>
          </cell>
          <cell r="FK34">
            <v>22540416.956017215</v>
          </cell>
          <cell r="FL34">
            <v>126994154.89235742</v>
          </cell>
          <cell r="FM34">
            <v>0</v>
          </cell>
          <cell r="FN34">
            <v>0</v>
          </cell>
          <cell r="FO34">
            <v>0</v>
          </cell>
          <cell r="FP34">
            <v>0</v>
          </cell>
          <cell r="FQ34">
            <v>0</v>
          </cell>
          <cell r="FR34">
            <v>0</v>
          </cell>
          <cell r="FS34">
            <v>0</v>
          </cell>
          <cell r="FT34">
            <v>0</v>
          </cell>
          <cell r="FU34">
            <v>0</v>
          </cell>
          <cell r="FV34">
            <v>0</v>
          </cell>
          <cell r="FW34">
            <v>19742694.354337551</v>
          </cell>
          <cell r="FX34">
            <v>129228827.61692084</v>
          </cell>
          <cell r="FY34">
            <v>0</v>
          </cell>
          <cell r="FZ34">
            <v>0</v>
          </cell>
          <cell r="GA34">
            <v>0</v>
          </cell>
          <cell r="GB34">
            <v>0</v>
          </cell>
          <cell r="GC34">
            <v>0</v>
          </cell>
          <cell r="GD34">
            <v>0</v>
          </cell>
          <cell r="GE34">
            <v>0</v>
          </cell>
          <cell r="GF34">
            <v>0</v>
          </cell>
          <cell r="GG34">
            <v>0</v>
          </cell>
          <cell r="GH34">
            <v>0</v>
          </cell>
          <cell r="GI34">
            <v>17519929.343146112</v>
          </cell>
          <cell r="GJ34">
            <v>131611207.75325726</v>
          </cell>
          <cell r="GK34">
            <v>0</v>
          </cell>
          <cell r="GL34">
            <v>0</v>
          </cell>
          <cell r="GM34">
            <v>0</v>
          </cell>
          <cell r="GN34">
            <v>0</v>
          </cell>
          <cell r="GO34">
            <v>0</v>
          </cell>
          <cell r="GP34">
            <v>0</v>
          </cell>
          <cell r="GQ34">
            <v>0</v>
          </cell>
          <cell r="GR34">
            <v>0</v>
          </cell>
          <cell r="GS34">
            <v>0</v>
          </cell>
          <cell r="GT34">
            <v>0</v>
          </cell>
          <cell r="GU34">
            <v>14650785.907754278</v>
          </cell>
          <cell r="GV34">
            <v>134258546.43547249</v>
          </cell>
          <cell r="GW34">
            <v>0</v>
          </cell>
          <cell r="GX34">
            <v>0</v>
          </cell>
          <cell r="GY34">
            <v>0</v>
          </cell>
          <cell r="GZ34">
            <v>0</v>
          </cell>
          <cell r="HA34">
            <v>0</v>
          </cell>
          <cell r="HB34">
            <v>0</v>
          </cell>
          <cell r="HC34">
            <v>0</v>
          </cell>
          <cell r="HD34">
            <v>0</v>
          </cell>
          <cell r="HE34">
            <v>0</v>
          </cell>
          <cell r="HF34">
            <v>0</v>
          </cell>
          <cell r="HG34">
            <v>12172723.31068426</v>
          </cell>
          <cell r="HH34">
            <v>137163808.4367446</v>
          </cell>
          <cell r="HI34">
            <v>0</v>
          </cell>
          <cell r="HJ34">
            <v>0</v>
          </cell>
          <cell r="HK34">
            <v>0</v>
          </cell>
          <cell r="HL34">
            <v>0</v>
          </cell>
          <cell r="HM34">
            <v>0</v>
          </cell>
          <cell r="HN34">
            <v>0</v>
          </cell>
          <cell r="HO34">
            <v>0</v>
          </cell>
          <cell r="HP34">
            <v>0</v>
          </cell>
          <cell r="HQ34">
            <v>0</v>
          </cell>
          <cell r="HR34">
            <v>0</v>
          </cell>
          <cell r="HS34">
            <v>9253312.4528784677</v>
          </cell>
          <cell r="HT34">
            <v>140551079.19228363</v>
          </cell>
          <cell r="HU34">
            <v>0</v>
          </cell>
          <cell r="HV34">
            <v>0</v>
          </cell>
          <cell r="HW34">
            <v>0</v>
          </cell>
          <cell r="HX34">
            <v>0</v>
          </cell>
          <cell r="HY34">
            <v>0</v>
          </cell>
          <cell r="HZ34">
            <v>0</v>
          </cell>
          <cell r="IA34">
            <v>0</v>
          </cell>
          <cell r="IB34">
            <v>0</v>
          </cell>
          <cell r="IC34">
            <v>0</v>
          </cell>
          <cell r="ID34">
            <v>0</v>
          </cell>
          <cell r="IE34">
            <v>6390679.6790675838</v>
          </cell>
          <cell r="IF34">
            <v>144021998.85858196</v>
          </cell>
          <cell r="IG34">
            <v>0</v>
          </cell>
          <cell r="IH34">
            <v>0</v>
          </cell>
          <cell r="II34">
            <v>0</v>
          </cell>
          <cell r="IJ34">
            <v>0</v>
          </cell>
          <cell r="IK34">
            <v>0</v>
          </cell>
          <cell r="IL34">
            <v>0</v>
          </cell>
          <cell r="IM34">
            <v>0</v>
          </cell>
          <cell r="IN34">
            <v>0</v>
          </cell>
          <cell r="IO34">
            <v>0</v>
          </cell>
          <cell r="IP34">
            <v>0</v>
          </cell>
          <cell r="IQ34">
            <v>3220864.4475162639</v>
          </cell>
          <cell r="IR34">
            <v>147578633.15189794</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cell r="XR34">
            <v>0</v>
          </cell>
          <cell r="XS34">
            <v>0</v>
          </cell>
          <cell r="XT34">
            <v>0</v>
          </cell>
          <cell r="XU34">
            <v>0</v>
          </cell>
          <cell r="XV34">
            <v>0</v>
          </cell>
          <cell r="XW34">
            <v>0</v>
          </cell>
          <cell r="XX34">
            <v>0</v>
          </cell>
          <cell r="XY34">
            <v>0</v>
          </cell>
          <cell r="XZ34">
            <v>0</v>
          </cell>
          <cell r="YA34">
            <v>0</v>
          </cell>
          <cell r="YB34">
            <v>0</v>
          </cell>
          <cell r="YC34">
            <v>0</v>
          </cell>
          <cell r="YD34">
            <v>0</v>
          </cell>
          <cell r="YE34">
            <v>0</v>
          </cell>
          <cell r="YF34">
            <v>0</v>
          </cell>
          <cell r="YG34">
            <v>0</v>
          </cell>
          <cell r="YH34">
            <v>0</v>
          </cell>
          <cell r="YI34">
            <v>0</v>
          </cell>
          <cell r="YJ34">
            <v>0</v>
          </cell>
          <cell r="YK34">
            <v>0</v>
          </cell>
          <cell r="YL34">
            <v>0</v>
          </cell>
          <cell r="YM34">
            <v>0</v>
          </cell>
          <cell r="YN34">
            <v>0</v>
          </cell>
          <cell r="YO34">
            <v>0</v>
          </cell>
          <cell r="YP34">
            <v>0</v>
          </cell>
          <cell r="YQ34">
            <v>0</v>
          </cell>
          <cell r="YR34">
            <v>0</v>
          </cell>
          <cell r="YS34">
            <v>0</v>
          </cell>
          <cell r="YT34">
            <v>0</v>
          </cell>
          <cell r="YU34">
            <v>0</v>
          </cell>
          <cell r="YV34">
            <v>0</v>
          </cell>
          <cell r="YW34">
            <v>0</v>
          </cell>
          <cell r="YX34">
            <v>0</v>
          </cell>
          <cell r="YY34">
            <v>0</v>
          </cell>
          <cell r="YZ34">
            <v>0</v>
          </cell>
          <cell r="ZA34">
            <v>0</v>
          </cell>
          <cell r="ZB34">
            <v>0</v>
          </cell>
          <cell r="ZC34">
            <v>0</v>
          </cell>
          <cell r="ZD34">
            <v>0</v>
          </cell>
          <cell r="ZE34">
            <v>0</v>
          </cell>
          <cell r="ZF34">
            <v>0</v>
          </cell>
          <cell r="ZG34">
            <v>0</v>
          </cell>
          <cell r="ZH34">
            <v>0</v>
          </cell>
          <cell r="ZI34">
            <v>0</v>
          </cell>
          <cell r="ZJ34">
            <v>0</v>
          </cell>
          <cell r="ZK34">
            <v>0</v>
          </cell>
          <cell r="ZL34">
            <v>0</v>
          </cell>
          <cell r="ZM34">
            <v>0</v>
          </cell>
          <cell r="ZN34">
            <v>0</v>
          </cell>
          <cell r="ZO34">
            <v>0</v>
          </cell>
          <cell r="ZP34">
            <v>0</v>
          </cell>
          <cell r="ZQ34">
            <v>0</v>
          </cell>
          <cell r="ZR34">
            <v>0</v>
          </cell>
          <cell r="ZS34">
            <v>0</v>
          </cell>
          <cell r="ZT34">
            <v>0</v>
          </cell>
          <cell r="ZU34">
            <v>0</v>
          </cell>
          <cell r="ZV34">
            <v>0</v>
          </cell>
          <cell r="ZW34">
            <v>0</v>
          </cell>
          <cell r="ZX34">
            <v>0</v>
          </cell>
          <cell r="ZY34">
            <v>0</v>
          </cell>
          <cell r="ZZ34">
            <v>0</v>
          </cell>
          <cell r="AAA34">
            <v>0</v>
          </cell>
          <cell r="AAB34">
            <v>0</v>
          </cell>
          <cell r="AAC34">
            <v>0</v>
          </cell>
          <cell r="AAD34">
            <v>0</v>
          </cell>
          <cell r="AAE34">
            <v>0</v>
          </cell>
          <cell r="AAF34">
            <v>0</v>
          </cell>
          <cell r="AAG34">
            <v>0</v>
          </cell>
          <cell r="AAH34">
            <v>0</v>
          </cell>
          <cell r="AAI34">
            <v>0</v>
          </cell>
          <cell r="AAJ34">
            <v>0</v>
          </cell>
          <cell r="AAK34">
            <v>0</v>
          </cell>
          <cell r="AAL34">
            <v>0</v>
          </cell>
          <cell r="AAM34">
            <v>0</v>
          </cell>
          <cell r="AAN34">
            <v>0</v>
          </cell>
          <cell r="AAO34">
            <v>0</v>
          </cell>
          <cell r="AAP34">
            <v>0</v>
          </cell>
          <cell r="AAQ34">
            <v>0</v>
          </cell>
          <cell r="AAR34">
            <v>0</v>
          </cell>
          <cell r="AAS34">
            <v>0</v>
          </cell>
          <cell r="AAT34">
            <v>0</v>
          </cell>
          <cell r="AAU34">
            <v>0</v>
          </cell>
          <cell r="AAV34">
            <v>0</v>
          </cell>
          <cell r="AAW34">
            <v>0</v>
          </cell>
          <cell r="AAX34">
            <v>0</v>
          </cell>
          <cell r="AAY34">
            <v>0</v>
          </cell>
          <cell r="AAZ34">
            <v>0</v>
          </cell>
          <cell r="ABA34">
            <v>0</v>
          </cell>
          <cell r="ABB34">
            <v>0</v>
          </cell>
          <cell r="ABC34">
            <v>0</v>
          </cell>
          <cell r="ABD34">
            <v>0</v>
          </cell>
          <cell r="ABE34">
            <v>0</v>
          </cell>
          <cell r="ABF34">
            <v>0</v>
          </cell>
        </row>
        <row r="35">
          <cell r="A35" t="str">
            <v>3169-BID-Programa-Mendoza-Tecnológica</v>
          </cell>
          <cell r="C35">
            <v>1196.7498387243879</v>
          </cell>
          <cell r="F35" t="str">
            <v>USD</v>
          </cell>
          <cell r="G35" t="str">
            <v>Coparticipación Federal de Impuestos</v>
          </cell>
          <cell r="N35" t="str">
            <v>Organismos Multilaterales</v>
          </cell>
          <cell r="P35" t="str">
            <v>LIBOR</v>
          </cell>
          <cell r="Q35">
            <v>0</v>
          </cell>
          <cell r="R35">
            <v>19252876.861799691</v>
          </cell>
          <cell r="S35">
            <v>0</v>
          </cell>
          <cell r="T35">
            <v>57173022.758293688</v>
          </cell>
          <cell r="U35">
            <v>37428205.262320153</v>
          </cell>
          <cell r="V35">
            <v>64690081.830569588</v>
          </cell>
          <cell r="W35">
            <v>79078211.320185184</v>
          </cell>
          <cell r="X35">
            <v>66980924.42674768</v>
          </cell>
          <cell r="Y35">
            <v>83253622.093336493</v>
          </cell>
          <cell r="Z35">
            <v>66864431.004053593</v>
          </cell>
          <cell r="AA35">
            <v>86388113.29298003</v>
          </cell>
          <cell r="AB35">
            <v>65578257.52998127</v>
          </cell>
          <cell r="AC35">
            <v>90236910.358044416</v>
          </cell>
          <cell r="AD35">
            <v>64701617.550253212</v>
          </cell>
          <cell r="AE35">
            <v>94748755.875946715</v>
          </cell>
          <cell r="AF35">
            <v>63582085.0854467</v>
          </cell>
          <cell r="AG35">
            <v>99486193.669744104</v>
          </cell>
          <cell r="AH35">
            <v>62383120.91345793</v>
          </cell>
          <cell r="AI35">
            <v>104460503.35323134</v>
          </cell>
          <cell r="AJ35">
            <v>60905305.111556679</v>
          </cell>
          <cell r="AK35">
            <v>109683528.52089301</v>
          </cell>
          <cell r="AL35">
            <v>59284391.550018728</v>
          </cell>
          <cell r="AM35">
            <v>115167704.94693777</v>
          </cell>
          <cell r="AN35">
            <v>57011775.96159026</v>
          </cell>
          <cell r="AO35">
            <v>120926090.19428477</v>
          </cell>
          <cell r="AP35">
            <v>54540795.224621736</v>
          </cell>
          <cell r="AQ35">
            <v>126972394.7039991</v>
          </cell>
          <cell r="AR35">
            <v>51680186.974052384</v>
          </cell>
          <cell r="AS35">
            <v>133321014.43919915</v>
          </cell>
          <cell r="AT35">
            <v>48527339.841410249</v>
          </cell>
          <cell r="AU35">
            <v>139987065.16115919</v>
          </cell>
          <cell r="AV35">
            <v>44656642.272872731</v>
          </cell>
          <cell r="AW35">
            <v>146986418.41921723</v>
          </cell>
          <cell r="AX35">
            <v>40421073.356855839</v>
          </cell>
          <cell r="AY35">
            <v>154335739.34017813</v>
          </cell>
          <cell r="AZ35">
            <v>35650305.943555072</v>
          </cell>
          <cell r="BA35">
            <v>162052526.3071872</v>
          </cell>
          <cell r="BB35">
            <v>30380522.718918663</v>
          </cell>
          <cell r="BC35">
            <v>170155152.62254661</v>
          </cell>
          <cell r="BD35">
            <v>24328496.81884791</v>
          </cell>
          <cell r="BE35">
            <v>178662910.25367403</v>
          </cell>
          <cell r="BF35">
            <v>17682539.780731469</v>
          </cell>
          <cell r="BG35">
            <v>187596055.76635787</v>
          </cell>
          <cell r="BH35">
            <v>10311165.796756268</v>
          </cell>
          <cell r="BI35">
            <v>97286678.291253433</v>
          </cell>
          <cell r="BJ35">
            <v>2158448.0649317489</v>
          </cell>
          <cell r="BK35">
            <v>0</v>
          </cell>
          <cell r="BL35">
            <v>0</v>
          </cell>
          <cell r="BM35">
            <v>0</v>
          </cell>
          <cell r="BN35">
            <v>0</v>
          </cell>
          <cell r="BQ35">
            <v>0</v>
          </cell>
          <cell r="BR35">
            <v>0</v>
          </cell>
          <cell r="BS35">
            <v>6405741.5980072059</v>
          </cell>
          <cell r="BT35">
            <v>0</v>
          </cell>
          <cell r="BU35">
            <v>0</v>
          </cell>
          <cell r="BV35">
            <v>0</v>
          </cell>
          <cell r="BW35">
            <v>0</v>
          </cell>
          <cell r="BX35">
            <v>0</v>
          </cell>
          <cell r="BY35">
            <v>0</v>
          </cell>
          <cell r="BZ35">
            <v>0</v>
          </cell>
          <cell r="CA35">
            <v>0</v>
          </cell>
          <cell r="CB35">
            <v>0</v>
          </cell>
          <cell r="CC35">
            <v>0</v>
          </cell>
          <cell r="CD35">
            <v>0</v>
          </cell>
          <cell r="CE35">
            <v>12847135.263792485</v>
          </cell>
          <cell r="CF35">
            <v>0</v>
          </cell>
          <cell r="CG35">
            <v>0</v>
          </cell>
          <cell r="CH35">
            <v>0</v>
          </cell>
          <cell r="CI35">
            <v>0</v>
          </cell>
          <cell r="CJ35">
            <v>0</v>
          </cell>
          <cell r="CK35">
            <v>0</v>
          </cell>
          <cell r="CL35">
            <v>0</v>
          </cell>
          <cell r="CM35">
            <v>0</v>
          </cell>
          <cell r="CN35">
            <v>0</v>
          </cell>
          <cell r="CO35">
            <v>0</v>
          </cell>
          <cell r="CP35">
            <v>0</v>
          </cell>
          <cell r="CQ35">
            <v>27772139.183377564</v>
          </cell>
          <cell r="CR35">
            <v>0</v>
          </cell>
          <cell r="CS35">
            <v>0</v>
          </cell>
          <cell r="CT35">
            <v>0</v>
          </cell>
          <cell r="CU35">
            <v>0</v>
          </cell>
          <cell r="CV35">
            <v>0</v>
          </cell>
          <cell r="CW35">
            <v>0</v>
          </cell>
          <cell r="CX35">
            <v>0</v>
          </cell>
          <cell r="CY35">
            <v>0</v>
          </cell>
          <cell r="CZ35">
            <v>0</v>
          </cell>
          <cell r="DA35">
            <v>0</v>
          </cell>
          <cell r="DB35">
            <v>0</v>
          </cell>
          <cell r="DC35">
            <v>29400883.574916124</v>
          </cell>
          <cell r="DD35">
            <v>0</v>
          </cell>
          <cell r="DE35">
            <v>0</v>
          </cell>
          <cell r="DF35">
            <v>0</v>
          </cell>
          <cell r="DG35">
            <v>0</v>
          </cell>
          <cell r="DH35">
            <v>0</v>
          </cell>
          <cell r="DI35">
            <v>0</v>
          </cell>
          <cell r="DJ35">
            <v>0</v>
          </cell>
          <cell r="DK35">
            <v>0</v>
          </cell>
          <cell r="DL35">
            <v>0</v>
          </cell>
          <cell r="DM35">
            <v>0</v>
          </cell>
          <cell r="DN35">
            <v>0</v>
          </cell>
          <cell r="DO35">
            <v>31835133.617741339</v>
          </cell>
          <cell r="DP35">
            <v>0</v>
          </cell>
          <cell r="DQ35">
            <v>0</v>
          </cell>
          <cell r="DR35">
            <v>0</v>
          </cell>
          <cell r="DS35">
            <v>0</v>
          </cell>
          <cell r="DT35">
            <v>0</v>
          </cell>
          <cell r="DU35">
            <v>0</v>
          </cell>
          <cell r="DV35">
            <v>0</v>
          </cell>
          <cell r="DW35">
            <v>0</v>
          </cell>
          <cell r="DX35">
            <v>0</v>
          </cell>
          <cell r="DY35">
            <v>0</v>
          </cell>
          <cell r="DZ35">
            <v>0</v>
          </cell>
          <cell r="EA35">
            <v>32854948.212828249</v>
          </cell>
          <cell r="EB35">
            <v>37428205.262320153</v>
          </cell>
          <cell r="EC35">
            <v>0</v>
          </cell>
          <cell r="ED35">
            <v>0</v>
          </cell>
          <cell r="EE35">
            <v>0</v>
          </cell>
          <cell r="EF35">
            <v>0</v>
          </cell>
          <cell r="EG35">
            <v>0</v>
          </cell>
          <cell r="EH35">
            <v>0</v>
          </cell>
          <cell r="EI35">
            <v>0</v>
          </cell>
          <cell r="EJ35">
            <v>0</v>
          </cell>
          <cell r="EK35">
            <v>0</v>
          </cell>
          <cell r="EL35">
            <v>0</v>
          </cell>
          <cell r="EM35">
            <v>33669552.563291565</v>
          </cell>
          <cell r="EN35">
            <v>38912085.714873023</v>
          </cell>
          <cell r="EO35">
            <v>0</v>
          </cell>
          <cell r="EP35">
            <v>0</v>
          </cell>
          <cell r="EQ35">
            <v>0</v>
          </cell>
          <cell r="ER35">
            <v>0</v>
          </cell>
          <cell r="ES35">
            <v>0</v>
          </cell>
          <cell r="ET35">
            <v>0</v>
          </cell>
          <cell r="EU35">
            <v>0</v>
          </cell>
          <cell r="EV35">
            <v>0</v>
          </cell>
          <cell r="EW35">
            <v>0</v>
          </cell>
          <cell r="EX35">
            <v>0</v>
          </cell>
          <cell r="EY35">
            <v>33311371.863456119</v>
          </cell>
          <cell r="EZ35">
            <v>40166125.605312169</v>
          </cell>
          <cell r="FA35">
            <v>0</v>
          </cell>
          <cell r="FB35">
            <v>0</v>
          </cell>
          <cell r="FC35">
            <v>0</v>
          </cell>
          <cell r="FD35">
            <v>0</v>
          </cell>
          <cell r="FE35">
            <v>0</v>
          </cell>
          <cell r="FF35">
            <v>0</v>
          </cell>
          <cell r="FG35">
            <v>0</v>
          </cell>
          <cell r="FH35">
            <v>0</v>
          </cell>
          <cell r="FI35">
            <v>0</v>
          </cell>
          <cell r="FJ35">
            <v>0</v>
          </cell>
          <cell r="FK35">
            <v>33873396.025410369</v>
          </cell>
          <cell r="FL35">
            <v>41263758.917832859</v>
          </cell>
          <cell r="FM35">
            <v>0</v>
          </cell>
          <cell r="FN35">
            <v>0</v>
          </cell>
          <cell r="FO35">
            <v>0</v>
          </cell>
          <cell r="FP35">
            <v>0</v>
          </cell>
          <cell r="FQ35">
            <v>0</v>
          </cell>
          <cell r="FR35">
            <v>0</v>
          </cell>
          <cell r="FS35">
            <v>0</v>
          </cell>
          <cell r="FT35">
            <v>0</v>
          </cell>
          <cell r="FU35">
            <v>0</v>
          </cell>
          <cell r="FV35">
            <v>0</v>
          </cell>
          <cell r="FW35">
            <v>32991034.97864322</v>
          </cell>
          <cell r="FX35">
            <v>41989863.175503626</v>
          </cell>
          <cell r="FY35">
            <v>0</v>
          </cell>
          <cell r="FZ35">
            <v>0</v>
          </cell>
          <cell r="GA35">
            <v>0</v>
          </cell>
          <cell r="GB35">
            <v>0</v>
          </cell>
          <cell r="GC35">
            <v>0</v>
          </cell>
          <cell r="GD35">
            <v>0</v>
          </cell>
          <cell r="GE35">
            <v>0</v>
          </cell>
          <cell r="GF35">
            <v>0</v>
          </cell>
          <cell r="GG35">
            <v>0</v>
          </cell>
          <cell r="GH35">
            <v>0</v>
          </cell>
          <cell r="GI35">
            <v>33207348.664783761</v>
          </cell>
          <cell r="GJ35">
            <v>42763961.476954944</v>
          </cell>
          <cell r="GK35">
            <v>0</v>
          </cell>
          <cell r="GL35">
            <v>0</v>
          </cell>
          <cell r="GM35">
            <v>0</v>
          </cell>
          <cell r="GN35">
            <v>0</v>
          </cell>
          <cell r="GO35">
            <v>0</v>
          </cell>
          <cell r="GP35">
            <v>0</v>
          </cell>
          <cell r="GQ35">
            <v>0</v>
          </cell>
          <cell r="GR35">
            <v>0</v>
          </cell>
          <cell r="GS35">
            <v>0</v>
          </cell>
          <cell r="GT35">
            <v>0</v>
          </cell>
          <cell r="GU35">
            <v>32370908.865197513</v>
          </cell>
          <cell r="GV35">
            <v>43624151.816025086</v>
          </cell>
          <cell r="GW35">
            <v>0</v>
          </cell>
          <cell r="GX35">
            <v>0</v>
          </cell>
          <cell r="GY35">
            <v>0</v>
          </cell>
          <cell r="GZ35">
            <v>0</v>
          </cell>
          <cell r="HA35">
            <v>0</v>
          </cell>
          <cell r="HB35">
            <v>0</v>
          </cell>
          <cell r="HC35">
            <v>0</v>
          </cell>
          <cell r="HD35">
            <v>0</v>
          </cell>
          <cell r="HE35">
            <v>0</v>
          </cell>
          <cell r="HF35">
            <v>0</v>
          </cell>
          <cell r="HG35">
            <v>32630727.629454561</v>
          </cell>
          <cell r="HH35">
            <v>44568148.261493362</v>
          </cell>
          <cell r="HI35">
            <v>0</v>
          </cell>
          <cell r="HJ35">
            <v>0</v>
          </cell>
          <cell r="HK35">
            <v>0</v>
          </cell>
          <cell r="HL35">
            <v>0</v>
          </cell>
          <cell r="HM35">
            <v>0</v>
          </cell>
          <cell r="HN35">
            <v>0</v>
          </cell>
          <cell r="HO35">
            <v>0</v>
          </cell>
          <cell r="HP35">
            <v>0</v>
          </cell>
          <cell r="HQ35">
            <v>0</v>
          </cell>
          <cell r="HR35">
            <v>0</v>
          </cell>
          <cell r="HS35">
            <v>32070889.920798656</v>
          </cell>
          <cell r="HT35">
            <v>45668762.096551053</v>
          </cell>
          <cell r="HU35">
            <v>0</v>
          </cell>
          <cell r="HV35">
            <v>0</v>
          </cell>
          <cell r="HW35">
            <v>0</v>
          </cell>
          <cell r="HX35">
            <v>0</v>
          </cell>
          <cell r="HY35">
            <v>0</v>
          </cell>
          <cell r="HZ35">
            <v>0</v>
          </cell>
          <cell r="IA35">
            <v>0</v>
          </cell>
          <cell r="IB35">
            <v>0</v>
          </cell>
          <cell r="IC35">
            <v>0</v>
          </cell>
          <cell r="ID35">
            <v>0</v>
          </cell>
          <cell r="IE35">
            <v>32185763.161780205</v>
          </cell>
          <cell r="IF35">
            <v>46796555.674568072</v>
          </cell>
          <cell r="IG35">
            <v>0</v>
          </cell>
          <cell r="IH35">
            <v>0</v>
          </cell>
          <cell r="II35">
            <v>0</v>
          </cell>
          <cell r="IJ35">
            <v>0</v>
          </cell>
          <cell r="IK35">
            <v>0</v>
          </cell>
          <cell r="IL35">
            <v>0</v>
          </cell>
          <cell r="IM35">
            <v>0</v>
          </cell>
          <cell r="IN35">
            <v>0</v>
          </cell>
          <cell r="IO35">
            <v>0</v>
          </cell>
          <cell r="IP35">
            <v>0</v>
          </cell>
          <cell r="IQ35">
            <v>31396321.923666492</v>
          </cell>
          <cell r="IR35">
            <v>47952200.201378644</v>
          </cell>
          <cell r="IS35">
            <v>0</v>
          </cell>
          <cell r="IT35">
            <v>0</v>
          </cell>
          <cell r="IU35">
            <v>0</v>
          </cell>
          <cell r="IV35">
            <v>0</v>
          </cell>
          <cell r="IW35">
            <v>0</v>
          </cell>
          <cell r="IX35">
            <v>0</v>
          </cell>
          <cell r="IY35">
            <v>0</v>
          </cell>
          <cell r="IZ35">
            <v>0</v>
          </cell>
          <cell r="JA35">
            <v>0</v>
          </cell>
          <cell r="JB35">
            <v>0</v>
          </cell>
          <cell r="JC35">
            <v>31614725.428264759</v>
          </cell>
          <cell r="JD35">
            <v>49136383.458296508</v>
          </cell>
          <cell r="JE35">
            <v>0</v>
          </cell>
          <cell r="JF35">
            <v>0</v>
          </cell>
          <cell r="JG35">
            <v>0</v>
          </cell>
          <cell r="JH35">
            <v>0</v>
          </cell>
          <cell r="JI35">
            <v>0</v>
          </cell>
          <cell r="JJ35">
            <v>0</v>
          </cell>
          <cell r="JK35">
            <v>0</v>
          </cell>
          <cell r="JL35">
            <v>0</v>
          </cell>
          <cell r="JM35">
            <v>0</v>
          </cell>
          <cell r="JN35">
            <v>0</v>
          </cell>
          <cell r="JO35">
            <v>30768395.485193174</v>
          </cell>
          <cell r="JP35">
            <v>50349810.211447604</v>
          </cell>
          <cell r="JQ35">
            <v>0</v>
          </cell>
          <cell r="JR35">
            <v>0</v>
          </cell>
          <cell r="JS35">
            <v>0</v>
          </cell>
          <cell r="JT35">
            <v>0</v>
          </cell>
          <cell r="JU35">
            <v>0</v>
          </cell>
          <cell r="JV35">
            <v>0</v>
          </cell>
          <cell r="JW35">
            <v>0</v>
          </cell>
          <cell r="JX35">
            <v>0</v>
          </cell>
          <cell r="JY35">
            <v>0</v>
          </cell>
          <cell r="JZ35">
            <v>0</v>
          </cell>
          <cell r="KA35">
            <v>30906119.513493322</v>
          </cell>
          <cell r="KB35">
            <v>51593202.631211348</v>
          </cell>
          <cell r="KC35">
            <v>0</v>
          </cell>
          <cell r="KD35">
            <v>0</v>
          </cell>
          <cell r="KE35">
            <v>0</v>
          </cell>
          <cell r="KF35">
            <v>0</v>
          </cell>
          <cell r="KG35">
            <v>0</v>
          </cell>
          <cell r="KH35">
            <v>0</v>
          </cell>
          <cell r="KI35">
            <v>0</v>
          </cell>
          <cell r="KJ35">
            <v>0</v>
          </cell>
          <cell r="KK35">
            <v>0</v>
          </cell>
          <cell r="KL35">
            <v>0</v>
          </cell>
          <cell r="KM35">
            <v>29999185.598063357</v>
          </cell>
          <cell r="KN35">
            <v>52867300.72202</v>
          </cell>
          <cell r="KO35">
            <v>0</v>
          </cell>
          <cell r="KP35">
            <v>0</v>
          </cell>
          <cell r="KQ35">
            <v>0</v>
          </cell>
          <cell r="KR35">
            <v>0</v>
          </cell>
          <cell r="KS35">
            <v>0</v>
          </cell>
          <cell r="KT35">
            <v>0</v>
          </cell>
          <cell r="KU35">
            <v>0</v>
          </cell>
          <cell r="KV35">
            <v>0</v>
          </cell>
          <cell r="KW35">
            <v>0</v>
          </cell>
          <cell r="KX35">
            <v>0</v>
          </cell>
          <cell r="KY35">
            <v>30047616.19367408</v>
          </cell>
          <cell r="KZ35">
            <v>54172862.762771949</v>
          </cell>
          <cell r="LA35">
            <v>0</v>
          </cell>
          <cell r="LB35">
            <v>0</v>
          </cell>
          <cell r="LC35">
            <v>0</v>
          </cell>
          <cell r="LD35">
            <v>0</v>
          </cell>
          <cell r="LE35">
            <v>0</v>
          </cell>
          <cell r="LF35">
            <v>0</v>
          </cell>
          <cell r="LG35">
            <v>0</v>
          </cell>
          <cell r="LH35">
            <v>0</v>
          </cell>
          <cell r="LI35">
            <v>0</v>
          </cell>
          <cell r="LJ35">
            <v>0</v>
          </cell>
          <cell r="LK35">
            <v>29236775.356344644</v>
          </cell>
          <cell r="LL35">
            <v>55510665.758121051</v>
          </cell>
          <cell r="LM35">
            <v>0</v>
          </cell>
          <cell r="LN35">
            <v>0</v>
          </cell>
          <cell r="LO35">
            <v>0</v>
          </cell>
          <cell r="LP35">
            <v>0</v>
          </cell>
          <cell r="LQ35">
            <v>0</v>
          </cell>
          <cell r="LR35">
            <v>0</v>
          </cell>
          <cell r="LS35">
            <v>0</v>
          </cell>
          <cell r="LT35">
            <v>0</v>
          </cell>
          <cell r="LU35">
            <v>0</v>
          </cell>
          <cell r="LV35">
            <v>0</v>
          </cell>
          <cell r="LW35">
            <v>29025997.24308918</v>
          </cell>
          <cell r="LX35">
            <v>56881505.900910601</v>
          </cell>
          <cell r="LY35">
            <v>0</v>
          </cell>
          <cell r="LZ35">
            <v>0</v>
          </cell>
          <cell r="MA35">
            <v>0</v>
          </cell>
          <cell r="MB35">
            <v>0</v>
          </cell>
          <cell r="MC35">
            <v>0</v>
          </cell>
          <cell r="MD35">
            <v>0</v>
          </cell>
          <cell r="ME35">
            <v>0</v>
          </cell>
          <cell r="MF35">
            <v>0</v>
          </cell>
          <cell r="MG35">
            <v>0</v>
          </cell>
          <cell r="MH35">
            <v>0</v>
          </cell>
          <cell r="MI35">
            <v>27985778.71850108</v>
          </cell>
          <cell r="MJ35">
            <v>58286199.046027169</v>
          </cell>
          <cell r="MK35">
            <v>0</v>
          </cell>
          <cell r="ML35">
            <v>0</v>
          </cell>
          <cell r="MM35">
            <v>0</v>
          </cell>
          <cell r="MN35">
            <v>0</v>
          </cell>
          <cell r="MO35">
            <v>0</v>
          </cell>
          <cell r="MP35">
            <v>0</v>
          </cell>
          <cell r="MQ35">
            <v>0</v>
          </cell>
          <cell r="MR35">
            <v>0</v>
          </cell>
          <cell r="MS35">
            <v>0</v>
          </cell>
          <cell r="MT35">
            <v>0</v>
          </cell>
          <cell r="MU35">
            <v>27827097.356961604</v>
          </cell>
          <cell r="MV35">
            <v>59725581.195956193</v>
          </cell>
          <cell r="MW35">
            <v>0</v>
          </cell>
          <cell r="MX35">
            <v>0</v>
          </cell>
          <cell r="MY35">
            <v>0</v>
          </cell>
          <cell r="MZ35">
            <v>0</v>
          </cell>
          <cell r="NA35">
            <v>0</v>
          </cell>
          <cell r="NB35">
            <v>0</v>
          </cell>
          <cell r="NC35">
            <v>0</v>
          </cell>
          <cell r="ND35">
            <v>0</v>
          </cell>
          <cell r="NE35">
            <v>0</v>
          </cell>
          <cell r="NF35">
            <v>0</v>
          </cell>
          <cell r="NG35">
            <v>26713697.867660131</v>
          </cell>
          <cell r="NH35">
            <v>61200508.998328574</v>
          </cell>
          <cell r="NI35">
            <v>0</v>
          </cell>
          <cell r="NJ35">
            <v>0</v>
          </cell>
          <cell r="NK35">
            <v>0</v>
          </cell>
          <cell r="NL35">
            <v>0</v>
          </cell>
          <cell r="NM35">
            <v>0</v>
          </cell>
          <cell r="NN35">
            <v>0</v>
          </cell>
          <cell r="NO35">
            <v>0</v>
          </cell>
          <cell r="NP35">
            <v>0</v>
          </cell>
          <cell r="NQ35">
            <v>0</v>
          </cell>
          <cell r="NR35">
            <v>0</v>
          </cell>
          <cell r="NS35">
            <v>26435742.489113543</v>
          </cell>
          <cell r="NT35">
            <v>62711860.255754046</v>
          </cell>
          <cell r="NU35">
            <v>0</v>
          </cell>
          <cell r="NV35">
            <v>0</v>
          </cell>
          <cell r="NW35">
            <v>0</v>
          </cell>
          <cell r="NX35">
            <v>0</v>
          </cell>
          <cell r="NY35">
            <v>0</v>
          </cell>
          <cell r="NZ35">
            <v>0</v>
          </cell>
          <cell r="OA35">
            <v>0</v>
          </cell>
          <cell r="OB35">
            <v>0</v>
          </cell>
          <cell r="OC35">
            <v>0</v>
          </cell>
          <cell r="OD35">
            <v>0</v>
          </cell>
          <cell r="OE35">
            <v>25244444.484938841</v>
          </cell>
          <cell r="OF35">
            <v>64260534.448245063</v>
          </cell>
          <cell r="OG35">
            <v>0</v>
          </cell>
          <cell r="OH35">
            <v>0</v>
          </cell>
          <cell r="OI35">
            <v>0</v>
          </cell>
          <cell r="OJ35">
            <v>0</v>
          </cell>
          <cell r="OK35">
            <v>0</v>
          </cell>
          <cell r="OL35">
            <v>0</v>
          </cell>
          <cell r="OM35">
            <v>0</v>
          </cell>
          <cell r="ON35">
            <v>0</v>
          </cell>
          <cell r="OO35">
            <v>0</v>
          </cell>
          <cell r="OP35">
            <v>0</v>
          </cell>
          <cell r="OQ35">
            <v>24835684.391088266</v>
          </cell>
          <cell r="OR35">
            <v>65847453.268541805</v>
          </cell>
          <cell r="OS35">
            <v>0</v>
          </cell>
          <cell r="OT35">
            <v>0</v>
          </cell>
          <cell r="OU35">
            <v>0</v>
          </cell>
          <cell r="OV35">
            <v>0</v>
          </cell>
          <cell r="OW35">
            <v>0</v>
          </cell>
          <cell r="OX35">
            <v>0</v>
          </cell>
          <cell r="OY35">
            <v>0</v>
          </cell>
          <cell r="OZ35">
            <v>0</v>
          </cell>
          <cell r="PA35">
            <v>0</v>
          </cell>
          <cell r="PB35">
            <v>0</v>
          </cell>
          <cell r="PC35">
            <v>23691655.450321987</v>
          </cell>
          <cell r="PD35">
            <v>67473561.170657352</v>
          </cell>
          <cell r="PE35">
            <v>0</v>
          </cell>
          <cell r="PF35">
            <v>0</v>
          </cell>
          <cell r="PG35">
            <v>0</v>
          </cell>
          <cell r="PH35">
            <v>0</v>
          </cell>
          <cell r="PI35">
            <v>0</v>
          </cell>
          <cell r="PJ35">
            <v>0</v>
          </cell>
          <cell r="PK35">
            <v>0</v>
          </cell>
          <cell r="PL35">
            <v>0</v>
          </cell>
          <cell r="PM35">
            <v>0</v>
          </cell>
          <cell r="PN35">
            <v>0</v>
          </cell>
          <cell r="PO35">
            <v>23009531.127037667</v>
          </cell>
          <cell r="PP35">
            <v>69139825.931968942</v>
          </cell>
          <cell r="PQ35">
            <v>0</v>
          </cell>
          <cell r="PR35">
            <v>0</v>
          </cell>
          <cell r="PS35">
            <v>0</v>
          </cell>
          <cell r="PT35">
            <v>0</v>
          </cell>
          <cell r="PU35">
            <v>0</v>
          </cell>
          <cell r="PV35">
            <v>0</v>
          </cell>
          <cell r="PW35">
            <v>0</v>
          </cell>
          <cell r="PX35">
            <v>0</v>
          </cell>
          <cell r="PY35">
            <v>0</v>
          </cell>
          <cell r="PZ35">
            <v>0</v>
          </cell>
          <cell r="QA35">
            <v>21647111.145835068</v>
          </cell>
          <cell r="QB35">
            <v>70847239.229190245</v>
          </cell>
          <cell r="QC35">
            <v>0</v>
          </cell>
          <cell r="QD35">
            <v>0</v>
          </cell>
          <cell r="QE35">
            <v>0</v>
          </cell>
          <cell r="QF35">
            <v>0</v>
          </cell>
          <cell r="QG35">
            <v>0</v>
          </cell>
          <cell r="QH35">
            <v>0</v>
          </cell>
          <cell r="QI35">
            <v>0</v>
          </cell>
          <cell r="QJ35">
            <v>0</v>
          </cell>
          <cell r="QK35">
            <v>0</v>
          </cell>
          <cell r="QL35">
            <v>0</v>
          </cell>
          <cell r="QM35">
            <v>20938673.325604275</v>
          </cell>
          <cell r="QN35">
            <v>72596817.228567407</v>
          </cell>
          <cell r="QO35">
            <v>0</v>
          </cell>
          <cell r="QP35">
            <v>0</v>
          </cell>
          <cell r="QQ35">
            <v>0</v>
          </cell>
          <cell r="QR35">
            <v>0</v>
          </cell>
          <cell r="QS35">
            <v>0</v>
          </cell>
          <cell r="QT35">
            <v>0</v>
          </cell>
          <cell r="QU35">
            <v>0</v>
          </cell>
          <cell r="QV35">
            <v>0</v>
          </cell>
          <cell r="QW35">
            <v>0</v>
          </cell>
          <cell r="QX35">
            <v>0</v>
          </cell>
          <cell r="QY35">
            <v>19482400.031251565</v>
          </cell>
          <cell r="QZ35">
            <v>74389601.190649807</v>
          </cell>
          <cell r="RA35">
            <v>0</v>
          </cell>
          <cell r="RB35">
            <v>0</v>
          </cell>
          <cell r="RC35">
            <v>0</v>
          </cell>
          <cell r="RD35">
            <v>0</v>
          </cell>
          <cell r="RE35">
            <v>0</v>
          </cell>
          <cell r="RF35">
            <v>0</v>
          </cell>
          <cell r="RG35">
            <v>0</v>
          </cell>
          <cell r="RH35">
            <v>0</v>
          </cell>
          <cell r="RI35">
            <v>0</v>
          </cell>
          <cell r="RJ35">
            <v>0</v>
          </cell>
          <cell r="RK35">
            <v>18603205.916209955</v>
          </cell>
          <cell r="RL35">
            <v>76226658.089995816</v>
          </cell>
          <cell r="RM35">
            <v>0</v>
          </cell>
          <cell r="RN35">
            <v>0</v>
          </cell>
          <cell r="RO35">
            <v>0</v>
          </cell>
          <cell r="RP35">
            <v>0</v>
          </cell>
          <cell r="RQ35">
            <v>0</v>
          </cell>
          <cell r="RR35">
            <v>0</v>
          </cell>
          <cell r="RS35">
            <v>0</v>
          </cell>
          <cell r="RT35">
            <v>0</v>
          </cell>
          <cell r="RU35">
            <v>0</v>
          </cell>
          <cell r="RV35">
            <v>0</v>
          </cell>
          <cell r="RW35">
            <v>17047100.027345117</v>
          </cell>
          <cell r="RX35">
            <v>78109081.250182331</v>
          </cell>
          <cell r="RY35">
            <v>0</v>
          </cell>
          <cell r="RZ35">
            <v>0</v>
          </cell>
          <cell r="SA35">
            <v>0</v>
          </cell>
          <cell r="SB35">
            <v>0</v>
          </cell>
          <cell r="SC35">
            <v>0</v>
          </cell>
          <cell r="SD35">
            <v>0</v>
          </cell>
          <cell r="SE35">
            <v>0</v>
          </cell>
          <cell r="SF35">
            <v>0</v>
          </cell>
          <cell r="SG35">
            <v>0</v>
          </cell>
          <cell r="SH35">
            <v>0</v>
          </cell>
          <cell r="SI35">
            <v>15981845.08256219</v>
          </cell>
          <cell r="SJ35">
            <v>80037990.994495675</v>
          </cell>
          <cell r="SK35">
            <v>0</v>
          </cell>
          <cell r="SL35">
            <v>0</v>
          </cell>
          <cell r="SM35">
            <v>0</v>
          </cell>
          <cell r="SN35">
            <v>0</v>
          </cell>
          <cell r="SO35">
            <v>0</v>
          </cell>
          <cell r="SP35">
            <v>0</v>
          </cell>
          <cell r="SQ35">
            <v>0</v>
          </cell>
          <cell r="SR35">
            <v>0</v>
          </cell>
          <cell r="SS35">
            <v>0</v>
          </cell>
          <cell r="ST35">
            <v>0</v>
          </cell>
          <cell r="SU35">
            <v>14398677.636356473</v>
          </cell>
          <cell r="SV35">
            <v>82014535.31269151</v>
          </cell>
          <cell r="SW35">
            <v>0</v>
          </cell>
          <cell r="SX35">
            <v>0</v>
          </cell>
          <cell r="SY35">
            <v>0</v>
          </cell>
          <cell r="SZ35">
            <v>0</v>
          </cell>
          <cell r="TA35">
            <v>0</v>
          </cell>
          <cell r="TB35">
            <v>0</v>
          </cell>
          <cell r="TC35">
            <v>0</v>
          </cell>
          <cell r="TD35">
            <v>0</v>
          </cell>
          <cell r="TE35">
            <v>0</v>
          </cell>
          <cell r="TF35">
            <v>0</v>
          </cell>
          <cell r="TG35">
            <v>13051840.150759118</v>
          </cell>
          <cell r="TH35">
            <v>84039890.544220492</v>
          </cell>
          <cell r="TI35">
            <v>0</v>
          </cell>
          <cell r="TJ35">
            <v>0</v>
          </cell>
          <cell r="TK35">
            <v>0</v>
          </cell>
          <cell r="TL35">
            <v>0</v>
          </cell>
          <cell r="TM35">
            <v>0</v>
          </cell>
          <cell r="TN35">
            <v>0</v>
          </cell>
          <cell r="TO35">
            <v>0</v>
          </cell>
          <cell r="TP35">
            <v>0</v>
          </cell>
          <cell r="TQ35">
            <v>0</v>
          </cell>
          <cell r="TR35">
            <v>0</v>
          </cell>
          <cell r="TS35">
            <v>11276656.668088792</v>
          </cell>
          <cell r="TT35">
            <v>86115262.078326121</v>
          </cell>
          <cell r="TU35">
            <v>0</v>
          </cell>
          <cell r="TV35">
            <v>0</v>
          </cell>
          <cell r="TW35">
            <v>0</v>
          </cell>
          <cell r="TX35">
            <v>0</v>
          </cell>
          <cell r="TY35">
            <v>0</v>
          </cell>
          <cell r="TZ35">
            <v>0</v>
          </cell>
          <cell r="UA35">
            <v>0</v>
          </cell>
          <cell r="UB35">
            <v>0</v>
          </cell>
          <cell r="UC35">
            <v>0</v>
          </cell>
          <cell r="UD35">
            <v>0</v>
          </cell>
          <cell r="UE35">
            <v>9788880.1130693294</v>
          </cell>
          <cell r="UF35">
            <v>88241885.071431562</v>
          </cell>
          <cell r="UG35">
            <v>0</v>
          </cell>
          <cell r="UH35">
            <v>0</v>
          </cell>
          <cell r="UI35">
            <v>0</v>
          </cell>
          <cell r="UJ35">
            <v>0</v>
          </cell>
          <cell r="UK35">
            <v>0</v>
          </cell>
          <cell r="UL35">
            <v>0</v>
          </cell>
          <cell r="UM35">
            <v>0</v>
          </cell>
          <cell r="UN35">
            <v>0</v>
          </cell>
          <cell r="UO35">
            <v>0</v>
          </cell>
          <cell r="UP35">
            <v>0</v>
          </cell>
          <cell r="UQ35">
            <v>7893659.6676621418</v>
          </cell>
          <cell r="UR35">
            <v>90421025.182242483</v>
          </cell>
          <cell r="US35">
            <v>0</v>
          </cell>
          <cell r="UT35">
            <v>0</v>
          </cell>
          <cell r="UU35">
            <v>0</v>
          </cell>
          <cell r="UV35">
            <v>0</v>
          </cell>
          <cell r="UW35">
            <v>0</v>
          </cell>
          <cell r="UX35">
            <v>0</v>
          </cell>
          <cell r="UY35">
            <v>0</v>
          </cell>
          <cell r="UZ35">
            <v>0</v>
          </cell>
          <cell r="VA35">
            <v>0</v>
          </cell>
          <cell r="VB35">
            <v>0</v>
          </cell>
          <cell r="VC35">
            <v>6166994.4712336631</v>
          </cell>
          <cell r="VD35">
            <v>92653979.325003207</v>
          </cell>
          <cell r="VE35">
            <v>0</v>
          </cell>
          <cell r="VF35">
            <v>0</v>
          </cell>
          <cell r="VG35">
            <v>0</v>
          </cell>
          <cell r="VH35">
            <v>0</v>
          </cell>
          <cell r="VI35">
            <v>0</v>
          </cell>
          <cell r="VJ35">
            <v>0</v>
          </cell>
          <cell r="VK35">
            <v>0</v>
          </cell>
          <cell r="VL35">
            <v>0</v>
          </cell>
          <cell r="VM35">
            <v>0</v>
          </cell>
          <cell r="VN35">
            <v>0</v>
          </cell>
          <cell r="VO35">
            <v>4144171.3255226035</v>
          </cell>
          <cell r="VP35">
            <v>94942076.441354662</v>
          </cell>
          <cell r="VQ35">
            <v>0</v>
          </cell>
          <cell r="VR35">
            <v>0</v>
          </cell>
          <cell r="VS35">
            <v>0</v>
          </cell>
          <cell r="VT35">
            <v>0</v>
          </cell>
          <cell r="VU35">
            <v>0</v>
          </cell>
          <cell r="VV35">
            <v>0</v>
          </cell>
          <cell r="VW35">
            <v>0</v>
          </cell>
          <cell r="VX35">
            <v>0</v>
          </cell>
          <cell r="VY35">
            <v>0</v>
          </cell>
          <cell r="VZ35">
            <v>0</v>
          </cell>
          <cell r="WA35">
            <v>2158448.0649317489</v>
          </cell>
          <cell r="WB35">
            <v>97286678.291253433</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cell r="XR35">
            <v>0</v>
          </cell>
          <cell r="XS35">
            <v>0</v>
          </cell>
          <cell r="XT35">
            <v>0</v>
          </cell>
          <cell r="XU35">
            <v>0</v>
          </cell>
          <cell r="XV35">
            <v>0</v>
          </cell>
          <cell r="XW35">
            <v>0</v>
          </cell>
          <cell r="XX35">
            <v>0</v>
          </cell>
          <cell r="XY35">
            <v>0</v>
          </cell>
          <cell r="XZ35">
            <v>0</v>
          </cell>
          <cell r="YA35">
            <v>0</v>
          </cell>
          <cell r="YB35">
            <v>0</v>
          </cell>
          <cell r="YC35">
            <v>0</v>
          </cell>
          <cell r="YD35">
            <v>0</v>
          </cell>
          <cell r="YE35">
            <v>0</v>
          </cell>
          <cell r="YF35">
            <v>0</v>
          </cell>
          <cell r="YG35">
            <v>0</v>
          </cell>
          <cell r="YH35">
            <v>0</v>
          </cell>
          <cell r="YI35">
            <v>0</v>
          </cell>
          <cell r="YJ35">
            <v>0</v>
          </cell>
          <cell r="YK35">
            <v>0</v>
          </cell>
          <cell r="YL35">
            <v>0</v>
          </cell>
          <cell r="YM35">
            <v>0</v>
          </cell>
          <cell r="YN35">
            <v>0</v>
          </cell>
          <cell r="YO35">
            <v>0</v>
          </cell>
          <cell r="YP35">
            <v>0</v>
          </cell>
          <cell r="YQ35">
            <v>0</v>
          </cell>
          <cell r="YR35">
            <v>0</v>
          </cell>
          <cell r="YS35">
            <v>0</v>
          </cell>
          <cell r="YT35">
            <v>0</v>
          </cell>
          <cell r="YU35">
            <v>0</v>
          </cell>
          <cell r="YV35">
            <v>0</v>
          </cell>
          <cell r="YW35">
            <v>0</v>
          </cell>
          <cell r="YX35">
            <v>0</v>
          </cell>
          <cell r="YY35">
            <v>0</v>
          </cell>
          <cell r="YZ35">
            <v>0</v>
          </cell>
          <cell r="ZA35">
            <v>0</v>
          </cell>
          <cell r="ZB35">
            <v>0</v>
          </cell>
          <cell r="ZC35">
            <v>0</v>
          </cell>
          <cell r="ZD35">
            <v>0</v>
          </cell>
          <cell r="ZE35">
            <v>0</v>
          </cell>
          <cell r="ZF35">
            <v>0</v>
          </cell>
          <cell r="ZG35">
            <v>0</v>
          </cell>
          <cell r="ZH35">
            <v>0</v>
          </cell>
          <cell r="ZI35">
            <v>0</v>
          </cell>
          <cell r="ZJ35">
            <v>0</v>
          </cell>
          <cell r="ZK35">
            <v>0</v>
          </cell>
          <cell r="ZL35">
            <v>0</v>
          </cell>
          <cell r="ZM35">
            <v>0</v>
          </cell>
          <cell r="ZN35">
            <v>0</v>
          </cell>
          <cell r="ZO35">
            <v>0</v>
          </cell>
          <cell r="ZP35">
            <v>0</v>
          </cell>
          <cell r="ZQ35">
            <v>0</v>
          </cell>
          <cell r="ZR35">
            <v>0</v>
          </cell>
          <cell r="ZS35">
            <v>0</v>
          </cell>
          <cell r="ZT35">
            <v>0</v>
          </cell>
          <cell r="ZU35">
            <v>0</v>
          </cell>
          <cell r="ZV35">
            <v>0</v>
          </cell>
          <cell r="ZW35">
            <v>0</v>
          </cell>
          <cell r="ZX35">
            <v>0</v>
          </cell>
          <cell r="ZY35">
            <v>0</v>
          </cell>
          <cell r="ZZ35">
            <v>0</v>
          </cell>
          <cell r="AAA35">
            <v>0</v>
          </cell>
          <cell r="AAB35">
            <v>0</v>
          </cell>
          <cell r="AAC35">
            <v>0</v>
          </cell>
          <cell r="AAD35">
            <v>0</v>
          </cell>
          <cell r="AAE35">
            <v>0</v>
          </cell>
          <cell r="AAF35">
            <v>0</v>
          </cell>
          <cell r="AAG35">
            <v>0</v>
          </cell>
          <cell r="AAH35">
            <v>0</v>
          </cell>
          <cell r="AAI35">
            <v>0</v>
          </cell>
          <cell r="AAJ35">
            <v>0</v>
          </cell>
          <cell r="AAK35">
            <v>0</v>
          </cell>
          <cell r="AAL35">
            <v>0</v>
          </cell>
          <cell r="AAM35">
            <v>0</v>
          </cell>
          <cell r="AAN35">
            <v>0</v>
          </cell>
          <cell r="AAO35">
            <v>0</v>
          </cell>
          <cell r="AAP35">
            <v>0</v>
          </cell>
          <cell r="AAQ35">
            <v>0</v>
          </cell>
          <cell r="AAR35">
            <v>0</v>
          </cell>
          <cell r="AAS35">
            <v>0</v>
          </cell>
          <cell r="AAT35">
            <v>0</v>
          </cell>
          <cell r="AAU35">
            <v>0</v>
          </cell>
          <cell r="AAV35">
            <v>0</v>
          </cell>
          <cell r="AAW35">
            <v>0</v>
          </cell>
          <cell r="AAX35">
            <v>0</v>
          </cell>
          <cell r="AAY35">
            <v>0</v>
          </cell>
          <cell r="AAZ35">
            <v>0</v>
          </cell>
          <cell r="ABA35">
            <v>0</v>
          </cell>
          <cell r="ABB35">
            <v>0</v>
          </cell>
          <cell r="ABC35">
            <v>0</v>
          </cell>
          <cell r="ABD35">
            <v>0</v>
          </cell>
          <cell r="ABE35">
            <v>0</v>
          </cell>
          <cell r="ABF35">
            <v>0</v>
          </cell>
        </row>
        <row r="36">
          <cell r="A36" t="str">
            <v>1855 BID - MUNICIPIOS</v>
          </cell>
          <cell r="C36">
            <v>245.23261210746597</v>
          </cell>
          <cell r="F36" t="str">
            <v>USD</v>
          </cell>
          <cell r="G36" t="str">
            <v>Coparticipación Federal de Impuestos</v>
          </cell>
          <cell r="N36" t="str">
            <v>Organismos Multilaterales</v>
          </cell>
          <cell r="P36" t="str">
            <v>LIBOR</v>
          </cell>
          <cell r="Q36">
            <v>12159102.345000001</v>
          </cell>
          <cell r="R36">
            <v>5933203.6553831119</v>
          </cell>
          <cell r="S36">
            <v>19731080.158172533</v>
          </cell>
          <cell r="T36">
            <v>7666725.5033823773</v>
          </cell>
          <cell r="U36">
            <v>21918138.788597733</v>
          </cell>
          <cell r="V36">
            <v>7919635.9973283829</v>
          </cell>
          <cell r="W36">
            <v>23519135.807286084</v>
          </cell>
          <cell r="X36">
            <v>7810402.5267577758</v>
          </cell>
          <cell r="Y36">
            <v>24584862.278757572</v>
          </cell>
          <cell r="Z36">
            <v>7469926.9011583515</v>
          </cell>
          <cell r="AA36">
            <v>25542025.185914148</v>
          </cell>
          <cell r="AB36">
            <v>7038387.0373630133</v>
          </cell>
          <cell r="AC36">
            <v>26739811.916680984</v>
          </cell>
          <cell r="AD36">
            <v>6630472.4364429954</v>
          </cell>
          <cell r="AE36">
            <v>28076802.512515053</v>
          </cell>
          <cell r="AF36">
            <v>6148750.8836793704</v>
          </cell>
          <cell r="AG36">
            <v>29480642.63814082</v>
          </cell>
          <cell r="AH36">
            <v>5622582.9120266549</v>
          </cell>
          <cell r="AI36">
            <v>30954674.770047877</v>
          </cell>
          <cell r="AJ36">
            <v>5028426.2659994699</v>
          </cell>
          <cell r="AK36">
            <v>32502408.508550301</v>
          </cell>
          <cell r="AL36">
            <v>4373232.4225450121</v>
          </cell>
          <cell r="AM36">
            <v>34127528.93397785</v>
          </cell>
          <cell r="AN36">
            <v>3613834.7877235357</v>
          </cell>
          <cell r="AO36">
            <v>35833905.380676769</v>
          </cell>
          <cell r="AP36">
            <v>2781273.8125757473</v>
          </cell>
          <cell r="AQ36">
            <v>37625600.64971064</v>
          </cell>
          <cell r="AR36">
            <v>1856422.1529438687</v>
          </cell>
          <cell r="AS36">
            <v>39506880.6821962</v>
          </cell>
          <cell r="AT36">
            <v>835155.08849615161</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Q36">
            <v>0</v>
          </cell>
          <cell r="BR36">
            <v>0</v>
          </cell>
          <cell r="BS36">
            <v>0</v>
          </cell>
          <cell r="BT36">
            <v>0</v>
          </cell>
          <cell r="BU36">
            <v>0</v>
          </cell>
          <cell r="BV36">
            <v>0</v>
          </cell>
          <cell r="BW36">
            <v>0</v>
          </cell>
          <cell r="BX36">
            <v>0</v>
          </cell>
          <cell r="BY36">
            <v>2342119.0479700188</v>
          </cell>
          <cell r="BZ36">
            <v>4735650.3870000001</v>
          </cell>
          <cell r="CA36">
            <v>0</v>
          </cell>
          <cell r="CB36">
            <v>0</v>
          </cell>
          <cell r="CC36">
            <v>0</v>
          </cell>
          <cell r="CD36">
            <v>0</v>
          </cell>
          <cell r="CE36">
            <v>0</v>
          </cell>
          <cell r="CF36">
            <v>0</v>
          </cell>
          <cell r="CG36">
            <v>0</v>
          </cell>
          <cell r="CH36">
            <v>0</v>
          </cell>
          <cell r="CI36">
            <v>0</v>
          </cell>
          <cell r="CJ36">
            <v>0</v>
          </cell>
          <cell r="CK36">
            <v>3591084.6074130926</v>
          </cell>
          <cell r="CL36">
            <v>7423451.9580000006</v>
          </cell>
          <cell r="CM36">
            <v>0</v>
          </cell>
          <cell r="CN36">
            <v>0</v>
          </cell>
          <cell r="CO36">
            <v>0</v>
          </cell>
          <cell r="CP36">
            <v>0</v>
          </cell>
          <cell r="CQ36">
            <v>0</v>
          </cell>
          <cell r="CR36">
            <v>0</v>
          </cell>
          <cell r="CS36">
            <v>0</v>
          </cell>
          <cell r="CT36">
            <v>0</v>
          </cell>
          <cell r="CU36">
            <v>0</v>
          </cell>
          <cell r="CV36">
            <v>0</v>
          </cell>
          <cell r="CW36">
            <v>3730842.4407765297</v>
          </cell>
          <cell r="CX36">
            <v>9503488.8335219994</v>
          </cell>
          <cell r="CY36">
            <v>0</v>
          </cell>
          <cell r="CZ36">
            <v>0</v>
          </cell>
          <cell r="DA36">
            <v>0</v>
          </cell>
          <cell r="DB36">
            <v>0</v>
          </cell>
          <cell r="DC36">
            <v>0</v>
          </cell>
          <cell r="DD36">
            <v>0</v>
          </cell>
          <cell r="DE36">
            <v>0</v>
          </cell>
          <cell r="DF36">
            <v>0</v>
          </cell>
          <cell r="DG36">
            <v>0</v>
          </cell>
          <cell r="DH36">
            <v>0</v>
          </cell>
          <cell r="DI36">
            <v>3935883.0626058471</v>
          </cell>
          <cell r="DJ36">
            <v>10227591.324650535</v>
          </cell>
          <cell r="DK36">
            <v>0</v>
          </cell>
          <cell r="DL36">
            <v>0</v>
          </cell>
          <cell r="DM36">
            <v>0</v>
          </cell>
          <cell r="DN36">
            <v>0</v>
          </cell>
          <cell r="DO36">
            <v>0</v>
          </cell>
          <cell r="DP36">
            <v>0</v>
          </cell>
          <cell r="DQ36">
            <v>0</v>
          </cell>
          <cell r="DR36">
            <v>0</v>
          </cell>
          <cell r="DS36">
            <v>0</v>
          </cell>
          <cell r="DT36">
            <v>0</v>
          </cell>
          <cell r="DU36">
            <v>3931764.5803193417</v>
          </cell>
          <cell r="DV36">
            <v>10726438.238446346</v>
          </cell>
          <cell r="DW36">
            <v>0</v>
          </cell>
          <cell r="DX36">
            <v>0</v>
          </cell>
          <cell r="DY36">
            <v>0</v>
          </cell>
          <cell r="DZ36">
            <v>0</v>
          </cell>
          <cell r="EA36">
            <v>0</v>
          </cell>
          <cell r="EB36">
            <v>0</v>
          </cell>
          <cell r="EC36">
            <v>0</v>
          </cell>
          <cell r="ED36">
            <v>0</v>
          </cell>
          <cell r="EE36">
            <v>0</v>
          </cell>
          <cell r="EF36">
            <v>0</v>
          </cell>
          <cell r="EG36">
            <v>3987871.4170090412</v>
          </cell>
          <cell r="EH36">
            <v>11191700.550151385</v>
          </cell>
          <cell r="EI36">
            <v>0</v>
          </cell>
          <cell r="EJ36">
            <v>0</v>
          </cell>
          <cell r="EK36">
            <v>0</v>
          </cell>
          <cell r="EL36">
            <v>0</v>
          </cell>
          <cell r="EM36">
            <v>0</v>
          </cell>
          <cell r="EN36">
            <v>0</v>
          </cell>
          <cell r="EO36">
            <v>0</v>
          </cell>
          <cell r="EP36">
            <v>0</v>
          </cell>
          <cell r="EQ36">
            <v>0</v>
          </cell>
          <cell r="ER36">
            <v>0</v>
          </cell>
          <cell r="ES36">
            <v>3894270.2107354896</v>
          </cell>
          <cell r="ET36">
            <v>11573082.05628635</v>
          </cell>
          <cell r="EU36">
            <v>0</v>
          </cell>
          <cell r="EV36">
            <v>0</v>
          </cell>
          <cell r="EW36">
            <v>0</v>
          </cell>
          <cell r="EX36">
            <v>0</v>
          </cell>
          <cell r="EY36">
            <v>0</v>
          </cell>
          <cell r="EZ36">
            <v>0</v>
          </cell>
          <cell r="FA36">
            <v>0</v>
          </cell>
          <cell r="FB36">
            <v>0</v>
          </cell>
          <cell r="FC36">
            <v>0</v>
          </cell>
          <cell r="FD36">
            <v>0</v>
          </cell>
          <cell r="FE36">
            <v>3916132.3160222862</v>
          </cell>
          <cell r="FF36">
            <v>11946053.750999732</v>
          </cell>
          <cell r="FG36">
            <v>0</v>
          </cell>
          <cell r="FH36">
            <v>0</v>
          </cell>
          <cell r="FI36">
            <v>0</v>
          </cell>
          <cell r="FJ36">
            <v>0</v>
          </cell>
          <cell r="FK36">
            <v>0</v>
          </cell>
          <cell r="FL36">
            <v>0</v>
          </cell>
          <cell r="FM36">
            <v>0</v>
          </cell>
          <cell r="FN36">
            <v>0</v>
          </cell>
          <cell r="FO36">
            <v>0</v>
          </cell>
          <cell r="FP36">
            <v>0</v>
          </cell>
          <cell r="FQ36">
            <v>3758563.7351900935</v>
          </cell>
          <cell r="FR36">
            <v>12185221.55061854</v>
          </cell>
          <cell r="FS36">
            <v>0</v>
          </cell>
          <cell r="FT36">
            <v>0</v>
          </cell>
          <cell r="FU36">
            <v>0</v>
          </cell>
          <cell r="FV36">
            <v>0</v>
          </cell>
          <cell r="FW36">
            <v>0</v>
          </cell>
          <cell r="FX36">
            <v>0</v>
          </cell>
          <cell r="FY36">
            <v>0</v>
          </cell>
          <cell r="FZ36">
            <v>0</v>
          </cell>
          <cell r="GA36">
            <v>0</v>
          </cell>
          <cell r="GB36">
            <v>0</v>
          </cell>
          <cell r="GC36">
            <v>3711363.1659682579</v>
          </cell>
          <cell r="GD36">
            <v>12399640.728139034</v>
          </cell>
          <cell r="GE36">
            <v>0</v>
          </cell>
          <cell r="GF36">
            <v>0</v>
          </cell>
          <cell r="GG36">
            <v>0</v>
          </cell>
          <cell r="GH36">
            <v>0</v>
          </cell>
          <cell r="GI36">
            <v>0</v>
          </cell>
          <cell r="GJ36">
            <v>0</v>
          </cell>
          <cell r="GK36">
            <v>0</v>
          </cell>
          <cell r="GL36">
            <v>0</v>
          </cell>
          <cell r="GM36">
            <v>0</v>
          </cell>
          <cell r="GN36">
            <v>0</v>
          </cell>
          <cell r="GO36">
            <v>3545480.2733238111</v>
          </cell>
          <cell r="GP36">
            <v>12643848.088098077</v>
          </cell>
          <cell r="GQ36">
            <v>0</v>
          </cell>
          <cell r="GR36">
            <v>0</v>
          </cell>
          <cell r="GS36">
            <v>0</v>
          </cell>
          <cell r="GT36">
            <v>0</v>
          </cell>
          <cell r="GU36">
            <v>0</v>
          </cell>
          <cell r="GV36">
            <v>0</v>
          </cell>
          <cell r="GW36">
            <v>0</v>
          </cell>
          <cell r="GX36">
            <v>0</v>
          </cell>
          <cell r="GY36">
            <v>0</v>
          </cell>
          <cell r="GZ36">
            <v>0</v>
          </cell>
          <cell r="HA36">
            <v>3492906.7640392021</v>
          </cell>
          <cell r="HB36">
            <v>12898177.097816071</v>
          </cell>
          <cell r="HC36">
            <v>0</v>
          </cell>
          <cell r="HD36">
            <v>0</v>
          </cell>
          <cell r="HE36">
            <v>0</v>
          </cell>
          <cell r="HF36">
            <v>0</v>
          </cell>
          <cell r="HG36">
            <v>0</v>
          </cell>
          <cell r="HH36">
            <v>0</v>
          </cell>
          <cell r="HI36">
            <v>0</v>
          </cell>
          <cell r="HJ36">
            <v>0</v>
          </cell>
          <cell r="HK36">
            <v>0</v>
          </cell>
          <cell r="HL36">
            <v>0</v>
          </cell>
          <cell r="HM36">
            <v>3351427.6472253264</v>
          </cell>
          <cell r="HN36">
            <v>13206834.068879927</v>
          </cell>
          <cell r="HO36">
            <v>0</v>
          </cell>
          <cell r="HP36">
            <v>0</v>
          </cell>
          <cell r="HQ36">
            <v>0</v>
          </cell>
          <cell r="HR36">
            <v>0</v>
          </cell>
          <cell r="HS36">
            <v>0</v>
          </cell>
          <cell r="HT36">
            <v>0</v>
          </cell>
          <cell r="HU36">
            <v>0</v>
          </cell>
          <cell r="HV36">
            <v>0</v>
          </cell>
          <cell r="HW36">
            <v>0</v>
          </cell>
          <cell r="HX36">
            <v>0</v>
          </cell>
          <cell r="HY36">
            <v>3279044.7892176691</v>
          </cell>
          <cell r="HZ36">
            <v>13532977.847801056</v>
          </cell>
          <cell r="IA36">
            <v>0</v>
          </cell>
          <cell r="IB36">
            <v>0</v>
          </cell>
          <cell r="IC36">
            <v>0</v>
          </cell>
          <cell r="ID36">
            <v>0</v>
          </cell>
          <cell r="IE36">
            <v>0</v>
          </cell>
          <cell r="IF36">
            <v>0</v>
          </cell>
          <cell r="IG36">
            <v>0</v>
          </cell>
          <cell r="IH36">
            <v>0</v>
          </cell>
          <cell r="II36">
            <v>0</v>
          </cell>
          <cell r="IJ36">
            <v>0</v>
          </cell>
          <cell r="IK36">
            <v>3110812.328962998</v>
          </cell>
          <cell r="IL36">
            <v>13867175.772323936</v>
          </cell>
          <cell r="IM36">
            <v>0</v>
          </cell>
          <cell r="IN36">
            <v>0</v>
          </cell>
          <cell r="IO36">
            <v>0</v>
          </cell>
          <cell r="IP36">
            <v>0</v>
          </cell>
          <cell r="IQ36">
            <v>0</v>
          </cell>
          <cell r="IR36">
            <v>0</v>
          </cell>
          <cell r="IS36">
            <v>0</v>
          </cell>
          <cell r="IT36">
            <v>0</v>
          </cell>
          <cell r="IU36">
            <v>0</v>
          </cell>
          <cell r="IV36">
            <v>0</v>
          </cell>
          <cell r="IW36">
            <v>3037938.5547163724</v>
          </cell>
          <cell r="IX36">
            <v>14209626.740191117</v>
          </cell>
          <cell r="IY36">
            <v>0</v>
          </cell>
          <cell r="IZ36">
            <v>0</v>
          </cell>
          <cell r="JA36">
            <v>0</v>
          </cell>
          <cell r="JB36">
            <v>0</v>
          </cell>
          <cell r="JC36">
            <v>0</v>
          </cell>
          <cell r="JD36">
            <v>0</v>
          </cell>
          <cell r="JE36">
            <v>0</v>
          </cell>
          <cell r="JF36">
            <v>0</v>
          </cell>
          <cell r="JG36">
            <v>0</v>
          </cell>
          <cell r="JH36">
            <v>0</v>
          </cell>
          <cell r="JI36">
            <v>2858058.8272347557</v>
          </cell>
          <cell r="JJ36">
            <v>14560534.560940141</v>
          </cell>
          <cell r="JK36">
            <v>0</v>
          </cell>
          <cell r="JL36">
            <v>0</v>
          </cell>
          <cell r="JM36">
            <v>0</v>
          </cell>
          <cell r="JN36">
            <v>0</v>
          </cell>
          <cell r="JO36">
            <v>0</v>
          </cell>
          <cell r="JP36">
            <v>0</v>
          </cell>
          <cell r="JQ36">
            <v>0</v>
          </cell>
          <cell r="JR36">
            <v>0</v>
          </cell>
          <cell r="JS36">
            <v>0</v>
          </cell>
          <cell r="JT36">
            <v>0</v>
          </cell>
          <cell r="JU36">
            <v>2764524.0847918997</v>
          </cell>
          <cell r="JV36">
            <v>14920108.077200677</v>
          </cell>
          <cell r="JW36">
            <v>0</v>
          </cell>
          <cell r="JX36">
            <v>0</v>
          </cell>
          <cell r="JY36">
            <v>0</v>
          </cell>
          <cell r="JZ36">
            <v>0</v>
          </cell>
          <cell r="KA36">
            <v>0</v>
          </cell>
          <cell r="KB36">
            <v>0</v>
          </cell>
          <cell r="KC36">
            <v>0</v>
          </cell>
          <cell r="KD36">
            <v>0</v>
          </cell>
          <cell r="KE36">
            <v>0</v>
          </cell>
          <cell r="KF36">
            <v>0</v>
          </cell>
          <cell r="KG36">
            <v>2572252.9445112813</v>
          </cell>
          <cell r="KH36">
            <v>15288561.288987154</v>
          </cell>
          <cell r="KI36">
            <v>0</v>
          </cell>
          <cell r="KJ36">
            <v>0</v>
          </cell>
          <cell r="KK36">
            <v>0</v>
          </cell>
          <cell r="KL36">
            <v>0</v>
          </cell>
          <cell r="KM36">
            <v>0</v>
          </cell>
          <cell r="KN36">
            <v>0</v>
          </cell>
          <cell r="KO36">
            <v>0</v>
          </cell>
          <cell r="KP36">
            <v>0</v>
          </cell>
          <cell r="KQ36">
            <v>0</v>
          </cell>
          <cell r="KR36">
            <v>0</v>
          </cell>
          <cell r="KS36">
            <v>2456173.321488189</v>
          </cell>
          <cell r="KT36">
            <v>15666113.481060723</v>
          </cell>
          <cell r="KU36">
            <v>0</v>
          </cell>
          <cell r="KV36">
            <v>0</v>
          </cell>
          <cell r="KW36">
            <v>0</v>
          </cell>
          <cell r="KX36">
            <v>0</v>
          </cell>
          <cell r="KY36">
            <v>0</v>
          </cell>
          <cell r="KZ36">
            <v>0</v>
          </cell>
          <cell r="LA36">
            <v>0</v>
          </cell>
          <cell r="LB36">
            <v>0</v>
          </cell>
          <cell r="LC36">
            <v>0</v>
          </cell>
          <cell r="LD36">
            <v>0</v>
          </cell>
          <cell r="LE36">
            <v>2263156.2509028832</v>
          </cell>
          <cell r="LF36">
            <v>16052989.353436526</v>
          </cell>
          <cell r="LG36">
            <v>0</v>
          </cell>
          <cell r="LH36">
            <v>0</v>
          </cell>
          <cell r="LI36">
            <v>0</v>
          </cell>
          <cell r="LJ36">
            <v>0</v>
          </cell>
          <cell r="LK36">
            <v>0</v>
          </cell>
          <cell r="LL36">
            <v>0</v>
          </cell>
          <cell r="LM36">
            <v>0</v>
          </cell>
          <cell r="LN36">
            <v>0</v>
          </cell>
          <cell r="LO36">
            <v>0</v>
          </cell>
          <cell r="LP36">
            <v>0</v>
          </cell>
          <cell r="LQ36">
            <v>2110076.1716421284</v>
          </cell>
          <cell r="LR36">
            <v>16449419.155113777</v>
          </cell>
          <cell r="LS36">
            <v>0</v>
          </cell>
          <cell r="LT36">
            <v>0</v>
          </cell>
          <cell r="LU36">
            <v>0</v>
          </cell>
          <cell r="LV36">
            <v>0</v>
          </cell>
          <cell r="LW36">
            <v>0</v>
          </cell>
          <cell r="LX36">
            <v>0</v>
          </cell>
          <cell r="LY36">
            <v>0</v>
          </cell>
          <cell r="LZ36">
            <v>0</v>
          </cell>
          <cell r="MA36">
            <v>0</v>
          </cell>
          <cell r="MB36">
            <v>0</v>
          </cell>
          <cell r="MC36">
            <v>1890605.9142157952</v>
          </cell>
          <cell r="MD36">
            <v>16855638.821108367</v>
          </cell>
          <cell r="ME36">
            <v>0</v>
          </cell>
          <cell r="MF36">
            <v>0</v>
          </cell>
          <cell r="MG36">
            <v>0</v>
          </cell>
          <cell r="MH36">
            <v>0</v>
          </cell>
          <cell r="MI36">
            <v>0</v>
          </cell>
          <cell r="MJ36">
            <v>0</v>
          </cell>
          <cell r="MK36">
            <v>0</v>
          </cell>
          <cell r="ML36">
            <v>0</v>
          </cell>
          <cell r="MM36">
            <v>0</v>
          </cell>
          <cell r="MN36">
            <v>0</v>
          </cell>
          <cell r="MO36">
            <v>1723228.8735077402</v>
          </cell>
          <cell r="MP36">
            <v>17271890.112869482</v>
          </cell>
          <cell r="MQ36">
            <v>0</v>
          </cell>
          <cell r="MR36">
            <v>0</v>
          </cell>
          <cell r="MS36">
            <v>0</v>
          </cell>
          <cell r="MT36">
            <v>0</v>
          </cell>
          <cell r="MU36">
            <v>0</v>
          </cell>
          <cell r="MV36">
            <v>0</v>
          </cell>
          <cell r="MW36">
            <v>0</v>
          </cell>
          <cell r="MX36">
            <v>0</v>
          </cell>
          <cell r="MY36">
            <v>0</v>
          </cell>
          <cell r="MZ36">
            <v>0</v>
          </cell>
          <cell r="NA36">
            <v>1488852.1574449404</v>
          </cell>
          <cell r="NB36">
            <v>17698420.762163799</v>
          </cell>
          <cell r="NC36">
            <v>0</v>
          </cell>
          <cell r="ND36">
            <v>0</v>
          </cell>
          <cell r="NE36">
            <v>0</v>
          </cell>
          <cell r="NF36">
            <v>0</v>
          </cell>
          <cell r="NG36">
            <v>0</v>
          </cell>
          <cell r="NH36">
            <v>0</v>
          </cell>
          <cell r="NI36">
            <v>0</v>
          </cell>
          <cell r="NJ36">
            <v>0</v>
          </cell>
          <cell r="NK36">
            <v>0</v>
          </cell>
          <cell r="NL36">
            <v>0</v>
          </cell>
          <cell r="NM36">
            <v>1292421.6551308066</v>
          </cell>
          <cell r="NN36">
            <v>18135484.618512969</v>
          </cell>
          <cell r="NO36">
            <v>0</v>
          </cell>
          <cell r="NP36">
            <v>0</v>
          </cell>
          <cell r="NQ36">
            <v>0</v>
          </cell>
          <cell r="NR36">
            <v>0</v>
          </cell>
          <cell r="NS36">
            <v>0</v>
          </cell>
          <cell r="NT36">
            <v>0</v>
          </cell>
          <cell r="NU36">
            <v>0</v>
          </cell>
          <cell r="NV36">
            <v>0</v>
          </cell>
          <cell r="NW36">
            <v>0</v>
          </cell>
          <cell r="NX36">
            <v>0</v>
          </cell>
          <cell r="NY36">
            <v>1042196.5102114595</v>
          </cell>
          <cell r="NZ36">
            <v>18583341.800272007</v>
          </cell>
          <cell r="OA36">
            <v>0</v>
          </cell>
          <cell r="OB36">
            <v>0</v>
          </cell>
          <cell r="OC36">
            <v>0</v>
          </cell>
          <cell r="OD36">
            <v>0</v>
          </cell>
          <cell r="OE36">
            <v>0</v>
          </cell>
          <cell r="OF36">
            <v>0</v>
          </cell>
          <cell r="OG36">
            <v>0</v>
          </cell>
          <cell r="OH36">
            <v>0</v>
          </cell>
          <cell r="OI36">
            <v>0</v>
          </cell>
          <cell r="OJ36">
            <v>0</v>
          </cell>
          <cell r="OK36">
            <v>814225.64273240929</v>
          </cell>
          <cell r="OL36">
            <v>19042258.849438634</v>
          </cell>
          <cell r="OM36">
            <v>0</v>
          </cell>
          <cell r="ON36">
            <v>0</v>
          </cell>
          <cell r="OO36">
            <v>0</v>
          </cell>
          <cell r="OP36">
            <v>0</v>
          </cell>
          <cell r="OQ36">
            <v>0</v>
          </cell>
          <cell r="OR36">
            <v>0</v>
          </cell>
          <cell r="OS36">
            <v>0</v>
          </cell>
          <cell r="OT36">
            <v>0</v>
          </cell>
          <cell r="OU36">
            <v>0</v>
          </cell>
          <cell r="OV36">
            <v>0</v>
          </cell>
          <cell r="OW36">
            <v>550176.11353980727</v>
          </cell>
          <cell r="OX36">
            <v>19512508.890285619</v>
          </cell>
          <cell r="OY36">
            <v>0</v>
          </cell>
          <cell r="OZ36">
            <v>0</v>
          </cell>
          <cell r="PA36">
            <v>0</v>
          </cell>
          <cell r="PB36">
            <v>0</v>
          </cell>
          <cell r="PC36">
            <v>0</v>
          </cell>
          <cell r="PD36">
            <v>0</v>
          </cell>
          <cell r="PE36">
            <v>0</v>
          </cell>
          <cell r="PF36">
            <v>0</v>
          </cell>
          <cell r="PG36">
            <v>0</v>
          </cell>
          <cell r="PH36">
            <v>0</v>
          </cell>
          <cell r="PI36">
            <v>284978.97495634429</v>
          </cell>
          <cell r="PJ36">
            <v>19994371.791910578</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cell r="XR36">
            <v>0</v>
          </cell>
          <cell r="XS36">
            <v>0</v>
          </cell>
          <cell r="XT36">
            <v>0</v>
          </cell>
          <cell r="XU36">
            <v>0</v>
          </cell>
          <cell r="XV36">
            <v>0</v>
          </cell>
          <cell r="XW36">
            <v>0</v>
          </cell>
          <cell r="XX36">
            <v>0</v>
          </cell>
          <cell r="XY36">
            <v>0</v>
          </cell>
          <cell r="XZ36">
            <v>0</v>
          </cell>
          <cell r="YA36">
            <v>0</v>
          </cell>
          <cell r="YB36">
            <v>0</v>
          </cell>
          <cell r="YC36">
            <v>0</v>
          </cell>
          <cell r="YD36">
            <v>0</v>
          </cell>
          <cell r="YE36">
            <v>0</v>
          </cell>
          <cell r="YF36">
            <v>0</v>
          </cell>
          <cell r="YG36">
            <v>0</v>
          </cell>
          <cell r="YH36">
            <v>0</v>
          </cell>
          <cell r="YI36">
            <v>0</v>
          </cell>
          <cell r="YJ36">
            <v>0</v>
          </cell>
          <cell r="YK36">
            <v>0</v>
          </cell>
          <cell r="YL36">
            <v>0</v>
          </cell>
          <cell r="YM36">
            <v>0</v>
          </cell>
          <cell r="YN36">
            <v>0</v>
          </cell>
          <cell r="YO36">
            <v>0</v>
          </cell>
          <cell r="YP36">
            <v>0</v>
          </cell>
          <cell r="YQ36">
            <v>0</v>
          </cell>
          <cell r="YR36">
            <v>0</v>
          </cell>
          <cell r="YS36">
            <v>0</v>
          </cell>
          <cell r="YT36">
            <v>0</v>
          </cell>
          <cell r="YU36">
            <v>0</v>
          </cell>
          <cell r="YV36">
            <v>0</v>
          </cell>
          <cell r="YW36">
            <v>0</v>
          </cell>
          <cell r="YX36">
            <v>0</v>
          </cell>
          <cell r="YY36">
            <v>0</v>
          </cell>
          <cell r="YZ36">
            <v>0</v>
          </cell>
          <cell r="ZA36">
            <v>0</v>
          </cell>
          <cell r="ZB36">
            <v>0</v>
          </cell>
          <cell r="ZC36">
            <v>0</v>
          </cell>
          <cell r="ZD36">
            <v>0</v>
          </cell>
          <cell r="ZE36">
            <v>0</v>
          </cell>
          <cell r="ZF36">
            <v>0</v>
          </cell>
          <cell r="ZG36">
            <v>0</v>
          </cell>
          <cell r="ZH36">
            <v>0</v>
          </cell>
          <cell r="ZI36">
            <v>0</v>
          </cell>
          <cell r="ZJ36">
            <v>0</v>
          </cell>
          <cell r="ZK36">
            <v>0</v>
          </cell>
          <cell r="ZL36">
            <v>0</v>
          </cell>
          <cell r="ZM36">
            <v>0</v>
          </cell>
          <cell r="ZN36">
            <v>0</v>
          </cell>
          <cell r="ZO36">
            <v>0</v>
          </cell>
          <cell r="ZP36">
            <v>0</v>
          </cell>
          <cell r="ZQ36">
            <v>0</v>
          </cell>
          <cell r="ZR36">
            <v>0</v>
          </cell>
          <cell r="ZS36">
            <v>0</v>
          </cell>
          <cell r="ZT36">
            <v>0</v>
          </cell>
          <cell r="ZU36">
            <v>0</v>
          </cell>
          <cell r="ZV36">
            <v>0</v>
          </cell>
          <cell r="ZW36">
            <v>0</v>
          </cell>
          <cell r="ZX36">
            <v>0</v>
          </cell>
          <cell r="ZY36">
            <v>0</v>
          </cell>
          <cell r="ZZ36">
            <v>0</v>
          </cell>
          <cell r="AAA36">
            <v>0</v>
          </cell>
          <cell r="AAB36">
            <v>0</v>
          </cell>
          <cell r="AAC36">
            <v>0</v>
          </cell>
          <cell r="AAD36">
            <v>0</v>
          </cell>
          <cell r="AAE36">
            <v>0</v>
          </cell>
          <cell r="AAF36">
            <v>0</v>
          </cell>
          <cell r="AAG36">
            <v>0</v>
          </cell>
          <cell r="AAH36">
            <v>0</v>
          </cell>
          <cell r="AAI36">
            <v>0</v>
          </cell>
          <cell r="AAJ36">
            <v>0</v>
          </cell>
          <cell r="AAK36">
            <v>0</v>
          </cell>
          <cell r="AAL36">
            <v>0</v>
          </cell>
          <cell r="AAM36">
            <v>0</v>
          </cell>
          <cell r="AAN36">
            <v>0</v>
          </cell>
          <cell r="AAO36">
            <v>0</v>
          </cell>
          <cell r="AAP36">
            <v>0</v>
          </cell>
          <cell r="AAQ36">
            <v>0</v>
          </cell>
          <cell r="AAR36">
            <v>0</v>
          </cell>
          <cell r="AAS36">
            <v>0</v>
          </cell>
          <cell r="AAT36">
            <v>0</v>
          </cell>
          <cell r="AAU36">
            <v>0</v>
          </cell>
          <cell r="AAV36">
            <v>0</v>
          </cell>
          <cell r="AAW36">
            <v>0</v>
          </cell>
          <cell r="AAX36">
            <v>0</v>
          </cell>
          <cell r="AAY36">
            <v>0</v>
          </cell>
          <cell r="AAZ36">
            <v>0</v>
          </cell>
          <cell r="ABA36">
            <v>0</v>
          </cell>
          <cell r="ABB36">
            <v>0</v>
          </cell>
          <cell r="ABC36">
            <v>0</v>
          </cell>
          <cell r="ABD36">
            <v>0</v>
          </cell>
          <cell r="ABE36">
            <v>0</v>
          </cell>
          <cell r="ABF36">
            <v>0</v>
          </cell>
        </row>
        <row r="37">
          <cell r="A37" t="str">
            <v>3806 BID-PROSAP</v>
          </cell>
          <cell r="C37">
            <v>140.39849134848603</v>
          </cell>
          <cell r="F37" t="str">
            <v>USD</v>
          </cell>
          <cell r="G37" t="str">
            <v>Coparticipación Federal de Impuestos</v>
          </cell>
          <cell r="N37" t="str">
            <v>Organismos Multilaterales</v>
          </cell>
          <cell r="P37" t="str">
            <v>LIBOR</v>
          </cell>
          <cell r="Q37">
            <v>0</v>
          </cell>
          <cell r="R37">
            <v>1442747.1101663359</v>
          </cell>
          <cell r="S37">
            <v>0</v>
          </cell>
          <cell r="T37">
            <v>4928764.1613659933</v>
          </cell>
          <cell r="U37">
            <v>0</v>
          </cell>
          <cell r="V37">
            <v>5737260.4520463217</v>
          </cell>
          <cell r="W37">
            <v>0</v>
          </cell>
          <cell r="X37">
            <v>6150783.1991091296</v>
          </cell>
          <cell r="Y37">
            <v>4954829.8691070294</v>
          </cell>
          <cell r="Z37">
            <v>6444684.2054009289</v>
          </cell>
          <cell r="AA37">
            <v>10202252.662374202</v>
          </cell>
          <cell r="AB37">
            <v>6440815.8501778431</v>
          </cell>
          <cell r="AC37">
            <v>10672712.983920706</v>
          </cell>
          <cell r="AD37">
            <v>6405118.8869313393</v>
          </cell>
          <cell r="AE37">
            <v>11206348.63311675</v>
          </cell>
          <cell r="AF37">
            <v>6339391.373535417</v>
          </cell>
          <cell r="AG37">
            <v>11766666.064772595</v>
          </cell>
          <cell r="AH37">
            <v>6270401.398392817</v>
          </cell>
          <cell r="AI37">
            <v>12354999.368011229</v>
          </cell>
          <cell r="AJ37">
            <v>6178663.947302117</v>
          </cell>
          <cell r="AK37">
            <v>12972749.336411802</v>
          </cell>
          <cell r="AL37">
            <v>6078774.2447155695</v>
          </cell>
          <cell r="AM37">
            <v>13621386.803232405</v>
          </cell>
          <cell r="AN37">
            <v>5918384.1680727862</v>
          </cell>
          <cell r="AO37">
            <v>14302456.143394038</v>
          </cell>
          <cell r="AP37">
            <v>5745167.1387168299</v>
          </cell>
          <cell r="AQ37">
            <v>15017578.950563751</v>
          </cell>
          <cell r="AR37">
            <v>5539832.4460050948</v>
          </cell>
          <cell r="AS37">
            <v>15768457.89809195</v>
          </cell>
          <cell r="AT37">
            <v>5314298.4059687536</v>
          </cell>
          <cell r="AU37">
            <v>16556880.792996554</v>
          </cell>
          <cell r="AV37">
            <v>5021497.5972477058</v>
          </cell>
          <cell r="AW37">
            <v>17384724.832646392</v>
          </cell>
          <cell r="AX37">
            <v>4702334.4480118109</v>
          </cell>
          <cell r="AY37">
            <v>18253961.07427872</v>
          </cell>
          <cell r="AZ37">
            <v>4338701.2398592085</v>
          </cell>
          <cell r="BA37">
            <v>19166659.127992671</v>
          </cell>
          <cell r="BB37">
            <v>3938007.7542203274</v>
          </cell>
          <cell r="BC37">
            <v>20124992.084392313</v>
          </cell>
          <cell r="BD37">
            <v>3463174.5200749822</v>
          </cell>
          <cell r="BE37">
            <v>21131241.68861194</v>
          </cell>
          <cell r="BF37">
            <v>2943205.3577220882</v>
          </cell>
          <cell r="BG37">
            <v>22187803.773042552</v>
          </cell>
          <cell r="BH37">
            <v>2362581.3428337183</v>
          </cell>
          <cell r="BI37">
            <v>23297193.961694695</v>
          </cell>
          <cell r="BJ37">
            <v>1721706.965788462</v>
          </cell>
          <cell r="BK37">
            <v>24462053.659779444</v>
          </cell>
          <cell r="BL37">
            <v>999981.58695645211</v>
          </cell>
          <cell r="BM37">
            <v>12685938.065277399</v>
          </cell>
          <cell r="BN37">
            <v>207479.38595747433</v>
          </cell>
          <cell r="BQ37">
            <v>0</v>
          </cell>
          <cell r="BR37">
            <v>0</v>
          </cell>
          <cell r="BS37">
            <v>0</v>
          </cell>
          <cell r="BT37">
            <v>0</v>
          </cell>
          <cell r="BU37">
            <v>0</v>
          </cell>
          <cell r="BV37">
            <v>0</v>
          </cell>
          <cell r="BW37">
            <v>203754.18057970586</v>
          </cell>
          <cell r="BX37">
            <v>0</v>
          </cell>
          <cell r="BY37">
            <v>0</v>
          </cell>
          <cell r="BZ37">
            <v>0</v>
          </cell>
          <cell r="CA37">
            <v>0</v>
          </cell>
          <cell r="CB37">
            <v>0</v>
          </cell>
          <cell r="CC37">
            <v>0</v>
          </cell>
          <cell r="CD37">
            <v>0</v>
          </cell>
          <cell r="CE37">
            <v>0</v>
          </cell>
          <cell r="CF37">
            <v>0</v>
          </cell>
          <cell r="CG37">
            <v>0</v>
          </cell>
          <cell r="CH37">
            <v>0</v>
          </cell>
          <cell r="CI37">
            <v>1238992.9295866301</v>
          </cell>
          <cell r="CJ37">
            <v>0</v>
          </cell>
          <cell r="CK37">
            <v>0</v>
          </cell>
          <cell r="CL37">
            <v>0</v>
          </cell>
          <cell r="CM37">
            <v>0</v>
          </cell>
          <cell r="CN37">
            <v>0</v>
          </cell>
          <cell r="CO37">
            <v>0</v>
          </cell>
          <cell r="CP37">
            <v>0</v>
          </cell>
          <cell r="CQ37">
            <v>0</v>
          </cell>
          <cell r="CR37">
            <v>0</v>
          </cell>
          <cell r="CS37">
            <v>0</v>
          </cell>
          <cell r="CT37">
            <v>0</v>
          </cell>
          <cell r="CU37">
            <v>2265387.2293850658</v>
          </cell>
          <cell r="CV37">
            <v>0</v>
          </cell>
          <cell r="CW37">
            <v>0</v>
          </cell>
          <cell r="CX37">
            <v>0</v>
          </cell>
          <cell r="CY37">
            <v>0</v>
          </cell>
          <cell r="CZ37">
            <v>0</v>
          </cell>
          <cell r="DA37">
            <v>0</v>
          </cell>
          <cell r="DB37">
            <v>0</v>
          </cell>
          <cell r="DC37">
            <v>0</v>
          </cell>
          <cell r="DD37">
            <v>0</v>
          </cell>
          <cell r="DE37">
            <v>0</v>
          </cell>
          <cell r="DF37">
            <v>0</v>
          </cell>
          <cell r="DG37">
            <v>2663376.931980927</v>
          </cell>
          <cell r="DH37">
            <v>0</v>
          </cell>
          <cell r="DI37">
            <v>0</v>
          </cell>
          <cell r="DJ37">
            <v>0</v>
          </cell>
          <cell r="DK37">
            <v>0</v>
          </cell>
          <cell r="DL37">
            <v>0</v>
          </cell>
          <cell r="DM37">
            <v>0</v>
          </cell>
          <cell r="DN37">
            <v>0</v>
          </cell>
          <cell r="DO37">
            <v>0</v>
          </cell>
          <cell r="DP37">
            <v>0</v>
          </cell>
          <cell r="DQ37">
            <v>0</v>
          </cell>
          <cell r="DR37">
            <v>0</v>
          </cell>
          <cell r="DS37">
            <v>2807737.0296044573</v>
          </cell>
          <cell r="DT37">
            <v>0</v>
          </cell>
          <cell r="DU37">
            <v>0</v>
          </cell>
          <cell r="DV37">
            <v>0</v>
          </cell>
          <cell r="DW37">
            <v>0</v>
          </cell>
          <cell r="DX37">
            <v>0</v>
          </cell>
          <cell r="DY37">
            <v>0</v>
          </cell>
          <cell r="DZ37">
            <v>0</v>
          </cell>
          <cell r="EA37">
            <v>0</v>
          </cell>
          <cell r="EB37">
            <v>0</v>
          </cell>
          <cell r="EC37">
            <v>0</v>
          </cell>
          <cell r="ED37">
            <v>0</v>
          </cell>
          <cell r="EE37">
            <v>2929523.4224418639</v>
          </cell>
          <cell r="EF37">
            <v>0</v>
          </cell>
          <cell r="EG37">
            <v>0</v>
          </cell>
          <cell r="EH37">
            <v>0</v>
          </cell>
          <cell r="EI37">
            <v>0</v>
          </cell>
          <cell r="EJ37">
            <v>0</v>
          </cell>
          <cell r="EK37">
            <v>0</v>
          </cell>
          <cell r="EL37">
            <v>0</v>
          </cell>
          <cell r="EM37">
            <v>0</v>
          </cell>
          <cell r="EN37">
            <v>0</v>
          </cell>
          <cell r="EO37">
            <v>0</v>
          </cell>
          <cell r="EP37">
            <v>0</v>
          </cell>
          <cell r="EQ37">
            <v>3018198.1089864536</v>
          </cell>
          <cell r="ER37">
            <v>0</v>
          </cell>
          <cell r="ES37">
            <v>0</v>
          </cell>
          <cell r="ET37">
            <v>0</v>
          </cell>
          <cell r="EU37">
            <v>0</v>
          </cell>
          <cell r="EV37">
            <v>0</v>
          </cell>
          <cell r="EW37">
            <v>0</v>
          </cell>
          <cell r="EX37">
            <v>0</v>
          </cell>
          <cell r="EY37">
            <v>0</v>
          </cell>
          <cell r="EZ37">
            <v>0</v>
          </cell>
          <cell r="FA37">
            <v>0</v>
          </cell>
          <cell r="FB37">
            <v>0</v>
          </cell>
          <cell r="FC37">
            <v>3132585.090122676</v>
          </cell>
          <cell r="FD37">
            <v>0</v>
          </cell>
          <cell r="FE37">
            <v>0</v>
          </cell>
          <cell r="FF37">
            <v>0</v>
          </cell>
          <cell r="FG37">
            <v>0</v>
          </cell>
          <cell r="FH37">
            <v>0</v>
          </cell>
          <cell r="FI37">
            <v>0</v>
          </cell>
          <cell r="FJ37">
            <v>0</v>
          </cell>
          <cell r="FK37">
            <v>0</v>
          </cell>
          <cell r="FL37">
            <v>0</v>
          </cell>
          <cell r="FM37">
            <v>0</v>
          </cell>
          <cell r="FN37">
            <v>0</v>
          </cell>
          <cell r="FO37">
            <v>3185410.6923786779</v>
          </cell>
          <cell r="FP37">
            <v>0</v>
          </cell>
          <cell r="FQ37">
            <v>0</v>
          </cell>
          <cell r="FR37">
            <v>0</v>
          </cell>
          <cell r="FS37">
            <v>0</v>
          </cell>
          <cell r="FT37">
            <v>0</v>
          </cell>
          <cell r="FU37">
            <v>0</v>
          </cell>
          <cell r="FV37">
            <v>0</v>
          </cell>
          <cell r="FW37">
            <v>0</v>
          </cell>
          <cell r="FX37">
            <v>0</v>
          </cell>
          <cell r="FY37">
            <v>0</v>
          </cell>
          <cell r="FZ37">
            <v>0</v>
          </cell>
          <cell r="GA37">
            <v>3259273.5130222505</v>
          </cell>
          <cell r="GB37">
            <v>4954829.8691070294</v>
          </cell>
          <cell r="GC37">
            <v>0</v>
          </cell>
          <cell r="GD37">
            <v>0</v>
          </cell>
          <cell r="GE37">
            <v>0</v>
          </cell>
          <cell r="GF37">
            <v>0</v>
          </cell>
          <cell r="GG37">
            <v>0</v>
          </cell>
          <cell r="GH37">
            <v>0</v>
          </cell>
          <cell r="GI37">
            <v>0</v>
          </cell>
          <cell r="GJ37">
            <v>0</v>
          </cell>
          <cell r="GK37">
            <v>0</v>
          </cell>
          <cell r="GL37">
            <v>0</v>
          </cell>
          <cell r="GM37">
            <v>3221343.1464018049</v>
          </cell>
          <cell r="GN37">
            <v>5050333.0053323973</v>
          </cell>
          <cell r="GO37">
            <v>0</v>
          </cell>
          <cell r="GP37">
            <v>0</v>
          </cell>
          <cell r="GQ37">
            <v>0</v>
          </cell>
          <cell r="GR37">
            <v>0</v>
          </cell>
          <cell r="GS37">
            <v>0</v>
          </cell>
          <cell r="GT37">
            <v>0</v>
          </cell>
          <cell r="GU37">
            <v>0</v>
          </cell>
          <cell r="GV37">
            <v>0</v>
          </cell>
          <cell r="GW37">
            <v>0</v>
          </cell>
          <cell r="GX37">
            <v>0</v>
          </cell>
          <cell r="GY37">
            <v>3219472.7037760378</v>
          </cell>
          <cell r="GZ37">
            <v>5151919.6570418058</v>
          </cell>
          <cell r="HA37">
            <v>0</v>
          </cell>
          <cell r="HB37">
            <v>0</v>
          </cell>
          <cell r="HC37">
            <v>0</v>
          </cell>
          <cell r="HD37">
            <v>0</v>
          </cell>
          <cell r="HE37">
            <v>0</v>
          </cell>
          <cell r="HF37">
            <v>0</v>
          </cell>
          <cell r="HG37">
            <v>0</v>
          </cell>
          <cell r="HH37">
            <v>0</v>
          </cell>
          <cell r="HI37">
            <v>0</v>
          </cell>
          <cell r="HJ37">
            <v>0</v>
          </cell>
          <cell r="HK37">
            <v>3207369.5113601973</v>
          </cell>
          <cell r="HL37">
            <v>5271269.2924923375</v>
          </cell>
          <cell r="HM37">
            <v>0</v>
          </cell>
          <cell r="HN37">
            <v>0</v>
          </cell>
          <cell r="HO37">
            <v>0</v>
          </cell>
          <cell r="HP37">
            <v>0</v>
          </cell>
          <cell r="HQ37">
            <v>0</v>
          </cell>
          <cell r="HR37">
            <v>0</v>
          </cell>
          <cell r="HS37">
            <v>0</v>
          </cell>
          <cell r="HT37">
            <v>0</v>
          </cell>
          <cell r="HU37">
            <v>0</v>
          </cell>
          <cell r="HV37">
            <v>0</v>
          </cell>
          <cell r="HW37">
            <v>3197749.3755711424</v>
          </cell>
          <cell r="HX37">
            <v>5401443.6914283689</v>
          </cell>
          <cell r="HY37">
            <v>0</v>
          </cell>
          <cell r="HZ37">
            <v>0</v>
          </cell>
          <cell r="IA37">
            <v>0</v>
          </cell>
          <cell r="IB37">
            <v>0</v>
          </cell>
          <cell r="IC37">
            <v>0</v>
          </cell>
          <cell r="ID37">
            <v>0</v>
          </cell>
          <cell r="IE37">
            <v>0</v>
          </cell>
          <cell r="IF37">
            <v>0</v>
          </cell>
          <cell r="IG37">
            <v>0</v>
          </cell>
          <cell r="IH37">
            <v>0</v>
          </cell>
          <cell r="II37">
            <v>3168289.9094273662</v>
          </cell>
          <cell r="IJ37">
            <v>5534832.7571169585</v>
          </cell>
          <cell r="IK37">
            <v>0</v>
          </cell>
          <cell r="IL37">
            <v>0</v>
          </cell>
          <cell r="IM37">
            <v>0</v>
          </cell>
          <cell r="IN37">
            <v>0</v>
          </cell>
          <cell r="IO37">
            <v>0</v>
          </cell>
          <cell r="IP37">
            <v>0</v>
          </cell>
          <cell r="IQ37">
            <v>0</v>
          </cell>
          <cell r="IR37">
            <v>0</v>
          </cell>
          <cell r="IS37">
            <v>0</v>
          </cell>
          <cell r="IT37">
            <v>0</v>
          </cell>
          <cell r="IU37">
            <v>3171101.4641080513</v>
          </cell>
          <cell r="IV37">
            <v>5671515.8759997915</v>
          </cell>
          <cell r="IW37">
            <v>0</v>
          </cell>
          <cell r="IX37">
            <v>0</v>
          </cell>
          <cell r="IY37">
            <v>0</v>
          </cell>
          <cell r="IZ37">
            <v>0</v>
          </cell>
          <cell r="JA37">
            <v>0</v>
          </cell>
          <cell r="JB37">
            <v>0</v>
          </cell>
          <cell r="JC37">
            <v>0</v>
          </cell>
          <cell r="JD37">
            <v>0</v>
          </cell>
          <cell r="JE37">
            <v>0</v>
          </cell>
          <cell r="JF37">
            <v>0</v>
          </cell>
          <cell r="JG37">
            <v>3136607.0103330947</v>
          </cell>
          <cell r="JH37">
            <v>5811574.3949728105</v>
          </cell>
          <cell r="JI37">
            <v>0</v>
          </cell>
          <cell r="JJ37">
            <v>0</v>
          </cell>
          <cell r="JK37">
            <v>0</v>
          </cell>
          <cell r="JL37">
            <v>0</v>
          </cell>
          <cell r="JM37">
            <v>0</v>
          </cell>
          <cell r="JN37">
            <v>0</v>
          </cell>
          <cell r="JO37">
            <v>0</v>
          </cell>
          <cell r="JP37">
            <v>0</v>
          </cell>
          <cell r="JQ37">
            <v>0</v>
          </cell>
          <cell r="JR37">
            <v>0</v>
          </cell>
          <cell r="JS37">
            <v>3133794.3880597223</v>
          </cell>
          <cell r="JT37">
            <v>5955091.6697997833</v>
          </cell>
          <cell r="JU37">
            <v>0</v>
          </cell>
          <cell r="JV37">
            <v>0</v>
          </cell>
          <cell r="JW37">
            <v>0</v>
          </cell>
          <cell r="JX37">
            <v>0</v>
          </cell>
          <cell r="JY37">
            <v>0</v>
          </cell>
          <cell r="JZ37">
            <v>0</v>
          </cell>
          <cell r="KA37">
            <v>0</v>
          </cell>
          <cell r="KB37">
            <v>0</v>
          </cell>
          <cell r="KC37">
            <v>0</v>
          </cell>
          <cell r="KD37">
            <v>0</v>
          </cell>
          <cell r="KE37">
            <v>3093835.0965558263</v>
          </cell>
          <cell r="KF37">
            <v>6102153.1147214528</v>
          </cell>
          <cell r="KG37">
            <v>0</v>
          </cell>
          <cell r="KH37">
            <v>0</v>
          </cell>
          <cell r="KI37">
            <v>0</v>
          </cell>
          <cell r="KJ37">
            <v>0</v>
          </cell>
          <cell r="KK37">
            <v>0</v>
          </cell>
          <cell r="KL37">
            <v>0</v>
          </cell>
          <cell r="KM37">
            <v>0</v>
          </cell>
          <cell r="KN37">
            <v>0</v>
          </cell>
          <cell r="KO37">
            <v>0</v>
          </cell>
          <cell r="KP37">
            <v>0</v>
          </cell>
          <cell r="KQ37">
            <v>3084828.8507462908</v>
          </cell>
          <cell r="KR37">
            <v>6252846.2532897759</v>
          </cell>
          <cell r="KS37">
            <v>0</v>
          </cell>
          <cell r="KT37">
            <v>0</v>
          </cell>
          <cell r="KU37">
            <v>0</v>
          </cell>
          <cell r="KV37">
            <v>0</v>
          </cell>
          <cell r="KW37">
            <v>0</v>
          </cell>
          <cell r="KX37">
            <v>0</v>
          </cell>
          <cell r="KY37">
            <v>0</v>
          </cell>
          <cell r="KZ37">
            <v>0</v>
          </cell>
          <cell r="LA37">
            <v>0</v>
          </cell>
          <cell r="LB37">
            <v>0</v>
          </cell>
          <cell r="LC37">
            <v>3055641.9709842019</v>
          </cell>
          <cell r="LD37">
            <v>6407260.7704575304</v>
          </cell>
          <cell r="LE37">
            <v>0</v>
          </cell>
          <cell r="LF37">
            <v>0</v>
          </cell>
          <cell r="LG37">
            <v>0</v>
          </cell>
          <cell r="LH37">
            <v>0</v>
          </cell>
          <cell r="LI37">
            <v>0</v>
          </cell>
          <cell r="LJ37">
            <v>0</v>
          </cell>
          <cell r="LK37">
            <v>0</v>
          </cell>
          <cell r="LL37">
            <v>0</v>
          </cell>
          <cell r="LM37">
            <v>0</v>
          </cell>
          <cell r="LN37">
            <v>0</v>
          </cell>
          <cell r="LO37">
            <v>3023132.2737313677</v>
          </cell>
          <cell r="LP37">
            <v>6565488.5659542717</v>
          </cell>
          <cell r="LQ37">
            <v>0</v>
          </cell>
          <cell r="LR37">
            <v>0</v>
          </cell>
          <cell r="LS37">
            <v>0</v>
          </cell>
          <cell r="LT37">
            <v>0</v>
          </cell>
          <cell r="LU37">
            <v>0</v>
          </cell>
          <cell r="LV37">
            <v>0</v>
          </cell>
          <cell r="LW37">
            <v>0</v>
          </cell>
          <cell r="LX37">
            <v>0</v>
          </cell>
          <cell r="LY37">
            <v>0</v>
          </cell>
          <cell r="LZ37">
            <v>0</v>
          </cell>
          <cell r="MA37">
            <v>2970830.2011846998</v>
          </cell>
          <cell r="MB37">
            <v>6727623.8089804128</v>
          </cell>
          <cell r="MC37">
            <v>0</v>
          </cell>
          <cell r="MD37">
            <v>0</v>
          </cell>
          <cell r="ME37">
            <v>0</v>
          </cell>
          <cell r="MF37">
            <v>0</v>
          </cell>
          <cell r="MG37">
            <v>0</v>
          </cell>
          <cell r="MH37">
            <v>0</v>
          </cell>
          <cell r="MI37">
            <v>0</v>
          </cell>
          <cell r="MJ37">
            <v>0</v>
          </cell>
          <cell r="MK37">
            <v>0</v>
          </cell>
          <cell r="ML37">
            <v>0</v>
          </cell>
          <cell r="MM37">
            <v>2947553.9668880869</v>
          </cell>
          <cell r="MN37">
            <v>6893762.9942519916</v>
          </cell>
          <cell r="MO37">
            <v>0</v>
          </cell>
          <cell r="MP37">
            <v>0</v>
          </cell>
          <cell r="MQ37">
            <v>0</v>
          </cell>
          <cell r="MR37">
            <v>0</v>
          </cell>
          <cell r="MS37">
            <v>0</v>
          </cell>
          <cell r="MT37">
            <v>0</v>
          </cell>
          <cell r="MU37">
            <v>0</v>
          </cell>
          <cell r="MV37">
            <v>0</v>
          </cell>
          <cell r="MW37">
            <v>0</v>
          </cell>
          <cell r="MX37">
            <v>0</v>
          </cell>
          <cell r="MY37">
            <v>2888307.1400406822</v>
          </cell>
          <cell r="MZ37">
            <v>7064004.9994294411</v>
          </cell>
          <cell r="NA37">
            <v>0</v>
          </cell>
          <cell r="NB37">
            <v>0</v>
          </cell>
          <cell r="NC37">
            <v>0</v>
          </cell>
          <cell r="ND37">
            <v>0</v>
          </cell>
          <cell r="NE37">
            <v>0</v>
          </cell>
          <cell r="NF37">
            <v>0</v>
          </cell>
          <cell r="NG37">
            <v>0</v>
          </cell>
          <cell r="NH37">
            <v>0</v>
          </cell>
          <cell r="NI37">
            <v>0</v>
          </cell>
          <cell r="NJ37">
            <v>0</v>
          </cell>
          <cell r="NK37">
            <v>2856859.9986761473</v>
          </cell>
          <cell r="NL37">
            <v>7238451.1439645961</v>
          </cell>
          <cell r="NM37">
            <v>0</v>
          </cell>
          <cell r="NN37">
            <v>0</v>
          </cell>
          <cell r="NO37">
            <v>0</v>
          </cell>
          <cell r="NP37">
            <v>0</v>
          </cell>
          <cell r="NQ37">
            <v>0</v>
          </cell>
          <cell r="NR37">
            <v>0</v>
          </cell>
          <cell r="NS37">
            <v>0</v>
          </cell>
          <cell r="NT37">
            <v>0</v>
          </cell>
          <cell r="NU37">
            <v>0</v>
          </cell>
          <cell r="NV37">
            <v>0</v>
          </cell>
          <cell r="NW37">
            <v>2790104.6972793015</v>
          </cell>
          <cell r="NX37">
            <v>7417205.2494009184</v>
          </cell>
          <cell r="NY37">
            <v>0</v>
          </cell>
          <cell r="NZ37">
            <v>0</v>
          </cell>
          <cell r="OA37">
            <v>0</v>
          </cell>
          <cell r="OB37">
            <v>0</v>
          </cell>
          <cell r="OC37">
            <v>0</v>
          </cell>
          <cell r="OD37">
            <v>0</v>
          </cell>
          <cell r="OE37">
            <v>0</v>
          </cell>
          <cell r="OF37">
            <v>0</v>
          </cell>
          <cell r="OG37">
            <v>0</v>
          </cell>
          <cell r="OH37">
            <v>0</v>
          </cell>
          <cell r="OI37">
            <v>2749727.7487257938</v>
          </cell>
          <cell r="OJ37">
            <v>7600373.7011628328</v>
          </cell>
          <cell r="OK37">
            <v>0</v>
          </cell>
          <cell r="OL37">
            <v>0</v>
          </cell>
          <cell r="OM37">
            <v>0</v>
          </cell>
          <cell r="ON37">
            <v>0</v>
          </cell>
          <cell r="OO37">
            <v>0</v>
          </cell>
          <cell r="OP37">
            <v>0</v>
          </cell>
          <cell r="OQ37">
            <v>0</v>
          </cell>
          <cell r="OR37">
            <v>0</v>
          </cell>
          <cell r="OS37">
            <v>0</v>
          </cell>
          <cell r="OT37">
            <v>0</v>
          </cell>
          <cell r="OU37">
            <v>2689558.2821850409</v>
          </cell>
          <cell r="OV37">
            <v>7788065.5118709709</v>
          </cell>
          <cell r="OW37">
            <v>0</v>
          </cell>
          <cell r="OX37">
            <v>0</v>
          </cell>
          <cell r="OY37">
            <v>0</v>
          </cell>
          <cell r="OZ37">
            <v>0</v>
          </cell>
          <cell r="PA37">
            <v>0</v>
          </cell>
          <cell r="PB37">
            <v>0</v>
          </cell>
          <cell r="PC37">
            <v>0</v>
          </cell>
          <cell r="PD37">
            <v>0</v>
          </cell>
          <cell r="PE37">
            <v>0</v>
          </cell>
          <cell r="PF37">
            <v>0</v>
          </cell>
          <cell r="PG37">
            <v>2624740.1237837132</v>
          </cell>
          <cell r="PH37">
            <v>7980392.3862209795</v>
          </cell>
          <cell r="PI37">
            <v>0</v>
          </cell>
          <cell r="PJ37">
            <v>0</v>
          </cell>
          <cell r="PK37">
            <v>0</v>
          </cell>
          <cell r="PL37">
            <v>0</v>
          </cell>
          <cell r="PM37">
            <v>0</v>
          </cell>
          <cell r="PN37">
            <v>0</v>
          </cell>
          <cell r="PO37">
            <v>0</v>
          </cell>
          <cell r="PP37">
            <v>0</v>
          </cell>
          <cell r="PQ37">
            <v>0</v>
          </cell>
          <cell r="PR37">
            <v>0</v>
          </cell>
          <cell r="PS37">
            <v>2541118.1802720963</v>
          </cell>
          <cell r="PT37">
            <v>8177468.7874645228</v>
          </cell>
          <cell r="PU37">
            <v>0</v>
          </cell>
          <cell r="PV37">
            <v>0</v>
          </cell>
          <cell r="PW37">
            <v>0</v>
          </cell>
          <cell r="PX37">
            <v>0</v>
          </cell>
          <cell r="PY37">
            <v>0</v>
          </cell>
          <cell r="PZ37">
            <v>0</v>
          </cell>
          <cell r="QA37">
            <v>0</v>
          </cell>
          <cell r="QB37">
            <v>0</v>
          </cell>
          <cell r="QC37">
            <v>0</v>
          </cell>
          <cell r="QD37">
            <v>0</v>
          </cell>
          <cell r="QE37">
            <v>2480379.4169756095</v>
          </cell>
          <cell r="QF37">
            <v>8379412.0055320309</v>
          </cell>
          <cell r="QG37">
            <v>0</v>
          </cell>
          <cell r="QH37">
            <v>0</v>
          </cell>
          <cell r="QI37">
            <v>0</v>
          </cell>
          <cell r="QJ37">
            <v>0</v>
          </cell>
          <cell r="QK37">
            <v>0</v>
          </cell>
          <cell r="QL37">
            <v>0</v>
          </cell>
          <cell r="QM37">
            <v>0</v>
          </cell>
          <cell r="QN37">
            <v>0</v>
          </cell>
          <cell r="QO37">
            <v>0</v>
          </cell>
          <cell r="QP37">
            <v>0</v>
          </cell>
          <cell r="QQ37">
            <v>2387313.6588345752</v>
          </cell>
          <cell r="QR37">
            <v>8586342.2268377524</v>
          </cell>
          <cell r="QS37">
            <v>0</v>
          </cell>
          <cell r="QT37">
            <v>0</v>
          </cell>
          <cell r="QU37">
            <v>0</v>
          </cell>
          <cell r="QV37">
            <v>0</v>
          </cell>
          <cell r="QW37">
            <v>0</v>
          </cell>
          <cell r="QX37">
            <v>0</v>
          </cell>
          <cell r="QY37">
            <v>0</v>
          </cell>
          <cell r="QZ37">
            <v>0</v>
          </cell>
          <cell r="RA37">
            <v>0</v>
          </cell>
          <cell r="RB37">
            <v>0</v>
          </cell>
          <cell r="RC37">
            <v>2315020.7891772357</v>
          </cell>
          <cell r="RD37">
            <v>8798382.605808638</v>
          </cell>
          <cell r="RE37">
            <v>0</v>
          </cell>
          <cell r="RF37">
            <v>0</v>
          </cell>
          <cell r="RG37">
            <v>0</v>
          </cell>
          <cell r="RH37">
            <v>0</v>
          </cell>
          <cell r="RI37">
            <v>0</v>
          </cell>
          <cell r="RJ37">
            <v>0</v>
          </cell>
          <cell r="RK37">
            <v>0</v>
          </cell>
          <cell r="RL37">
            <v>0</v>
          </cell>
          <cell r="RM37">
            <v>0</v>
          </cell>
          <cell r="RN37">
            <v>0</v>
          </cell>
          <cell r="RO37">
            <v>2211775.8898026217</v>
          </cell>
          <cell r="RP37">
            <v>9015659.3381796442</v>
          </cell>
          <cell r="RQ37">
            <v>0</v>
          </cell>
          <cell r="RR37">
            <v>0</v>
          </cell>
          <cell r="RS37">
            <v>0</v>
          </cell>
          <cell r="RT37">
            <v>0</v>
          </cell>
          <cell r="RU37">
            <v>0</v>
          </cell>
          <cell r="RV37">
            <v>0</v>
          </cell>
          <cell r="RW37">
            <v>0</v>
          </cell>
          <cell r="RX37">
            <v>0</v>
          </cell>
          <cell r="RY37">
            <v>0</v>
          </cell>
          <cell r="RZ37">
            <v>0</v>
          </cell>
          <cell r="SA37">
            <v>2126925.3500565863</v>
          </cell>
          <cell r="SB37">
            <v>9238301.7360990755</v>
          </cell>
          <cell r="SC37">
            <v>0</v>
          </cell>
          <cell r="SD37">
            <v>0</v>
          </cell>
          <cell r="SE37">
            <v>0</v>
          </cell>
          <cell r="SF37">
            <v>0</v>
          </cell>
          <cell r="SG37">
            <v>0</v>
          </cell>
          <cell r="SH37">
            <v>0</v>
          </cell>
          <cell r="SI37">
            <v>0</v>
          </cell>
          <cell r="SJ37">
            <v>0</v>
          </cell>
          <cell r="SK37">
            <v>0</v>
          </cell>
          <cell r="SL37">
            <v>0</v>
          </cell>
          <cell r="SM37">
            <v>2023774.9391693997</v>
          </cell>
          <cell r="SN37">
            <v>9466442.3050886355</v>
          </cell>
          <cell r="SO37">
            <v>0</v>
          </cell>
          <cell r="SP37">
            <v>0</v>
          </cell>
          <cell r="SQ37">
            <v>0</v>
          </cell>
          <cell r="SR37">
            <v>0</v>
          </cell>
          <cell r="SS37">
            <v>0</v>
          </cell>
          <cell r="ST37">
            <v>0</v>
          </cell>
          <cell r="SU37">
            <v>0</v>
          </cell>
          <cell r="SV37">
            <v>0</v>
          </cell>
          <cell r="SW37">
            <v>0</v>
          </cell>
          <cell r="SX37">
            <v>0</v>
          </cell>
          <cell r="SY37">
            <v>1914232.8150509279</v>
          </cell>
          <cell r="SZ37">
            <v>9700216.8229040354</v>
          </cell>
          <cell r="TA37">
            <v>0</v>
          </cell>
          <cell r="TB37">
            <v>0</v>
          </cell>
          <cell r="TC37">
            <v>0</v>
          </cell>
          <cell r="TD37">
            <v>0</v>
          </cell>
          <cell r="TE37">
            <v>0</v>
          </cell>
          <cell r="TF37">
            <v>0</v>
          </cell>
          <cell r="TG37">
            <v>0</v>
          </cell>
          <cell r="TH37">
            <v>0</v>
          </cell>
          <cell r="TI37">
            <v>0</v>
          </cell>
          <cell r="TJ37">
            <v>0</v>
          </cell>
          <cell r="TK37">
            <v>1788220.80690542</v>
          </cell>
          <cell r="TL37">
            <v>9939764.4203430712</v>
          </cell>
          <cell r="TM37">
            <v>0</v>
          </cell>
          <cell r="TN37">
            <v>0</v>
          </cell>
          <cell r="TO37">
            <v>0</v>
          </cell>
          <cell r="TP37">
            <v>0</v>
          </cell>
          <cell r="TQ37">
            <v>0</v>
          </cell>
          <cell r="TR37">
            <v>0</v>
          </cell>
          <cell r="TS37">
            <v>0</v>
          </cell>
          <cell r="TT37">
            <v>0</v>
          </cell>
          <cell r="TU37">
            <v>0</v>
          </cell>
          <cell r="TV37">
            <v>0</v>
          </cell>
          <cell r="TW37">
            <v>1674953.7131695619</v>
          </cell>
          <cell r="TX37">
            <v>10185227.664049242</v>
          </cell>
          <cell r="TY37">
            <v>0</v>
          </cell>
          <cell r="TZ37">
            <v>0</v>
          </cell>
          <cell r="UA37">
            <v>0</v>
          </cell>
          <cell r="UB37">
            <v>0</v>
          </cell>
          <cell r="UC37">
            <v>0</v>
          </cell>
          <cell r="UD37">
            <v>0</v>
          </cell>
          <cell r="UE37">
            <v>0</v>
          </cell>
          <cell r="UF37">
            <v>0</v>
          </cell>
          <cell r="UG37">
            <v>0</v>
          </cell>
          <cell r="UH37">
            <v>0</v>
          </cell>
          <cell r="UI37">
            <v>1536244.2386596564</v>
          </cell>
          <cell r="UJ37">
            <v>10436752.641360231</v>
          </cell>
          <cell r="UK37">
            <v>0</v>
          </cell>
          <cell r="UL37">
            <v>0</v>
          </cell>
          <cell r="UM37">
            <v>0</v>
          </cell>
          <cell r="UN37">
            <v>0</v>
          </cell>
          <cell r="UO37">
            <v>0</v>
          </cell>
          <cell r="UP37">
            <v>0</v>
          </cell>
          <cell r="UQ37">
            <v>0</v>
          </cell>
          <cell r="UR37">
            <v>0</v>
          </cell>
          <cell r="US37">
            <v>0</v>
          </cell>
          <cell r="UT37">
            <v>0</v>
          </cell>
          <cell r="UU37">
            <v>1406961.1190624319</v>
          </cell>
          <cell r="UV37">
            <v>10694489.047251711</v>
          </cell>
          <cell r="UW37">
            <v>0</v>
          </cell>
          <cell r="UX37">
            <v>0</v>
          </cell>
          <cell r="UY37">
            <v>0</v>
          </cell>
          <cell r="UZ37">
            <v>0</v>
          </cell>
          <cell r="VA37">
            <v>0</v>
          </cell>
          <cell r="VB37">
            <v>0</v>
          </cell>
          <cell r="VC37">
            <v>0</v>
          </cell>
          <cell r="VD37">
            <v>0</v>
          </cell>
          <cell r="VE37">
            <v>0</v>
          </cell>
          <cell r="VF37">
            <v>0</v>
          </cell>
          <cell r="VG37">
            <v>1254599.4615720529</v>
          </cell>
          <cell r="VH37">
            <v>10958590.273428248</v>
          </cell>
          <cell r="VI37">
            <v>0</v>
          </cell>
          <cell r="VJ37">
            <v>0</v>
          </cell>
          <cell r="VK37">
            <v>0</v>
          </cell>
          <cell r="VL37">
            <v>0</v>
          </cell>
          <cell r="VM37">
            <v>0</v>
          </cell>
          <cell r="VN37">
            <v>0</v>
          </cell>
          <cell r="VO37">
            <v>0</v>
          </cell>
          <cell r="VP37">
            <v>0</v>
          </cell>
          <cell r="VQ37">
            <v>0</v>
          </cell>
          <cell r="VR37">
            <v>0</v>
          </cell>
          <cell r="VS37">
            <v>1107981.8812616651</v>
          </cell>
          <cell r="VT37">
            <v>11229213.499614304</v>
          </cell>
          <cell r="VU37">
            <v>0</v>
          </cell>
          <cell r="VV37">
            <v>0</v>
          </cell>
          <cell r="VW37">
            <v>0</v>
          </cell>
          <cell r="VX37">
            <v>0</v>
          </cell>
          <cell r="VY37">
            <v>0</v>
          </cell>
          <cell r="VZ37">
            <v>0</v>
          </cell>
          <cell r="WA37">
            <v>0</v>
          </cell>
          <cell r="WB37">
            <v>0</v>
          </cell>
          <cell r="WC37">
            <v>0</v>
          </cell>
          <cell r="WD37">
            <v>0</v>
          </cell>
          <cell r="WE37">
            <v>946119.64890529739</v>
          </cell>
          <cell r="WF37">
            <v>11506519.787099671</v>
          </cell>
          <cell r="WG37">
            <v>0</v>
          </cell>
          <cell r="WH37">
            <v>0</v>
          </cell>
          <cell r="WI37">
            <v>0</v>
          </cell>
          <cell r="WJ37">
            <v>0</v>
          </cell>
          <cell r="WK37">
            <v>0</v>
          </cell>
          <cell r="WL37">
            <v>0</v>
          </cell>
          <cell r="WM37">
            <v>0</v>
          </cell>
          <cell r="WN37">
            <v>0</v>
          </cell>
          <cell r="WO37">
            <v>0</v>
          </cell>
          <cell r="WP37">
            <v>0</v>
          </cell>
          <cell r="WQ37">
            <v>775587.31688316457</v>
          </cell>
          <cell r="WR37">
            <v>11790674.174595026</v>
          </cell>
          <cell r="WS37">
            <v>0</v>
          </cell>
          <cell r="WT37">
            <v>0</v>
          </cell>
          <cell r="WU37">
            <v>0</v>
          </cell>
          <cell r="WV37">
            <v>0</v>
          </cell>
          <cell r="WW37">
            <v>0</v>
          </cell>
          <cell r="WX37">
            <v>0</v>
          </cell>
          <cell r="WY37">
            <v>0</v>
          </cell>
          <cell r="WZ37">
            <v>0</v>
          </cell>
          <cell r="XA37">
            <v>0</v>
          </cell>
          <cell r="XB37">
            <v>0</v>
          </cell>
          <cell r="XC37">
            <v>592798.24559279298</v>
          </cell>
          <cell r="XD37">
            <v>12081845.776454659</v>
          </cell>
          <cell r="XE37">
            <v>0</v>
          </cell>
          <cell r="XF37">
            <v>0</v>
          </cell>
          <cell r="XG37">
            <v>0</v>
          </cell>
          <cell r="XH37">
            <v>0</v>
          </cell>
          <cell r="XI37">
            <v>0</v>
          </cell>
          <cell r="XJ37">
            <v>0</v>
          </cell>
          <cell r="XK37">
            <v>0</v>
          </cell>
          <cell r="XL37">
            <v>0</v>
          </cell>
          <cell r="XM37">
            <v>0</v>
          </cell>
          <cell r="XN37">
            <v>0</v>
          </cell>
          <cell r="XO37">
            <v>407183.34136365913</v>
          </cell>
          <cell r="XP37">
            <v>12380207.883324785</v>
          </cell>
          <cell r="XQ37">
            <v>0</v>
          </cell>
          <cell r="XR37">
            <v>0</v>
          </cell>
          <cell r="XS37">
            <v>0</v>
          </cell>
          <cell r="XT37">
            <v>0</v>
          </cell>
          <cell r="XU37">
            <v>0</v>
          </cell>
          <cell r="XV37">
            <v>0</v>
          </cell>
          <cell r="XW37">
            <v>0</v>
          </cell>
          <cell r="XX37">
            <v>0</v>
          </cell>
          <cell r="XY37">
            <v>0</v>
          </cell>
          <cell r="XZ37">
            <v>0</v>
          </cell>
          <cell r="YA37">
            <v>207479.38595747433</v>
          </cell>
          <cell r="YB37">
            <v>12685938.065277399</v>
          </cell>
          <cell r="YC37">
            <v>0</v>
          </cell>
          <cell r="YD37">
            <v>0</v>
          </cell>
          <cell r="YE37">
            <v>0</v>
          </cell>
          <cell r="YF37">
            <v>0</v>
          </cell>
          <cell r="YG37">
            <v>0</v>
          </cell>
          <cell r="YH37">
            <v>0</v>
          </cell>
          <cell r="YI37">
            <v>0</v>
          </cell>
          <cell r="YJ37">
            <v>0</v>
          </cell>
          <cell r="YK37">
            <v>0</v>
          </cell>
          <cell r="YL37">
            <v>0</v>
          </cell>
          <cell r="YM37">
            <v>0</v>
          </cell>
          <cell r="YN37">
            <v>0</v>
          </cell>
          <cell r="YO37">
            <v>0</v>
          </cell>
          <cell r="YP37">
            <v>0</v>
          </cell>
          <cell r="YQ37">
            <v>0</v>
          </cell>
          <cell r="YR37">
            <v>0</v>
          </cell>
          <cell r="YS37">
            <v>0</v>
          </cell>
          <cell r="YT37">
            <v>0</v>
          </cell>
          <cell r="YU37">
            <v>0</v>
          </cell>
          <cell r="YV37">
            <v>0</v>
          </cell>
          <cell r="YW37">
            <v>0</v>
          </cell>
          <cell r="YX37">
            <v>0</v>
          </cell>
          <cell r="YY37">
            <v>0</v>
          </cell>
          <cell r="YZ37">
            <v>0</v>
          </cell>
          <cell r="ZA37">
            <v>0</v>
          </cell>
          <cell r="ZB37">
            <v>0</v>
          </cell>
          <cell r="ZC37">
            <v>0</v>
          </cell>
          <cell r="ZD37">
            <v>0</v>
          </cell>
          <cell r="ZE37">
            <v>0</v>
          </cell>
          <cell r="ZF37">
            <v>0</v>
          </cell>
          <cell r="ZG37">
            <v>0</v>
          </cell>
          <cell r="ZH37">
            <v>0</v>
          </cell>
          <cell r="ZI37">
            <v>0</v>
          </cell>
          <cell r="ZJ37">
            <v>0</v>
          </cell>
          <cell r="ZK37">
            <v>0</v>
          </cell>
          <cell r="ZL37">
            <v>0</v>
          </cell>
          <cell r="ZM37">
            <v>0</v>
          </cell>
          <cell r="ZN37">
            <v>0</v>
          </cell>
          <cell r="ZO37">
            <v>0</v>
          </cell>
          <cell r="ZP37">
            <v>0</v>
          </cell>
          <cell r="ZQ37">
            <v>0</v>
          </cell>
          <cell r="ZR37">
            <v>0</v>
          </cell>
          <cell r="ZS37">
            <v>0</v>
          </cell>
          <cell r="ZT37">
            <v>0</v>
          </cell>
          <cell r="ZU37">
            <v>0</v>
          </cell>
          <cell r="ZV37">
            <v>0</v>
          </cell>
          <cell r="ZW37">
            <v>0</v>
          </cell>
          <cell r="ZX37">
            <v>0</v>
          </cell>
          <cell r="ZY37">
            <v>0</v>
          </cell>
          <cell r="ZZ37">
            <v>0</v>
          </cell>
          <cell r="AAA37">
            <v>0</v>
          </cell>
          <cell r="AAB37">
            <v>0</v>
          </cell>
          <cell r="AAC37">
            <v>0</v>
          </cell>
          <cell r="AAD37">
            <v>0</v>
          </cell>
          <cell r="AAE37">
            <v>0</v>
          </cell>
          <cell r="AAF37">
            <v>0</v>
          </cell>
          <cell r="AAG37">
            <v>0</v>
          </cell>
          <cell r="AAH37">
            <v>0</v>
          </cell>
          <cell r="AAI37">
            <v>0</v>
          </cell>
          <cell r="AAJ37">
            <v>0</v>
          </cell>
          <cell r="AAK37">
            <v>0</v>
          </cell>
          <cell r="AAL37">
            <v>0</v>
          </cell>
          <cell r="AAM37">
            <v>0</v>
          </cell>
          <cell r="AAN37">
            <v>0</v>
          </cell>
          <cell r="AAO37">
            <v>0</v>
          </cell>
          <cell r="AAP37">
            <v>0</v>
          </cell>
          <cell r="AAQ37">
            <v>0</v>
          </cell>
          <cell r="AAR37">
            <v>0</v>
          </cell>
          <cell r="AAS37">
            <v>0</v>
          </cell>
          <cell r="AAT37">
            <v>0</v>
          </cell>
          <cell r="AAU37">
            <v>0</v>
          </cell>
          <cell r="AAV37">
            <v>0</v>
          </cell>
          <cell r="AAW37">
            <v>0</v>
          </cell>
          <cell r="AAX37">
            <v>0</v>
          </cell>
          <cell r="AAY37">
            <v>0</v>
          </cell>
          <cell r="AAZ37">
            <v>0</v>
          </cell>
          <cell r="ABA37">
            <v>0</v>
          </cell>
          <cell r="ABB37">
            <v>0</v>
          </cell>
          <cell r="ABC37">
            <v>0</v>
          </cell>
          <cell r="ABD37">
            <v>0</v>
          </cell>
          <cell r="ABE37">
            <v>0</v>
          </cell>
          <cell r="ABF37">
            <v>0</v>
          </cell>
        </row>
        <row r="38">
          <cell r="A38" t="str">
            <v>1134 BID - PROMEBA</v>
          </cell>
          <cell r="C38">
            <v>54.561910493253059</v>
          </cell>
          <cell r="F38" t="str">
            <v>USD</v>
          </cell>
          <cell r="G38" t="str">
            <v>Coparticipación Federal de Impuestos</v>
          </cell>
          <cell r="N38" t="str">
            <v>Organismos Multilaterales</v>
          </cell>
          <cell r="P38" t="str">
            <v>LIBOR</v>
          </cell>
          <cell r="Q38">
            <v>6710029.5131921368</v>
          </cell>
          <cell r="R38">
            <v>2475735.6440997422</v>
          </cell>
          <cell r="S38">
            <v>10118684.170354959</v>
          </cell>
          <cell r="T38">
            <v>3130971.2586270184</v>
          </cell>
          <cell r="U38">
            <v>11298439.847522501</v>
          </cell>
          <cell r="V38">
            <v>2897367.5745178992</v>
          </cell>
          <cell r="W38">
            <v>12145452.053076927</v>
          </cell>
          <cell r="X38">
            <v>2451962.2132906402</v>
          </cell>
          <cell r="Y38">
            <v>12726043.31529041</v>
          </cell>
          <cell r="Z38">
            <v>1884397.0112316338</v>
          </cell>
          <cell r="AA38">
            <v>13216061.382102584</v>
          </cell>
          <cell r="AB38">
            <v>1244377.2097628624</v>
          </cell>
          <cell r="AC38">
            <v>13825479.400517728</v>
          </cell>
          <cell r="AD38">
            <v>558147.63811487774</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Q38">
            <v>0</v>
          </cell>
          <cell r="BR38">
            <v>0</v>
          </cell>
          <cell r="BS38">
            <v>0</v>
          </cell>
          <cell r="BT38">
            <v>0</v>
          </cell>
          <cell r="BU38">
            <v>0</v>
          </cell>
          <cell r="BV38">
            <v>0</v>
          </cell>
          <cell r="BW38">
            <v>970166.37316849828</v>
          </cell>
          <cell r="BX38">
            <v>2424442.0032000002</v>
          </cell>
          <cell r="BY38">
            <v>0</v>
          </cell>
          <cell r="BZ38">
            <v>0</v>
          </cell>
          <cell r="CA38">
            <v>0</v>
          </cell>
          <cell r="CB38">
            <v>0</v>
          </cell>
          <cell r="CC38">
            <v>0</v>
          </cell>
          <cell r="CD38">
            <v>0</v>
          </cell>
          <cell r="CE38">
            <v>0</v>
          </cell>
          <cell r="CF38">
            <v>0</v>
          </cell>
          <cell r="CG38">
            <v>0</v>
          </cell>
          <cell r="CH38">
            <v>0</v>
          </cell>
          <cell r="CI38">
            <v>1505569.2709312437</v>
          </cell>
          <cell r="CJ38">
            <v>4285587.5099921366</v>
          </cell>
          <cell r="CK38">
            <v>0</v>
          </cell>
          <cell r="CL38">
            <v>0</v>
          </cell>
          <cell r="CM38">
            <v>0</v>
          </cell>
          <cell r="CN38">
            <v>0</v>
          </cell>
          <cell r="CO38">
            <v>0</v>
          </cell>
          <cell r="CP38">
            <v>0</v>
          </cell>
          <cell r="CQ38">
            <v>0</v>
          </cell>
          <cell r="CR38">
            <v>0</v>
          </cell>
          <cell r="CS38">
            <v>0</v>
          </cell>
          <cell r="CT38">
            <v>0</v>
          </cell>
          <cell r="CU38">
            <v>1571827.2271952943</v>
          </cell>
          <cell r="CV38">
            <v>4873671.4489031117</v>
          </cell>
          <cell r="CW38">
            <v>0</v>
          </cell>
          <cell r="CX38">
            <v>0</v>
          </cell>
          <cell r="CY38">
            <v>0</v>
          </cell>
          <cell r="CZ38">
            <v>0</v>
          </cell>
          <cell r="DA38">
            <v>0</v>
          </cell>
          <cell r="DB38">
            <v>0</v>
          </cell>
          <cell r="DC38">
            <v>0</v>
          </cell>
          <cell r="DD38">
            <v>0</v>
          </cell>
          <cell r="DE38">
            <v>0</v>
          </cell>
          <cell r="DF38">
            <v>0</v>
          </cell>
          <cell r="DG38">
            <v>1559144.0314317241</v>
          </cell>
          <cell r="DH38">
            <v>5245012.7214518478</v>
          </cell>
          <cell r="DI38">
            <v>0</v>
          </cell>
          <cell r="DJ38">
            <v>0</v>
          </cell>
          <cell r="DK38">
            <v>0</v>
          </cell>
          <cell r="DL38">
            <v>0</v>
          </cell>
          <cell r="DM38">
            <v>0</v>
          </cell>
          <cell r="DN38">
            <v>0</v>
          </cell>
          <cell r="DO38">
            <v>0</v>
          </cell>
          <cell r="DP38">
            <v>0</v>
          </cell>
          <cell r="DQ38">
            <v>0</v>
          </cell>
          <cell r="DR38">
            <v>0</v>
          </cell>
          <cell r="DS38">
            <v>1494229.6033577237</v>
          </cell>
          <cell r="DT38">
            <v>5529302.3912366983</v>
          </cell>
          <cell r="DU38">
            <v>0</v>
          </cell>
          <cell r="DV38">
            <v>0</v>
          </cell>
          <cell r="DW38">
            <v>0</v>
          </cell>
          <cell r="DX38">
            <v>0</v>
          </cell>
          <cell r="DY38">
            <v>0</v>
          </cell>
          <cell r="DZ38">
            <v>0</v>
          </cell>
          <cell r="EA38">
            <v>0</v>
          </cell>
          <cell r="EB38">
            <v>0</v>
          </cell>
          <cell r="EC38">
            <v>0</v>
          </cell>
          <cell r="ED38">
            <v>0</v>
          </cell>
          <cell r="EE38">
            <v>1403137.9711601755</v>
          </cell>
          <cell r="EF38">
            <v>5769137.4562858026</v>
          </cell>
          <cell r="EG38">
            <v>0</v>
          </cell>
          <cell r="EH38">
            <v>0</v>
          </cell>
          <cell r="EI38">
            <v>0</v>
          </cell>
          <cell r="EJ38">
            <v>0</v>
          </cell>
          <cell r="EK38">
            <v>0</v>
          </cell>
          <cell r="EL38">
            <v>0</v>
          </cell>
          <cell r="EM38">
            <v>0</v>
          </cell>
          <cell r="EN38">
            <v>0</v>
          </cell>
          <cell r="EO38">
            <v>0</v>
          </cell>
          <cell r="EP38">
            <v>0</v>
          </cell>
          <cell r="EQ38">
            <v>1284986.6226958376</v>
          </cell>
          <cell r="ER38">
            <v>5976423.3844598187</v>
          </cell>
          <cell r="ES38">
            <v>0</v>
          </cell>
          <cell r="ET38">
            <v>0</v>
          </cell>
          <cell r="EU38">
            <v>0</v>
          </cell>
          <cell r="EV38">
            <v>0</v>
          </cell>
          <cell r="EW38">
            <v>0</v>
          </cell>
          <cell r="EX38">
            <v>0</v>
          </cell>
          <cell r="EY38">
            <v>0</v>
          </cell>
          <cell r="EZ38">
            <v>0</v>
          </cell>
          <cell r="FA38">
            <v>0</v>
          </cell>
          <cell r="FB38">
            <v>0</v>
          </cell>
          <cell r="FC38">
            <v>1166975.5905948028</v>
          </cell>
          <cell r="FD38">
            <v>6169028.6686171088</v>
          </cell>
          <cell r="FE38">
            <v>0</v>
          </cell>
          <cell r="FF38">
            <v>0</v>
          </cell>
          <cell r="FG38">
            <v>0</v>
          </cell>
          <cell r="FH38">
            <v>0</v>
          </cell>
          <cell r="FI38">
            <v>0</v>
          </cell>
          <cell r="FJ38">
            <v>0</v>
          </cell>
          <cell r="FK38">
            <v>0</v>
          </cell>
          <cell r="FL38">
            <v>0</v>
          </cell>
          <cell r="FM38">
            <v>0</v>
          </cell>
          <cell r="FN38">
            <v>0</v>
          </cell>
          <cell r="FO38">
            <v>1017132.4524669028</v>
          </cell>
          <cell r="FP38">
            <v>6307525.968675808</v>
          </cell>
          <cell r="FQ38">
            <v>0</v>
          </cell>
          <cell r="FR38">
            <v>0</v>
          </cell>
          <cell r="FS38">
            <v>0</v>
          </cell>
          <cell r="FT38">
            <v>0</v>
          </cell>
          <cell r="FU38">
            <v>0</v>
          </cell>
          <cell r="FV38">
            <v>0</v>
          </cell>
          <cell r="FW38">
            <v>0</v>
          </cell>
          <cell r="FX38">
            <v>0</v>
          </cell>
          <cell r="FY38">
            <v>0</v>
          </cell>
          <cell r="FZ38">
            <v>0</v>
          </cell>
          <cell r="GA38">
            <v>867264.55876473116</v>
          </cell>
          <cell r="GB38">
            <v>6418517.3466146011</v>
          </cell>
          <cell r="GC38">
            <v>0</v>
          </cell>
          <cell r="GD38">
            <v>0</v>
          </cell>
          <cell r="GE38">
            <v>0</v>
          </cell>
          <cell r="GF38">
            <v>0</v>
          </cell>
          <cell r="GG38">
            <v>0</v>
          </cell>
          <cell r="GH38">
            <v>0</v>
          </cell>
          <cell r="GI38">
            <v>0</v>
          </cell>
          <cell r="GJ38">
            <v>0</v>
          </cell>
          <cell r="GK38">
            <v>0</v>
          </cell>
          <cell r="GL38">
            <v>0</v>
          </cell>
          <cell r="GM38">
            <v>703320.20339497912</v>
          </cell>
          <cell r="GN38">
            <v>6542232.7016746309</v>
          </cell>
          <cell r="GO38">
            <v>0</v>
          </cell>
          <cell r="GP38">
            <v>0</v>
          </cell>
          <cell r="GQ38">
            <v>0</v>
          </cell>
          <cell r="GR38">
            <v>0</v>
          </cell>
          <cell r="GS38">
            <v>0</v>
          </cell>
          <cell r="GT38">
            <v>0</v>
          </cell>
          <cell r="GU38">
            <v>0</v>
          </cell>
          <cell r="GV38">
            <v>0</v>
          </cell>
          <cell r="GW38">
            <v>0</v>
          </cell>
          <cell r="GX38">
            <v>0</v>
          </cell>
          <cell r="GY38">
            <v>541057.00636788341</v>
          </cell>
          <cell r="GZ38">
            <v>6673828.6804279536</v>
          </cell>
          <cell r="HA38">
            <v>0</v>
          </cell>
          <cell r="HB38">
            <v>0</v>
          </cell>
          <cell r="HC38">
            <v>0</v>
          </cell>
          <cell r="HD38">
            <v>0</v>
          </cell>
          <cell r="HE38">
            <v>0</v>
          </cell>
          <cell r="HF38">
            <v>0</v>
          </cell>
          <cell r="HG38">
            <v>0</v>
          </cell>
          <cell r="HH38">
            <v>0</v>
          </cell>
          <cell r="HI38">
            <v>0</v>
          </cell>
          <cell r="HJ38">
            <v>0</v>
          </cell>
          <cell r="HK38">
            <v>369060.60506188957</v>
          </cell>
          <cell r="HL38">
            <v>6828434.938501033</v>
          </cell>
          <cell r="HM38">
            <v>0</v>
          </cell>
          <cell r="HN38">
            <v>0</v>
          </cell>
          <cell r="HO38">
            <v>0</v>
          </cell>
          <cell r="HP38">
            <v>0</v>
          </cell>
          <cell r="HQ38">
            <v>0</v>
          </cell>
          <cell r="HR38">
            <v>0</v>
          </cell>
          <cell r="HS38">
            <v>0</v>
          </cell>
          <cell r="HT38">
            <v>0</v>
          </cell>
          <cell r="HU38">
            <v>0</v>
          </cell>
          <cell r="HV38">
            <v>0</v>
          </cell>
          <cell r="HW38">
            <v>189087.03305298812</v>
          </cell>
          <cell r="HX38">
            <v>6997044.4620166961</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cell r="XR38">
            <v>0</v>
          </cell>
          <cell r="XS38">
            <v>0</v>
          </cell>
          <cell r="XT38">
            <v>0</v>
          </cell>
          <cell r="XU38">
            <v>0</v>
          </cell>
          <cell r="XV38">
            <v>0</v>
          </cell>
          <cell r="XW38">
            <v>0</v>
          </cell>
          <cell r="XX38">
            <v>0</v>
          </cell>
          <cell r="XY38">
            <v>0</v>
          </cell>
          <cell r="XZ38">
            <v>0</v>
          </cell>
          <cell r="YA38">
            <v>0</v>
          </cell>
          <cell r="YB38">
            <v>0</v>
          </cell>
          <cell r="YC38">
            <v>0</v>
          </cell>
          <cell r="YD38">
            <v>0</v>
          </cell>
          <cell r="YE38">
            <v>0</v>
          </cell>
          <cell r="YF38">
            <v>0</v>
          </cell>
          <cell r="YG38">
            <v>0</v>
          </cell>
          <cell r="YH38">
            <v>0</v>
          </cell>
          <cell r="YI38">
            <v>0</v>
          </cell>
          <cell r="YJ38">
            <v>0</v>
          </cell>
          <cell r="YK38">
            <v>0</v>
          </cell>
          <cell r="YL38">
            <v>0</v>
          </cell>
          <cell r="YM38">
            <v>0</v>
          </cell>
          <cell r="YN38">
            <v>0</v>
          </cell>
          <cell r="YO38">
            <v>0</v>
          </cell>
          <cell r="YP38">
            <v>0</v>
          </cell>
          <cell r="YQ38">
            <v>0</v>
          </cell>
          <cell r="YR38">
            <v>0</v>
          </cell>
          <cell r="YS38">
            <v>0</v>
          </cell>
          <cell r="YT38">
            <v>0</v>
          </cell>
          <cell r="YU38">
            <v>0</v>
          </cell>
          <cell r="YV38">
            <v>0</v>
          </cell>
          <cell r="YW38">
            <v>0</v>
          </cell>
          <cell r="YX38">
            <v>0</v>
          </cell>
          <cell r="YY38">
            <v>0</v>
          </cell>
          <cell r="YZ38">
            <v>0</v>
          </cell>
          <cell r="ZA38">
            <v>0</v>
          </cell>
          <cell r="ZB38">
            <v>0</v>
          </cell>
          <cell r="ZC38">
            <v>0</v>
          </cell>
          <cell r="ZD38">
            <v>0</v>
          </cell>
          <cell r="ZE38">
            <v>0</v>
          </cell>
          <cell r="ZF38">
            <v>0</v>
          </cell>
          <cell r="ZG38">
            <v>0</v>
          </cell>
          <cell r="ZH38">
            <v>0</v>
          </cell>
          <cell r="ZI38">
            <v>0</v>
          </cell>
          <cell r="ZJ38">
            <v>0</v>
          </cell>
          <cell r="ZK38">
            <v>0</v>
          </cell>
          <cell r="ZL38">
            <v>0</v>
          </cell>
          <cell r="ZM38">
            <v>0</v>
          </cell>
          <cell r="ZN38">
            <v>0</v>
          </cell>
          <cell r="ZO38">
            <v>0</v>
          </cell>
          <cell r="ZP38">
            <v>0</v>
          </cell>
          <cell r="ZQ38">
            <v>0</v>
          </cell>
          <cell r="ZR38">
            <v>0</v>
          </cell>
          <cell r="ZS38">
            <v>0</v>
          </cell>
          <cell r="ZT38">
            <v>0</v>
          </cell>
          <cell r="ZU38">
            <v>0</v>
          </cell>
          <cell r="ZV38">
            <v>0</v>
          </cell>
          <cell r="ZW38">
            <v>0</v>
          </cell>
          <cell r="ZX38">
            <v>0</v>
          </cell>
          <cell r="ZY38">
            <v>0</v>
          </cell>
          <cell r="ZZ38">
            <v>0</v>
          </cell>
          <cell r="AAA38">
            <v>0</v>
          </cell>
          <cell r="AAB38">
            <v>0</v>
          </cell>
          <cell r="AAC38">
            <v>0</v>
          </cell>
          <cell r="AAD38">
            <v>0</v>
          </cell>
          <cell r="AAE38">
            <v>0</v>
          </cell>
          <cell r="AAF38">
            <v>0</v>
          </cell>
          <cell r="AAG38">
            <v>0</v>
          </cell>
          <cell r="AAH38">
            <v>0</v>
          </cell>
          <cell r="AAI38">
            <v>0</v>
          </cell>
          <cell r="AAJ38">
            <v>0</v>
          </cell>
          <cell r="AAK38">
            <v>0</v>
          </cell>
          <cell r="AAL38">
            <v>0</v>
          </cell>
          <cell r="AAM38">
            <v>0</v>
          </cell>
          <cell r="AAN38">
            <v>0</v>
          </cell>
          <cell r="AAO38">
            <v>0</v>
          </cell>
          <cell r="AAP38">
            <v>0</v>
          </cell>
          <cell r="AAQ38">
            <v>0</v>
          </cell>
          <cell r="AAR38">
            <v>0</v>
          </cell>
          <cell r="AAS38">
            <v>0</v>
          </cell>
          <cell r="AAT38">
            <v>0</v>
          </cell>
          <cell r="AAU38">
            <v>0</v>
          </cell>
          <cell r="AAV38">
            <v>0</v>
          </cell>
          <cell r="AAW38">
            <v>0</v>
          </cell>
          <cell r="AAX38">
            <v>0</v>
          </cell>
          <cell r="AAY38">
            <v>0</v>
          </cell>
          <cell r="AAZ38">
            <v>0</v>
          </cell>
          <cell r="ABA38">
            <v>0</v>
          </cell>
          <cell r="ABB38">
            <v>0</v>
          </cell>
          <cell r="ABC38">
            <v>0</v>
          </cell>
          <cell r="ABD38">
            <v>0</v>
          </cell>
          <cell r="ABE38">
            <v>0</v>
          </cell>
          <cell r="ABF38">
            <v>0</v>
          </cell>
        </row>
        <row r="39">
          <cell r="A39" t="str">
            <v>1895 BID - PROAS ENOHSA Los Barriales</v>
          </cell>
          <cell r="C39">
            <v>20.448484835535005</v>
          </cell>
          <cell r="F39" t="str">
            <v>USD</v>
          </cell>
          <cell r="G39" t="str">
            <v>Coparticipación Federal de Impuestos</v>
          </cell>
          <cell r="N39" t="str">
            <v>Organismos Multilaterales</v>
          </cell>
          <cell r="P39" t="str">
            <v>LIBOR</v>
          </cell>
          <cell r="Q39">
            <v>0</v>
          </cell>
          <cell r="R39">
            <v>0</v>
          </cell>
          <cell r="S39">
            <v>1453774.0006973725</v>
          </cell>
          <cell r="T39">
            <v>261320.70405472378</v>
          </cell>
          <cell r="U39">
            <v>1618906.6840182557</v>
          </cell>
          <cell r="V39">
            <v>272153.87065401202</v>
          </cell>
          <cell r="W39">
            <v>1738671.1537633382</v>
          </cell>
          <cell r="X39">
            <v>271979.7055193393</v>
          </cell>
          <cell r="Y39">
            <v>1819579.3128249792</v>
          </cell>
          <cell r="Z39">
            <v>263394.62084858905</v>
          </cell>
          <cell r="AA39">
            <v>1890037.1614066516</v>
          </cell>
          <cell r="AB39">
            <v>251470.824991495</v>
          </cell>
          <cell r="AC39">
            <v>1977943.6953966757</v>
          </cell>
          <cell r="AD39">
            <v>240009.38654641956</v>
          </cell>
          <cell r="AE39">
            <v>2076840.8801665111</v>
          </cell>
          <cell r="AF39">
            <v>227711.52207817411</v>
          </cell>
          <cell r="AG39">
            <v>2180682.9241748378</v>
          </cell>
          <cell r="AH39">
            <v>213581.93101427425</v>
          </cell>
          <cell r="AI39">
            <v>2289717.0703835809</v>
          </cell>
          <cell r="AJ39">
            <v>197471.45991614735</v>
          </cell>
          <cell r="AK39">
            <v>2404202.9239027621</v>
          </cell>
          <cell r="AL39">
            <v>179216.67425186204</v>
          </cell>
          <cell r="AM39">
            <v>2524413.0700979028</v>
          </cell>
          <cell r="AN39">
            <v>158641.98273209739</v>
          </cell>
          <cell r="AO39">
            <v>2650633.7236027997</v>
          </cell>
          <cell r="AP39">
            <v>135560.26495092257</v>
          </cell>
          <cell r="AQ39">
            <v>2783165.4097829419</v>
          </cell>
          <cell r="AR39">
            <v>109776.18700457872</v>
          </cell>
          <cell r="AS39">
            <v>2922323.6802720912</v>
          </cell>
          <cell r="AT39">
            <v>81074.800601223105</v>
          </cell>
          <cell r="AU39">
            <v>3068439.8642856968</v>
          </cell>
          <cell r="AV39">
            <v>49226.138125315694</v>
          </cell>
          <cell r="AW39">
            <v>2401599.9792850274</v>
          </cell>
          <cell r="AX39">
            <v>13991.833070119315</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63331.666468726879</v>
          </cell>
          <cell r="CT39">
            <v>343679.2890062721</v>
          </cell>
          <cell r="CU39">
            <v>0</v>
          </cell>
          <cell r="CV39">
            <v>0</v>
          </cell>
          <cell r="CW39">
            <v>0</v>
          </cell>
          <cell r="CX39">
            <v>0</v>
          </cell>
          <cell r="CY39">
            <v>64657.279293894426</v>
          </cell>
          <cell r="CZ39">
            <v>356531.99549198593</v>
          </cell>
          <cell r="DA39">
            <v>0</v>
          </cell>
          <cell r="DB39">
            <v>0</v>
          </cell>
          <cell r="DC39">
            <v>0</v>
          </cell>
          <cell r="DD39">
            <v>0</v>
          </cell>
          <cell r="DE39">
            <v>65993.036777978239</v>
          </cell>
          <cell r="DF39">
            <v>369865.35958289198</v>
          </cell>
          <cell r="DG39">
            <v>0</v>
          </cell>
          <cell r="DH39">
            <v>0</v>
          </cell>
          <cell r="DI39">
            <v>0</v>
          </cell>
          <cell r="DJ39">
            <v>0</v>
          </cell>
          <cell r="DK39">
            <v>67338.721514124234</v>
          </cell>
          <cell r="DL39">
            <v>383697.35661622242</v>
          </cell>
          <cell r="DM39">
            <v>0</v>
          </cell>
          <cell r="DN39">
            <v>0</v>
          </cell>
          <cell r="DO39">
            <v>0</v>
          </cell>
          <cell r="DP39">
            <v>0</v>
          </cell>
          <cell r="DQ39">
            <v>67637.274004127336</v>
          </cell>
          <cell r="DR39">
            <v>391930.51641283272</v>
          </cell>
          <cell r="DS39">
            <v>0</v>
          </cell>
          <cell r="DT39">
            <v>0</v>
          </cell>
          <cell r="DU39">
            <v>0</v>
          </cell>
          <cell r="DV39">
            <v>0</v>
          </cell>
          <cell r="DW39">
            <v>67917.634646853665</v>
          </cell>
          <cell r="DX39">
            <v>400340.33867288643</v>
          </cell>
          <cell r="DY39">
            <v>0</v>
          </cell>
          <cell r="DZ39">
            <v>0</v>
          </cell>
          <cell r="EA39">
            <v>0</v>
          </cell>
          <cell r="EB39">
            <v>0</v>
          </cell>
          <cell r="EC39">
            <v>68178.88528171771</v>
          </cell>
          <cell r="ED39">
            <v>408930.61411911447</v>
          </cell>
          <cell r="EE39">
            <v>0</v>
          </cell>
          <cell r="EF39">
            <v>0</v>
          </cell>
          <cell r="EG39">
            <v>0</v>
          </cell>
          <cell r="EH39">
            <v>0</v>
          </cell>
          <cell r="EI39">
            <v>68420.076721313293</v>
          </cell>
          <cell r="EJ39">
            <v>417705.21481342195</v>
          </cell>
          <cell r="EK39">
            <v>0</v>
          </cell>
          <cell r="EL39">
            <v>0</v>
          </cell>
          <cell r="EM39">
            <v>0</v>
          </cell>
          <cell r="EN39">
            <v>0</v>
          </cell>
          <cell r="EO39">
            <v>68272.555629640323</v>
          </cell>
          <cell r="EP39">
            <v>424382.64307129948</v>
          </cell>
          <cell r="EQ39">
            <v>0</v>
          </cell>
          <cell r="ER39">
            <v>0</v>
          </cell>
          <cell r="ES39">
            <v>0</v>
          </cell>
          <cell r="ET39">
            <v>0</v>
          </cell>
          <cell r="EU39">
            <v>68102.833136190631</v>
          </cell>
          <cell r="EV39">
            <v>431166.81658051175</v>
          </cell>
          <cell r="EW39">
            <v>0</v>
          </cell>
          <cell r="EX39">
            <v>0</v>
          </cell>
          <cell r="EY39">
            <v>0</v>
          </cell>
          <cell r="EZ39">
            <v>0</v>
          </cell>
          <cell r="FA39">
            <v>67910.237117779689</v>
          </cell>
          <cell r="FB39">
            <v>438059.44176877954</v>
          </cell>
          <cell r="FC39">
            <v>0</v>
          </cell>
          <cell r="FD39">
            <v>0</v>
          </cell>
          <cell r="FE39">
            <v>0</v>
          </cell>
          <cell r="FF39">
            <v>0</v>
          </cell>
          <cell r="FG39">
            <v>67694.07963572866</v>
          </cell>
          <cell r="FH39">
            <v>445062.25234274729</v>
          </cell>
          <cell r="FI39">
            <v>0</v>
          </cell>
          <cell r="FJ39">
            <v>0</v>
          </cell>
          <cell r="FK39">
            <v>0</v>
          </cell>
          <cell r="FL39">
            <v>0</v>
          </cell>
          <cell r="FM39">
            <v>66973.904312968574</v>
          </cell>
          <cell r="FN39">
            <v>448960.98013606359</v>
          </cell>
          <cell r="FO39">
            <v>0</v>
          </cell>
          <cell r="FP39">
            <v>0</v>
          </cell>
          <cell r="FQ39">
            <v>0</v>
          </cell>
          <cell r="FR39">
            <v>0</v>
          </cell>
          <cell r="FS39">
            <v>66235.916940836731</v>
          </cell>
          <cell r="FT39">
            <v>452893.86063122412</v>
          </cell>
          <cell r="FU39">
            <v>0</v>
          </cell>
          <cell r="FV39">
            <v>0</v>
          </cell>
          <cell r="FW39">
            <v>0</v>
          </cell>
          <cell r="FX39">
            <v>0</v>
          </cell>
          <cell r="FY39">
            <v>65479.860717660566</v>
          </cell>
          <cell r="FZ39">
            <v>456861.19300455123</v>
          </cell>
          <cell r="GA39">
            <v>0</v>
          </cell>
          <cell r="GB39">
            <v>0</v>
          </cell>
          <cell r="GC39">
            <v>0</v>
          </cell>
          <cell r="GD39">
            <v>0</v>
          </cell>
          <cell r="GE39">
            <v>64704.938877123153</v>
          </cell>
          <cell r="GF39">
            <v>460863.2790531402</v>
          </cell>
          <cell r="GG39">
            <v>0</v>
          </cell>
          <cell r="GH39">
            <v>0</v>
          </cell>
          <cell r="GI39">
            <v>0</v>
          </cell>
          <cell r="GJ39">
            <v>0</v>
          </cell>
          <cell r="GK39">
            <v>63990.987920806263</v>
          </cell>
          <cell r="GL39">
            <v>465475.29809261474</v>
          </cell>
          <cell r="GM39">
            <v>0</v>
          </cell>
          <cell r="GN39">
            <v>0</v>
          </cell>
          <cell r="GO39">
            <v>0</v>
          </cell>
          <cell r="GP39">
            <v>0</v>
          </cell>
          <cell r="GQ39">
            <v>63256.267447751226</v>
          </cell>
          <cell r="GR39">
            <v>470133.47120985435</v>
          </cell>
          <cell r="GS39">
            <v>0</v>
          </cell>
          <cell r="GT39">
            <v>0</v>
          </cell>
          <cell r="GU39">
            <v>0</v>
          </cell>
          <cell r="GV39">
            <v>0</v>
          </cell>
          <cell r="GW39">
            <v>62500.433262461207</v>
          </cell>
          <cell r="GX39">
            <v>474838.2602847594</v>
          </cell>
          <cell r="GY39">
            <v>0</v>
          </cell>
          <cell r="GZ39">
            <v>0</v>
          </cell>
          <cell r="HA39">
            <v>0</v>
          </cell>
          <cell r="HB39">
            <v>0</v>
          </cell>
          <cell r="HC39">
            <v>61723.136360476288</v>
          </cell>
          <cell r="HD39">
            <v>479590.13181942294</v>
          </cell>
          <cell r="HE39">
            <v>0</v>
          </cell>
          <cell r="HF39">
            <v>0</v>
          </cell>
          <cell r="HG39">
            <v>0</v>
          </cell>
          <cell r="HH39">
            <v>0</v>
          </cell>
          <cell r="HI39">
            <v>61060.64169018648</v>
          </cell>
          <cell r="HJ39">
            <v>485475.77434696478</v>
          </cell>
          <cell r="HK39">
            <v>0</v>
          </cell>
          <cell r="HL39">
            <v>0</v>
          </cell>
          <cell r="HM39">
            <v>0</v>
          </cell>
          <cell r="HN39">
            <v>0</v>
          </cell>
          <cell r="HO39">
            <v>60372.590458150917</v>
          </cell>
          <cell r="HP39">
            <v>491433.64685937023</v>
          </cell>
          <cell r="HQ39">
            <v>0</v>
          </cell>
          <cell r="HR39">
            <v>0</v>
          </cell>
          <cell r="HS39">
            <v>0</v>
          </cell>
          <cell r="HT39">
            <v>0</v>
          </cell>
          <cell r="HU39">
            <v>59658.455168959335</v>
          </cell>
          <cell r="HV39">
            <v>497464.63577994623</v>
          </cell>
          <cell r="HW39">
            <v>0</v>
          </cell>
          <cell r="HX39">
            <v>0</v>
          </cell>
          <cell r="HY39">
            <v>0</v>
          </cell>
          <cell r="HZ39">
            <v>0</v>
          </cell>
          <cell r="IA39">
            <v>58917.699229122809</v>
          </cell>
          <cell r="IB39">
            <v>503569.63841039449</v>
          </cell>
          <cell r="IC39">
            <v>0</v>
          </cell>
          <cell r="ID39">
            <v>0</v>
          </cell>
          <cell r="IE39">
            <v>0</v>
          </cell>
          <cell r="IF39">
            <v>0</v>
          </cell>
          <cell r="IG39">
            <v>58149.77680321104</v>
          </cell>
          <cell r="IH39">
            <v>509749.56306431344</v>
          </cell>
          <cell r="II39">
            <v>0</v>
          </cell>
          <cell r="IJ39">
            <v>0</v>
          </cell>
          <cell r="IK39">
            <v>0</v>
          </cell>
          <cell r="IL39">
            <v>0</v>
          </cell>
          <cell r="IM39">
            <v>57354.132667828984</v>
          </cell>
          <cell r="IN39">
            <v>516005.32920233917</v>
          </cell>
          <cell r="IO39">
            <v>0</v>
          </cell>
          <cell r="IP39">
            <v>0</v>
          </cell>
          <cell r="IQ39">
            <v>0</v>
          </cell>
          <cell r="IR39">
            <v>0</v>
          </cell>
          <cell r="IS39">
            <v>56530.202063401302</v>
          </cell>
          <cell r="IT39">
            <v>522337.86756894394</v>
          </cell>
          <cell r="IU39">
            <v>0</v>
          </cell>
          <cell r="IV39">
            <v>0</v>
          </cell>
          <cell r="IW39">
            <v>0</v>
          </cell>
          <cell r="IX39">
            <v>0</v>
          </cell>
          <cell r="IY39">
            <v>55677.410543732767</v>
          </cell>
          <cell r="IZ39">
            <v>528748.12033091451</v>
          </cell>
          <cell r="JA39">
            <v>0</v>
          </cell>
          <cell r="JB39">
            <v>0</v>
          </cell>
          <cell r="JC39">
            <v>0</v>
          </cell>
          <cell r="JD39">
            <v>0</v>
          </cell>
          <cell r="JE39">
            <v>54795.173823312558</v>
          </cell>
          <cell r="JF39">
            <v>535237.04121752945</v>
          </cell>
          <cell r="JG39">
            <v>0</v>
          </cell>
          <cell r="JH39">
            <v>0</v>
          </cell>
          <cell r="JI39">
            <v>0</v>
          </cell>
          <cell r="JJ39">
            <v>0</v>
          </cell>
          <cell r="JK39">
            <v>53882.266505077481</v>
          </cell>
          <cell r="JL39">
            <v>541805.59566245647</v>
          </cell>
          <cell r="JM39">
            <v>0</v>
          </cell>
          <cell r="JN39">
            <v>0</v>
          </cell>
          <cell r="JO39">
            <v>0</v>
          </cell>
          <cell r="JP39">
            <v>0</v>
          </cell>
          <cell r="JQ39">
            <v>52939.338646894175</v>
          </cell>
          <cell r="JR39">
            <v>548454.76094739139</v>
          </cell>
          <cell r="JS39">
            <v>0</v>
          </cell>
          <cell r="JT39">
            <v>0</v>
          </cell>
          <cell r="JU39">
            <v>0</v>
          </cell>
          <cell r="JV39">
            <v>0</v>
          </cell>
          <cell r="JW39">
            <v>51965.152038990025</v>
          </cell>
          <cell r="JX39">
            <v>555185.52634746046</v>
          </cell>
          <cell r="JY39">
            <v>0</v>
          </cell>
          <cell r="JZ39">
            <v>0</v>
          </cell>
          <cell r="KA39">
            <v>0</v>
          </cell>
          <cell r="KB39">
            <v>0</v>
          </cell>
          <cell r="KC39">
            <v>50959.081464187679</v>
          </cell>
          <cell r="KD39">
            <v>561998.89327840612</v>
          </cell>
          <cell r="KE39">
            <v>0</v>
          </cell>
          <cell r="KF39">
            <v>0</v>
          </cell>
          <cell r="KG39">
            <v>0</v>
          </cell>
          <cell r="KH39">
            <v>0</v>
          </cell>
          <cell r="KI39">
            <v>49920.49106749583</v>
          </cell>
          <cell r="KJ39">
            <v>568895.87544557953</v>
          </cell>
          <cell r="KK39">
            <v>0</v>
          </cell>
          <cell r="KL39">
            <v>0</v>
          </cell>
          <cell r="KM39">
            <v>0</v>
          </cell>
          <cell r="KN39">
            <v>0</v>
          </cell>
          <cell r="KO39">
            <v>48848.734189172232</v>
          </cell>
          <cell r="KP39">
            <v>575877.49899476126</v>
          </cell>
          <cell r="KQ39">
            <v>0</v>
          </cell>
          <cell r="KR39">
            <v>0</v>
          </cell>
          <cell r="KS39">
            <v>0</v>
          </cell>
          <cell r="KT39">
            <v>0</v>
          </cell>
          <cell r="KU39">
            <v>47743.153195291598</v>
          </cell>
          <cell r="KV39">
            <v>582944.80266483396</v>
          </cell>
          <cell r="KW39">
            <v>0</v>
          </cell>
          <cell r="KX39">
            <v>0</v>
          </cell>
          <cell r="KY39">
            <v>0</v>
          </cell>
          <cell r="KZ39">
            <v>0</v>
          </cell>
          <cell r="LA39">
            <v>46603.079305781983</v>
          </cell>
          <cell r="LB39">
            <v>590098.83794232691</v>
          </cell>
          <cell r="LC39">
            <v>0</v>
          </cell>
          <cell r="LD39">
            <v>0</v>
          </cell>
          <cell r="LE39">
            <v>0</v>
          </cell>
          <cell r="LF39">
            <v>0</v>
          </cell>
          <cell r="LG39">
            <v>45427.832419893319</v>
          </cell>
          <cell r="LH39">
            <v>597340.66921785893</v>
          </cell>
          <cell r="LI39">
            <v>0</v>
          </cell>
          <cell r="LJ39">
            <v>0</v>
          </cell>
          <cell r="LK39">
            <v>0</v>
          </cell>
          <cell r="LL39">
            <v>0</v>
          </cell>
          <cell r="LM39">
            <v>44216.720939060862</v>
          </cell>
          <cell r="LN39">
            <v>604671.37394449988</v>
          </cell>
          <cell r="LO39">
            <v>0</v>
          </cell>
          <cell r="LP39">
            <v>0</v>
          </cell>
          <cell r="LQ39">
            <v>0</v>
          </cell>
          <cell r="LR39">
            <v>0</v>
          </cell>
          <cell r="LS39">
            <v>42969.041587125845</v>
          </cell>
          <cell r="LT39">
            <v>612092.04279807617</v>
          </cell>
          <cell r="LU39">
            <v>0</v>
          </cell>
          <cell r="LV39">
            <v>0</v>
          </cell>
          <cell r="LW39">
            <v>0</v>
          </cell>
          <cell r="LX39">
            <v>0</v>
          </cell>
          <cell r="LY39">
            <v>41684.079227875227</v>
          </cell>
          <cell r="LZ39">
            <v>619603.77983944386</v>
          </cell>
          <cell r="MA39">
            <v>0</v>
          </cell>
          <cell r="MB39">
            <v>0</v>
          </cell>
          <cell r="MC39">
            <v>0</v>
          </cell>
          <cell r="MD39">
            <v>0</v>
          </cell>
          <cell r="ME39">
            <v>40361.106679861827</v>
          </cell>
          <cell r="MF39">
            <v>627207.70267875248</v>
          </cell>
          <cell r="MG39">
            <v>0</v>
          </cell>
          <cell r="MH39">
            <v>0</v>
          </cell>
          <cell r="MI39">
            <v>0</v>
          </cell>
          <cell r="MJ39">
            <v>0</v>
          </cell>
          <cell r="MK39">
            <v>38999.384528465431</v>
          </cell>
          <cell r="ML39">
            <v>634904.94264172553</v>
          </cell>
          <cell r="MM39">
            <v>0</v>
          </cell>
          <cell r="MN39">
            <v>0</v>
          </cell>
          <cell r="MO39">
            <v>0</v>
          </cell>
          <cell r="MP39">
            <v>0</v>
          </cell>
          <cell r="MQ39">
            <v>37597.412295894901</v>
          </cell>
          <cell r="MR39">
            <v>642696.64493798069</v>
          </cell>
          <cell r="MS39">
            <v>0</v>
          </cell>
          <cell r="MT39">
            <v>0</v>
          </cell>
          <cell r="MU39">
            <v>0</v>
          </cell>
          <cell r="MV39">
            <v>0</v>
          </cell>
          <cell r="MW39">
            <v>36155.913617176448</v>
          </cell>
          <cell r="MX39">
            <v>650583.96883141669</v>
          </cell>
          <cell r="MY39">
            <v>0</v>
          </cell>
          <cell r="MZ39">
            <v>0</v>
          </cell>
          <cell r="NA39">
            <v>0</v>
          </cell>
          <cell r="NB39">
            <v>0</v>
          </cell>
          <cell r="NC39">
            <v>34673.37165781315</v>
          </cell>
          <cell r="ND39">
            <v>658568.08781269065</v>
          </cell>
          <cell r="NE39">
            <v>0</v>
          </cell>
          <cell r="NF39">
            <v>0</v>
          </cell>
          <cell r="NG39">
            <v>0</v>
          </cell>
          <cell r="NH39">
            <v>0</v>
          </cell>
          <cell r="NI39">
            <v>33148.996133136556</v>
          </cell>
          <cell r="NJ39">
            <v>666650.18977381219</v>
          </cell>
          <cell r="NK39">
            <v>0</v>
          </cell>
          <cell r="NL39">
            <v>0</v>
          </cell>
          <cell r="NM39">
            <v>0</v>
          </cell>
          <cell r="NN39">
            <v>0</v>
          </cell>
          <cell r="NO39">
            <v>31581.983542796414</v>
          </cell>
          <cell r="NP39">
            <v>674831.47718488018</v>
          </cell>
          <cell r="NQ39">
            <v>0</v>
          </cell>
          <cell r="NR39">
            <v>0</v>
          </cell>
          <cell r="NS39">
            <v>0</v>
          </cell>
          <cell r="NT39">
            <v>0</v>
          </cell>
          <cell r="NU39">
            <v>29971.516965411811</v>
          </cell>
          <cell r="NV39">
            <v>683113.16727298801</v>
          </cell>
          <cell r="NW39">
            <v>0</v>
          </cell>
          <cell r="NX39">
            <v>0</v>
          </cell>
          <cell r="NY39">
            <v>0</v>
          </cell>
          <cell r="NZ39">
            <v>0</v>
          </cell>
          <cell r="OA39">
            <v>28316.765850172425</v>
          </cell>
          <cell r="OB39">
            <v>691496.49220332585</v>
          </cell>
          <cell r="OC39">
            <v>0</v>
          </cell>
          <cell r="OD39">
            <v>0</v>
          </cell>
          <cell r="OE39">
            <v>0</v>
          </cell>
          <cell r="OF39">
            <v>0</v>
          </cell>
          <cell r="OG39">
            <v>26616.885805346144</v>
          </cell>
          <cell r="OH39">
            <v>699982.69926250353</v>
          </cell>
          <cell r="OI39">
            <v>0</v>
          </cell>
          <cell r="OJ39">
            <v>0</v>
          </cell>
          <cell r="OK39">
            <v>0</v>
          </cell>
          <cell r="OL39">
            <v>0</v>
          </cell>
          <cell r="OM39">
            <v>24871.018383648345</v>
          </cell>
          <cell r="ON39">
            <v>708573.05104412476</v>
          </cell>
          <cell r="OO39">
            <v>0</v>
          </cell>
          <cell r="OP39">
            <v>0</v>
          </cell>
          <cell r="OQ39">
            <v>0</v>
          </cell>
          <cell r="OR39">
            <v>0</v>
          </cell>
          <cell r="OS39">
            <v>23078.290864427763</v>
          </cell>
          <cell r="OT39">
            <v>717268.82563663798</v>
          </cell>
          <cell r="OU39">
            <v>0</v>
          </cell>
          <cell r="OV39">
            <v>0</v>
          </cell>
          <cell r="OW39">
            <v>0</v>
          </cell>
          <cell r="OX39">
            <v>0</v>
          </cell>
          <cell r="OY39">
            <v>21237.816032623075</v>
          </cell>
          <cell r="OZ39">
            <v>726071.31681349257</v>
          </cell>
          <cell r="PA39">
            <v>0</v>
          </cell>
          <cell r="PB39">
            <v>0</v>
          </cell>
          <cell r="PC39">
            <v>0</v>
          </cell>
          <cell r="PD39">
            <v>0</v>
          </cell>
          <cell r="PE39">
            <v>19348.691954443828</v>
          </cell>
          <cell r="PF39">
            <v>734981.83422562899</v>
          </cell>
          <cell r="PG39">
            <v>0</v>
          </cell>
          <cell r="PH39">
            <v>0</v>
          </cell>
          <cell r="PI39">
            <v>0</v>
          </cell>
          <cell r="PJ39">
            <v>0</v>
          </cell>
          <cell r="PK39">
            <v>17410.00174972845</v>
          </cell>
          <cell r="PL39">
            <v>744001.70359633141</v>
          </cell>
          <cell r="PM39">
            <v>0</v>
          </cell>
          <cell r="PN39">
            <v>0</v>
          </cell>
          <cell r="PO39">
            <v>0</v>
          </cell>
          <cell r="PP39">
            <v>0</v>
          </cell>
          <cell r="PQ39">
            <v>15420.813360931756</v>
          </cell>
          <cell r="PR39">
            <v>753132.26691847027</v>
          </cell>
          <cell r="PS39">
            <v>0</v>
          </cell>
          <cell r="PT39">
            <v>0</v>
          </cell>
          <cell r="PU39">
            <v>0</v>
          </cell>
          <cell r="PV39">
            <v>0</v>
          </cell>
          <cell r="PW39">
            <v>13379.29127334134</v>
          </cell>
          <cell r="PX39">
            <v>762374.88265416748</v>
          </cell>
          <cell r="PY39">
            <v>0</v>
          </cell>
          <cell r="PZ39">
            <v>0</v>
          </cell>
          <cell r="QA39">
            <v>0</v>
          </cell>
          <cell r="QB39">
            <v>0</v>
          </cell>
          <cell r="QC39">
            <v>11286.237560285153</v>
          </cell>
          <cell r="QD39">
            <v>771730.92593691091</v>
          </cell>
          <cell r="QE39">
            <v>0</v>
          </cell>
          <cell r="QF39">
            <v>0</v>
          </cell>
          <cell r="QG39">
            <v>0</v>
          </cell>
          <cell r="QH39">
            <v>0</v>
          </cell>
          <cell r="QI39">
            <v>9139.795930757442</v>
          </cell>
          <cell r="QJ39">
            <v>781201.78877614823</v>
          </cell>
          <cell r="QK39">
            <v>0</v>
          </cell>
          <cell r="QL39">
            <v>0</v>
          </cell>
          <cell r="QM39">
            <v>0</v>
          </cell>
          <cell r="QN39">
            <v>0</v>
          </cell>
          <cell r="QO39">
            <v>6938.9712367899592</v>
          </cell>
          <cell r="QP39">
            <v>790788.8802643941</v>
          </cell>
          <cell r="QQ39">
            <v>0</v>
          </cell>
          <cell r="QR39">
            <v>0</v>
          </cell>
          <cell r="QS39">
            <v>0</v>
          </cell>
          <cell r="QT39">
            <v>0</v>
          </cell>
          <cell r="QU39">
            <v>4682.7519456694718</v>
          </cell>
          <cell r="QV39">
            <v>800493.62678687635</v>
          </cell>
          <cell r="QW39">
            <v>0</v>
          </cell>
          <cell r="QX39">
            <v>0</v>
          </cell>
          <cell r="QY39">
            <v>0</v>
          </cell>
          <cell r="QZ39">
            <v>0</v>
          </cell>
          <cell r="RA39">
            <v>2370.1098876598835</v>
          </cell>
          <cell r="RB39">
            <v>810317.47223375679</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cell r="XR39">
            <v>0</v>
          </cell>
          <cell r="XS39">
            <v>0</v>
          </cell>
          <cell r="XT39">
            <v>0</v>
          </cell>
          <cell r="XU39">
            <v>0</v>
          </cell>
          <cell r="XV39">
            <v>0</v>
          </cell>
          <cell r="XW39">
            <v>0</v>
          </cell>
          <cell r="XX39">
            <v>0</v>
          </cell>
          <cell r="XY39">
            <v>0</v>
          </cell>
          <cell r="XZ39">
            <v>0</v>
          </cell>
          <cell r="YA39">
            <v>0</v>
          </cell>
          <cell r="YB39">
            <v>0</v>
          </cell>
          <cell r="YC39">
            <v>0</v>
          </cell>
          <cell r="YD39">
            <v>0</v>
          </cell>
          <cell r="YE39">
            <v>0</v>
          </cell>
          <cell r="YF39">
            <v>0</v>
          </cell>
          <cell r="YG39">
            <v>0</v>
          </cell>
          <cell r="YH39">
            <v>0</v>
          </cell>
          <cell r="YI39">
            <v>0</v>
          </cell>
          <cell r="YJ39">
            <v>0</v>
          </cell>
          <cell r="YK39">
            <v>0</v>
          </cell>
          <cell r="YL39">
            <v>0</v>
          </cell>
          <cell r="YM39">
            <v>0</v>
          </cell>
          <cell r="YN39">
            <v>0</v>
          </cell>
          <cell r="YO39">
            <v>0</v>
          </cell>
          <cell r="YP39">
            <v>0</v>
          </cell>
          <cell r="YQ39">
            <v>0</v>
          </cell>
          <cell r="YR39">
            <v>0</v>
          </cell>
          <cell r="YS39">
            <v>0</v>
          </cell>
          <cell r="YT39">
            <v>0</v>
          </cell>
          <cell r="YU39">
            <v>0</v>
          </cell>
          <cell r="YV39">
            <v>0</v>
          </cell>
          <cell r="YW39">
            <v>0</v>
          </cell>
          <cell r="YX39">
            <v>0</v>
          </cell>
          <cell r="YY39">
            <v>0</v>
          </cell>
          <cell r="YZ39">
            <v>0</v>
          </cell>
          <cell r="ZA39">
            <v>0</v>
          </cell>
          <cell r="ZB39">
            <v>0</v>
          </cell>
          <cell r="ZC39">
            <v>0</v>
          </cell>
          <cell r="ZD39">
            <v>0</v>
          </cell>
          <cell r="ZE39">
            <v>0</v>
          </cell>
          <cell r="ZF39">
            <v>0</v>
          </cell>
          <cell r="ZG39">
            <v>0</v>
          </cell>
          <cell r="ZH39">
            <v>0</v>
          </cell>
          <cell r="ZI39">
            <v>0</v>
          </cell>
          <cell r="ZJ39">
            <v>0</v>
          </cell>
          <cell r="ZK39">
            <v>0</v>
          </cell>
          <cell r="ZL39">
            <v>0</v>
          </cell>
          <cell r="ZM39">
            <v>0</v>
          </cell>
          <cell r="ZN39">
            <v>0</v>
          </cell>
          <cell r="ZO39">
            <v>0</v>
          </cell>
          <cell r="ZP39">
            <v>0</v>
          </cell>
          <cell r="ZQ39">
            <v>0</v>
          </cell>
          <cell r="ZR39">
            <v>0</v>
          </cell>
          <cell r="ZS39">
            <v>0</v>
          </cell>
          <cell r="ZT39">
            <v>0</v>
          </cell>
          <cell r="ZU39">
            <v>0</v>
          </cell>
          <cell r="ZV39">
            <v>0</v>
          </cell>
          <cell r="ZW39">
            <v>0</v>
          </cell>
          <cell r="ZX39">
            <v>0</v>
          </cell>
          <cell r="ZY39">
            <v>0</v>
          </cell>
          <cell r="ZZ39">
            <v>0</v>
          </cell>
          <cell r="AAA39">
            <v>0</v>
          </cell>
          <cell r="AAB39">
            <v>0</v>
          </cell>
          <cell r="AAC39">
            <v>0</v>
          </cell>
          <cell r="AAD39">
            <v>0</v>
          </cell>
          <cell r="AAE39">
            <v>0</v>
          </cell>
          <cell r="AAF39">
            <v>0</v>
          </cell>
          <cell r="AAG39">
            <v>0</v>
          </cell>
          <cell r="AAH39">
            <v>0</v>
          </cell>
          <cell r="AAI39">
            <v>0</v>
          </cell>
          <cell r="AAJ39">
            <v>0</v>
          </cell>
          <cell r="AAK39">
            <v>0</v>
          </cell>
          <cell r="AAL39">
            <v>0</v>
          </cell>
          <cell r="AAM39">
            <v>0</v>
          </cell>
          <cell r="AAN39">
            <v>0</v>
          </cell>
          <cell r="AAO39">
            <v>0</v>
          </cell>
          <cell r="AAP39">
            <v>0</v>
          </cell>
          <cell r="AAQ39">
            <v>0</v>
          </cell>
          <cell r="AAR39">
            <v>0</v>
          </cell>
          <cell r="AAS39">
            <v>0</v>
          </cell>
          <cell r="AAT39">
            <v>0</v>
          </cell>
          <cell r="AAU39">
            <v>0</v>
          </cell>
          <cell r="AAV39">
            <v>0</v>
          </cell>
          <cell r="AAW39">
            <v>0</v>
          </cell>
          <cell r="AAX39">
            <v>0</v>
          </cell>
          <cell r="AAY39">
            <v>0</v>
          </cell>
          <cell r="AAZ39">
            <v>0</v>
          </cell>
          <cell r="ABA39">
            <v>0</v>
          </cell>
          <cell r="ABB39">
            <v>0</v>
          </cell>
          <cell r="ABC39">
            <v>0</v>
          </cell>
          <cell r="ABD39">
            <v>0</v>
          </cell>
          <cell r="ABE39">
            <v>0</v>
          </cell>
          <cell r="ABF39">
            <v>0</v>
          </cell>
        </row>
        <row r="40">
          <cell r="A40" t="str">
            <v>940 BID - PROMEBA</v>
          </cell>
          <cell r="C40">
            <v>18.285427000657954</v>
          </cell>
          <cell r="F40" t="str">
            <v>USD</v>
          </cell>
          <cell r="G40" t="str">
            <v>Coparticipación Federal de Impuestos</v>
          </cell>
          <cell r="N40" t="str">
            <v>Organismos Multilaterales</v>
          </cell>
          <cell r="P40" t="str">
            <v>LIBOR</v>
          </cell>
          <cell r="Q40">
            <v>3531988.2311406676</v>
          </cell>
          <cell r="R40">
            <v>811508.28168035683</v>
          </cell>
          <cell r="S40">
            <v>5672736.0558500178</v>
          </cell>
          <cell r="T40">
            <v>991244.85404096579</v>
          </cell>
          <cell r="U40">
            <v>6399856.9221088421</v>
          </cell>
          <cell r="V40">
            <v>776815.73831207538</v>
          </cell>
          <cell r="W40">
            <v>6904313.5893128216</v>
          </cell>
          <cell r="X40">
            <v>464406.8196658619</v>
          </cell>
          <cell r="Y40">
            <v>3602736.6820969242</v>
          </cell>
          <cell r="Z40">
            <v>97891.784433873327</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Q40">
            <v>0</v>
          </cell>
          <cell r="BR40">
            <v>0</v>
          </cell>
          <cell r="BS40">
            <v>353971.95313432987</v>
          </cell>
          <cell r="BT40">
            <v>1392247.7036406675</v>
          </cell>
          <cell r="BU40">
            <v>0</v>
          </cell>
          <cell r="BV40">
            <v>0</v>
          </cell>
          <cell r="BW40">
            <v>0</v>
          </cell>
          <cell r="BX40">
            <v>0</v>
          </cell>
          <cell r="BY40">
            <v>0</v>
          </cell>
          <cell r="BZ40">
            <v>0</v>
          </cell>
          <cell r="CA40">
            <v>0</v>
          </cell>
          <cell r="CB40">
            <v>0</v>
          </cell>
          <cell r="CC40">
            <v>0</v>
          </cell>
          <cell r="CD40">
            <v>0</v>
          </cell>
          <cell r="CE40">
            <v>457536.32854602695</v>
          </cell>
          <cell r="CF40">
            <v>2139740.5274999999</v>
          </cell>
          <cell r="CG40">
            <v>0</v>
          </cell>
          <cell r="CH40">
            <v>0</v>
          </cell>
          <cell r="CI40">
            <v>0</v>
          </cell>
          <cell r="CJ40">
            <v>0</v>
          </cell>
          <cell r="CK40">
            <v>0</v>
          </cell>
          <cell r="CL40">
            <v>0</v>
          </cell>
          <cell r="CM40">
            <v>0</v>
          </cell>
          <cell r="CN40">
            <v>0</v>
          </cell>
          <cell r="CO40">
            <v>0</v>
          </cell>
          <cell r="CP40">
            <v>0</v>
          </cell>
          <cell r="CQ40">
            <v>519680.66327640868</v>
          </cell>
          <cell r="CR40">
            <v>2732277.3679959248</v>
          </cell>
          <cell r="CS40">
            <v>0</v>
          </cell>
          <cell r="CT40">
            <v>0</v>
          </cell>
          <cell r="CU40">
            <v>0</v>
          </cell>
          <cell r="CV40">
            <v>0</v>
          </cell>
          <cell r="CW40">
            <v>0</v>
          </cell>
          <cell r="CX40">
            <v>0</v>
          </cell>
          <cell r="CY40">
            <v>0</v>
          </cell>
          <cell r="CZ40">
            <v>0</v>
          </cell>
          <cell r="DA40">
            <v>0</v>
          </cell>
          <cell r="DB40">
            <v>0</v>
          </cell>
          <cell r="DC40">
            <v>471564.1907645571</v>
          </cell>
          <cell r="DD40">
            <v>2940458.6878540926</v>
          </cell>
          <cell r="DE40">
            <v>0</v>
          </cell>
          <cell r="DF40">
            <v>0</v>
          </cell>
          <cell r="DG40">
            <v>0</v>
          </cell>
          <cell r="DH40">
            <v>0</v>
          </cell>
          <cell r="DI40">
            <v>0</v>
          </cell>
          <cell r="DJ40">
            <v>0</v>
          </cell>
          <cell r="DK40">
            <v>0</v>
          </cell>
          <cell r="DL40">
            <v>0</v>
          </cell>
          <cell r="DM40">
            <v>0</v>
          </cell>
          <cell r="DN40">
            <v>0</v>
          </cell>
          <cell r="DO40">
            <v>425506.17729188805</v>
          </cell>
          <cell r="DP40">
            <v>3132002.7066169395</v>
          </cell>
          <cell r="DQ40">
            <v>0</v>
          </cell>
          <cell r="DR40">
            <v>0</v>
          </cell>
          <cell r="DS40">
            <v>0</v>
          </cell>
          <cell r="DT40">
            <v>0</v>
          </cell>
          <cell r="DU40">
            <v>0</v>
          </cell>
          <cell r="DV40">
            <v>0</v>
          </cell>
          <cell r="DW40">
            <v>0</v>
          </cell>
          <cell r="DX40">
            <v>0</v>
          </cell>
          <cell r="DY40">
            <v>0</v>
          </cell>
          <cell r="DZ40">
            <v>0</v>
          </cell>
          <cell r="EA40">
            <v>351309.56102018728</v>
          </cell>
          <cell r="EB40">
            <v>3267854.215491903</v>
          </cell>
          <cell r="EC40">
            <v>0</v>
          </cell>
          <cell r="ED40">
            <v>0</v>
          </cell>
          <cell r="EE40">
            <v>0</v>
          </cell>
          <cell r="EF40">
            <v>0</v>
          </cell>
          <cell r="EG40">
            <v>0</v>
          </cell>
          <cell r="EH40">
            <v>0</v>
          </cell>
          <cell r="EI40">
            <v>0</v>
          </cell>
          <cell r="EJ40">
            <v>0</v>
          </cell>
          <cell r="EK40">
            <v>0</v>
          </cell>
          <cell r="EL40">
            <v>0</v>
          </cell>
          <cell r="EM40">
            <v>276938.40108255215</v>
          </cell>
          <cell r="EN40">
            <v>3397411.7232103571</v>
          </cell>
          <cell r="EO40">
            <v>0</v>
          </cell>
          <cell r="EP40">
            <v>0</v>
          </cell>
          <cell r="EQ40">
            <v>0</v>
          </cell>
          <cell r="ER40">
            <v>0</v>
          </cell>
          <cell r="ES40">
            <v>0</v>
          </cell>
          <cell r="ET40">
            <v>0</v>
          </cell>
          <cell r="EU40">
            <v>0</v>
          </cell>
          <cell r="EV40">
            <v>0</v>
          </cell>
          <cell r="EW40">
            <v>0</v>
          </cell>
          <cell r="EX40">
            <v>0</v>
          </cell>
          <cell r="EY40">
            <v>187468.41858330974</v>
          </cell>
          <cell r="EZ40">
            <v>3506901.866102465</v>
          </cell>
          <cell r="FA40">
            <v>0</v>
          </cell>
          <cell r="FB40">
            <v>0</v>
          </cell>
          <cell r="FC40">
            <v>0</v>
          </cell>
          <cell r="FD40">
            <v>0</v>
          </cell>
          <cell r="FE40">
            <v>0</v>
          </cell>
          <cell r="FF40">
            <v>0</v>
          </cell>
          <cell r="FG40">
            <v>0</v>
          </cell>
          <cell r="FH40">
            <v>0</v>
          </cell>
          <cell r="FI40">
            <v>0</v>
          </cell>
          <cell r="FJ40">
            <v>0</v>
          </cell>
          <cell r="FK40">
            <v>97891.784433873327</v>
          </cell>
          <cell r="FL40">
            <v>3602736.6820969242</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cell r="XR40">
            <v>0</v>
          </cell>
          <cell r="XS40">
            <v>0</v>
          </cell>
          <cell r="XT40">
            <v>0</v>
          </cell>
          <cell r="XU40">
            <v>0</v>
          </cell>
          <cell r="XV40">
            <v>0</v>
          </cell>
          <cell r="XW40">
            <v>0</v>
          </cell>
          <cell r="XX40">
            <v>0</v>
          </cell>
          <cell r="XY40">
            <v>0</v>
          </cell>
          <cell r="XZ40">
            <v>0</v>
          </cell>
          <cell r="YA40">
            <v>0</v>
          </cell>
          <cell r="YB40">
            <v>0</v>
          </cell>
          <cell r="YC40">
            <v>0</v>
          </cell>
          <cell r="YD40">
            <v>0</v>
          </cell>
          <cell r="YE40">
            <v>0</v>
          </cell>
          <cell r="YF40">
            <v>0</v>
          </cell>
          <cell r="YG40">
            <v>0</v>
          </cell>
          <cell r="YH40">
            <v>0</v>
          </cell>
          <cell r="YI40">
            <v>0</v>
          </cell>
          <cell r="YJ40">
            <v>0</v>
          </cell>
          <cell r="YK40">
            <v>0</v>
          </cell>
          <cell r="YL40">
            <v>0</v>
          </cell>
          <cell r="YM40">
            <v>0</v>
          </cell>
          <cell r="YN40">
            <v>0</v>
          </cell>
          <cell r="YO40">
            <v>0</v>
          </cell>
          <cell r="YP40">
            <v>0</v>
          </cell>
          <cell r="YQ40">
            <v>0</v>
          </cell>
          <cell r="YR40">
            <v>0</v>
          </cell>
          <cell r="YS40">
            <v>0</v>
          </cell>
          <cell r="YT40">
            <v>0</v>
          </cell>
          <cell r="YU40">
            <v>0</v>
          </cell>
          <cell r="YV40">
            <v>0</v>
          </cell>
          <cell r="YW40">
            <v>0</v>
          </cell>
          <cell r="YX40">
            <v>0</v>
          </cell>
          <cell r="YY40">
            <v>0</v>
          </cell>
          <cell r="YZ40">
            <v>0</v>
          </cell>
          <cell r="ZA40">
            <v>0</v>
          </cell>
          <cell r="ZB40">
            <v>0</v>
          </cell>
          <cell r="ZC40">
            <v>0</v>
          </cell>
          <cell r="ZD40">
            <v>0</v>
          </cell>
          <cell r="ZE40">
            <v>0</v>
          </cell>
          <cell r="ZF40">
            <v>0</v>
          </cell>
          <cell r="ZG40">
            <v>0</v>
          </cell>
          <cell r="ZH40">
            <v>0</v>
          </cell>
          <cell r="ZI40">
            <v>0</v>
          </cell>
          <cell r="ZJ40">
            <v>0</v>
          </cell>
          <cell r="ZK40">
            <v>0</v>
          </cell>
          <cell r="ZL40">
            <v>0</v>
          </cell>
          <cell r="ZM40">
            <v>0</v>
          </cell>
          <cell r="ZN40">
            <v>0</v>
          </cell>
          <cell r="ZO40">
            <v>0</v>
          </cell>
          <cell r="ZP40">
            <v>0</v>
          </cell>
          <cell r="ZQ40">
            <v>0</v>
          </cell>
          <cell r="ZR40">
            <v>0</v>
          </cell>
          <cell r="ZS40">
            <v>0</v>
          </cell>
          <cell r="ZT40">
            <v>0</v>
          </cell>
          <cell r="ZU40">
            <v>0</v>
          </cell>
          <cell r="ZV40">
            <v>0</v>
          </cell>
          <cell r="ZW40">
            <v>0</v>
          </cell>
          <cell r="ZX40">
            <v>0</v>
          </cell>
          <cell r="ZY40">
            <v>0</v>
          </cell>
          <cell r="ZZ40">
            <v>0</v>
          </cell>
          <cell r="AAA40">
            <v>0</v>
          </cell>
          <cell r="AAB40">
            <v>0</v>
          </cell>
          <cell r="AAC40">
            <v>0</v>
          </cell>
          <cell r="AAD40">
            <v>0</v>
          </cell>
          <cell r="AAE40">
            <v>0</v>
          </cell>
          <cell r="AAF40">
            <v>0</v>
          </cell>
          <cell r="AAG40">
            <v>0</v>
          </cell>
          <cell r="AAH40">
            <v>0</v>
          </cell>
          <cell r="AAI40">
            <v>0</v>
          </cell>
          <cell r="AAJ40">
            <v>0</v>
          </cell>
          <cell r="AAK40">
            <v>0</v>
          </cell>
          <cell r="AAL40">
            <v>0</v>
          </cell>
          <cell r="AAM40">
            <v>0</v>
          </cell>
          <cell r="AAN40">
            <v>0</v>
          </cell>
          <cell r="AAO40">
            <v>0</v>
          </cell>
          <cell r="AAP40">
            <v>0</v>
          </cell>
          <cell r="AAQ40">
            <v>0</v>
          </cell>
          <cell r="AAR40">
            <v>0</v>
          </cell>
          <cell r="AAS40">
            <v>0</v>
          </cell>
          <cell r="AAT40">
            <v>0</v>
          </cell>
          <cell r="AAU40">
            <v>0</v>
          </cell>
          <cell r="AAV40">
            <v>0</v>
          </cell>
          <cell r="AAW40">
            <v>0</v>
          </cell>
          <cell r="AAX40">
            <v>0</v>
          </cell>
          <cell r="AAY40">
            <v>0</v>
          </cell>
          <cell r="AAZ40">
            <v>0</v>
          </cell>
          <cell r="ABA40">
            <v>0</v>
          </cell>
          <cell r="ABB40">
            <v>0</v>
          </cell>
          <cell r="ABC40">
            <v>0</v>
          </cell>
          <cell r="ABD40">
            <v>0</v>
          </cell>
          <cell r="ABE40">
            <v>0</v>
          </cell>
          <cell r="ABF40">
            <v>0</v>
          </cell>
        </row>
        <row r="41">
          <cell r="A41" t="str">
            <v>1895 BID - PROAS ENOHSA PMG EPAS</v>
          </cell>
          <cell r="C41">
            <v>12.774541746194998</v>
          </cell>
          <cell r="F41" t="str">
            <v>USD</v>
          </cell>
          <cell r="G41" t="str">
            <v>Coparticipación Federal de Impuestos</v>
          </cell>
          <cell r="N41" t="str">
            <v>Organismos Multilaterales</v>
          </cell>
          <cell r="P41" t="str">
            <v>LIBOR</v>
          </cell>
          <cell r="Q41">
            <v>0</v>
          </cell>
          <cell r="R41">
            <v>0</v>
          </cell>
          <cell r="S41">
            <v>3011397.2002299381</v>
          </cell>
          <cell r="T41">
            <v>153741.56223793211</v>
          </cell>
          <cell r="U41">
            <v>3353458.6898290231</v>
          </cell>
          <cell r="V41">
            <v>132159.32941227092</v>
          </cell>
          <cell r="W41">
            <v>3601542.9097313997</v>
          </cell>
          <cell r="X41">
            <v>99869.12541781945</v>
          </cell>
          <cell r="Y41">
            <v>3769138.8383675613</v>
          </cell>
          <cell r="Z41">
            <v>60516.099389326002</v>
          </cell>
          <cell r="AA41">
            <v>2921648.2300097095</v>
          </cell>
          <cell r="AB41">
            <v>17035.387713780117</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39564.376701587935</v>
          </cell>
          <cell r="CT41">
            <v>711909.03688884096</v>
          </cell>
          <cell r="CU41">
            <v>0</v>
          </cell>
          <cell r="CV41">
            <v>0</v>
          </cell>
          <cell r="CW41">
            <v>0</v>
          </cell>
          <cell r="CX41">
            <v>0</v>
          </cell>
          <cell r="CY41">
            <v>38883.574662299703</v>
          </cell>
          <cell r="CZ41">
            <v>738532.57280837814</v>
          </cell>
          <cell r="DA41">
            <v>0</v>
          </cell>
          <cell r="DB41">
            <v>0</v>
          </cell>
          <cell r="DC41">
            <v>0</v>
          </cell>
          <cell r="DD41">
            <v>0</v>
          </cell>
          <cell r="DE41">
            <v>38096.949698903241</v>
          </cell>
          <cell r="DF41">
            <v>766151.75933512847</v>
          </cell>
          <cell r="DG41">
            <v>0</v>
          </cell>
          <cell r="DH41">
            <v>0</v>
          </cell>
          <cell r="DI41">
            <v>0</v>
          </cell>
          <cell r="DJ41">
            <v>0</v>
          </cell>
          <cell r="DK41">
            <v>37196.661175141213</v>
          </cell>
          <cell r="DL41">
            <v>794803.83119759057</v>
          </cell>
          <cell r="DM41">
            <v>0</v>
          </cell>
          <cell r="DN41">
            <v>0</v>
          </cell>
          <cell r="DO41">
            <v>0</v>
          </cell>
          <cell r="DP41">
            <v>0</v>
          </cell>
          <cell r="DQ41">
            <v>35620.358883208763</v>
          </cell>
          <cell r="DR41">
            <v>811858.28006561589</v>
          </cell>
          <cell r="DS41">
            <v>0</v>
          </cell>
          <cell r="DT41">
            <v>0</v>
          </cell>
          <cell r="DU41">
            <v>0</v>
          </cell>
          <cell r="DV41">
            <v>0</v>
          </cell>
          <cell r="DW41">
            <v>33958.817323426832</v>
          </cell>
          <cell r="DX41">
            <v>829278.67360423226</v>
          </cell>
          <cell r="DY41">
            <v>0</v>
          </cell>
          <cell r="DZ41">
            <v>0</v>
          </cell>
          <cell r="EA41">
            <v>0</v>
          </cell>
          <cell r="EB41">
            <v>0</v>
          </cell>
          <cell r="EC41">
            <v>32210.046899342226</v>
          </cell>
          <cell r="ED41">
            <v>847072.86404618958</v>
          </cell>
          <cell r="EE41">
            <v>0</v>
          </cell>
          <cell r="EF41">
            <v>0</v>
          </cell>
          <cell r="EG41">
            <v>0</v>
          </cell>
          <cell r="EH41">
            <v>0</v>
          </cell>
          <cell r="EI41">
            <v>30370.106306293081</v>
          </cell>
          <cell r="EJ41">
            <v>865248.87211298523</v>
          </cell>
          <cell r="EK41">
            <v>0</v>
          </cell>
          <cell r="EL41">
            <v>0</v>
          </cell>
          <cell r="EM41">
            <v>0</v>
          </cell>
          <cell r="EN41">
            <v>0</v>
          </cell>
          <cell r="EO41">
            <v>28284.549272394484</v>
          </cell>
          <cell r="EP41">
            <v>879080.7254484162</v>
          </cell>
          <cell r="EQ41">
            <v>0</v>
          </cell>
          <cell r="ER41">
            <v>0</v>
          </cell>
          <cell r="ES41">
            <v>0</v>
          </cell>
          <cell r="ET41">
            <v>0</v>
          </cell>
          <cell r="EU41">
            <v>26124.049510899535</v>
          </cell>
          <cell r="EV41">
            <v>893133.69454933261</v>
          </cell>
          <cell r="EW41">
            <v>0</v>
          </cell>
          <cell r="EX41">
            <v>0</v>
          </cell>
          <cell r="EY41">
            <v>0</v>
          </cell>
          <cell r="EZ41">
            <v>0</v>
          </cell>
          <cell r="FA41">
            <v>23887.756433248465</v>
          </cell>
          <cell r="FB41">
            <v>907411.31416849431</v>
          </cell>
          <cell r="FC41">
            <v>0</v>
          </cell>
          <cell r="FD41">
            <v>0</v>
          </cell>
          <cell r="FE41">
            <v>0</v>
          </cell>
          <cell r="FF41">
            <v>0</v>
          </cell>
          <cell r="FG41">
            <v>21572.770201276966</v>
          </cell>
          <cell r="FH41">
            <v>921917.1755651565</v>
          </cell>
          <cell r="FI41">
            <v>0</v>
          </cell>
          <cell r="FJ41">
            <v>0</v>
          </cell>
          <cell r="FK41">
            <v>0</v>
          </cell>
          <cell r="FL41">
            <v>0</v>
          </cell>
          <cell r="FM41">
            <v>19041.789949943377</v>
          </cell>
          <cell r="FN41">
            <v>929993.13369593839</v>
          </cell>
          <cell r="FO41">
            <v>0</v>
          </cell>
          <cell r="FP41">
            <v>0</v>
          </cell>
          <cell r="FQ41">
            <v>0</v>
          </cell>
          <cell r="FR41">
            <v>0</v>
          </cell>
          <cell r="FS41">
            <v>16464.284147112587</v>
          </cell>
          <cell r="FT41">
            <v>938139.83690172143</v>
          </cell>
          <cell r="FU41">
            <v>0</v>
          </cell>
          <cell r="FV41">
            <v>0</v>
          </cell>
          <cell r="FW41">
            <v>0</v>
          </cell>
          <cell r="FX41">
            <v>0</v>
          </cell>
          <cell r="FY41">
            <v>13840.691608176945</v>
          </cell>
          <cell r="FZ41">
            <v>946357.90490657487</v>
          </cell>
          <cell r="GA41">
            <v>0</v>
          </cell>
          <cell r="GB41">
            <v>0</v>
          </cell>
          <cell r="GC41">
            <v>0</v>
          </cell>
          <cell r="GD41">
            <v>0</v>
          </cell>
          <cell r="GE41">
            <v>11169.333684093092</v>
          </cell>
          <cell r="GF41">
            <v>954647.96286332665</v>
          </cell>
          <cell r="GG41">
            <v>0</v>
          </cell>
          <cell r="GH41">
            <v>0</v>
          </cell>
          <cell r="GI41">
            <v>0</v>
          </cell>
          <cell r="GJ41">
            <v>0</v>
          </cell>
          <cell r="GK41">
            <v>8461.1029190322133</v>
          </cell>
          <cell r="GL41">
            <v>964201.45688386809</v>
          </cell>
          <cell r="GM41">
            <v>0</v>
          </cell>
          <cell r="GN41">
            <v>0</v>
          </cell>
          <cell r="GO41">
            <v>0</v>
          </cell>
          <cell r="GP41">
            <v>0</v>
          </cell>
          <cell r="GQ41">
            <v>5697.0015345899974</v>
          </cell>
          <cell r="GR41">
            <v>973850.55604007305</v>
          </cell>
          <cell r="GS41">
            <v>0</v>
          </cell>
          <cell r="GT41">
            <v>0</v>
          </cell>
          <cell r="GU41">
            <v>0</v>
          </cell>
          <cell r="GV41">
            <v>0</v>
          </cell>
          <cell r="GW41">
            <v>2877.2832601579075</v>
          </cell>
          <cell r="GX41">
            <v>983596.21708576859</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cell r="XR41">
            <v>0</v>
          </cell>
          <cell r="XS41">
            <v>0</v>
          </cell>
          <cell r="XT41">
            <v>0</v>
          </cell>
          <cell r="XU41">
            <v>0</v>
          </cell>
          <cell r="XV41">
            <v>0</v>
          </cell>
          <cell r="XW41">
            <v>0</v>
          </cell>
          <cell r="XX41">
            <v>0</v>
          </cell>
          <cell r="XY41">
            <v>0</v>
          </cell>
          <cell r="XZ41">
            <v>0</v>
          </cell>
          <cell r="YA41">
            <v>0</v>
          </cell>
          <cell r="YB41">
            <v>0</v>
          </cell>
          <cell r="YC41">
            <v>0</v>
          </cell>
          <cell r="YD41">
            <v>0</v>
          </cell>
          <cell r="YE41">
            <v>0</v>
          </cell>
          <cell r="YF41">
            <v>0</v>
          </cell>
          <cell r="YG41">
            <v>0</v>
          </cell>
          <cell r="YH41">
            <v>0</v>
          </cell>
          <cell r="YI41">
            <v>0</v>
          </cell>
          <cell r="YJ41">
            <v>0</v>
          </cell>
          <cell r="YK41">
            <v>0</v>
          </cell>
          <cell r="YL41">
            <v>0</v>
          </cell>
          <cell r="YM41">
            <v>0</v>
          </cell>
          <cell r="YN41">
            <v>0</v>
          </cell>
          <cell r="YO41">
            <v>0</v>
          </cell>
          <cell r="YP41">
            <v>0</v>
          </cell>
          <cell r="YQ41">
            <v>0</v>
          </cell>
          <cell r="YR41">
            <v>0</v>
          </cell>
          <cell r="YS41">
            <v>0</v>
          </cell>
          <cell r="YT41">
            <v>0</v>
          </cell>
          <cell r="YU41">
            <v>0</v>
          </cell>
          <cell r="YV41">
            <v>0</v>
          </cell>
          <cell r="YW41">
            <v>0</v>
          </cell>
          <cell r="YX41">
            <v>0</v>
          </cell>
          <cell r="YY41">
            <v>0</v>
          </cell>
          <cell r="YZ41">
            <v>0</v>
          </cell>
          <cell r="ZA41">
            <v>0</v>
          </cell>
          <cell r="ZB41">
            <v>0</v>
          </cell>
          <cell r="ZC41">
            <v>0</v>
          </cell>
          <cell r="ZD41">
            <v>0</v>
          </cell>
          <cell r="ZE41">
            <v>0</v>
          </cell>
          <cell r="ZF41">
            <v>0</v>
          </cell>
          <cell r="ZG41">
            <v>0</v>
          </cell>
          <cell r="ZH41">
            <v>0</v>
          </cell>
          <cell r="ZI41">
            <v>0</v>
          </cell>
          <cell r="ZJ41">
            <v>0</v>
          </cell>
          <cell r="ZK41">
            <v>0</v>
          </cell>
          <cell r="ZL41">
            <v>0</v>
          </cell>
          <cell r="ZM41">
            <v>0</v>
          </cell>
          <cell r="ZN41">
            <v>0</v>
          </cell>
          <cell r="ZO41">
            <v>0</v>
          </cell>
          <cell r="ZP41">
            <v>0</v>
          </cell>
          <cell r="ZQ41">
            <v>0</v>
          </cell>
          <cell r="ZR41">
            <v>0</v>
          </cell>
          <cell r="ZS41">
            <v>0</v>
          </cell>
          <cell r="ZT41">
            <v>0</v>
          </cell>
          <cell r="ZU41">
            <v>0</v>
          </cell>
          <cell r="ZV41">
            <v>0</v>
          </cell>
          <cell r="ZW41">
            <v>0</v>
          </cell>
          <cell r="ZX41">
            <v>0</v>
          </cell>
          <cell r="ZY41">
            <v>0</v>
          </cell>
          <cell r="ZZ41">
            <v>0</v>
          </cell>
          <cell r="AAA41">
            <v>0</v>
          </cell>
          <cell r="AAB41">
            <v>0</v>
          </cell>
          <cell r="AAC41">
            <v>0</v>
          </cell>
          <cell r="AAD41">
            <v>0</v>
          </cell>
          <cell r="AAE41">
            <v>0</v>
          </cell>
          <cell r="AAF41">
            <v>0</v>
          </cell>
          <cell r="AAG41">
            <v>0</v>
          </cell>
          <cell r="AAH41">
            <v>0</v>
          </cell>
          <cell r="AAI41">
            <v>0</v>
          </cell>
          <cell r="AAJ41">
            <v>0</v>
          </cell>
          <cell r="AAK41">
            <v>0</v>
          </cell>
          <cell r="AAL41">
            <v>0</v>
          </cell>
          <cell r="AAM41">
            <v>0</v>
          </cell>
          <cell r="AAN41">
            <v>0</v>
          </cell>
          <cell r="AAO41">
            <v>0</v>
          </cell>
          <cell r="AAP41">
            <v>0</v>
          </cell>
          <cell r="AAQ41">
            <v>0</v>
          </cell>
          <cell r="AAR41">
            <v>0</v>
          </cell>
          <cell r="AAS41">
            <v>0</v>
          </cell>
          <cell r="AAT41">
            <v>0</v>
          </cell>
          <cell r="AAU41">
            <v>0</v>
          </cell>
          <cell r="AAV41">
            <v>0</v>
          </cell>
          <cell r="AAW41">
            <v>0</v>
          </cell>
          <cell r="AAX41">
            <v>0</v>
          </cell>
          <cell r="AAY41">
            <v>0</v>
          </cell>
          <cell r="AAZ41">
            <v>0</v>
          </cell>
          <cell r="ABA41">
            <v>0</v>
          </cell>
          <cell r="ABB41">
            <v>0</v>
          </cell>
          <cell r="ABC41">
            <v>0</v>
          </cell>
          <cell r="ABD41">
            <v>0</v>
          </cell>
          <cell r="ABE41">
            <v>0</v>
          </cell>
          <cell r="ABF41">
            <v>0</v>
          </cell>
        </row>
        <row r="42">
          <cell r="A42" t="str">
            <v>899 (1 y 2) BID - PROSAP</v>
          </cell>
          <cell r="C42">
            <v>0</v>
          </cell>
          <cell r="F42" t="str">
            <v>USD</v>
          </cell>
          <cell r="G42" t="str">
            <v>Coparticipación Federal de Impuestos</v>
          </cell>
          <cell r="N42" t="str">
            <v>Organismos Multilaterales</v>
          </cell>
          <cell r="P42" t="str">
            <v>LIBOR</v>
          </cell>
          <cell r="Q42">
            <v>113821775.26530629</v>
          </cell>
          <cell r="R42">
            <v>3470877.6142895906</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Q42">
            <v>0</v>
          </cell>
          <cell r="BR42">
            <v>0</v>
          </cell>
          <cell r="BS42">
            <v>0</v>
          </cell>
          <cell r="BT42">
            <v>0</v>
          </cell>
          <cell r="BU42">
            <v>0</v>
          </cell>
          <cell r="BV42">
            <v>0</v>
          </cell>
          <cell r="BW42">
            <v>0</v>
          </cell>
          <cell r="BX42">
            <v>0</v>
          </cell>
          <cell r="BY42">
            <v>0</v>
          </cell>
          <cell r="BZ42">
            <v>0</v>
          </cell>
          <cell r="CA42">
            <v>2050272.7801937147</v>
          </cell>
          <cell r="CB42">
            <v>47860492.079806291</v>
          </cell>
          <cell r="CC42">
            <v>0</v>
          </cell>
          <cell r="CD42">
            <v>0</v>
          </cell>
          <cell r="CE42">
            <v>0</v>
          </cell>
          <cell r="CF42">
            <v>0</v>
          </cell>
          <cell r="CG42">
            <v>0</v>
          </cell>
          <cell r="CH42">
            <v>0</v>
          </cell>
          <cell r="CI42">
            <v>0</v>
          </cell>
          <cell r="CJ42">
            <v>0</v>
          </cell>
          <cell r="CK42">
            <v>0</v>
          </cell>
          <cell r="CL42">
            <v>0</v>
          </cell>
          <cell r="CM42">
            <v>1420604.834095876</v>
          </cell>
          <cell r="CN42">
            <v>65961283.185499996</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cell r="XR42">
            <v>0</v>
          </cell>
          <cell r="XS42">
            <v>0</v>
          </cell>
          <cell r="XT42">
            <v>0</v>
          </cell>
          <cell r="XU42">
            <v>0</v>
          </cell>
          <cell r="XV42">
            <v>0</v>
          </cell>
          <cell r="XW42">
            <v>0</v>
          </cell>
          <cell r="XX42">
            <v>0</v>
          </cell>
          <cell r="XY42">
            <v>0</v>
          </cell>
          <cell r="XZ42">
            <v>0</v>
          </cell>
          <cell r="YA42">
            <v>0</v>
          </cell>
          <cell r="YB42">
            <v>0</v>
          </cell>
          <cell r="YC42">
            <v>0</v>
          </cell>
          <cell r="YD42">
            <v>0</v>
          </cell>
          <cell r="YE42">
            <v>0</v>
          </cell>
          <cell r="YF42">
            <v>0</v>
          </cell>
          <cell r="YG42">
            <v>0</v>
          </cell>
          <cell r="YH42">
            <v>0</v>
          </cell>
          <cell r="YI42">
            <v>0</v>
          </cell>
          <cell r="YJ42">
            <v>0</v>
          </cell>
          <cell r="YK42">
            <v>0</v>
          </cell>
          <cell r="YL42">
            <v>0</v>
          </cell>
          <cell r="YM42">
            <v>0</v>
          </cell>
          <cell r="YN42">
            <v>0</v>
          </cell>
          <cell r="YO42">
            <v>0</v>
          </cell>
          <cell r="YP42">
            <v>0</v>
          </cell>
          <cell r="YQ42">
            <v>0</v>
          </cell>
          <cell r="YR42">
            <v>0</v>
          </cell>
          <cell r="YS42">
            <v>0</v>
          </cell>
          <cell r="YT42">
            <v>0</v>
          </cell>
          <cell r="YU42">
            <v>0</v>
          </cell>
          <cell r="YV42">
            <v>0</v>
          </cell>
          <cell r="YW42">
            <v>0</v>
          </cell>
          <cell r="YX42">
            <v>0</v>
          </cell>
          <cell r="YY42">
            <v>0</v>
          </cell>
          <cell r="YZ42">
            <v>0</v>
          </cell>
          <cell r="ZA42">
            <v>0</v>
          </cell>
          <cell r="ZB42">
            <v>0</v>
          </cell>
          <cell r="ZC42">
            <v>0</v>
          </cell>
          <cell r="ZD42">
            <v>0</v>
          </cell>
          <cell r="ZE42">
            <v>0</v>
          </cell>
          <cell r="ZF42">
            <v>0</v>
          </cell>
          <cell r="ZG42">
            <v>0</v>
          </cell>
          <cell r="ZH42">
            <v>0</v>
          </cell>
          <cell r="ZI42">
            <v>0</v>
          </cell>
          <cell r="ZJ42">
            <v>0</v>
          </cell>
          <cell r="ZK42">
            <v>0</v>
          </cell>
          <cell r="ZL42">
            <v>0</v>
          </cell>
          <cell r="ZM42">
            <v>0</v>
          </cell>
          <cell r="ZN42">
            <v>0</v>
          </cell>
          <cell r="ZO42">
            <v>0</v>
          </cell>
          <cell r="ZP42">
            <v>0</v>
          </cell>
          <cell r="ZQ42">
            <v>0</v>
          </cell>
          <cell r="ZR42">
            <v>0</v>
          </cell>
          <cell r="ZS42">
            <v>0</v>
          </cell>
          <cell r="ZT42">
            <v>0</v>
          </cell>
          <cell r="ZU42">
            <v>0</v>
          </cell>
          <cell r="ZV42">
            <v>0</v>
          </cell>
          <cell r="ZW42">
            <v>0</v>
          </cell>
          <cell r="ZX42">
            <v>0</v>
          </cell>
          <cell r="ZY42">
            <v>0</v>
          </cell>
          <cell r="ZZ42">
            <v>0</v>
          </cell>
          <cell r="AAA42">
            <v>0</v>
          </cell>
          <cell r="AAB42">
            <v>0</v>
          </cell>
          <cell r="AAC42">
            <v>0</v>
          </cell>
          <cell r="AAD42">
            <v>0</v>
          </cell>
          <cell r="AAE42">
            <v>0</v>
          </cell>
          <cell r="AAF42">
            <v>0</v>
          </cell>
          <cell r="AAG42">
            <v>0</v>
          </cell>
          <cell r="AAH42">
            <v>0</v>
          </cell>
          <cell r="AAI42">
            <v>0</v>
          </cell>
          <cell r="AAJ42">
            <v>0</v>
          </cell>
          <cell r="AAK42">
            <v>0</v>
          </cell>
          <cell r="AAL42">
            <v>0</v>
          </cell>
          <cell r="AAM42">
            <v>0</v>
          </cell>
          <cell r="AAN42">
            <v>0</v>
          </cell>
          <cell r="AAO42">
            <v>0</v>
          </cell>
          <cell r="AAP42">
            <v>0</v>
          </cell>
          <cell r="AAQ42">
            <v>0</v>
          </cell>
          <cell r="AAR42">
            <v>0</v>
          </cell>
          <cell r="AAS42">
            <v>0</v>
          </cell>
          <cell r="AAT42">
            <v>0</v>
          </cell>
          <cell r="AAU42">
            <v>0</v>
          </cell>
          <cell r="AAV42">
            <v>0</v>
          </cell>
          <cell r="AAW42">
            <v>0</v>
          </cell>
          <cell r="AAX42">
            <v>0</v>
          </cell>
          <cell r="AAY42">
            <v>0</v>
          </cell>
          <cell r="AAZ42">
            <v>0</v>
          </cell>
          <cell r="ABA42">
            <v>0</v>
          </cell>
          <cell r="ABB42">
            <v>0</v>
          </cell>
          <cell r="ABC42">
            <v>0</v>
          </cell>
          <cell r="ABD42">
            <v>0</v>
          </cell>
          <cell r="ABE42">
            <v>0</v>
          </cell>
          <cell r="ABF42">
            <v>0</v>
          </cell>
        </row>
        <row r="43">
          <cell r="A43" t="str">
            <v>1.2. B.I.R.F.</v>
          </cell>
          <cell r="C43">
            <v>1505.8914652174103</v>
          </cell>
          <cell r="F43">
            <v>0</v>
          </cell>
          <cell r="G43" t="str">
            <v>Coparticipación Federal de Impuestos</v>
          </cell>
          <cell r="N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L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cell r="ID43">
            <v>0</v>
          </cell>
          <cell r="IE43">
            <v>0</v>
          </cell>
          <cell r="IF43">
            <v>0</v>
          </cell>
          <cell r="IG43">
            <v>0</v>
          </cell>
          <cell r="IH43">
            <v>0</v>
          </cell>
          <cell r="II43">
            <v>0</v>
          </cell>
          <cell r="IJ43">
            <v>0</v>
          </cell>
          <cell r="IK43">
            <v>0</v>
          </cell>
          <cell r="IL43">
            <v>0</v>
          </cell>
          <cell r="IM43">
            <v>0</v>
          </cell>
          <cell r="IN43">
            <v>0</v>
          </cell>
          <cell r="IO43">
            <v>0</v>
          </cell>
          <cell r="IP43">
            <v>0</v>
          </cell>
          <cell r="IQ43">
            <v>0</v>
          </cell>
          <cell r="IR43">
            <v>0</v>
          </cell>
          <cell r="IS43">
            <v>0</v>
          </cell>
          <cell r="IT43">
            <v>0</v>
          </cell>
          <cell r="IU43">
            <v>0</v>
          </cell>
          <cell r="IV43">
            <v>0</v>
          </cell>
          <cell r="IW43">
            <v>0</v>
          </cell>
          <cell r="IX43">
            <v>0</v>
          </cell>
          <cell r="IY43">
            <v>0</v>
          </cell>
          <cell r="IZ43">
            <v>0</v>
          </cell>
          <cell r="JA43">
            <v>0</v>
          </cell>
          <cell r="JB43">
            <v>0</v>
          </cell>
          <cell r="JC43">
            <v>0</v>
          </cell>
          <cell r="JD43">
            <v>0</v>
          </cell>
          <cell r="JE43">
            <v>0</v>
          </cell>
          <cell r="JF43">
            <v>0</v>
          </cell>
          <cell r="JG43">
            <v>0</v>
          </cell>
          <cell r="JH43">
            <v>0</v>
          </cell>
          <cell r="JI43">
            <v>0</v>
          </cell>
          <cell r="JJ43">
            <v>0</v>
          </cell>
          <cell r="JK43">
            <v>0</v>
          </cell>
          <cell r="JL43">
            <v>0</v>
          </cell>
          <cell r="JM43">
            <v>0</v>
          </cell>
          <cell r="JN43">
            <v>0</v>
          </cell>
          <cell r="JO43">
            <v>0</v>
          </cell>
          <cell r="JP43">
            <v>0</v>
          </cell>
          <cell r="JQ43">
            <v>0</v>
          </cell>
          <cell r="JR43">
            <v>0</v>
          </cell>
          <cell r="JS43">
            <v>0</v>
          </cell>
          <cell r="JT43">
            <v>0</v>
          </cell>
          <cell r="JU43">
            <v>0</v>
          </cell>
          <cell r="JV43">
            <v>0</v>
          </cell>
          <cell r="JW43">
            <v>0</v>
          </cell>
          <cell r="JX43">
            <v>0</v>
          </cell>
          <cell r="JY43">
            <v>0</v>
          </cell>
          <cell r="JZ43">
            <v>0</v>
          </cell>
          <cell r="KA43">
            <v>0</v>
          </cell>
          <cell r="KB43">
            <v>0</v>
          </cell>
          <cell r="KC43">
            <v>0</v>
          </cell>
          <cell r="KD43">
            <v>0</v>
          </cell>
          <cell r="KE43">
            <v>0</v>
          </cell>
          <cell r="KF43">
            <v>0</v>
          </cell>
          <cell r="KG43">
            <v>0</v>
          </cell>
          <cell r="KH43">
            <v>0</v>
          </cell>
          <cell r="KI43">
            <v>0</v>
          </cell>
          <cell r="KJ43">
            <v>0</v>
          </cell>
          <cell r="KK43">
            <v>0</v>
          </cell>
          <cell r="KL43">
            <v>0</v>
          </cell>
          <cell r="KM43">
            <v>0</v>
          </cell>
          <cell r="KN43">
            <v>0</v>
          </cell>
          <cell r="KO43">
            <v>0</v>
          </cell>
          <cell r="KP43">
            <v>0</v>
          </cell>
          <cell r="KQ43">
            <v>0</v>
          </cell>
          <cell r="KR43">
            <v>0</v>
          </cell>
          <cell r="KS43">
            <v>0</v>
          </cell>
          <cell r="KT43">
            <v>0</v>
          </cell>
          <cell r="KU43">
            <v>0</v>
          </cell>
          <cell r="KV43">
            <v>0</v>
          </cell>
          <cell r="KW43">
            <v>0</v>
          </cell>
          <cell r="KX43">
            <v>0</v>
          </cell>
          <cell r="KY43">
            <v>0</v>
          </cell>
          <cell r="KZ43">
            <v>0</v>
          </cell>
          <cell r="LA43">
            <v>0</v>
          </cell>
          <cell r="LB43">
            <v>0</v>
          </cell>
          <cell r="LC43">
            <v>0</v>
          </cell>
          <cell r="LD43">
            <v>0</v>
          </cell>
          <cell r="LE43">
            <v>0</v>
          </cell>
          <cell r="LF43">
            <v>0</v>
          </cell>
          <cell r="LG43">
            <v>0</v>
          </cell>
          <cell r="LH43">
            <v>0</v>
          </cell>
          <cell r="LI43">
            <v>0</v>
          </cell>
          <cell r="LJ43">
            <v>0</v>
          </cell>
          <cell r="LK43">
            <v>0</v>
          </cell>
          <cell r="LL43">
            <v>0</v>
          </cell>
          <cell r="LM43">
            <v>0</v>
          </cell>
          <cell r="LN43">
            <v>0</v>
          </cell>
          <cell r="LO43">
            <v>0</v>
          </cell>
          <cell r="LP43">
            <v>0</v>
          </cell>
          <cell r="LQ43">
            <v>0</v>
          </cell>
          <cell r="LR43">
            <v>0</v>
          </cell>
          <cell r="LS43">
            <v>0</v>
          </cell>
          <cell r="LT43">
            <v>0</v>
          </cell>
          <cell r="LU43">
            <v>0</v>
          </cell>
          <cell r="LV43">
            <v>0</v>
          </cell>
          <cell r="LW43">
            <v>0</v>
          </cell>
          <cell r="LX43">
            <v>0</v>
          </cell>
          <cell r="LY43">
            <v>0</v>
          </cell>
          <cell r="LZ43">
            <v>0</v>
          </cell>
          <cell r="MA43">
            <v>0</v>
          </cell>
          <cell r="MB43">
            <v>0</v>
          </cell>
          <cell r="MC43">
            <v>0</v>
          </cell>
          <cell r="MD43">
            <v>0</v>
          </cell>
          <cell r="ME43">
            <v>0</v>
          </cell>
          <cell r="MF43">
            <v>0</v>
          </cell>
          <cell r="MG43">
            <v>0</v>
          </cell>
          <cell r="MH43">
            <v>0</v>
          </cell>
          <cell r="MI43">
            <v>0</v>
          </cell>
          <cell r="MJ43">
            <v>0</v>
          </cell>
          <cell r="MK43">
            <v>0</v>
          </cell>
          <cell r="ML43">
            <v>0</v>
          </cell>
          <cell r="MM43">
            <v>0</v>
          </cell>
          <cell r="MN43">
            <v>0</v>
          </cell>
          <cell r="MO43">
            <v>0</v>
          </cell>
          <cell r="MP43">
            <v>0</v>
          </cell>
          <cell r="MQ43">
            <v>0</v>
          </cell>
          <cell r="MR43">
            <v>0</v>
          </cell>
          <cell r="MS43">
            <v>0</v>
          </cell>
          <cell r="MT43">
            <v>0</v>
          </cell>
          <cell r="MU43">
            <v>0</v>
          </cell>
          <cell r="MV43">
            <v>0</v>
          </cell>
          <cell r="MW43">
            <v>0</v>
          </cell>
          <cell r="MX43">
            <v>0</v>
          </cell>
          <cell r="MY43">
            <v>0</v>
          </cell>
          <cell r="MZ43">
            <v>0</v>
          </cell>
          <cell r="NA43">
            <v>0</v>
          </cell>
          <cell r="NB43">
            <v>0</v>
          </cell>
          <cell r="NC43">
            <v>0</v>
          </cell>
          <cell r="ND43">
            <v>0</v>
          </cell>
          <cell r="NE43">
            <v>0</v>
          </cell>
          <cell r="NF43">
            <v>0</v>
          </cell>
          <cell r="NG43">
            <v>0</v>
          </cell>
          <cell r="NH43">
            <v>0</v>
          </cell>
          <cell r="NI43">
            <v>0</v>
          </cell>
          <cell r="NJ43">
            <v>0</v>
          </cell>
          <cell r="NK43">
            <v>0</v>
          </cell>
          <cell r="NL43">
            <v>0</v>
          </cell>
          <cell r="NM43">
            <v>0</v>
          </cell>
          <cell r="NN43">
            <v>0</v>
          </cell>
          <cell r="NO43">
            <v>0</v>
          </cell>
          <cell r="NP43">
            <v>0</v>
          </cell>
          <cell r="NQ43">
            <v>0</v>
          </cell>
          <cell r="NR43">
            <v>0</v>
          </cell>
          <cell r="NS43">
            <v>0</v>
          </cell>
          <cell r="NT43">
            <v>0</v>
          </cell>
          <cell r="NU43">
            <v>0</v>
          </cell>
          <cell r="NV43">
            <v>0</v>
          </cell>
          <cell r="NW43">
            <v>0</v>
          </cell>
          <cell r="NX43">
            <v>0</v>
          </cell>
          <cell r="NY43">
            <v>0</v>
          </cell>
          <cell r="NZ43">
            <v>0</v>
          </cell>
          <cell r="OA43">
            <v>0</v>
          </cell>
          <cell r="OB43">
            <v>0</v>
          </cell>
          <cell r="OC43">
            <v>0</v>
          </cell>
          <cell r="OD43">
            <v>0</v>
          </cell>
          <cell r="OE43">
            <v>0</v>
          </cell>
          <cell r="OF43">
            <v>0</v>
          </cell>
          <cell r="OG43">
            <v>0</v>
          </cell>
          <cell r="OH43">
            <v>0</v>
          </cell>
          <cell r="OI43">
            <v>0</v>
          </cell>
          <cell r="OJ43">
            <v>0</v>
          </cell>
          <cell r="OK43">
            <v>0</v>
          </cell>
          <cell r="OL43">
            <v>0</v>
          </cell>
          <cell r="OM43">
            <v>0</v>
          </cell>
          <cell r="ON43">
            <v>0</v>
          </cell>
          <cell r="OO43">
            <v>0</v>
          </cell>
          <cell r="OP43">
            <v>0</v>
          </cell>
          <cell r="OQ43">
            <v>0</v>
          </cell>
          <cell r="OR43">
            <v>0</v>
          </cell>
          <cell r="OS43">
            <v>0</v>
          </cell>
          <cell r="OT43">
            <v>0</v>
          </cell>
          <cell r="OU43">
            <v>0</v>
          </cell>
          <cell r="OV43">
            <v>0</v>
          </cell>
          <cell r="OW43">
            <v>0</v>
          </cell>
          <cell r="OX43">
            <v>0</v>
          </cell>
          <cell r="OY43">
            <v>0</v>
          </cell>
          <cell r="OZ43">
            <v>0</v>
          </cell>
          <cell r="PA43">
            <v>0</v>
          </cell>
          <cell r="PB43">
            <v>0</v>
          </cell>
          <cell r="PC43">
            <v>0</v>
          </cell>
          <cell r="PD43">
            <v>0</v>
          </cell>
          <cell r="PE43">
            <v>0</v>
          </cell>
          <cell r="PF43">
            <v>0</v>
          </cell>
          <cell r="PG43">
            <v>0</v>
          </cell>
          <cell r="PH43">
            <v>0</v>
          </cell>
          <cell r="PI43">
            <v>0</v>
          </cell>
          <cell r="PJ43">
            <v>0</v>
          </cell>
          <cell r="PK43">
            <v>0</v>
          </cell>
          <cell r="PL43">
            <v>0</v>
          </cell>
          <cell r="PM43">
            <v>0</v>
          </cell>
          <cell r="PN43">
            <v>0</v>
          </cell>
          <cell r="PO43">
            <v>0</v>
          </cell>
          <cell r="PP43">
            <v>0</v>
          </cell>
          <cell r="PQ43">
            <v>0</v>
          </cell>
          <cell r="PR43">
            <v>0</v>
          </cell>
          <cell r="PS43">
            <v>0</v>
          </cell>
          <cell r="PT43">
            <v>0</v>
          </cell>
          <cell r="PU43">
            <v>0</v>
          </cell>
          <cell r="PV43">
            <v>0</v>
          </cell>
          <cell r="PW43">
            <v>0</v>
          </cell>
          <cell r="PX43">
            <v>0</v>
          </cell>
          <cell r="PY43">
            <v>0</v>
          </cell>
          <cell r="PZ43">
            <v>0</v>
          </cell>
          <cell r="QA43">
            <v>0</v>
          </cell>
          <cell r="QB43">
            <v>0</v>
          </cell>
          <cell r="QC43">
            <v>0</v>
          </cell>
          <cell r="QD43">
            <v>0</v>
          </cell>
          <cell r="QE43">
            <v>0</v>
          </cell>
          <cell r="QF43">
            <v>0</v>
          </cell>
          <cell r="QG43">
            <v>0</v>
          </cell>
          <cell r="QH43">
            <v>0</v>
          </cell>
          <cell r="QI43">
            <v>0</v>
          </cell>
          <cell r="QJ43">
            <v>0</v>
          </cell>
          <cell r="QK43">
            <v>0</v>
          </cell>
          <cell r="QL43">
            <v>0</v>
          </cell>
          <cell r="QM43">
            <v>0</v>
          </cell>
          <cell r="QN43">
            <v>0</v>
          </cell>
          <cell r="QO43">
            <v>0</v>
          </cell>
          <cell r="QP43">
            <v>0</v>
          </cell>
          <cell r="QQ43">
            <v>0</v>
          </cell>
          <cell r="QR43">
            <v>0</v>
          </cell>
          <cell r="QS43">
            <v>0</v>
          </cell>
          <cell r="QT43">
            <v>0</v>
          </cell>
          <cell r="QU43">
            <v>0</v>
          </cell>
          <cell r="QV43">
            <v>0</v>
          </cell>
          <cell r="QW43">
            <v>0</v>
          </cell>
          <cell r="QX43">
            <v>0</v>
          </cell>
          <cell r="QY43">
            <v>0</v>
          </cell>
          <cell r="QZ43">
            <v>0</v>
          </cell>
          <cell r="RA43">
            <v>0</v>
          </cell>
          <cell r="RB43">
            <v>0</v>
          </cell>
          <cell r="RC43">
            <v>0</v>
          </cell>
          <cell r="RD43">
            <v>0</v>
          </cell>
          <cell r="RE43">
            <v>0</v>
          </cell>
          <cell r="RF43">
            <v>0</v>
          </cell>
          <cell r="RG43">
            <v>0</v>
          </cell>
          <cell r="RH43">
            <v>0</v>
          </cell>
          <cell r="RI43">
            <v>0</v>
          </cell>
          <cell r="RJ43">
            <v>0</v>
          </cell>
          <cell r="RK43">
            <v>0</v>
          </cell>
          <cell r="RL43">
            <v>0</v>
          </cell>
          <cell r="RM43">
            <v>0</v>
          </cell>
          <cell r="RN43">
            <v>0</v>
          </cell>
          <cell r="RO43">
            <v>0</v>
          </cell>
          <cell r="RP43">
            <v>0</v>
          </cell>
          <cell r="RQ43">
            <v>0</v>
          </cell>
          <cell r="RR43">
            <v>0</v>
          </cell>
          <cell r="RS43">
            <v>0</v>
          </cell>
          <cell r="RT43">
            <v>0</v>
          </cell>
          <cell r="RU43">
            <v>0</v>
          </cell>
          <cell r="RV43">
            <v>0</v>
          </cell>
          <cell r="RW43">
            <v>0</v>
          </cell>
          <cell r="RX43">
            <v>0</v>
          </cell>
          <cell r="RY43">
            <v>0</v>
          </cell>
          <cell r="RZ43">
            <v>0</v>
          </cell>
          <cell r="SA43">
            <v>0</v>
          </cell>
          <cell r="SB43">
            <v>0</v>
          </cell>
          <cell r="SC43">
            <v>0</v>
          </cell>
          <cell r="SD43">
            <v>0</v>
          </cell>
          <cell r="SE43">
            <v>0</v>
          </cell>
          <cell r="SF43">
            <v>0</v>
          </cell>
          <cell r="SG43">
            <v>0</v>
          </cell>
          <cell r="SH43">
            <v>0</v>
          </cell>
          <cell r="SI43">
            <v>0</v>
          </cell>
          <cell r="SJ43">
            <v>0</v>
          </cell>
          <cell r="SK43">
            <v>0</v>
          </cell>
          <cell r="SL43">
            <v>0</v>
          </cell>
          <cell r="SM43">
            <v>0</v>
          </cell>
          <cell r="SN43">
            <v>0</v>
          </cell>
          <cell r="SO43">
            <v>0</v>
          </cell>
          <cell r="SP43">
            <v>0</v>
          </cell>
          <cell r="SQ43">
            <v>0</v>
          </cell>
          <cell r="SR43">
            <v>0</v>
          </cell>
          <cell r="SS43">
            <v>0</v>
          </cell>
          <cell r="ST43">
            <v>0</v>
          </cell>
          <cell r="SU43">
            <v>0</v>
          </cell>
          <cell r="SV43">
            <v>0</v>
          </cell>
          <cell r="SW43">
            <v>0</v>
          </cell>
          <cell r="SX43">
            <v>0</v>
          </cell>
          <cell r="SY43">
            <v>0</v>
          </cell>
          <cell r="SZ43">
            <v>0</v>
          </cell>
          <cell r="TA43">
            <v>0</v>
          </cell>
          <cell r="TB43">
            <v>0</v>
          </cell>
          <cell r="TC43">
            <v>0</v>
          </cell>
          <cell r="TD43">
            <v>0</v>
          </cell>
          <cell r="TE43">
            <v>0</v>
          </cell>
          <cell r="TF43">
            <v>0</v>
          </cell>
          <cell r="TG43">
            <v>0</v>
          </cell>
          <cell r="TH43">
            <v>0</v>
          </cell>
          <cell r="TI43">
            <v>0</v>
          </cell>
          <cell r="TJ43">
            <v>0</v>
          </cell>
          <cell r="TK43">
            <v>0</v>
          </cell>
          <cell r="TL43">
            <v>0</v>
          </cell>
          <cell r="TM43">
            <v>0</v>
          </cell>
          <cell r="TN43">
            <v>0</v>
          </cell>
          <cell r="TO43">
            <v>0</v>
          </cell>
          <cell r="TP43">
            <v>0</v>
          </cell>
          <cell r="TQ43">
            <v>0</v>
          </cell>
          <cell r="TR43">
            <v>0</v>
          </cell>
          <cell r="TS43">
            <v>0</v>
          </cell>
          <cell r="TT43">
            <v>0</v>
          </cell>
          <cell r="TU43">
            <v>0</v>
          </cell>
          <cell r="TV43">
            <v>0</v>
          </cell>
          <cell r="TW43">
            <v>0</v>
          </cell>
          <cell r="TX43">
            <v>0</v>
          </cell>
          <cell r="TY43">
            <v>0</v>
          </cell>
          <cell r="TZ43">
            <v>0</v>
          </cell>
          <cell r="UA43">
            <v>0</v>
          </cell>
          <cell r="UB43">
            <v>0</v>
          </cell>
          <cell r="UC43">
            <v>0</v>
          </cell>
          <cell r="UD43">
            <v>0</v>
          </cell>
          <cell r="UE43">
            <v>0</v>
          </cell>
          <cell r="UF43">
            <v>0</v>
          </cell>
          <cell r="UG43">
            <v>0</v>
          </cell>
          <cell r="UH43">
            <v>0</v>
          </cell>
          <cell r="UI43">
            <v>0</v>
          </cell>
          <cell r="UJ43">
            <v>0</v>
          </cell>
          <cell r="UK43">
            <v>0</v>
          </cell>
          <cell r="UL43">
            <v>0</v>
          </cell>
          <cell r="UM43">
            <v>0</v>
          </cell>
          <cell r="UN43">
            <v>0</v>
          </cell>
          <cell r="UO43">
            <v>0</v>
          </cell>
          <cell r="UP43">
            <v>0</v>
          </cell>
          <cell r="UQ43">
            <v>0</v>
          </cell>
          <cell r="UR43">
            <v>0</v>
          </cell>
          <cell r="US43">
            <v>0</v>
          </cell>
          <cell r="UT43">
            <v>0</v>
          </cell>
          <cell r="UU43">
            <v>0</v>
          </cell>
          <cell r="UV43">
            <v>0</v>
          </cell>
          <cell r="UW43">
            <v>0</v>
          </cell>
          <cell r="UX43">
            <v>0</v>
          </cell>
          <cell r="UY43">
            <v>0</v>
          </cell>
          <cell r="UZ43">
            <v>0</v>
          </cell>
          <cell r="VA43">
            <v>0</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cell r="XR43">
            <v>0</v>
          </cell>
          <cell r="XS43">
            <v>0</v>
          </cell>
          <cell r="XT43">
            <v>0</v>
          </cell>
          <cell r="XU43">
            <v>0</v>
          </cell>
          <cell r="XV43">
            <v>0</v>
          </cell>
          <cell r="XW43">
            <v>0</v>
          </cell>
          <cell r="XX43">
            <v>0</v>
          </cell>
          <cell r="XY43">
            <v>0</v>
          </cell>
          <cell r="XZ43">
            <v>0</v>
          </cell>
          <cell r="YA43">
            <v>0</v>
          </cell>
          <cell r="YB43">
            <v>0</v>
          </cell>
          <cell r="YC43">
            <v>0</v>
          </cell>
          <cell r="YD43">
            <v>0</v>
          </cell>
          <cell r="YE43">
            <v>0</v>
          </cell>
          <cell r="YF43">
            <v>0</v>
          </cell>
          <cell r="YG43">
            <v>0</v>
          </cell>
          <cell r="YH43">
            <v>0</v>
          </cell>
          <cell r="YI43">
            <v>0</v>
          </cell>
          <cell r="YJ43">
            <v>0</v>
          </cell>
          <cell r="YK43">
            <v>0</v>
          </cell>
          <cell r="YL43">
            <v>0</v>
          </cell>
          <cell r="YM43">
            <v>0</v>
          </cell>
          <cell r="YN43">
            <v>0</v>
          </cell>
          <cell r="YO43">
            <v>0</v>
          </cell>
          <cell r="YP43">
            <v>0</v>
          </cell>
          <cell r="YQ43">
            <v>0</v>
          </cell>
          <cell r="YR43">
            <v>0</v>
          </cell>
          <cell r="YS43">
            <v>0</v>
          </cell>
          <cell r="YT43">
            <v>0</v>
          </cell>
          <cell r="YU43">
            <v>0</v>
          </cell>
          <cell r="YV43">
            <v>0</v>
          </cell>
          <cell r="YW43">
            <v>0</v>
          </cell>
          <cell r="YX43">
            <v>0</v>
          </cell>
          <cell r="YY43">
            <v>0</v>
          </cell>
          <cell r="YZ43">
            <v>0</v>
          </cell>
          <cell r="ZA43">
            <v>0</v>
          </cell>
          <cell r="ZB43">
            <v>0</v>
          </cell>
          <cell r="ZC43">
            <v>0</v>
          </cell>
          <cell r="ZD43">
            <v>0</v>
          </cell>
          <cell r="ZE43">
            <v>0</v>
          </cell>
          <cell r="ZF43">
            <v>0</v>
          </cell>
          <cell r="ZG43">
            <v>0</v>
          </cell>
          <cell r="ZH43">
            <v>0</v>
          </cell>
          <cell r="ZI43">
            <v>0</v>
          </cell>
          <cell r="ZJ43">
            <v>0</v>
          </cell>
          <cell r="ZK43">
            <v>0</v>
          </cell>
          <cell r="ZL43">
            <v>0</v>
          </cell>
          <cell r="ZM43">
            <v>0</v>
          </cell>
          <cell r="ZN43">
            <v>0</v>
          </cell>
          <cell r="ZO43">
            <v>0</v>
          </cell>
          <cell r="ZP43">
            <v>0</v>
          </cell>
          <cell r="ZQ43">
            <v>0</v>
          </cell>
          <cell r="ZR43">
            <v>0</v>
          </cell>
          <cell r="ZS43">
            <v>0</v>
          </cell>
          <cell r="ZT43">
            <v>0</v>
          </cell>
          <cell r="ZU43">
            <v>0</v>
          </cell>
          <cell r="ZV43">
            <v>0</v>
          </cell>
          <cell r="ZW43">
            <v>0</v>
          </cell>
          <cell r="ZX43">
            <v>0</v>
          </cell>
          <cell r="ZY43">
            <v>0</v>
          </cell>
          <cell r="ZZ43">
            <v>0</v>
          </cell>
          <cell r="AAA43">
            <v>0</v>
          </cell>
          <cell r="AAB43">
            <v>0</v>
          </cell>
          <cell r="AAC43">
            <v>0</v>
          </cell>
          <cell r="AAD43">
            <v>0</v>
          </cell>
          <cell r="AAE43">
            <v>0</v>
          </cell>
          <cell r="AAF43">
            <v>0</v>
          </cell>
          <cell r="AAG43">
            <v>0</v>
          </cell>
          <cell r="AAH43">
            <v>0</v>
          </cell>
          <cell r="AAI43">
            <v>0</v>
          </cell>
          <cell r="AAJ43">
            <v>0</v>
          </cell>
          <cell r="AAK43">
            <v>0</v>
          </cell>
          <cell r="AAL43">
            <v>0</v>
          </cell>
          <cell r="AAM43">
            <v>0</v>
          </cell>
          <cell r="AAN43">
            <v>0</v>
          </cell>
          <cell r="AAO43">
            <v>0</v>
          </cell>
          <cell r="AAP43">
            <v>0</v>
          </cell>
          <cell r="AAQ43">
            <v>0</v>
          </cell>
          <cell r="AAR43">
            <v>0</v>
          </cell>
          <cell r="AAS43">
            <v>0</v>
          </cell>
          <cell r="AAT43">
            <v>0</v>
          </cell>
          <cell r="AAU43">
            <v>0</v>
          </cell>
          <cell r="AAV43">
            <v>0</v>
          </cell>
          <cell r="AAW43">
            <v>0</v>
          </cell>
          <cell r="AAX43">
            <v>0</v>
          </cell>
          <cell r="AAY43">
            <v>0</v>
          </cell>
          <cell r="AAZ43">
            <v>0</v>
          </cell>
          <cell r="ABA43">
            <v>0</v>
          </cell>
          <cell r="ABB43">
            <v>0</v>
          </cell>
          <cell r="ABC43">
            <v>0</v>
          </cell>
          <cell r="ABD43">
            <v>0</v>
          </cell>
          <cell r="ABE43">
            <v>0</v>
          </cell>
          <cell r="ABF43">
            <v>0</v>
          </cell>
        </row>
        <row r="44">
          <cell r="A44" t="str">
            <v>7597 BIRF - PROSAP</v>
          </cell>
          <cell r="C44">
            <v>1352.2021724065439</v>
          </cell>
          <cell r="F44" t="str">
            <v>USD</v>
          </cell>
          <cell r="G44" t="str">
            <v>Coparticipación Federal de Impuestos</v>
          </cell>
          <cell r="N44" t="str">
            <v>Organismos Multilaterales</v>
          </cell>
          <cell r="P44" t="str">
            <v>LIBOR</v>
          </cell>
          <cell r="Q44">
            <v>52082316.476685688</v>
          </cell>
          <cell r="R44">
            <v>30946600.45331433</v>
          </cell>
          <cell r="S44">
            <v>74315979.639284998</v>
          </cell>
          <cell r="T44">
            <v>42971221.582553968</v>
          </cell>
          <cell r="U44">
            <v>83410028.493920892</v>
          </cell>
          <cell r="V44">
            <v>45914293.644020215</v>
          </cell>
          <cell r="W44">
            <v>89823711.163364947</v>
          </cell>
          <cell r="X44">
            <v>46681307.720588267</v>
          </cell>
          <cell r="Y44">
            <v>94341765.871318027</v>
          </cell>
          <cell r="Z44">
            <v>46268398.689203098</v>
          </cell>
          <cell r="AA44">
            <v>97934058.362129748</v>
          </cell>
          <cell r="AB44">
            <v>45161554.799555734</v>
          </cell>
          <cell r="AC44">
            <v>102373663.16186997</v>
          </cell>
          <cell r="AD44">
            <v>44331431.622287549</v>
          </cell>
          <cell r="AE44">
            <v>107492346.31996356</v>
          </cell>
          <cell r="AF44">
            <v>43271992.522930518</v>
          </cell>
          <cell r="AG44">
            <v>112866963.6359618</v>
          </cell>
          <cell r="AH44">
            <v>42129958.51225245</v>
          </cell>
          <cell r="AI44">
            <v>118510311.81775993</v>
          </cell>
          <cell r="AJ44">
            <v>40765541.119199224</v>
          </cell>
          <cell r="AK44">
            <v>124435827.40864804</v>
          </cell>
          <cell r="AL44">
            <v>39267839.662106574</v>
          </cell>
          <cell r="AM44">
            <v>130657618.77908057</v>
          </cell>
          <cell r="AN44">
            <v>37290640.806258991</v>
          </cell>
          <cell r="AO44">
            <v>137190499.71803471</v>
          </cell>
          <cell r="AP44">
            <v>35137154.500801399</v>
          </cell>
          <cell r="AQ44">
            <v>144050024.70393658</v>
          </cell>
          <cell r="AR44">
            <v>32675092.96278239</v>
          </cell>
          <cell r="AS44">
            <v>151252525.9391335</v>
          </cell>
          <cell r="AT44">
            <v>29962894.085265465</v>
          </cell>
          <cell r="AU44">
            <v>158815152.23609024</v>
          </cell>
          <cell r="AV44">
            <v>26721573.016422279</v>
          </cell>
          <cell r="AW44">
            <v>166755909.84789485</v>
          </cell>
          <cell r="AX44">
            <v>23173725.255344607</v>
          </cell>
          <cell r="AY44">
            <v>175093705.34028968</v>
          </cell>
          <cell r="AZ44">
            <v>19204288.785618104</v>
          </cell>
          <cell r="BA44">
            <v>183848390.6073043</v>
          </cell>
          <cell r="BB44">
            <v>14823686.582840851</v>
          </cell>
          <cell r="BC44">
            <v>193040810.13766959</v>
          </cell>
          <cell r="BD44">
            <v>9865217.7609952614</v>
          </cell>
          <cell r="BE44">
            <v>202692850.64455318</v>
          </cell>
          <cell r="BF44">
            <v>4422035.5708419494</v>
          </cell>
          <cell r="BG44">
            <v>0</v>
          </cell>
          <cell r="BH44">
            <v>0</v>
          </cell>
          <cell r="BI44">
            <v>0</v>
          </cell>
          <cell r="BJ44">
            <v>0</v>
          </cell>
          <cell r="BK44">
            <v>0</v>
          </cell>
          <cell r="BL44">
            <v>0</v>
          </cell>
          <cell r="BM44">
            <v>0</v>
          </cell>
          <cell r="BN44">
            <v>0</v>
          </cell>
          <cell r="BQ44">
            <v>0</v>
          </cell>
          <cell r="BR44">
            <v>0</v>
          </cell>
          <cell r="BS44">
            <v>0</v>
          </cell>
          <cell r="BT44">
            <v>0</v>
          </cell>
          <cell r="BU44">
            <v>10328396.070181742</v>
          </cell>
          <cell r="BV44">
            <v>18086492.289818257</v>
          </cell>
          <cell r="BW44">
            <v>0</v>
          </cell>
          <cell r="BX44">
            <v>0</v>
          </cell>
          <cell r="BY44">
            <v>0</v>
          </cell>
          <cell r="BZ44">
            <v>0</v>
          </cell>
          <cell r="CA44">
            <v>0</v>
          </cell>
          <cell r="CB44">
            <v>0</v>
          </cell>
          <cell r="CC44">
            <v>0</v>
          </cell>
          <cell r="CD44">
            <v>0</v>
          </cell>
          <cell r="CE44">
            <v>0</v>
          </cell>
          <cell r="CF44">
            <v>0</v>
          </cell>
          <cell r="CG44">
            <v>20618204.383132588</v>
          </cell>
          <cell r="CH44">
            <v>33995824.186867431</v>
          </cell>
          <cell r="CI44">
            <v>0</v>
          </cell>
          <cell r="CJ44">
            <v>0</v>
          </cell>
          <cell r="CK44">
            <v>0</v>
          </cell>
          <cell r="CL44">
            <v>0</v>
          </cell>
          <cell r="CM44">
            <v>0</v>
          </cell>
          <cell r="CN44">
            <v>0</v>
          </cell>
          <cell r="CO44">
            <v>0</v>
          </cell>
          <cell r="CP44">
            <v>0</v>
          </cell>
          <cell r="CQ44">
            <v>0</v>
          </cell>
          <cell r="CR44">
            <v>0</v>
          </cell>
          <cell r="CS44">
            <v>20792392.206861094</v>
          </cell>
          <cell r="CT44">
            <v>35794344.607214153</v>
          </cell>
          <cell r="CU44">
            <v>0</v>
          </cell>
          <cell r="CV44">
            <v>0</v>
          </cell>
          <cell r="CW44">
            <v>0</v>
          </cell>
          <cell r="CX44">
            <v>0</v>
          </cell>
          <cell r="CY44">
            <v>0</v>
          </cell>
          <cell r="CZ44">
            <v>0</v>
          </cell>
          <cell r="DA44">
            <v>0</v>
          </cell>
          <cell r="DB44">
            <v>0</v>
          </cell>
          <cell r="DC44">
            <v>0</v>
          </cell>
          <cell r="DD44">
            <v>0</v>
          </cell>
          <cell r="DE44">
            <v>22178829.375692874</v>
          </cell>
          <cell r="DF44">
            <v>38521635.032070845</v>
          </cell>
          <cell r="DG44">
            <v>0</v>
          </cell>
          <cell r="DH44">
            <v>0</v>
          </cell>
          <cell r="DI44">
            <v>0</v>
          </cell>
          <cell r="DJ44">
            <v>0</v>
          </cell>
          <cell r="DK44">
            <v>0</v>
          </cell>
          <cell r="DL44">
            <v>0</v>
          </cell>
          <cell r="DM44">
            <v>0</v>
          </cell>
          <cell r="DN44">
            <v>0</v>
          </cell>
          <cell r="DO44">
            <v>0</v>
          </cell>
          <cell r="DP44">
            <v>0</v>
          </cell>
          <cell r="DQ44">
            <v>22650437.532655358</v>
          </cell>
          <cell r="DR44">
            <v>40819730.531705998</v>
          </cell>
          <cell r="DS44">
            <v>0</v>
          </cell>
          <cell r="DT44">
            <v>0</v>
          </cell>
          <cell r="DU44">
            <v>0</v>
          </cell>
          <cell r="DV44">
            <v>0</v>
          </cell>
          <cell r="DW44">
            <v>0</v>
          </cell>
          <cell r="DX44">
            <v>0</v>
          </cell>
          <cell r="DY44">
            <v>0</v>
          </cell>
          <cell r="DZ44">
            <v>0</v>
          </cell>
          <cell r="EA44">
            <v>0</v>
          </cell>
          <cell r="EB44">
            <v>0</v>
          </cell>
          <cell r="EC44">
            <v>23263856.11136486</v>
          </cell>
          <cell r="ED44">
            <v>42590297.962214902</v>
          </cell>
          <cell r="EE44">
            <v>0</v>
          </cell>
          <cell r="EF44">
            <v>0</v>
          </cell>
          <cell r="EG44">
            <v>0</v>
          </cell>
          <cell r="EH44">
            <v>0</v>
          </cell>
          <cell r="EI44">
            <v>0</v>
          </cell>
          <cell r="EJ44">
            <v>0</v>
          </cell>
          <cell r="EK44">
            <v>0</v>
          </cell>
          <cell r="EL44">
            <v>0</v>
          </cell>
          <cell r="EM44">
            <v>0</v>
          </cell>
          <cell r="EN44">
            <v>0</v>
          </cell>
          <cell r="EO44">
            <v>23107407.33732602</v>
          </cell>
          <cell r="EP44">
            <v>44199633.371381976</v>
          </cell>
          <cell r="EQ44">
            <v>0</v>
          </cell>
          <cell r="ER44">
            <v>0</v>
          </cell>
          <cell r="ES44">
            <v>0</v>
          </cell>
          <cell r="ET44">
            <v>0</v>
          </cell>
          <cell r="EU44">
            <v>0</v>
          </cell>
          <cell r="EV44">
            <v>0</v>
          </cell>
          <cell r="EW44">
            <v>0</v>
          </cell>
          <cell r="EX44">
            <v>0</v>
          </cell>
          <cell r="EY44">
            <v>0</v>
          </cell>
          <cell r="EZ44">
            <v>0</v>
          </cell>
          <cell r="FA44">
            <v>23573900.383262243</v>
          </cell>
          <cell r="FB44">
            <v>45624077.791982964</v>
          </cell>
          <cell r="FC44">
            <v>0</v>
          </cell>
          <cell r="FD44">
            <v>0</v>
          </cell>
          <cell r="FE44">
            <v>0</v>
          </cell>
          <cell r="FF44">
            <v>0</v>
          </cell>
          <cell r="FG44">
            <v>0</v>
          </cell>
          <cell r="FH44">
            <v>0</v>
          </cell>
          <cell r="FI44">
            <v>0</v>
          </cell>
          <cell r="FJ44">
            <v>0</v>
          </cell>
          <cell r="FK44">
            <v>0</v>
          </cell>
          <cell r="FL44">
            <v>0</v>
          </cell>
          <cell r="FM44">
            <v>23087591.020755768</v>
          </cell>
          <cell r="FN44">
            <v>46759477.664915696</v>
          </cell>
          <cell r="FO44">
            <v>0</v>
          </cell>
          <cell r="FP44">
            <v>0</v>
          </cell>
          <cell r="FQ44">
            <v>0</v>
          </cell>
          <cell r="FR44">
            <v>0</v>
          </cell>
          <cell r="FS44">
            <v>0</v>
          </cell>
          <cell r="FT44">
            <v>0</v>
          </cell>
          <cell r="FU44">
            <v>0</v>
          </cell>
          <cell r="FV44">
            <v>0</v>
          </cell>
          <cell r="FW44">
            <v>0</v>
          </cell>
          <cell r="FX44">
            <v>0</v>
          </cell>
          <cell r="FY44">
            <v>23180807.668447334</v>
          </cell>
          <cell r="FZ44">
            <v>47582288.206402332</v>
          </cell>
          <cell r="GA44">
            <v>0</v>
          </cell>
          <cell r="GB44">
            <v>0</v>
          </cell>
          <cell r="GC44">
            <v>0</v>
          </cell>
          <cell r="GD44">
            <v>0</v>
          </cell>
          <cell r="GE44">
            <v>0</v>
          </cell>
          <cell r="GF44">
            <v>0</v>
          </cell>
          <cell r="GG44">
            <v>0</v>
          </cell>
          <cell r="GH44">
            <v>0</v>
          </cell>
          <cell r="GI44">
            <v>0</v>
          </cell>
          <cell r="GJ44">
            <v>0</v>
          </cell>
          <cell r="GK44">
            <v>22528782.548477858</v>
          </cell>
          <cell r="GL44">
            <v>48479450.927194849</v>
          </cell>
          <cell r="GM44">
            <v>0</v>
          </cell>
          <cell r="GN44">
            <v>0</v>
          </cell>
          <cell r="GO44">
            <v>0</v>
          </cell>
          <cell r="GP44">
            <v>0</v>
          </cell>
          <cell r="GQ44">
            <v>0</v>
          </cell>
          <cell r="GR44">
            <v>0</v>
          </cell>
          <cell r="GS44">
            <v>0</v>
          </cell>
          <cell r="GT44">
            <v>0</v>
          </cell>
          <cell r="GU44">
            <v>0</v>
          </cell>
          <cell r="GV44">
            <v>0</v>
          </cell>
          <cell r="GW44">
            <v>22632772.251077872</v>
          </cell>
          <cell r="GX44">
            <v>49454607.434934907</v>
          </cell>
          <cell r="GY44">
            <v>0</v>
          </cell>
          <cell r="GZ44">
            <v>0</v>
          </cell>
          <cell r="HA44">
            <v>0</v>
          </cell>
          <cell r="HB44">
            <v>0</v>
          </cell>
          <cell r="HC44">
            <v>0</v>
          </cell>
          <cell r="HD44">
            <v>0</v>
          </cell>
          <cell r="HE44">
            <v>0</v>
          </cell>
          <cell r="HF44">
            <v>0</v>
          </cell>
          <cell r="HG44">
            <v>0</v>
          </cell>
          <cell r="HH44">
            <v>0</v>
          </cell>
          <cell r="HI44">
            <v>22149949.32971485</v>
          </cell>
          <cell r="HJ44">
            <v>50562509.06382741</v>
          </cell>
          <cell r="HK44">
            <v>0</v>
          </cell>
          <cell r="HL44">
            <v>0</v>
          </cell>
          <cell r="HM44">
            <v>0</v>
          </cell>
          <cell r="HN44">
            <v>0</v>
          </cell>
          <cell r="HO44">
            <v>0</v>
          </cell>
          <cell r="HP44">
            <v>0</v>
          </cell>
          <cell r="HQ44">
            <v>0</v>
          </cell>
          <cell r="HR44">
            <v>0</v>
          </cell>
          <cell r="HS44">
            <v>0</v>
          </cell>
          <cell r="HT44">
            <v>0</v>
          </cell>
          <cell r="HU44">
            <v>22181482.292572699</v>
          </cell>
          <cell r="HV44">
            <v>51811154.098042563</v>
          </cell>
          <cell r="HW44">
            <v>0</v>
          </cell>
          <cell r="HX44">
            <v>0</v>
          </cell>
          <cell r="HY44">
            <v>0</v>
          </cell>
          <cell r="HZ44">
            <v>0</v>
          </cell>
          <cell r="IA44">
            <v>0</v>
          </cell>
          <cell r="IB44">
            <v>0</v>
          </cell>
          <cell r="IC44">
            <v>0</v>
          </cell>
          <cell r="ID44">
            <v>0</v>
          </cell>
          <cell r="IE44">
            <v>0</v>
          </cell>
          <cell r="IF44">
            <v>0</v>
          </cell>
          <cell r="IG44">
            <v>21587681.385191333</v>
          </cell>
          <cell r="IH44">
            <v>53090634.517018825</v>
          </cell>
          <cell r="II44">
            <v>0</v>
          </cell>
          <cell r="IJ44">
            <v>0</v>
          </cell>
          <cell r="IK44">
            <v>0</v>
          </cell>
          <cell r="IL44">
            <v>0</v>
          </cell>
          <cell r="IM44">
            <v>0</v>
          </cell>
          <cell r="IN44">
            <v>0</v>
          </cell>
          <cell r="IO44">
            <v>0</v>
          </cell>
          <cell r="IP44">
            <v>0</v>
          </cell>
          <cell r="IQ44">
            <v>0</v>
          </cell>
          <cell r="IR44">
            <v>0</v>
          </cell>
          <cell r="IS44">
            <v>21684311.137739185</v>
          </cell>
          <cell r="IT44">
            <v>54401711.802944735</v>
          </cell>
          <cell r="IU44">
            <v>0</v>
          </cell>
          <cell r="IV44">
            <v>0</v>
          </cell>
          <cell r="IW44">
            <v>0</v>
          </cell>
          <cell r="IX44">
            <v>0</v>
          </cell>
          <cell r="IY44">
            <v>0</v>
          </cell>
          <cell r="IZ44">
            <v>0</v>
          </cell>
          <cell r="JA44">
            <v>0</v>
          </cell>
          <cell r="JB44">
            <v>0</v>
          </cell>
          <cell r="JC44">
            <v>0</v>
          </cell>
          <cell r="JD44">
            <v>0</v>
          </cell>
          <cell r="JE44">
            <v>21047989.350561563</v>
          </cell>
          <cell r="JF44">
            <v>55745166.242869802</v>
          </cell>
          <cell r="JG44">
            <v>0</v>
          </cell>
          <cell r="JH44">
            <v>0</v>
          </cell>
          <cell r="JI44">
            <v>0</v>
          </cell>
          <cell r="JJ44">
            <v>0</v>
          </cell>
          <cell r="JK44">
            <v>0</v>
          </cell>
          <cell r="JL44">
            <v>0</v>
          </cell>
          <cell r="JM44">
            <v>0</v>
          </cell>
          <cell r="JN44">
            <v>0</v>
          </cell>
          <cell r="JO44">
            <v>0</v>
          </cell>
          <cell r="JP44">
            <v>0</v>
          </cell>
          <cell r="JQ44">
            <v>21081969.161690883</v>
          </cell>
          <cell r="JR44">
            <v>57121797.393091992</v>
          </cell>
          <cell r="JS44">
            <v>0</v>
          </cell>
          <cell r="JT44">
            <v>0</v>
          </cell>
          <cell r="JU44">
            <v>0</v>
          </cell>
          <cell r="JV44">
            <v>0</v>
          </cell>
          <cell r="JW44">
            <v>0</v>
          </cell>
          <cell r="JX44">
            <v>0</v>
          </cell>
          <cell r="JY44">
            <v>0</v>
          </cell>
          <cell r="JZ44">
            <v>0</v>
          </cell>
          <cell r="KA44">
            <v>0</v>
          </cell>
          <cell r="KB44">
            <v>0</v>
          </cell>
          <cell r="KC44">
            <v>20400358.909005824</v>
          </cell>
          <cell r="KD44">
            <v>58532424.555013314</v>
          </cell>
          <cell r="KE44">
            <v>0</v>
          </cell>
          <cell r="KF44">
            <v>0</v>
          </cell>
          <cell r="KG44">
            <v>0</v>
          </cell>
          <cell r="KH44">
            <v>0</v>
          </cell>
          <cell r="KI44">
            <v>0</v>
          </cell>
          <cell r="KJ44">
            <v>0</v>
          </cell>
          <cell r="KK44">
            <v>0</v>
          </cell>
          <cell r="KL44">
            <v>0</v>
          </cell>
          <cell r="KM44">
            <v>0</v>
          </cell>
          <cell r="KN44">
            <v>0</v>
          </cell>
          <cell r="KO44">
            <v>20365182.210193399</v>
          </cell>
          <cell r="KP44">
            <v>59977887.262746625</v>
          </cell>
          <cell r="KQ44">
            <v>0</v>
          </cell>
          <cell r="KR44">
            <v>0</v>
          </cell>
          <cell r="KS44">
            <v>0</v>
          </cell>
          <cell r="KT44">
            <v>0</v>
          </cell>
          <cell r="KU44">
            <v>0</v>
          </cell>
          <cell r="KV44">
            <v>0</v>
          </cell>
          <cell r="KW44">
            <v>0</v>
          </cell>
          <cell r="KX44">
            <v>0</v>
          </cell>
          <cell r="KY44">
            <v>0</v>
          </cell>
          <cell r="KZ44">
            <v>0</v>
          </cell>
          <cell r="LA44">
            <v>19743828.021464631</v>
          </cell>
          <cell r="LB44">
            <v>61459045.782764025</v>
          </cell>
          <cell r="LC44">
            <v>0</v>
          </cell>
          <cell r="LD44">
            <v>0</v>
          </cell>
          <cell r="LE44">
            <v>0</v>
          </cell>
          <cell r="LF44">
            <v>0</v>
          </cell>
          <cell r="LG44">
            <v>0</v>
          </cell>
          <cell r="LH44">
            <v>0</v>
          </cell>
          <cell r="LI44">
            <v>0</v>
          </cell>
          <cell r="LJ44">
            <v>0</v>
          </cell>
          <cell r="LK44">
            <v>0</v>
          </cell>
          <cell r="LL44">
            <v>0</v>
          </cell>
          <cell r="LM44">
            <v>19524011.640641946</v>
          </cell>
          <cell r="LN44">
            <v>62976781.625884011</v>
          </cell>
          <cell r="LO44">
            <v>0</v>
          </cell>
          <cell r="LP44">
            <v>0</v>
          </cell>
          <cell r="LQ44">
            <v>0</v>
          </cell>
          <cell r="LR44">
            <v>0</v>
          </cell>
          <cell r="LS44">
            <v>0</v>
          </cell>
          <cell r="LT44">
            <v>0</v>
          </cell>
          <cell r="LU44">
            <v>0</v>
          </cell>
          <cell r="LV44">
            <v>0</v>
          </cell>
          <cell r="LW44">
            <v>0</v>
          </cell>
          <cell r="LX44">
            <v>0</v>
          </cell>
          <cell r="LY44">
            <v>18742829.747649126</v>
          </cell>
          <cell r="LZ44">
            <v>64531998.071902283</v>
          </cell>
          <cell r="MA44">
            <v>0</v>
          </cell>
          <cell r="MB44">
            <v>0</v>
          </cell>
          <cell r="MC44">
            <v>0</v>
          </cell>
          <cell r="MD44">
            <v>0</v>
          </cell>
          <cell r="ME44">
            <v>0</v>
          </cell>
          <cell r="MF44">
            <v>0</v>
          </cell>
          <cell r="MG44">
            <v>0</v>
          </cell>
          <cell r="MH44">
            <v>0</v>
          </cell>
          <cell r="MI44">
            <v>0</v>
          </cell>
          <cell r="MJ44">
            <v>0</v>
          </cell>
          <cell r="MK44">
            <v>18547811.058609866</v>
          </cell>
          <cell r="ML44">
            <v>66125620.707178287</v>
          </cell>
          <cell r="MM44">
            <v>0</v>
          </cell>
          <cell r="MN44">
            <v>0</v>
          </cell>
          <cell r="MO44">
            <v>0</v>
          </cell>
          <cell r="MP44">
            <v>0</v>
          </cell>
          <cell r="MQ44">
            <v>0</v>
          </cell>
          <cell r="MR44">
            <v>0</v>
          </cell>
          <cell r="MS44">
            <v>0</v>
          </cell>
          <cell r="MT44">
            <v>0</v>
          </cell>
          <cell r="MU44">
            <v>0</v>
          </cell>
          <cell r="MV44">
            <v>0</v>
          </cell>
          <cell r="MW44">
            <v>17711974.111528441</v>
          </cell>
          <cell r="MX44">
            <v>67758597.975497469</v>
          </cell>
          <cell r="MY44">
            <v>0</v>
          </cell>
          <cell r="MZ44">
            <v>0</v>
          </cell>
          <cell r="NA44">
            <v>0</v>
          </cell>
          <cell r="NB44">
            <v>0</v>
          </cell>
          <cell r="NC44">
            <v>0</v>
          </cell>
          <cell r="ND44">
            <v>0</v>
          </cell>
          <cell r="NE44">
            <v>0</v>
          </cell>
          <cell r="NF44">
            <v>0</v>
          </cell>
          <cell r="NG44">
            <v>0</v>
          </cell>
          <cell r="NH44">
            <v>0</v>
          </cell>
          <cell r="NI44">
            <v>17425180.389272962</v>
          </cell>
          <cell r="NJ44">
            <v>69431901.742537245</v>
          </cell>
          <cell r="NK44">
            <v>0</v>
          </cell>
          <cell r="NL44">
            <v>0</v>
          </cell>
          <cell r="NM44">
            <v>0</v>
          </cell>
          <cell r="NN44">
            <v>0</v>
          </cell>
          <cell r="NO44">
            <v>0</v>
          </cell>
          <cell r="NP44">
            <v>0</v>
          </cell>
          <cell r="NQ44">
            <v>0</v>
          </cell>
          <cell r="NR44">
            <v>0</v>
          </cell>
          <cell r="NS44">
            <v>0</v>
          </cell>
          <cell r="NT44">
            <v>0</v>
          </cell>
          <cell r="NU44">
            <v>16531175.837426549</v>
          </cell>
          <cell r="NV44">
            <v>71146527.874272391</v>
          </cell>
          <cell r="NW44">
            <v>0</v>
          </cell>
          <cell r="NX44">
            <v>0</v>
          </cell>
          <cell r="NY44">
            <v>0</v>
          </cell>
          <cell r="NZ44">
            <v>0</v>
          </cell>
          <cell r="OA44">
            <v>0</v>
          </cell>
          <cell r="OB44">
            <v>0</v>
          </cell>
          <cell r="OC44">
            <v>0</v>
          </cell>
          <cell r="OD44">
            <v>0</v>
          </cell>
          <cell r="OE44">
            <v>0</v>
          </cell>
          <cell r="OF44">
            <v>0</v>
          </cell>
          <cell r="OG44">
            <v>16143917.12535584</v>
          </cell>
          <cell r="OH44">
            <v>72903496.829664171</v>
          </cell>
          <cell r="OI44">
            <v>0</v>
          </cell>
          <cell r="OJ44">
            <v>0</v>
          </cell>
          <cell r="OK44">
            <v>0</v>
          </cell>
          <cell r="OL44">
            <v>0</v>
          </cell>
          <cell r="OM44">
            <v>0</v>
          </cell>
          <cell r="ON44">
            <v>0</v>
          </cell>
          <cell r="OO44">
            <v>0</v>
          </cell>
          <cell r="OP44">
            <v>0</v>
          </cell>
          <cell r="OQ44">
            <v>0</v>
          </cell>
          <cell r="OR44">
            <v>0</v>
          </cell>
          <cell r="OS44">
            <v>15271929.501191648</v>
          </cell>
          <cell r="OT44">
            <v>74703854.267986074</v>
          </cell>
          <cell r="OU44">
            <v>0</v>
          </cell>
          <cell r="OV44">
            <v>0</v>
          </cell>
          <cell r="OW44">
            <v>0</v>
          </cell>
          <cell r="OX44">
            <v>0</v>
          </cell>
          <cell r="OY44">
            <v>0</v>
          </cell>
          <cell r="OZ44">
            <v>0</v>
          </cell>
          <cell r="PA44">
            <v>0</v>
          </cell>
          <cell r="PB44">
            <v>0</v>
          </cell>
          <cell r="PC44">
            <v>0</v>
          </cell>
          <cell r="PD44">
            <v>0</v>
          </cell>
          <cell r="PE44">
            <v>14690964.584073815</v>
          </cell>
          <cell r="PF44">
            <v>76548671.671147421</v>
          </cell>
          <cell r="PG44">
            <v>0</v>
          </cell>
          <cell r="PH44">
            <v>0</v>
          </cell>
          <cell r="PI44">
            <v>0</v>
          </cell>
          <cell r="PJ44">
            <v>0</v>
          </cell>
          <cell r="PK44">
            <v>0</v>
          </cell>
          <cell r="PL44">
            <v>0</v>
          </cell>
          <cell r="PM44">
            <v>0</v>
          </cell>
          <cell r="PN44">
            <v>0</v>
          </cell>
          <cell r="PO44">
            <v>0</v>
          </cell>
          <cell r="PP44">
            <v>0</v>
          </cell>
          <cell r="PQ44">
            <v>13669216.020572085</v>
          </cell>
          <cell r="PR44">
            <v>78439046.981385425</v>
          </cell>
          <cell r="PS44">
            <v>0</v>
          </cell>
          <cell r="PT44">
            <v>0</v>
          </cell>
          <cell r="PU44">
            <v>0</v>
          </cell>
          <cell r="PV44">
            <v>0</v>
          </cell>
          <cell r="PW44">
            <v>0</v>
          </cell>
          <cell r="PX44">
            <v>0</v>
          </cell>
          <cell r="PY44">
            <v>0</v>
          </cell>
          <cell r="PZ44">
            <v>0</v>
          </cell>
          <cell r="QA44">
            <v>0</v>
          </cell>
          <cell r="QB44">
            <v>0</v>
          </cell>
          <cell r="QC44">
            <v>13052356.995850196</v>
          </cell>
          <cell r="QD44">
            <v>80376105.254704833</v>
          </cell>
          <cell r="QE44">
            <v>0</v>
          </cell>
          <cell r="QF44">
            <v>0</v>
          </cell>
          <cell r="QG44">
            <v>0</v>
          </cell>
          <cell r="QH44">
            <v>0</v>
          </cell>
          <cell r="QI44">
            <v>0</v>
          </cell>
          <cell r="QJ44">
            <v>0</v>
          </cell>
          <cell r="QK44">
            <v>0</v>
          </cell>
          <cell r="QL44">
            <v>0</v>
          </cell>
          <cell r="QM44">
            <v>0</v>
          </cell>
          <cell r="QN44">
            <v>0</v>
          </cell>
          <cell r="QO44">
            <v>11960564.018000573</v>
          </cell>
          <cell r="QP44">
            <v>82360999.330454722</v>
          </cell>
          <cell r="QQ44">
            <v>0</v>
          </cell>
          <cell r="QR44">
            <v>0</v>
          </cell>
          <cell r="QS44">
            <v>0</v>
          </cell>
          <cell r="QT44">
            <v>0</v>
          </cell>
          <cell r="QU44">
            <v>0</v>
          </cell>
          <cell r="QV44">
            <v>0</v>
          </cell>
          <cell r="QW44">
            <v>0</v>
          </cell>
          <cell r="QX44">
            <v>0</v>
          </cell>
          <cell r="QY44">
            <v>0</v>
          </cell>
          <cell r="QZ44">
            <v>0</v>
          </cell>
          <cell r="RA44">
            <v>11213161.237344034</v>
          </cell>
          <cell r="RB44">
            <v>84394910.517440125</v>
          </cell>
          <cell r="RC44">
            <v>0</v>
          </cell>
          <cell r="RD44">
            <v>0</v>
          </cell>
          <cell r="RE44">
            <v>0</v>
          </cell>
          <cell r="RF44">
            <v>0</v>
          </cell>
          <cell r="RG44">
            <v>0</v>
          </cell>
          <cell r="RH44">
            <v>0</v>
          </cell>
          <cell r="RI44">
            <v>0</v>
          </cell>
          <cell r="RJ44">
            <v>0</v>
          </cell>
          <cell r="RK44">
            <v>0</v>
          </cell>
          <cell r="RL44">
            <v>0</v>
          </cell>
          <cell r="RM44">
            <v>10046873.77512048</v>
          </cell>
          <cell r="RN44">
            <v>86479049.296977505</v>
          </cell>
          <cell r="RO44">
            <v>0</v>
          </cell>
          <cell r="RP44">
            <v>0</v>
          </cell>
          <cell r="RQ44">
            <v>0</v>
          </cell>
          <cell r="RR44">
            <v>0</v>
          </cell>
          <cell r="RS44">
            <v>0</v>
          </cell>
          <cell r="RT44">
            <v>0</v>
          </cell>
          <cell r="RU44">
            <v>0</v>
          </cell>
          <cell r="RV44">
            <v>0</v>
          </cell>
          <cell r="RW44">
            <v>0</v>
          </cell>
          <cell r="RX44">
            <v>0</v>
          </cell>
          <cell r="RY44">
            <v>9157415.0104976259</v>
          </cell>
          <cell r="RZ44">
            <v>88614656.043312177</v>
          </cell>
          <cell r="SA44">
            <v>0</v>
          </cell>
          <cell r="SB44">
            <v>0</v>
          </cell>
          <cell r="SC44">
            <v>0</v>
          </cell>
          <cell r="SD44">
            <v>0</v>
          </cell>
          <cell r="SE44">
            <v>0</v>
          </cell>
          <cell r="SF44">
            <v>0</v>
          </cell>
          <cell r="SG44">
            <v>0</v>
          </cell>
          <cell r="SH44">
            <v>0</v>
          </cell>
          <cell r="SI44">
            <v>0</v>
          </cell>
          <cell r="SJ44">
            <v>0</v>
          </cell>
          <cell r="SK44">
            <v>7955625.3249676377</v>
          </cell>
          <cell r="SL44">
            <v>90803001.761826456</v>
          </cell>
          <cell r="SM44">
            <v>0</v>
          </cell>
          <cell r="SN44">
            <v>0</v>
          </cell>
          <cell r="SO44">
            <v>0</v>
          </cell>
          <cell r="SP44">
            <v>0</v>
          </cell>
          <cell r="SQ44">
            <v>0</v>
          </cell>
          <cell r="SR44">
            <v>0</v>
          </cell>
          <cell r="SS44">
            <v>0</v>
          </cell>
          <cell r="ST44">
            <v>0</v>
          </cell>
          <cell r="SU44">
            <v>0</v>
          </cell>
          <cell r="SV44">
            <v>0</v>
          </cell>
          <cell r="SW44">
            <v>6868061.2578732129</v>
          </cell>
          <cell r="SX44">
            <v>93045388.845477849</v>
          </cell>
          <cell r="SY44">
            <v>0</v>
          </cell>
          <cell r="SZ44">
            <v>0</v>
          </cell>
          <cell r="TA44">
            <v>0</v>
          </cell>
          <cell r="TB44">
            <v>0</v>
          </cell>
          <cell r="TC44">
            <v>0</v>
          </cell>
          <cell r="TD44">
            <v>0</v>
          </cell>
          <cell r="TE44">
            <v>0</v>
          </cell>
          <cell r="TF44">
            <v>0</v>
          </cell>
          <cell r="TG44">
            <v>0</v>
          </cell>
          <cell r="TH44">
            <v>0</v>
          </cell>
          <cell r="TI44">
            <v>5538339.1685351525</v>
          </cell>
          <cell r="TJ44">
            <v>95343151.849917814</v>
          </cell>
          <cell r="TK44">
            <v>0</v>
          </cell>
          <cell r="TL44">
            <v>0</v>
          </cell>
          <cell r="TM44">
            <v>0</v>
          </cell>
          <cell r="TN44">
            <v>0</v>
          </cell>
          <cell r="TO44">
            <v>0</v>
          </cell>
          <cell r="TP44">
            <v>0</v>
          </cell>
          <cell r="TQ44">
            <v>0</v>
          </cell>
          <cell r="TR44">
            <v>0</v>
          </cell>
          <cell r="TS44">
            <v>0</v>
          </cell>
          <cell r="TT44">
            <v>0</v>
          </cell>
          <cell r="TU44">
            <v>4326878.5924601099</v>
          </cell>
          <cell r="TV44">
            <v>97697658.287751779</v>
          </cell>
          <cell r="TW44">
            <v>0</v>
          </cell>
          <cell r="TX44">
            <v>0</v>
          </cell>
          <cell r="TY44">
            <v>0</v>
          </cell>
          <cell r="TZ44">
            <v>0</v>
          </cell>
          <cell r="UA44">
            <v>0</v>
          </cell>
          <cell r="UB44">
            <v>0</v>
          </cell>
          <cell r="UC44">
            <v>0</v>
          </cell>
          <cell r="UD44">
            <v>0</v>
          </cell>
          <cell r="UE44">
            <v>0</v>
          </cell>
          <cell r="UF44">
            <v>0</v>
          </cell>
          <cell r="UG44">
            <v>2907628.0634809374</v>
          </cell>
          <cell r="UH44">
            <v>100110309.44241375</v>
          </cell>
          <cell r="UI44">
            <v>0</v>
          </cell>
          <cell r="UJ44">
            <v>0</v>
          </cell>
          <cell r="UK44">
            <v>0</v>
          </cell>
          <cell r="UL44">
            <v>0</v>
          </cell>
          <cell r="UM44">
            <v>0</v>
          </cell>
          <cell r="UN44">
            <v>0</v>
          </cell>
          <cell r="UO44">
            <v>0</v>
          </cell>
          <cell r="UP44">
            <v>0</v>
          </cell>
          <cell r="UQ44">
            <v>0</v>
          </cell>
          <cell r="UR44">
            <v>0</v>
          </cell>
          <cell r="US44">
            <v>1514407.5073610123</v>
          </cell>
          <cell r="UT44">
            <v>102582541.20213944</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cell r="XR44">
            <v>0</v>
          </cell>
          <cell r="XS44">
            <v>0</v>
          </cell>
          <cell r="XT44">
            <v>0</v>
          </cell>
          <cell r="XU44">
            <v>0</v>
          </cell>
          <cell r="XV44">
            <v>0</v>
          </cell>
          <cell r="XW44">
            <v>0</v>
          </cell>
          <cell r="XX44">
            <v>0</v>
          </cell>
          <cell r="XY44">
            <v>0</v>
          </cell>
          <cell r="XZ44">
            <v>0</v>
          </cell>
          <cell r="YA44">
            <v>0</v>
          </cell>
          <cell r="YB44">
            <v>0</v>
          </cell>
          <cell r="YC44">
            <v>0</v>
          </cell>
          <cell r="YD44">
            <v>0</v>
          </cell>
          <cell r="YE44">
            <v>0</v>
          </cell>
          <cell r="YF44">
            <v>0</v>
          </cell>
          <cell r="YG44">
            <v>0</v>
          </cell>
          <cell r="YH44">
            <v>0</v>
          </cell>
          <cell r="YI44">
            <v>0</v>
          </cell>
          <cell r="YJ44">
            <v>0</v>
          </cell>
          <cell r="YK44">
            <v>0</v>
          </cell>
          <cell r="YL44">
            <v>0</v>
          </cell>
          <cell r="YM44">
            <v>0</v>
          </cell>
          <cell r="YN44">
            <v>0</v>
          </cell>
          <cell r="YO44">
            <v>0</v>
          </cell>
          <cell r="YP44">
            <v>0</v>
          </cell>
          <cell r="YQ44">
            <v>0</v>
          </cell>
          <cell r="YR44">
            <v>0</v>
          </cell>
          <cell r="YS44">
            <v>0</v>
          </cell>
          <cell r="YT44">
            <v>0</v>
          </cell>
          <cell r="YU44">
            <v>0</v>
          </cell>
          <cell r="YV44">
            <v>0</v>
          </cell>
          <cell r="YW44">
            <v>0</v>
          </cell>
          <cell r="YX44">
            <v>0</v>
          </cell>
          <cell r="YY44">
            <v>0</v>
          </cell>
          <cell r="YZ44">
            <v>0</v>
          </cell>
          <cell r="ZA44">
            <v>0</v>
          </cell>
          <cell r="ZB44">
            <v>0</v>
          </cell>
          <cell r="ZC44">
            <v>0</v>
          </cell>
          <cell r="ZD44">
            <v>0</v>
          </cell>
          <cell r="ZE44">
            <v>0</v>
          </cell>
          <cell r="ZF44">
            <v>0</v>
          </cell>
          <cell r="ZG44">
            <v>0</v>
          </cell>
          <cell r="ZH44">
            <v>0</v>
          </cell>
          <cell r="ZI44">
            <v>0</v>
          </cell>
          <cell r="ZJ44">
            <v>0</v>
          </cell>
          <cell r="ZK44">
            <v>0</v>
          </cell>
          <cell r="ZL44">
            <v>0</v>
          </cell>
          <cell r="ZM44">
            <v>0</v>
          </cell>
          <cell r="ZN44">
            <v>0</v>
          </cell>
          <cell r="ZO44">
            <v>0</v>
          </cell>
          <cell r="ZP44">
            <v>0</v>
          </cell>
          <cell r="ZQ44">
            <v>0</v>
          </cell>
          <cell r="ZR44">
            <v>0</v>
          </cell>
          <cell r="ZS44">
            <v>0</v>
          </cell>
          <cell r="ZT44">
            <v>0</v>
          </cell>
          <cell r="ZU44">
            <v>0</v>
          </cell>
          <cell r="ZV44">
            <v>0</v>
          </cell>
          <cell r="ZW44">
            <v>0</v>
          </cell>
          <cell r="ZX44">
            <v>0</v>
          </cell>
          <cell r="ZY44">
            <v>0</v>
          </cell>
          <cell r="ZZ44">
            <v>0</v>
          </cell>
          <cell r="AAA44">
            <v>0</v>
          </cell>
          <cell r="AAB44">
            <v>0</v>
          </cell>
          <cell r="AAC44">
            <v>0</v>
          </cell>
          <cell r="AAD44">
            <v>0</v>
          </cell>
          <cell r="AAE44">
            <v>0</v>
          </cell>
          <cell r="AAF44">
            <v>0</v>
          </cell>
          <cell r="AAG44">
            <v>0</v>
          </cell>
          <cell r="AAH44">
            <v>0</v>
          </cell>
          <cell r="AAI44">
            <v>0</v>
          </cell>
          <cell r="AAJ44">
            <v>0</v>
          </cell>
          <cell r="AAK44">
            <v>0</v>
          </cell>
          <cell r="AAL44">
            <v>0</v>
          </cell>
          <cell r="AAM44">
            <v>0</v>
          </cell>
          <cell r="AAN44">
            <v>0</v>
          </cell>
          <cell r="AAO44">
            <v>0</v>
          </cell>
          <cell r="AAP44">
            <v>0</v>
          </cell>
          <cell r="AAQ44">
            <v>0</v>
          </cell>
          <cell r="AAR44">
            <v>0</v>
          </cell>
          <cell r="AAS44">
            <v>0</v>
          </cell>
          <cell r="AAT44">
            <v>0</v>
          </cell>
          <cell r="AAU44">
            <v>0</v>
          </cell>
          <cell r="AAV44">
            <v>0</v>
          </cell>
          <cell r="AAW44">
            <v>0</v>
          </cell>
          <cell r="AAX44">
            <v>0</v>
          </cell>
          <cell r="AAY44">
            <v>0</v>
          </cell>
          <cell r="AAZ44">
            <v>0</v>
          </cell>
          <cell r="ABA44">
            <v>0</v>
          </cell>
          <cell r="ABB44">
            <v>0</v>
          </cell>
          <cell r="ABC44">
            <v>0</v>
          </cell>
          <cell r="ABD44">
            <v>0</v>
          </cell>
          <cell r="ABE44">
            <v>0</v>
          </cell>
          <cell r="ABF44">
            <v>0</v>
          </cell>
        </row>
        <row r="45">
          <cell r="A45" t="str">
            <v>7385 BIRF - MUNICIPIOS</v>
          </cell>
          <cell r="C45">
            <v>60.463525480490254</v>
          </cell>
          <cell r="F45" t="str">
            <v>USD</v>
          </cell>
          <cell r="G45" t="str">
            <v>Coparticipación Federal de Impuestos</v>
          </cell>
          <cell r="N45" t="str">
            <v>Organismos Multilaterales</v>
          </cell>
          <cell r="P45" t="str">
            <v>LIBOR</v>
          </cell>
          <cell r="Q45">
            <v>28400317.7104</v>
          </cell>
          <cell r="R45">
            <v>1331658.6722226923</v>
          </cell>
          <cell r="S45">
            <v>36469588.656061605</v>
          </cell>
          <cell r="T45">
            <v>2416366.3769438723</v>
          </cell>
          <cell r="U45">
            <v>34267300.18980366</v>
          </cell>
          <cell r="V45">
            <v>1006155.8488119543</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Q45">
            <v>0</v>
          </cell>
          <cell r="BR45">
            <v>0</v>
          </cell>
          <cell r="BS45">
            <v>0</v>
          </cell>
          <cell r="BT45">
            <v>0</v>
          </cell>
          <cell r="BU45">
            <v>0</v>
          </cell>
          <cell r="BV45">
            <v>0</v>
          </cell>
          <cell r="BW45">
            <v>395224.02857355896</v>
          </cell>
          <cell r="BX45">
            <v>10144401.213200001</v>
          </cell>
          <cell r="BY45">
            <v>0</v>
          </cell>
          <cell r="BZ45">
            <v>0</v>
          </cell>
          <cell r="CA45">
            <v>0</v>
          </cell>
          <cell r="CB45">
            <v>0</v>
          </cell>
          <cell r="CC45">
            <v>0</v>
          </cell>
          <cell r="CD45">
            <v>0</v>
          </cell>
          <cell r="CE45">
            <v>0</v>
          </cell>
          <cell r="CF45">
            <v>0</v>
          </cell>
          <cell r="CG45">
            <v>0</v>
          </cell>
          <cell r="CH45">
            <v>0</v>
          </cell>
          <cell r="CI45">
            <v>936434.64364913339</v>
          </cell>
          <cell r="CJ45">
            <v>18255916.497200001</v>
          </cell>
          <cell r="CK45">
            <v>0</v>
          </cell>
          <cell r="CL45">
            <v>0</v>
          </cell>
          <cell r="CM45">
            <v>0</v>
          </cell>
          <cell r="CN45">
            <v>0</v>
          </cell>
          <cell r="CO45">
            <v>0</v>
          </cell>
          <cell r="CP45">
            <v>0</v>
          </cell>
          <cell r="CQ45">
            <v>0</v>
          </cell>
          <cell r="CR45">
            <v>0</v>
          </cell>
          <cell r="CS45">
            <v>0</v>
          </cell>
          <cell r="CT45">
            <v>0</v>
          </cell>
          <cell r="CU45">
            <v>1350815.6949712264</v>
          </cell>
          <cell r="CV45">
            <v>17565603.392091364</v>
          </cell>
          <cell r="CW45">
            <v>0</v>
          </cell>
          <cell r="CX45">
            <v>0</v>
          </cell>
          <cell r="CY45">
            <v>0</v>
          </cell>
          <cell r="CZ45">
            <v>0</v>
          </cell>
          <cell r="DA45">
            <v>0</v>
          </cell>
          <cell r="DB45">
            <v>0</v>
          </cell>
          <cell r="DC45">
            <v>0</v>
          </cell>
          <cell r="DD45">
            <v>0</v>
          </cell>
          <cell r="DE45">
            <v>0</v>
          </cell>
          <cell r="DF45">
            <v>0</v>
          </cell>
          <cell r="DG45">
            <v>1065550.6819726457</v>
          </cell>
          <cell r="DH45">
            <v>18903985.263970241</v>
          </cell>
          <cell r="DI45">
            <v>0</v>
          </cell>
          <cell r="DJ45">
            <v>0</v>
          </cell>
          <cell r="DK45">
            <v>0</v>
          </cell>
          <cell r="DL45">
            <v>0</v>
          </cell>
          <cell r="DM45">
            <v>0</v>
          </cell>
          <cell r="DN45">
            <v>0</v>
          </cell>
          <cell r="DO45">
            <v>0</v>
          </cell>
          <cell r="DP45">
            <v>0</v>
          </cell>
          <cell r="DQ45">
            <v>0</v>
          </cell>
          <cell r="DR45">
            <v>0</v>
          </cell>
          <cell r="DS45">
            <v>705656.33816395362</v>
          </cell>
          <cell r="DT45">
            <v>19928617.236039925</v>
          </cell>
          <cell r="DU45">
            <v>0</v>
          </cell>
          <cell r="DV45">
            <v>0</v>
          </cell>
          <cell r="DW45">
            <v>0</v>
          </cell>
          <cell r="DX45">
            <v>0</v>
          </cell>
          <cell r="DY45">
            <v>0</v>
          </cell>
          <cell r="DZ45">
            <v>0</v>
          </cell>
          <cell r="EA45">
            <v>0</v>
          </cell>
          <cell r="EB45">
            <v>0</v>
          </cell>
          <cell r="EC45">
            <v>0</v>
          </cell>
          <cell r="ED45">
            <v>0</v>
          </cell>
          <cell r="EE45">
            <v>300499.51064800064</v>
          </cell>
          <cell r="EF45">
            <v>14338682.953763738</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cell r="XR45">
            <v>0</v>
          </cell>
          <cell r="XS45">
            <v>0</v>
          </cell>
          <cell r="XT45">
            <v>0</v>
          </cell>
          <cell r="XU45">
            <v>0</v>
          </cell>
          <cell r="XV45">
            <v>0</v>
          </cell>
          <cell r="XW45">
            <v>0</v>
          </cell>
          <cell r="XX45">
            <v>0</v>
          </cell>
          <cell r="XY45">
            <v>0</v>
          </cell>
          <cell r="XZ45">
            <v>0</v>
          </cell>
          <cell r="YA45">
            <v>0</v>
          </cell>
          <cell r="YB45">
            <v>0</v>
          </cell>
          <cell r="YC45">
            <v>0</v>
          </cell>
          <cell r="YD45">
            <v>0</v>
          </cell>
          <cell r="YE45">
            <v>0</v>
          </cell>
          <cell r="YF45">
            <v>0</v>
          </cell>
          <cell r="YG45">
            <v>0</v>
          </cell>
          <cell r="YH45">
            <v>0</v>
          </cell>
          <cell r="YI45">
            <v>0</v>
          </cell>
          <cell r="YJ45">
            <v>0</v>
          </cell>
          <cell r="YK45">
            <v>0</v>
          </cell>
          <cell r="YL45">
            <v>0</v>
          </cell>
          <cell r="YM45">
            <v>0</v>
          </cell>
          <cell r="YN45">
            <v>0</v>
          </cell>
          <cell r="YO45">
            <v>0</v>
          </cell>
          <cell r="YP45">
            <v>0</v>
          </cell>
          <cell r="YQ45">
            <v>0</v>
          </cell>
          <cell r="YR45">
            <v>0</v>
          </cell>
          <cell r="YS45">
            <v>0</v>
          </cell>
          <cell r="YT45">
            <v>0</v>
          </cell>
          <cell r="YU45">
            <v>0</v>
          </cell>
          <cell r="YV45">
            <v>0</v>
          </cell>
          <cell r="YW45">
            <v>0</v>
          </cell>
          <cell r="YX45">
            <v>0</v>
          </cell>
          <cell r="YY45">
            <v>0</v>
          </cell>
          <cell r="YZ45">
            <v>0</v>
          </cell>
          <cell r="ZA45">
            <v>0</v>
          </cell>
          <cell r="ZB45">
            <v>0</v>
          </cell>
          <cell r="ZC45">
            <v>0</v>
          </cell>
          <cell r="ZD45">
            <v>0</v>
          </cell>
          <cell r="ZE45">
            <v>0</v>
          </cell>
          <cell r="ZF45">
            <v>0</v>
          </cell>
          <cell r="ZG45">
            <v>0</v>
          </cell>
          <cell r="ZH45">
            <v>0</v>
          </cell>
          <cell r="ZI45">
            <v>0</v>
          </cell>
          <cell r="ZJ45">
            <v>0</v>
          </cell>
          <cell r="ZK45">
            <v>0</v>
          </cell>
          <cell r="ZL45">
            <v>0</v>
          </cell>
          <cell r="ZM45">
            <v>0</v>
          </cell>
          <cell r="ZN45">
            <v>0</v>
          </cell>
          <cell r="ZO45">
            <v>0</v>
          </cell>
          <cell r="ZP45">
            <v>0</v>
          </cell>
          <cell r="ZQ45">
            <v>0</v>
          </cell>
          <cell r="ZR45">
            <v>0</v>
          </cell>
          <cell r="ZS45">
            <v>0</v>
          </cell>
          <cell r="ZT45">
            <v>0</v>
          </cell>
          <cell r="ZU45">
            <v>0</v>
          </cell>
          <cell r="ZV45">
            <v>0</v>
          </cell>
          <cell r="ZW45">
            <v>0</v>
          </cell>
          <cell r="ZX45">
            <v>0</v>
          </cell>
          <cell r="ZY45">
            <v>0</v>
          </cell>
          <cell r="ZZ45">
            <v>0</v>
          </cell>
          <cell r="AAA45">
            <v>0</v>
          </cell>
          <cell r="AAB45">
            <v>0</v>
          </cell>
          <cell r="AAC45">
            <v>0</v>
          </cell>
          <cell r="AAD45">
            <v>0</v>
          </cell>
          <cell r="AAE45">
            <v>0</v>
          </cell>
          <cell r="AAF45">
            <v>0</v>
          </cell>
          <cell r="AAG45">
            <v>0</v>
          </cell>
          <cell r="AAH45">
            <v>0</v>
          </cell>
          <cell r="AAI45">
            <v>0</v>
          </cell>
          <cell r="AAJ45">
            <v>0</v>
          </cell>
          <cell r="AAK45">
            <v>0</v>
          </cell>
          <cell r="AAL45">
            <v>0</v>
          </cell>
          <cell r="AAM45">
            <v>0</v>
          </cell>
          <cell r="AAN45">
            <v>0</v>
          </cell>
          <cell r="AAO45">
            <v>0</v>
          </cell>
          <cell r="AAP45">
            <v>0</v>
          </cell>
          <cell r="AAQ45">
            <v>0</v>
          </cell>
          <cell r="AAR45">
            <v>0</v>
          </cell>
          <cell r="AAS45">
            <v>0</v>
          </cell>
          <cell r="AAT45">
            <v>0</v>
          </cell>
          <cell r="AAU45">
            <v>0</v>
          </cell>
          <cell r="AAV45">
            <v>0</v>
          </cell>
          <cell r="AAW45">
            <v>0</v>
          </cell>
          <cell r="AAX45">
            <v>0</v>
          </cell>
          <cell r="AAY45">
            <v>0</v>
          </cell>
          <cell r="AAZ45">
            <v>0</v>
          </cell>
          <cell r="ABA45">
            <v>0</v>
          </cell>
          <cell r="ABB45">
            <v>0</v>
          </cell>
          <cell r="ABC45">
            <v>0</v>
          </cell>
          <cell r="ABD45">
            <v>0</v>
          </cell>
          <cell r="ABE45">
            <v>0</v>
          </cell>
          <cell r="ABF45">
            <v>0</v>
          </cell>
        </row>
        <row r="46">
          <cell r="A46" t="str">
            <v>7425 BIRF - PROSAP</v>
          </cell>
          <cell r="C46">
            <v>56.967452238263043</v>
          </cell>
          <cell r="F46" t="str">
            <v>USD</v>
          </cell>
          <cell r="G46" t="str">
            <v>Coparticipación Federal de Impuestos</v>
          </cell>
          <cell r="N46" t="str">
            <v>Organismos Multilaterales</v>
          </cell>
          <cell r="P46" t="str">
            <v>LIBOR</v>
          </cell>
          <cell r="Q46">
            <v>14033883.872309003</v>
          </cell>
          <cell r="R46">
            <v>2142191.9699375369</v>
          </cell>
          <cell r="S46">
            <v>18559850.541822948</v>
          </cell>
          <cell r="T46">
            <v>2185362.7102398626</v>
          </cell>
          <cell r="U46">
            <v>20510944.568554819</v>
          </cell>
          <cell r="V46">
            <v>1677537.7188787628</v>
          </cell>
          <cell r="W46">
            <v>21969786.13898446</v>
          </cell>
          <cell r="X46">
            <v>994209.2440708559</v>
          </cell>
          <cell r="Y46">
            <v>11355456.711740816</v>
          </cell>
          <cell r="Z46">
            <v>205742.75654624662</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Q46">
            <v>0</v>
          </cell>
          <cell r="BR46">
            <v>0</v>
          </cell>
          <cell r="BS46">
            <v>0</v>
          </cell>
          <cell r="BT46">
            <v>0</v>
          </cell>
          <cell r="BU46">
            <v>0</v>
          </cell>
          <cell r="BV46">
            <v>0</v>
          </cell>
          <cell r="BW46">
            <v>0</v>
          </cell>
          <cell r="BX46">
            <v>0</v>
          </cell>
          <cell r="BY46">
            <v>0</v>
          </cell>
          <cell r="BZ46">
            <v>0</v>
          </cell>
          <cell r="CA46">
            <v>956099.92318533221</v>
          </cell>
          <cell r="CB46">
            <v>5895676.4097000007</v>
          </cell>
          <cell r="CC46">
            <v>0</v>
          </cell>
          <cell r="CD46">
            <v>0</v>
          </cell>
          <cell r="CE46">
            <v>0</v>
          </cell>
          <cell r="CF46">
            <v>0</v>
          </cell>
          <cell r="CG46">
            <v>0</v>
          </cell>
          <cell r="CH46">
            <v>0</v>
          </cell>
          <cell r="CI46">
            <v>0</v>
          </cell>
          <cell r="CJ46">
            <v>0</v>
          </cell>
          <cell r="CK46">
            <v>0</v>
          </cell>
          <cell r="CL46">
            <v>0</v>
          </cell>
          <cell r="CM46">
            <v>1186092.0467522044</v>
          </cell>
          <cell r="CN46">
            <v>8138207.4626090014</v>
          </cell>
          <cell r="CO46">
            <v>0</v>
          </cell>
          <cell r="CP46">
            <v>0</v>
          </cell>
          <cell r="CQ46">
            <v>0</v>
          </cell>
          <cell r="CR46">
            <v>0</v>
          </cell>
          <cell r="CS46">
            <v>0</v>
          </cell>
          <cell r="CT46">
            <v>0</v>
          </cell>
          <cell r="CU46">
            <v>0</v>
          </cell>
          <cell r="CV46">
            <v>0</v>
          </cell>
          <cell r="CW46">
            <v>0</v>
          </cell>
          <cell r="CX46">
            <v>0</v>
          </cell>
          <cell r="CY46">
            <v>1133769.2414962777</v>
          </cell>
          <cell r="CZ46">
            <v>8939365.2533003539</v>
          </cell>
          <cell r="DA46">
            <v>0</v>
          </cell>
          <cell r="DB46">
            <v>0</v>
          </cell>
          <cell r="DC46">
            <v>0</v>
          </cell>
          <cell r="DD46">
            <v>0</v>
          </cell>
          <cell r="DE46">
            <v>0</v>
          </cell>
          <cell r="DF46">
            <v>0</v>
          </cell>
          <cell r="DG46">
            <v>0</v>
          </cell>
          <cell r="DH46">
            <v>0</v>
          </cell>
          <cell r="DI46">
            <v>0</v>
          </cell>
          <cell r="DJ46">
            <v>0</v>
          </cell>
          <cell r="DK46">
            <v>1051593.4687435848</v>
          </cell>
          <cell r="DL46">
            <v>9620485.2885225918</v>
          </cell>
          <cell r="DM46">
            <v>0</v>
          </cell>
          <cell r="DN46">
            <v>0</v>
          </cell>
          <cell r="DO46">
            <v>0</v>
          </cell>
          <cell r="DP46">
            <v>0</v>
          </cell>
          <cell r="DQ46">
            <v>0</v>
          </cell>
          <cell r="DR46">
            <v>0</v>
          </cell>
          <cell r="DS46">
            <v>0</v>
          </cell>
          <cell r="DT46">
            <v>0</v>
          </cell>
          <cell r="DU46">
            <v>0</v>
          </cell>
          <cell r="DV46">
            <v>0</v>
          </cell>
          <cell r="DW46">
            <v>914338.86230827274</v>
          </cell>
          <cell r="DX46">
            <v>10037776.576232525</v>
          </cell>
          <cell r="DY46">
            <v>0</v>
          </cell>
          <cell r="DZ46">
            <v>0</v>
          </cell>
          <cell r="EA46">
            <v>0</v>
          </cell>
          <cell r="EB46">
            <v>0</v>
          </cell>
          <cell r="EC46">
            <v>0</v>
          </cell>
          <cell r="ED46">
            <v>0</v>
          </cell>
          <cell r="EE46">
            <v>0</v>
          </cell>
          <cell r="EF46">
            <v>0</v>
          </cell>
          <cell r="EG46">
            <v>0</v>
          </cell>
          <cell r="EH46">
            <v>0</v>
          </cell>
          <cell r="EI46">
            <v>763198.85657048994</v>
          </cell>
          <cell r="EJ46">
            <v>10473167.992322296</v>
          </cell>
          <cell r="EK46">
            <v>0</v>
          </cell>
          <cell r="EL46">
            <v>0</v>
          </cell>
          <cell r="EM46">
            <v>0</v>
          </cell>
          <cell r="EN46">
            <v>0</v>
          </cell>
          <cell r="EO46">
            <v>0</v>
          </cell>
          <cell r="EP46">
            <v>0</v>
          </cell>
          <cell r="EQ46">
            <v>0</v>
          </cell>
          <cell r="ER46">
            <v>0</v>
          </cell>
          <cell r="ES46">
            <v>0</v>
          </cell>
          <cell r="ET46">
            <v>0</v>
          </cell>
          <cell r="EU46">
            <v>587617.4778627248</v>
          </cell>
          <cell r="EV46">
            <v>10810692.18822071</v>
          </cell>
          <cell r="EW46">
            <v>0</v>
          </cell>
          <cell r="EX46">
            <v>0</v>
          </cell>
          <cell r="EY46">
            <v>0</v>
          </cell>
          <cell r="EZ46">
            <v>0</v>
          </cell>
          <cell r="FA46">
            <v>0</v>
          </cell>
          <cell r="FB46">
            <v>0</v>
          </cell>
          <cell r="FC46">
            <v>0</v>
          </cell>
          <cell r="FD46">
            <v>0</v>
          </cell>
          <cell r="FE46">
            <v>0</v>
          </cell>
          <cell r="FF46">
            <v>0</v>
          </cell>
          <cell r="FG46">
            <v>406591.76620813104</v>
          </cell>
          <cell r="FH46">
            <v>11159093.950763751</v>
          </cell>
          <cell r="FI46">
            <v>0</v>
          </cell>
          <cell r="FJ46">
            <v>0</v>
          </cell>
          <cell r="FK46">
            <v>0</v>
          </cell>
          <cell r="FL46">
            <v>0</v>
          </cell>
          <cell r="FM46">
            <v>0</v>
          </cell>
          <cell r="FN46">
            <v>0</v>
          </cell>
          <cell r="FO46">
            <v>0</v>
          </cell>
          <cell r="FP46">
            <v>0</v>
          </cell>
          <cell r="FQ46">
            <v>0</v>
          </cell>
          <cell r="FR46">
            <v>0</v>
          </cell>
          <cell r="FS46">
            <v>205742.75654624662</v>
          </cell>
          <cell r="FT46">
            <v>11355456.711740816</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cell r="XR46">
            <v>0</v>
          </cell>
          <cell r="XS46">
            <v>0</v>
          </cell>
          <cell r="XT46">
            <v>0</v>
          </cell>
          <cell r="XU46">
            <v>0</v>
          </cell>
          <cell r="XV46">
            <v>0</v>
          </cell>
          <cell r="XW46">
            <v>0</v>
          </cell>
          <cell r="XX46">
            <v>0</v>
          </cell>
          <cell r="XY46">
            <v>0</v>
          </cell>
          <cell r="XZ46">
            <v>0</v>
          </cell>
          <cell r="YA46">
            <v>0</v>
          </cell>
          <cell r="YB46">
            <v>0</v>
          </cell>
          <cell r="YC46">
            <v>0</v>
          </cell>
          <cell r="YD46">
            <v>0</v>
          </cell>
          <cell r="YE46">
            <v>0</v>
          </cell>
          <cell r="YF46">
            <v>0</v>
          </cell>
          <cell r="YG46">
            <v>0</v>
          </cell>
          <cell r="YH46">
            <v>0</v>
          </cell>
          <cell r="YI46">
            <v>0</v>
          </cell>
          <cell r="YJ46">
            <v>0</v>
          </cell>
          <cell r="YK46">
            <v>0</v>
          </cell>
          <cell r="YL46">
            <v>0</v>
          </cell>
          <cell r="YM46">
            <v>0</v>
          </cell>
          <cell r="YN46">
            <v>0</v>
          </cell>
          <cell r="YO46">
            <v>0</v>
          </cell>
          <cell r="YP46">
            <v>0</v>
          </cell>
          <cell r="YQ46">
            <v>0</v>
          </cell>
          <cell r="YR46">
            <v>0</v>
          </cell>
          <cell r="YS46">
            <v>0</v>
          </cell>
          <cell r="YT46">
            <v>0</v>
          </cell>
          <cell r="YU46">
            <v>0</v>
          </cell>
          <cell r="YV46">
            <v>0</v>
          </cell>
          <cell r="YW46">
            <v>0</v>
          </cell>
          <cell r="YX46">
            <v>0</v>
          </cell>
          <cell r="YY46">
            <v>0</v>
          </cell>
          <cell r="YZ46">
            <v>0</v>
          </cell>
          <cell r="ZA46">
            <v>0</v>
          </cell>
          <cell r="ZB46">
            <v>0</v>
          </cell>
          <cell r="ZC46">
            <v>0</v>
          </cell>
          <cell r="ZD46">
            <v>0</v>
          </cell>
          <cell r="ZE46">
            <v>0</v>
          </cell>
          <cell r="ZF46">
            <v>0</v>
          </cell>
          <cell r="ZG46">
            <v>0</v>
          </cell>
          <cell r="ZH46">
            <v>0</v>
          </cell>
          <cell r="ZI46">
            <v>0</v>
          </cell>
          <cell r="ZJ46">
            <v>0</v>
          </cell>
          <cell r="ZK46">
            <v>0</v>
          </cell>
          <cell r="ZL46">
            <v>0</v>
          </cell>
          <cell r="ZM46">
            <v>0</v>
          </cell>
          <cell r="ZN46">
            <v>0</v>
          </cell>
          <cell r="ZO46">
            <v>0</v>
          </cell>
          <cell r="ZP46">
            <v>0</v>
          </cell>
          <cell r="ZQ46">
            <v>0</v>
          </cell>
          <cell r="ZR46">
            <v>0</v>
          </cell>
          <cell r="ZS46">
            <v>0</v>
          </cell>
          <cell r="ZT46">
            <v>0</v>
          </cell>
          <cell r="ZU46">
            <v>0</v>
          </cell>
          <cell r="ZV46">
            <v>0</v>
          </cell>
          <cell r="ZW46">
            <v>0</v>
          </cell>
          <cell r="ZX46">
            <v>0</v>
          </cell>
          <cell r="ZY46">
            <v>0</v>
          </cell>
          <cell r="ZZ46">
            <v>0</v>
          </cell>
          <cell r="AAA46">
            <v>0</v>
          </cell>
          <cell r="AAB46">
            <v>0</v>
          </cell>
          <cell r="AAC46">
            <v>0</v>
          </cell>
          <cell r="AAD46">
            <v>0</v>
          </cell>
          <cell r="AAE46">
            <v>0</v>
          </cell>
          <cell r="AAF46">
            <v>0</v>
          </cell>
          <cell r="AAG46">
            <v>0</v>
          </cell>
          <cell r="AAH46">
            <v>0</v>
          </cell>
          <cell r="AAI46">
            <v>0</v>
          </cell>
          <cell r="AAJ46">
            <v>0</v>
          </cell>
          <cell r="AAK46">
            <v>0</v>
          </cell>
          <cell r="AAL46">
            <v>0</v>
          </cell>
          <cell r="AAM46">
            <v>0</v>
          </cell>
          <cell r="AAN46">
            <v>0</v>
          </cell>
          <cell r="AAO46">
            <v>0</v>
          </cell>
          <cell r="AAP46">
            <v>0</v>
          </cell>
          <cell r="AAQ46">
            <v>0</v>
          </cell>
          <cell r="AAR46">
            <v>0</v>
          </cell>
          <cell r="AAS46">
            <v>0</v>
          </cell>
          <cell r="AAT46">
            <v>0</v>
          </cell>
          <cell r="AAU46">
            <v>0</v>
          </cell>
          <cell r="AAV46">
            <v>0</v>
          </cell>
          <cell r="AAW46">
            <v>0</v>
          </cell>
          <cell r="AAX46">
            <v>0</v>
          </cell>
          <cell r="AAY46">
            <v>0</v>
          </cell>
          <cell r="AAZ46">
            <v>0</v>
          </cell>
          <cell r="ABA46">
            <v>0</v>
          </cell>
          <cell r="ABB46">
            <v>0</v>
          </cell>
          <cell r="ABC46">
            <v>0</v>
          </cell>
          <cell r="ABD46">
            <v>0</v>
          </cell>
          <cell r="ABE46">
            <v>0</v>
          </cell>
          <cell r="ABF46">
            <v>0</v>
          </cell>
        </row>
        <row r="47">
          <cell r="A47" t="str">
            <v>7352 BIRF - PDP III</v>
          </cell>
          <cell r="C47">
            <v>36.258315092113016</v>
          </cell>
          <cell r="F47" t="str">
            <v>USD</v>
          </cell>
          <cell r="G47" t="str">
            <v>Coparticipación Federal de Impuestos</v>
          </cell>
          <cell r="N47" t="str">
            <v>Organismos Multilaterales</v>
          </cell>
          <cell r="P47" t="str">
            <v>LIBOR</v>
          </cell>
          <cell r="Q47">
            <v>22785789.480290428</v>
          </cell>
          <cell r="R47">
            <v>927027.90128183877</v>
          </cell>
          <cell r="S47">
            <v>22551068.205206648</v>
          </cell>
          <cell r="T47">
            <v>776721.11334335245</v>
          </cell>
          <cell r="U47">
            <v>19295916.109791204</v>
          </cell>
          <cell r="V47">
            <v>296325.3441818211</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Q47">
            <v>0</v>
          </cell>
          <cell r="BR47">
            <v>0</v>
          </cell>
          <cell r="BS47">
            <v>0</v>
          </cell>
          <cell r="BT47">
            <v>0</v>
          </cell>
          <cell r="BU47">
            <v>346661.69410957152</v>
          </cell>
          <cell r="BV47">
            <v>8027309.1858904297</v>
          </cell>
          <cell r="BW47">
            <v>0</v>
          </cell>
          <cell r="BX47">
            <v>0</v>
          </cell>
          <cell r="BY47">
            <v>0</v>
          </cell>
          <cell r="BZ47">
            <v>0</v>
          </cell>
          <cell r="CA47">
            <v>0</v>
          </cell>
          <cell r="CB47">
            <v>0</v>
          </cell>
          <cell r="CC47">
            <v>0</v>
          </cell>
          <cell r="CD47">
            <v>0</v>
          </cell>
          <cell r="CE47">
            <v>0</v>
          </cell>
          <cell r="CF47">
            <v>0</v>
          </cell>
          <cell r="CG47">
            <v>580366.20717226726</v>
          </cell>
          <cell r="CH47">
            <v>14758480.294399999</v>
          </cell>
          <cell r="CI47">
            <v>0</v>
          </cell>
          <cell r="CJ47">
            <v>0</v>
          </cell>
          <cell r="CK47">
            <v>0</v>
          </cell>
          <cell r="CL47">
            <v>0</v>
          </cell>
          <cell r="CM47">
            <v>0</v>
          </cell>
          <cell r="CN47">
            <v>0</v>
          </cell>
          <cell r="CO47">
            <v>0</v>
          </cell>
          <cell r="CP47">
            <v>0</v>
          </cell>
          <cell r="CQ47">
            <v>0</v>
          </cell>
          <cell r="CR47">
            <v>0</v>
          </cell>
          <cell r="CS47">
            <v>435257.12754522491</v>
          </cell>
          <cell r="CT47">
            <v>10861738.295550685</v>
          </cell>
          <cell r="CU47">
            <v>0</v>
          </cell>
          <cell r="CV47">
            <v>0</v>
          </cell>
          <cell r="CW47">
            <v>0</v>
          </cell>
          <cell r="CX47">
            <v>0</v>
          </cell>
          <cell r="CY47">
            <v>0</v>
          </cell>
          <cell r="CZ47">
            <v>0</v>
          </cell>
          <cell r="DA47">
            <v>0</v>
          </cell>
          <cell r="DB47">
            <v>0</v>
          </cell>
          <cell r="DC47">
            <v>0</v>
          </cell>
          <cell r="DD47">
            <v>0</v>
          </cell>
          <cell r="DE47">
            <v>341463.9857981276</v>
          </cell>
          <cell r="DF47">
            <v>11689329.909655962</v>
          </cell>
          <cell r="DG47">
            <v>0</v>
          </cell>
          <cell r="DH47">
            <v>0</v>
          </cell>
          <cell r="DI47">
            <v>0</v>
          </cell>
          <cell r="DJ47">
            <v>0</v>
          </cell>
          <cell r="DK47">
            <v>0</v>
          </cell>
          <cell r="DL47">
            <v>0</v>
          </cell>
          <cell r="DM47">
            <v>0</v>
          </cell>
          <cell r="DN47">
            <v>0</v>
          </cell>
          <cell r="DO47">
            <v>0</v>
          </cell>
          <cell r="DP47">
            <v>0</v>
          </cell>
          <cell r="DQ47">
            <v>216695.74382627977</v>
          </cell>
          <cell r="DR47">
            <v>12386683.85175381</v>
          </cell>
          <cell r="DS47">
            <v>0</v>
          </cell>
          <cell r="DT47">
            <v>0</v>
          </cell>
          <cell r="DU47">
            <v>0</v>
          </cell>
          <cell r="DV47">
            <v>0</v>
          </cell>
          <cell r="DW47">
            <v>0</v>
          </cell>
          <cell r="DX47">
            <v>0</v>
          </cell>
          <cell r="DY47">
            <v>0</v>
          </cell>
          <cell r="DZ47">
            <v>0</v>
          </cell>
          <cell r="EA47">
            <v>0</v>
          </cell>
          <cell r="EB47">
            <v>0</v>
          </cell>
          <cell r="EC47">
            <v>79629.600355541304</v>
          </cell>
          <cell r="ED47">
            <v>6909232.2580373939</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L47">
            <v>0</v>
          </cell>
          <cell r="GM47">
            <v>0</v>
          </cell>
          <cell r="GN47">
            <v>0</v>
          </cell>
          <cell r="GO47">
            <v>0</v>
          </cell>
          <cell r="GP47">
            <v>0</v>
          </cell>
          <cell r="GQ47">
            <v>0</v>
          </cell>
          <cell r="GR47">
            <v>0</v>
          </cell>
          <cell r="GS47">
            <v>0</v>
          </cell>
          <cell r="GT47">
            <v>0</v>
          </cell>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cell r="HN47">
            <v>0</v>
          </cell>
          <cell r="HO47">
            <v>0</v>
          </cell>
          <cell r="HP47">
            <v>0</v>
          </cell>
          <cell r="HQ47">
            <v>0</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cell r="XR47">
            <v>0</v>
          </cell>
          <cell r="XS47">
            <v>0</v>
          </cell>
          <cell r="XT47">
            <v>0</v>
          </cell>
          <cell r="XU47">
            <v>0</v>
          </cell>
          <cell r="XV47">
            <v>0</v>
          </cell>
          <cell r="XW47">
            <v>0</v>
          </cell>
          <cell r="XX47">
            <v>0</v>
          </cell>
          <cell r="XY47">
            <v>0</v>
          </cell>
          <cell r="XZ47">
            <v>0</v>
          </cell>
          <cell r="YA47">
            <v>0</v>
          </cell>
          <cell r="YB47">
            <v>0</v>
          </cell>
          <cell r="YC47">
            <v>0</v>
          </cell>
          <cell r="YD47">
            <v>0</v>
          </cell>
          <cell r="YE47">
            <v>0</v>
          </cell>
          <cell r="YF47">
            <v>0</v>
          </cell>
          <cell r="YG47">
            <v>0</v>
          </cell>
          <cell r="YH47">
            <v>0</v>
          </cell>
          <cell r="YI47">
            <v>0</v>
          </cell>
          <cell r="YJ47">
            <v>0</v>
          </cell>
          <cell r="YK47">
            <v>0</v>
          </cell>
          <cell r="YL47">
            <v>0</v>
          </cell>
          <cell r="YM47">
            <v>0</v>
          </cell>
          <cell r="YN47">
            <v>0</v>
          </cell>
          <cell r="YO47">
            <v>0</v>
          </cell>
          <cell r="YP47">
            <v>0</v>
          </cell>
          <cell r="YQ47">
            <v>0</v>
          </cell>
          <cell r="YR47">
            <v>0</v>
          </cell>
          <cell r="YS47">
            <v>0</v>
          </cell>
          <cell r="YT47">
            <v>0</v>
          </cell>
          <cell r="YU47">
            <v>0</v>
          </cell>
          <cell r="YV47">
            <v>0</v>
          </cell>
          <cell r="YW47">
            <v>0</v>
          </cell>
          <cell r="YX47">
            <v>0</v>
          </cell>
          <cell r="YY47">
            <v>0</v>
          </cell>
          <cell r="YZ47">
            <v>0</v>
          </cell>
          <cell r="ZA47">
            <v>0</v>
          </cell>
          <cell r="ZB47">
            <v>0</v>
          </cell>
          <cell r="ZC47">
            <v>0</v>
          </cell>
          <cell r="ZD47">
            <v>0</v>
          </cell>
          <cell r="ZE47">
            <v>0</v>
          </cell>
          <cell r="ZF47">
            <v>0</v>
          </cell>
          <cell r="ZG47">
            <v>0</v>
          </cell>
          <cell r="ZH47">
            <v>0</v>
          </cell>
          <cell r="ZI47">
            <v>0</v>
          </cell>
          <cell r="ZJ47">
            <v>0</v>
          </cell>
          <cell r="ZK47">
            <v>0</v>
          </cell>
          <cell r="ZL47">
            <v>0</v>
          </cell>
          <cell r="ZM47">
            <v>0</v>
          </cell>
          <cell r="ZN47">
            <v>0</v>
          </cell>
          <cell r="ZO47">
            <v>0</v>
          </cell>
          <cell r="ZP47">
            <v>0</v>
          </cell>
          <cell r="ZQ47">
            <v>0</v>
          </cell>
          <cell r="ZR47">
            <v>0</v>
          </cell>
          <cell r="ZS47">
            <v>0</v>
          </cell>
          <cell r="ZT47">
            <v>0</v>
          </cell>
          <cell r="ZU47">
            <v>0</v>
          </cell>
          <cell r="ZV47">
            <v>0</v>
          </cell>
          <cell r="ZW47">
            <v>0</v>
          </cell>
          <cell r="ZX47">
            <v>0</v>
          </cell>
          <cell r="ZY47">
            <v>0</v>
          </cell>
          <cell r="ZZ47">
            <v>0</v>
          </cell>
          <cell r="AAA47">
            <v>0</v>
          </cell>
          <cell r="AAB47">
            <v>0</v>
          </cell>
          <cell r="AAC47">
            <v>0</v>
          </cell>
          <cell r="AAD47">
            <v>0</v>
          </cell>
          <cell r="AAE47">
            <v>0</v>
          </cell>
          <cell r="AAF47">
            <v>0</v>
          </cell>
          <cell r="AAG47">
            <v>0</v>
          </cell>
          <cell r="AAH47">
            <v>0</v>
          </cell>
          <cell r="AAI47">
            <v>0</v>
          </cell>
          <cell r="AAJ47">
            <v>0</v>
          </cell>
          <cell r="AAK47">
            <v>0</v>
          </cell>
          <cell r="AAL47">
            <v>0</v>
          </cell>
          <cell r="AAM47">
            <v>0</v>
          </cell>
          <cell r="AAN47">
            <v>0</v>
          </cell>
          <cell r="AAO47">
            <v>0</v>
          </cell>
          <cell r="AAP47">
            <v>0</v>
          </cell>
          <cell r="AAQ47">
            <v>0</v>
          </cell>
          <cell r="AAR47">
            <v>0</v>
          </cell>
          <cell r="AAS47">
            <v>0</v>
          </cell>
          <cell r="AAT47">
            <v>0</v>
          </cell>
          <cell r="AAU47">
            <v>0</v>
          </cell>
          <cell r="AAV47">
            <v>0</v>
          </cell>
          <cell r="AAW47">
            <v>0</v>
          </cell>
          <cell r="AAX47">
            <v>0</v>
          </cell>
          <cell r="AAY47">
            <v>0</v>
          </cell>
          <cell r="AAZ47">
            <v>0</v>
          </cell>
          <cell r="ABA47">
            <v>0</v>
          </cell>
          <cell r="ABB47">
            <v>0</v>
          </cell>
          <cell r="ABC47">
            <v>0</v>
          </cell>
          <cell r="ABD47">
            <v>0</v>
          </cell>
          <cell r="ABE47">
            <v>0</v>
          </cell>
          <cell r="ABF47">
            <v>0</v>
          </cell>
        </row>
        <row r="48">
          <cell r="A48" t="str">
            <v>Tenedores de Bonos</v>
          </cell>
          <cell r="C48">
            <v>24947.236865000988</v>
          </cell>
          <cell r="F48">
            <v>0</v>
          </cell>
          <cell r="G48" t="str">
            <v>Coparticipación Federal de Impuestos</v>
          </cell>
          <cell r="N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cell r="XR48">
            <v>0</v>
          </cell>
          <cell r="XS48">
            <v>0</v>
          </cell>
          <cell r="XT48">
            <v>0</v>
          </cell>
          <cell r="XU48">
            <v>0</v>
          </cell>
          <cell r="XV48">
            <v>0</v>
          </cell>
          <cell r="XW48">
            <v>0</v>
          </cell>
          <cell r="XX48">
            <v>0</v>
          </cell>
          <cell r="XY48">
            <v>0</v>
          </cell>
          <cell r="XZ48">
            <v>0</v>
          </cell>
          <cell r="YA48">
            <v>0</v>
          </cell>
          <cell r="YB48">
            <v>0</v>
          </cell>
          <cell r="YC48">
            <v>0</v>
          </cell>
          <cell r="YD48">
            <v>0</v>
          </cell>
          <cell r="YE48">
            <v>0</v>
          </cell>
          <cell r="YF48">
            <v>0</v>
          </cell>
          <cell r="YG48">
            <v>0</v>
          </cell>
          <cell r="YH48">
            <v>0</v>
          </cell>
          <cell r="YI48">
            <v>0</v>
          </cell>
          <cell r="YJ48">
            <v>0</v>
          </cell>
          <cell r="YK48">
            <v>0</v>
          </cell>
          <cell r="YL48">
            <v>0</v>
          </cell>
          <cell r="YM48">
            <v>0</v>
          </cell>
          <cell r="YN48">
            <v>0</v>
          </cell>
          <cell r="YO48">
            <v>0</v>
          </cell>
          <cell r="YP48">
            <v>0</v>
          </cell>
          <cell r="YQ48">
            <v>0</v>
          </cell>
          <cell r="YR48">
            <v>0</v>
          </cell>
          <cell r="YS48">
            <v>0</v>
          </cell>
          <cell r="YT48">
            <v>0</v>
          </cell>
          <cell r="YU48">
            <v>0</v>
          </cell>
          <cell r="YV48">
            <v>0</v>
          </cell>
          <cell r="YW48">
            <v>0</v>
          </cell>
          <cell r="YX48">
            <v>0</v>
          </cell>
          <cell r="YY48">
            <v>0</v>
          </cell>
          <cell r="YZ48">
            <v>0</v>
          </cell>
          <cell r="ZA48">
            <v>0</v>
          </cell>
          <cell r="ZB48">
            <v>0</v>
          </cell>
          <cell r="ZC48">
            <v>0</v>
          </cell>
          <cell r="ZD48">
            <v>0</v>
          </cell>
          <cell r="ZE48">
            <v>0</v>
          </cell>
          <cell r="ZF48">
            <v>0</v>
          </cell>
          <cell r="ZG48">
            <v>0</v>
          </cell>
          <cell r="ZH48">
            <v>0</v>
          </cell>
          <cell r="ZI48">
            <v>0</v>
          </cell>
          <cell r="ZJ48">
            <v>0</v>
          </cell>
          <cell r="ZK48">
            <v>0</v>
          </cell>
          <cell r="ZL48">
            <v>0</v>
          </cell>
          <cell r="ZM48">
            <v>0</v>
          </cell>
          <cell r="ZN48">
            <v>0</v>
          </cell>
          <cell r="ZO48">
            <v>0</v>
          </cell>
          <cell r="ZP48">
            <v>0</v>
          </cell>
          <cell r="ZQ48">
            <v>0</v>
          </cell>
          <cell r="ZR48">
            <v>0</v>
          </cell>
          <cell r="ZS48">
            <v>0</v>
          </cell>
          <cell r="ZT48">
            <v>0</v>
          </cell>
          <cell r="ZU48">
            <v>0</v>
          </cell>
          <cell r="ZV48">
            <v>0</v>
          </cell>
          <cell r="ZW48">
            <v>0</v>
          </cell>
          <cell r="ZX48">
            <v>0</v>
          </cell>
          <cell r="ZY48">
            <v>0</v>
          </cell>
          <cell r="ZZ48">
            <v>0</v>
          </cell>
          <cell r="AAA48">
            <v>0</v>
          </cell>
          <cell r="AAB48">
            <v>0</v>
          </cell>
          <cell r="AAC48">
            <v>0</v>
          </cell>
          <cell r="AAD48">
            <v>0</v>
          </cell>
          <cell r="AAE48">
            <v>0</v>
          </cell>
          <cell r="AAF48">
            <v>0</v>
          </cell>
          <cell r="AAG48">
            <v>0</v>
          </cell>
          <cell r="AAH48">
            <v>0</v>
          </cell>
          <cell r="AAI48">
            <v>0</v>
          </cell>
          <cell r="AAJ48">
            <v>0</v>
          </cell>
          <cell r="AAK48">
            <v>0</v>
          </cell>
          <cell r="AAL48">
            <v>0</v>
          </cell>
          <cell r="AAM48">
            <v>0</v>
          </cell>
          <cell r="AAN48">
            <v>0</v>
          </cell>
          <cell r="AAO48">
            <v>0</v>
          </cell>
          <cell r="AAP48">
            <v>0</v>
          </cell>
          <cell r="AAQ48">
            <v>0</v>
          </cell>
          <cell r="AAR48">
            <v>0</v>
          </cell>
          <cell r="AAS48">
            <v>0</v>
          </cell>
          <cell r="AAT48">
            <v>0</v>
          </cell>
          <cell r="AAU48">
            <v>0</v>
          </cell>
          <cell r="AAV48">
            <v>0</v>
          </cell>
          <cell r="AAW48">
            <v>0</v>
          </cell>
          <cell r="AAX48">
            <v>0</v>
          </cell>
          <cell r="AAY48">
            <v>0</v>
          </cell>
          <cell r="AAZ48">
            <v>0</v>
          </cell>
          <cell r="ABA48">
            <v>0</v>
          </cell>
          <cell r="ABB48">
            <v>0</v>
          </cell>
          <cell r="ABC48">
            <v>0</v>
          </cell>
          <cell r="ABD48">
            <v>0</v>
          </cell>
          <cell r="ABE48">
            <v>0</v>
          </cell>
          <cell r="ABF48">
            <v>0</v>
          </cell>
        </row>
        <row r="49">
          <cell r="A49" t="str">
            <v>BONO MENDOZA'24  Bonos Emitidos</v>
          </cell>
          <cell r="C49">
            <v>18904.150000000001</v>
          </cell>
          <cell r="F49" t="str">
            <v>USD</v>
          </cell>
          <cell r="G49" t="str">
            <v>Sin garantía</v>
          </cell>
          <cell r="N49" t="str">
            <v>Tenedores de Bonos</v>
          </cell>
          <cell r="P49" t="str">
            <v>FIJA</v>
          </cell>
          <cell r="Q49">
            <v>0</v>
          </cell>
          <cell r="R49">
            <v>1181687375</v>
          </cell>
          <cell r="S49">
            <v>0</v>
          </cell>
          <cell r="T49">
            <v>1783374871.255522</v>
          </cell>
          <cell r="U49">
            <v>0</v>
          </cell>
          <cell r="V49">
            <v>1981050080.7319431</v>
          </cell>
          <cell r="W49">
            <v>0</v>
          </cell>
          <cell r="X49">
            <v>2125754670.1003671</v>
          </cell>
          <cell r="Y49">
            <v>8766085565.8526249</v>
          </cell>
          <cell r="Z49">
            <v>1848540129.9216988</v>
          </cell>
          <cell r="AA49">
            <v>9096022896.381691</v>
          </cell>
          <cell r="AB49">
            <v>1150580397.6422048</v>
          </cell>
          <cell r="AC49">
            <v>9503887324.9461365</v>
          </cell>
          <cell r="AD49">
            <v>397975281.7321195</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Q49">
            <v>0</v>
          </cell>
          <cell r="BR49">
            <v>0</v>
          </cell>
          <cell r="BS49">
            <v>0</v>
          </cell>
          <cell r="BT49">
            <v>0</v>
          </cell>
          <cell r="BU49">
            <v>0</v>
          </cell>
          <cell r="BV49">
            <v>0</v>
          </cell>
          <cell r="BW49">
            <v>0</v>
          </cell>
          <cell r="BX49">
            <v>0</v>
          </cell>
          <cell r="BY49">
            <v>435709375</v>
          </cell>
          <cell r="BZ49">
            <v>0</v>
          </cell>
          <cell r="CA49">
            <v>0</v>
          </cell>
          <cell r="CB49">
            <v>0</v>
          </cell>
          <cell r="CC49">
            <v>0</v>
          </cell>
          <cell r="CD49">
            <v>0</v>
          </cell>
          <cell r="CE49">
            <v>0</v>
          </cell>
          <cell r="CF49">
            <v>0</v>
          </cell>
          <cell r="CG49">
            <v>0</v>
          </cell>
          <cell r="CH49">
            <v>0</v>
          </cell>
          <cell r="CI49">
            <v>0</v>
          </cell>
          <cell r="CJ49">
            <v>0</v>
          </cell>
          <cell r="CK49">
            <v>745978000</v>
          </cell>
          <cell r="CL49">
            <v>0</v>
          </cell>
          <cell r="CM49">
            <v>0</v>
          </cell>
          <cell r="CN49">
            <v>0</v>
          </cell>
          <cell r="CO49">
            <v>0</v>
          </cell>
          <cell r="CP49">
            <v>0</v>
          </cell>
          <cell r="CQ49">
            <v>0</v>
          </cell>
          <cell r="CR49">
            <v>0</v>
          </cell>
          <cell r="CS49">
            <v>0</v>
          </cell>
          <cell r="CT49">
            <v>0</v>
          </cell>
          <cell r="CU49">
            <v>0</v>
          </cell>
          <cell r="CV49">
            <v>0</v>
          </cell>
          <cell r="CW49">
            <v>858963778.92624784</v>
          </cell>
          <cell r="CX49">
            <v>0</v>
          </cell>
          <cell r="CY49">
            <v>0</v>
          </cell>
          <cell r="CZ49">
            <v>0</v>
          </cell>
          <cell r="DA49">
            <v>0</v>
          </cell>
          <cell r="DB49">
            <v>0</v>
          </cell>
          <cell r="DC49">
            <v>0</v>
          </cell>
          <cell r="DD49">
            <v>0</v>
          </cell>
          <cell r="DE49">
            <v>0</v>
          </cell>
          <cell r="DF49">
            <v>0</v>
          </cell>
          <cell r="DG49">
            <v>0</v>
          </cell>
          <cell r="DH49">
            <v>0</v>
          </cell>
          <cell r="DI49">
            <v>924411092.32927418</v>
          </cell>
          <cell r="DJ49">
            <v>0</v>
          </cell>
          <cell r="DK49">
            <v>0</v>
          </cell>
          <cell r="DL49">
            <v>0</v>
          </cell>
          <cell r="DM49">
            <v>0</v>
          </cell>
          <cell r="DN49">
            <v>0</v>
          </cell>
          <cell r="DO49">
            <v>0</v>
          </cell>
          <cell r="DP49">
            <v>0</v>
          </cell>
          <cell r="DQ49">
            <v>0</v>
          </cell>
          <cell r="DR49">
            <v>0</v>
          </cell>
          <cell r="DS49">
            <v>0</v>
          </cell>
          <cell r="DT49">
            <v>0</v>
          </cell>
          <cell r="DU49">
            <v>969498895.10211623</v>
          </cell>
          <cell r="DV49">
            <v>0</v>
          </cell>
          <cell r="DW49">
            <v>0</v>
          </cell>
          <cell r="DX49">
            <v>0</v>
          </cell>
          <cell r="DY49">
            <v>0</v>
          </cell>
          <cell r="DZ49">
            <v>0</v>
          </cell>
          <cell r="EA49">
            <v>0</v>
          </cell>
          <cell r="EB49">
            <v>0</v>
          </cell>
          <cell r="EC49">
            <v>0</v>
          </cell>
          <cell r="ED49">
            <v>0</v>
          </cell>
          <cell r="EE49">
            <v>0</v>
          </cell>
          <cell r="EF49">
            <v>0</v>
          </cell>
          <cell r="EG49">
            <v>1011551185.629827</v>
          </cell>
          <cell r="EH49">
            <v>0</v>
          </cell>
          <cell r="EI49">
            <v>0</v>
          </cell>
          <cell r="EJ49">
            <v>0</v>
          </cell>
          <cell r="EK49">
            <v>0</v>
          </cell>
          <cell r="EL49">
            <v>0</v>
          </cell>
          <cell r="EM49">
            <v>0</v>
          </cell>
          <cell r="EN49">
            <v>0</v>
          </cell>
          <cell r="EO49">
            <v>0</v>
          </cell>
          <cell r="EP49">
            <v>0</v>
          </cell>
          <cell r="EQ49">
            <v>0</v>
          </cell>
          <cell r="ER49">
            <v>0</v>
          </cell>
          <cell r="ES49">
            <v>1046021989.506267</v>
          </cell>
          <cell r="ET49">
            <v>0</v>
          </cell>
          <cell r="EU49">
            <v>0</v>
          </cell>
          <cell r="EV49">
            <v>0</v>
          </cell>
          <cell r="EW49">
            <v>0</v>
          </cell>
          <cell r="EX49">
            <v>0</v>
          </cell>
          <cell r="EY49">
            <v>0</v>
          </cell>
          <cell r="EZ49">
            <v>0</v>
          </cell>
          <cell r="FA49">
            <v>0</v>
          </cell>
          <cell r="FB49">
            <v>0</v>
          </cell>
          <cell r="FC49">
            <v>0</v>
          </cell>
          <cell r="FD49">
            <v>0</v>
          </cell>
          <cell r="FE49">
            <v>1079732680.5941002</v>
          </cell>
          <cell r="FF49">
            <v>0</v>
          </cell>
          <cell r="FG49">
            <v>0</v>
          </cell>
          <cell r="FH49">
            <v>0</v>
          </cell>
          <cell r="FI49">
            <v>0</v>
          </cell>
          <cell r="FJ49">
            <v>0</v>
          </cell>
          <cell r="FK49">
            <v>0</v>
          </cell>
          <cell r="FL49">
            <v>0</v>
          </cell>
          <cell r="FM49">
            <v>0</v>
          </cell>
          <cell r="FN49">
            <v>0</v>
          </cell>
          <cell r="FO49">
            <v>0</v>
          </cell>
          <cell r="FP49">
            <v>0</v>
          </cell>
          <cell r="FQ49">
            <v>1101349634.1736534</v>
          </cell>
          <cell r="FR49">
            <v>8766085565.8526249</v>
          </cell>
          <cell r="FS49">
            <v>0</v>
          </cell>
          <cell r="FT49">
            <v>0</v>
          </cell>
          <cell r="FU49">
            <v>0</v>
          </cell>
          <cell r="FV49">
            <v>0</v>
          </cell>
          <cell r="FW49">
            <v>0</v>
          </cell>
          <cell r="FX49">
            <v>0</v>
          </cell>
          <cell r="FY49">
            <v>0</v>
          </cell>
          <cell r="FZ49">
            <v>0</v>
          </cell>
          <cell r="GA49">
            <v>0</v>
          </cell>
          <cell r="GB49">
            <v>0</v>
          </cell>
          <cell r="GC49">
            <v>747190495.74804544</v>
          </cell>
          <cell r="GD49">
            <v>0</v>
          </cell>
          <cell r="GE49">
            <v>0</v>
          </cell>
          <cell r="GF49">
            <v>0</v>
          </cell>
          <cell r="GG49">
            <v>0</v>
          </cell>
          <cell r="GH49">
            <v>0</v>
          </cell>
          <cell r="GI49">
            <v>0</v>
          </cell>
          <cell r="GJ49">
            <v>0</v>
          </cell>
          <cell r="GK49">
            <v>0</v>
          </cell>
          <cell r="GL49">
            <v>0</v>
          </cell>
          <cell r="GM49">
            <v>0</v>
          </cell>
          <cell r="GN49">
            <v>0</v>
          </cell>
          <cell r="GO49">
            <v>761906197.78762412</v>
          </cell>
          <cell r="GP49">
            <v>9096022896.381691</v>
          </cell>
          <cell r="GQ49">
            <v>0</v>
          </cell>
          <cell r="GR49">
            <v>0</v>
          </cell>
          <cell r="GS49">
            <v>0</v>
          </cell>
          <cell r="GT49">
            <v>0</v>
          </cell>
          <cell r="GU49">
            <v>0</v>
          </cell>
          <cell r="GV49">
            <v>0</v>
          </cell>
          <cell r="GW49">
            <v>0</v>
          </cell>
          <cell r="GX49">
            <v>0</v>
          </cell>
          <cell r="GY49">
            <v>0</v>
          </cell>
          <cell r="GZ49">
            <v>0</v>
          </cell>
          <cell r="HA49">
            <v>388674199.8545807</v>
          </cell>
          <cell r="HB49">
            <v>0</v>
          </cell>
          <cell r="HC49">
            <v>0</v>
          </cell>
          <cell r="HD49">
            <v>0</v>
          </cell>
          <cell r="HE49">
            <v>0</v>
          </cell>
          <cell r="HF49">
            <v>0</v>
          </cell>
          <cell r="HG49">
            <v>0</v>
          </cell>
          <cell r="HH49">
            <v>0</v>
          </cell>
          <cell r="HI49">
            <v>0</v>
          </cell>
          <cell r="HJ49">
            <v>0</v>
          </cell>
          <cell r="HK49">
            <v>0</v>
          </cell>
          <cell r="HL49">
            <v>0</v>
          </cell>
          <cell r="HM49">
            <v>397975281.7321195</v>
          </cell>
          <cell r="HN49">
            <v>9503887324.9461365</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cell r="XR49">
            <v>0</v>
          </cell>
          <cell r="XS49">
            <v>0</v>
          </cell>
          <cell r="XT49">
            <v>0</v>
          </cell>
          <cell r="XU49">
            <v>0</v>
          </cell>
          <cell r="XV49">
            <v>0</v>
          </cell>
          <cell r="XW49">
            <v>0</v>
          </cell>
          <cell r="XX49">
            <v>0</v>
          </cell>
          <cell r="XY49">
            <v>0</v>
          </cell>
          <cell r="XZ49">
            <v>0</v>
          </cell>
          <cell r="YA49">
            <v>0</v>
          </cell>
          <cell r="YB49">
            <v>0</v>
          </cell>
          <cell r="YC49">
            <v>0</v>
          </cell>
          <cell r="YD49">
            <v>0</v>
          </cell>
          <cell r="YE49">
            <v>0</v>
          </cell>
          <cell r="YF49">
            <v>0</v>
          </cell>
          <cell r="YG49">
            <v>0</v>
          </cell>
          <cell r="YH49">
            <v>0</v>
          </cell>
          <cell r="YI49">
            <v>0</v>
          </cell>
          <cell r="YJ49">
            <v>0</v>
          </cell>
          <cell r="YK49">
            <v>0</v>
          </cell>
          <cell r="YL49">
            <v>0</v>
          </cell>
          <cell r="YM49">
            <v>0</v>
          </cell>
          <cell r="YN49">
            <v>0</v>
          </cell>
          <cell r="YO49">
            <v>0</v>
          </cell>
          <cell r="YP49">
            <v>0</v>
          </cell>
          <cell r="YQ49">
            <v>0</v>
          </cell>
          <cell r="YR49">
            <v>0</v>
          </cell>
          <cell r="YS49">
            <v>0</v>
          </cell>
          <cell r="YT49">
            <v>0</v>
          </cell>
          <cell r="YU49">
            <v>0</v>
          </cell>
          <cell r="YV49">
            <v>0</v>
          </cell>
          <cell r="YW49">
            <v>0</v>
          </cell>
          <cell r="YX49">
            <v>0</v>
          </cell>
          <cell r="YY49">
            <v>0</v>
          </cell>
          <cell r="YZ49">
            <v>0</v>
          </cell>
          <cell r="ZA49">
            <v>0</v>
          </cell>
          <cell r="ZB49">
            <v>0</v>
          </cell>
          <cell r="ZC49">
            <v>0</v>
          </cell>
          <cell r="ZD49">
            <v>0</v>
          </cell>
          <cell r="ZE49">
            <v>0</v>
          </cell>
          <cell r="ZF49">
            <v>0</v>
          </cell>
          <cell r="ZG49">
            <v>0</v>
          </cell>
          <cell r="ZH49">
            <v>0</v>
          </cell>
          <cell r="ZI49">
            <v>0</v>
          </cell>
          <cell r="ZJ49">
            <v>0</v>
          </cell>
          <cell r="ZK49">
            <v>0</v>
          </cell>
          <cell r="ZL49">
            <v>0</v>
          </cell>
          <cell r="ZM49">
            <v>0</v>
          </cell>
          <cell r="ZN49">
            <v>0</v>
          </cell>
          <cell r="ZO49">
            <v>0</v>
          </cell>
          <cell r="ZP49">
            <v>0</v>
          </cell>
          <cell r="ZQ49">
            <v>0</v>
          </cell>
          <cell r="ZR49">
            <v>0</v>
          </cell>
          <cell r="ZS49">
            <v>0</v>
          </cell>
          <cell r="ZT49">
            <v>0</v>
          </cell>
          <cell r="ZU49">
            <v>0</v>
          </cell>
          <cell r="ZV49">
            <v>0</v>
          </cell>
          <cell r="ZW49">
            <v>0</v>
          </cell>
          <cell r="ZX49">
            <v>0</v>
          </cell>
          <cell r="ZY49">
            <v>0</v>
          </cell>
          <cell r="ZZ49">
            <v>0</v>
          </cell>
          <cell r="AAA49">
            <v>0</v>
          </cell>
          <cell r="AAB49">
            <v>0</v>
          </cell>
          <cell r="AAC49">
            <v>0</v>
          </cell>
          <cell r="AAD49">
            <v>0</v>
          </cell>
          <cell r="AAE49">
            <v>0</v>
          </cell>
          <cell r="AAF49">
            <v>0</v>
          </cell>
          <cell r="AAG49">
            <v>0</v>
          </cell>
          <cell r="AAH49">
            <v>0</v>
          </cell>
          <cell r="AAI49">
            <v>0</v>
          </cell>
          <cell r="AAJ49">
            <v>0</v>
          </cell>
          <cell r="AAK49">
            <v>0</v>
          </cell>
          <cell r="AAL49">
            <v>0</v>
          </cell>
          <cell r="AAM49">
            <v>0</v>
          </cell>
          <cell r="AAN49">
            <v>0</v>
          </cell>
          <cell r="AAO49">
            <v>0</v>
          </cell>
          <cell r="AAP49">
            <v>0</v>
          </cell>
          <cell r="AAQ49">
            <v>0</v>
          </cell>
          <cell r="AAR49">
            <v>0</v>
          </cell>
          <cell r="AAS49">
            <v>0</v>
          </cell>
          <cell r="AAT49">
            <v>0</v>
          </cell>
          <cell r="AAU49">
            <v>0</v>
          </cell>
          <cell r="AAV49">
            <v>0</v>
          </cell>
          <cell r="AAW49">
            <v>0</v>
          </cell>
          <cell r="AAX49">
            <v>0</v>
          </cell>
          <cell r="AAY49">
            <v>0</v>
          </cell>
          <cell r="AAZ49">
            <v>0</v>
          </cell>
          <cell r="ABA49">
            <v>0</v>
          </cell>
          <cell r="ABB49">
            <v>0</v>
          </cell>
          <cell r="ABC49">
            <v>0</v>
          </cell>
          <cell r="ABD49">
            <v>0</v>
          </cell>
          <cell r="ABE49">
            <v>0</v>
          </cell>
          <cell r="ABF49">
            <v>0</v>
          </cell>
        </row>
        <row r="50">
          <cell r="A50" t="str">
            <v>BONO PESOS 2021 - Clase 1</v>
          </cell>
          <cell r="C50">
            <v>5218.7524999999996</v>
          </cell>
          <cell r="F50" t="str">
            <v>Pesos</v>
          </cell>
          <cell r="G50" t="str">
            <v>Coparticipación Federal de Impuestos</v>
          </cell>
          <cell r="N50" t="str">
            <v>Tenedores de Bonos</v>
          </cell>
          <cell r="P50" t="str">
            <v>BADLAR</v>
          </cell>
          <cell r="Q50">
            <v>0</v>
          </cell>
          <cell r="R50">
            <v>1913731937.069875</v>
          </cell>
          <cell r="S50">
            <v>0</v>
          </cell>
          <cell r="T50">
            <v>2386767999.9517994</v>
          </cell>
          <cell r="U50">
            <v>0</v>
          </cell>
          <cell r="V50">
            <v>1543424062.414525</v>
          </cell>
          <cell r="W50">
            <v>5218752500</v>
          </cell>
          <cell r="X50">
            <v>566933342.60779428</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Q50">
            <v>0</v>
          </cell>
          <cell r="BR50">
            <v>0</v>
          </cell>
          <cell r="BS50">
            <v>0</v>
          </cell>
          <cell r="BT50">
            <v>0</v>
          </cell>
          <cell r="BU50">
            <v>357265358.64500004</v>
          </cell>
          <cell r="BV50">
            <v>0</v>
          </cell>
          <cell r="BW50">
            <v>0</v>
          </cell>
          <cell r="BX50">
            <v>0</v>
          </cell>
          <cell r="BY50">
            <v>0</v>
          </cell>
          <cell r="BZ50">
            <v>0</v>
          </cell>
          <cell r="CA50">
            <v>382783840.66108328</v>
          </cell>
          <cell r="CB50">
            <v>0</v>
          </cell>
          <cell r="CC50">
            <v>0</v>
          </cell>
          <cell r="CD50">
            <v>0</v>
          </cell>
          <cell r="CE50">
            <v>0</v>
          </cell>
          <cell r="CF50">
            <v>0</v>
          </cell>
          <cell r="CG50">
            <v>498584711.41230553</v>
          </cell>
          <cell r="CH50">
            <v>0</v>
          </cell>
          <cell r="CI50">
            <v>0</v>
          </cell>
          <cell r="CJ50">
            <v>0</v>
          </cell>
          <cell r="CK50">
            <v>0</v>
          </cell>
          <cell r="CL50">
            <v>0</v>
          </cell>
          <cell r="CM50">
            <v>675098026.35148621</v>
          </cell>
          <cell r="CN50">
            <v>0</v>
          </cell>
          <cell r="CO50">
            <v>0</v>
          </cell>
          <cell r="CP50">
            <v>0</v>
          </cell>
          <cell r="CQ50">
            <v>0</v>
          </cell>
          <cell r="CR50">
            <v>0</v>
          </cell>
          <cell r="CS50">
            <v>680546580.65285671</v>
          </cell>
          <cell r="CT50">
            <v>0</v>
          </cell>
          <cell r="CU50">
            <v>0</v>
          </cell>
          <cell r="CV50">
            <v>0</v>
          </cell>
          <cell r="CW50">
            <v>0</v>
          </cell>
          <cell r="CX50">
            <v>0</v>
          </cell>
          <cell r="CY50">
            <v>634832038.06294358</v>
          </cell>
          <cell r="CZ50">
            <v>0</v>
          </cell>
          <cell r="DA50">
            <v>0</v>
          </cell>
          <cell r="DB50">
            <v>0</v>
          </cell>
          <cell r="DC50">
            <v>0</v>
          </cell>
          <cell r="DD50">
            <v>0</v>
          </cell>
          <cell r="DE50">
            <v>570574958.1658386</v>
          </cell>
          <cell r="DF50">
            <v>0</v>
          </cell>
          <cell r="DG50">
            <v>0</v>
          </cell>
          <cell r="DH50">
            <v>0</v>
          </cell>
          <cell r="DI50">
            <v>0</v>
          </cell>
          <cell r="DJ50">
            <v>0</v>
          </cell>
          <cell r="DK50">
            <v>500814423.07016045</v>
          </cell>
          <cell r="DL50">
            <v>0</v>
          </cell>
          <cell r="DM50">
            <v>0</v>
          </cell>
          <cell r="DN50">
            <v>0</v>
          </cell>
          <cell r="DO50">
            <v>0</v>
          </cell>
          <cell r="DP50">
            <v>0</v>
          </cell>
          <cell r="DQ50">
            <v>444097914.99041247</v>
          </cell>
          <cell r="DR50">
            <v>0</v>
          </cell>
          <cell r="DS50">
            <v>0</v>
          </cell>
          <cell r="DT50">
            <v>0</v>
          </cell>
          <cell r="DU50">
            <v>0</v>
          </cell>
          <cell r="DV50">
            <v>0</v>
          </cell>
          <cell r="DW50">
            <v>407892459.3382048</v>
          </cell>
          <cell r="DX50">
            <v>0</v>
          </cell>
          <cell r="DY50">
            <v>0</v>
          </cell>
          <cell r="DZ50">
            <v>0</v>
          </cell>
          <cell r="EA50">
            <v>0</v>
          </cell>
          <cell r="EB50">
            <v>0</v>
          </cell>
          <cell r="EC50">
            <v>367483909.71548498</v>
          </cell>
          <cell r="ED50">
            <v>0</v>
          </cell>
          <cell r="EE50">
            <v>0</v>
          </cell>
          <cell r="EF50">
            <v>0</v>
          </cell>
          <cell r="EG50">
            <v>0</v>
          </cell>
          <cell r="EH50">
            <v>0</v>
          </cell>
          <cell r="EI50">
            <v>323949778.37042296</v>
          </cell>
          <cell r="EJ50">
            <v>0</v>
          </cell>
          <cell r="EK50">
            <v>0</v>
          </cell>
          <cell r="EL50">
            <v>0</v>
          </cell>
          <cell r="EM50">
            <v>0</v>
          </cell>
          <cell r="EN50">
            <v>0</v>
          </cell>
          <cell r="EO50">
            <v>288402982.70833349</v>
          </cell>
          <cell r="EP50">
            <v>0</v>
          </cell>
          <cell r="EQ50">
            <v>0</v>
          </cell>
          <cell r="ER50">
            <v>0</v>
          </cell>
          <cell r="ES50">
            <v>0</v>
          </cell>
          <cell r="ET50">
            <v>0</v>
          </cell>
          <cell r="EU50">
            <v>278530359.89946079</v>
          </cell>
          <cell r="EV50">
            <v>5218752500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cell r="XR50">
            <v>0</v>
          </cell>
          <cell r="XS50">
            <v>0</v>
          </cell>
          <cell r="XT50">
            <v>0</v>
          </cell>
          <cell r="XU50">
            <v>0</v>
          </cell>
          <cell r="XV50">
            <v>0</v>
          </cell>
          <cell r="XW50">
            <v>0</v>
          </cell>
          <cell r="XX50">
            <v>0</v>
          </cell>
          <cell r="XY50">
            <v>0</v>
          </cell>
          <cell r="XZ50">
            <v>0</v>
          </cell>
          <cell r="YA50">
            <v>0</v>
          </cell>
          <cell r="YB50">
            <v>0</v>
          </cell>
          <cell r="YC50">
            <v>0</v>
          </cell>
          <cell r="YD50">
            <v>0</v>
          </cell>
          <cell r="YE50">
            <v>0</v>
          </cell>
          <cell r="YF50">
            <v>0</v>
          </cell>
          <cell r="YG50">
            <v>0</v>
          </cell>
          <cell r="YH50">
            <v>0</v>
          </cell>
          <cell r="YI50">
            <v>0</v>
          </cell>
          <cell r="YJ50">
            <v>0</v>
          </cell>
          <cell r="YK50">
            <v>0</v>
          </cell>
          <cell r="YL50">
            <v>0</v>
          </cell>
          <cell r="YM50">
            <v>0</v>
          </cell>
          <cell r="YN50">
            <v>0</v>
          </cell>
          <cell r="YO50">
            <v>0</v>
          </cell>
          <cell r="YP50">
            <v>0</v>
          </cell>
          <cell r="YQ50">
            <v>0</v>
          </cell>
          <cell r="YR50">
            <v>0</v>
          </cell>
          <cell r="YS50">
            <v>0</v>
          </cell>
          <cell r="YT50">
            <v>0</v>
          </cell>
          <cell r="YU50">
            <v>0</v>
          </cell>
          <cell r="YV50">
            <v>0</v>
          </cell>
          <cell r="YW50">
            <v>0</v>
          </cell>
          <cell r="YX50">
            <v>0</v>
          </cell>
          <cell r="YY50">
            <v>0</v>
          </cell>
          <cell r="YZ50">
            <v>0</v>
          </cell>
          <cell r="ZA50">
            <v>0</v>
          </cell>
          <cell r="ZB50">
            <v>0</v>
          </cell>
          <cell r="ZC50">
            <v>0</v>
          </cell>
          <cell r="ZD50">
            <v>0</v>
          </cell>
          <cell r="ZE50">
            <v>0</v>
          </cell>
          <cell r="ZF50">
            <v>0</v>
          </cell>
          <cell r="ZG50">
            <v>0</v>
          </cell>
          <cell r="ZH50">
            <v>0</v>
          </cell>
          <cell r="ZI50">
            <v>0</v>
          </cell>
          <cell r="ZJ50">
            <v>0</v>
          </cell>
          <cell r="ZK50">
            <v>0</v>
          </cell>
          <cell r="ZL50">
            <v>0</v>
          </cell>
          <cell r="ZM50">
            <v>0</v>
          </cell>
          <cell r="ZN50">
            <v>0</v>
          </cell>
          <cell r="ZO50">
            <v>0</v>
          </cell>
          <cell r="ZP50">
            <v>0</v>
          </cell>
          <cell r="ZQ50">
            <v>0</v>
          </cell>
          <cell r="ZR50">
            <v>0</v>
          </cell>
          <cell r="ZS50">
            <v>0</v>
          </cell>
          <cell r="ZT50">
            <v>0</v>
          </cell>
          <cell r="ZU50">
            <v>0</v>
          </cell>
          <cell r="ZV50">
            <v>0</v>
          </cell>
          <cell r="ZW50">
            <v>0</v>
          </cell>
          <cell r="ZX50">
            <v>0</v>
          </cell>
          <cell r="ZY50">
            <v>0</v>
          </cell>
          <cell r="ZZ50">
            <v>0</v>
          </cell>
          <cell r="AAA50">
            <v>0</v>
          </cell>
          <cell r="AAB50">
            <v>0</v>
          </cell>
          <cell r="AAC50">
            <v>0</v>
          </cell>
          <cell r="AAD50">
            <v>0</v>
          </cell>
          <cell r="AAE50">
            <v>0</v>
          </cell>
          <cell r="AAF50">
            <v>0</v>
          </cell>
          <cell r="AAG50">
            <v>0</v>
          </cell>
          <cell r="AAH50">
            <v>0</v>
          </cell>
          <cell r="AAI50">
            <v>0</v>
          </cell>
          <cell r="AAJ50">
            <v>0</v>
          </cell>
          <cell r="AAK50">
            <v>0</v>
          </cell>
          <cell r="AAL50">
            <v>0</v>
          </cell>
          <cell r="AAM50">
            <v>0</v>
          </cell>
          <cell r="AAN50">
            <v>0</v>
          </cell>
          <cell r="AAO50">
            <v>0</v>
          </cell>
          <cell r="AAP50">
            <v>0</v>
          </cell>
          <cell r="AAQ50">
            <v>0</v>
          </cell>
          <cell r="AAR50">
            <v>0</v>
          </cell>
          <cell r="AAS50">
            <v>0</v>
          </cell>
          <cell r="AAT50">
            <v>0</v>
          </cell>
          <cell r="AAU50">
            <v>0</v>
          </cell>
          <cell r="AAV50">
            <v>0</v>
          </cell>
          <cell r="AAW50">
            <v>0</v>
          </cell>
          <cell r="AAX50">
            <v>0</v>
          </cell>
          <cell r="AAY50">
            <v>0</v>
          </cell>
          <cell r="AAZ50">
            <v>0</v>
          </cell>
          <cell r="ABA50">
            <v>0</v>
          </cell>
          <cell r="ABB50">
            <v>0</v>
          </cell>
          <cell r="ABC50">
            <v>0</v>
          </cell>
          <cell r="ABD50">
            <v>0</v>
          </cell>
          <cell r="ABE50">
            <v>0</v>
          </cell>
          <cell r="ABF50">
            <v>0</v>
          </cell>
        </row>
        <row r="51">
          <cell r="A51" t="str">
            <v>Cárcel Bono 2024</v>
          </cell>
          <cell r="C51">
            <v>824.33436500098696</v>
          </cell>
          <cell r="F51" t="str">
            <v>USD</v>
          </cell>
          <cell r="G51" t="str">
            <v>Sin garantía</v>
          </cell>
          <cell r="N51" t="str">
            <v>Tenedores de Bonos</v>
          </cell>
          <cell r="P51" t="str">
            <v>FIJA</v>
          </cell>
          <cell r="Q51">
            <v>0</v>
          </cell>
          <cell r="R51">
            <v>39676773.604235053</v>
          </cell>
          <cell r="S51">
            <v>0</v>
          </cell>
          <cell r="T51">
            <v>77765844.645495176</v>
          </cell>
          <cell r="U51">
            <v>0</v>
          </cell>
          <cell r="V51">
            <v>86385669.830979973</v>
          </cell>
          <cell r="W51">
            <v>0</v>
          </cell>
          <cell r="X51">
            <v>92695658.155752495</v>
          </cell>
          <cell r="Y51">
            <v>382253927.2313984</v>
          </cell>
          <cell r="Z51">
            <v>80607440.915240586</v>
          </cell>
          <cell r="AA51">
            <v>396641174.46821135</v>
          </cell>
          <cell r="AB51">
            <v>50172208.82573244</v>
          </cell>
          <cell r="AC51">
            <v>414426510.74237132</v>
          </cell>
          <cell r="AD51">
            <v>17354110.137336805</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Q51">
            <v>0</v>
          </cell>
          <cell r="BR51">
            <v>0</v>
          </cell>
          <cell r="BS51">
            <v>0</v>
          </cell>
          <cell r="BT51">
            <v>0</v>
          </cell>
          <cell r="BU51">
            <v>0</v>
          </cell>
          <cell r="BV51">
            <v>0</v>
          </cell>
          <cell r="BW51">
            <v>0</v>
          </cell>
          <cell r="BX51">
            <v>0</v>
          </cell>
          <cell r="BY51">
            <v>10585123.55625</v>
          </cell>
          <cell r="BZ51">
            <v>0</v>
          </cell>
          <cell r="CA51">
            <v>0</v>
          </cell>
          <cell r="CB51">
            <v>0</v>
          </cell>
          <cell r="CC51">
            <v>0</v>
          </cell>
          <cell r="CD51">
            <v>0</v>
          </cell>
          <cell r="CE51">
            <v>0</v>
          </cell>
          <cell r="CF51">
            <v>0</v>
          </cell>
          <cell r="CG51">
            <v>0</v>
          </cell>
          <cell r="CH51">
            <v>0</v>
          </cell>
          <cell r="CI51">
            <v>0</v>
          </cell>
          <cell r="CJ51">
            <v>0</v>
          </cell>
          <cell r="CK51">
            <v>29091650.047985051</v>
          </cell>
          <cell r="CL51">
            <v>0</v>
          </cell>
          <cell r="CM51">
            <v>0</v>
          </cell>
          <cell r="CN51">
            <v>0</v>
          </cell>
          <cell r="CO51">
            <v>0</v>
          </cell>
          <cell r="CP51">
            <v>0</v>
          </cell>
          <cell r="CQ51">
            <v>0</v>
          </cell>
          <cell r="CR51">
            <v>0</v>
          </cell>
          <cell r="CS51">
            <v>0</v>
          </cell>
          <cell r="CT51">
            <v>0</v>
          </cell>
          <cell r="CU51">
            <v>0</v>
          </cell>
          <cell r="CV51">
            <v>0</v>
          </cell>
          <cell r="CW51">
            <v>37455974.548446588</v>
          </cell>
          <cell r="CX51">
            <v>0</v>
          </cell>
          <cell r="CY51">
            <v>0</v>
          </cell>
          <cell r="CZ51">
            <v>0</v>
          </cell>
          <cell r="DA51">
            <v>0</v>
          </cell>
          <cell r="DB51">
            <v>0</v>
          </cell>
          <cell r="DC51">
            <v>0</v>
          </cell>
          <cell r="DD51">
            <v>0</v>
          </cell>
          <cell r="DE51">
            <v>0</v>
          </cell>
          <cell r="DF51">
            <v>0</v>
          </cell>
          <cell r="DG51">
            <v>0</v>
          </cell>
          <cell r="DH51">
            <v>0</v>
          </cell>
          <cell r="DI51">
            <v>40309870.097048581</v>
          </cell>
          <cell r="DJ51">
            <v>0</v>
          </cell>
          <cell r="DK51">
            <v>0</v>
          </cell>
          <cell r="DL51">
            <v>0</v>
          </cell>
          <cell r="DM51">
            <v>0</v>
          </cell>
          <cell r="DN51">
            <v>0</v>
          </cell>
          <cell r="DO51">
            <v>0</v>
          </cell>
          <cell r="DP51">
            <v>0</v>
          </cell>
          <cell r="DQ51">
            <v>0</v>
          </cell>
          <cell r="DR51">
            <v>0</v>
          </cell>
          <cell r="DS51">
            <v>0</v>
          </cell>
          <cell r="DT51">
            <v>0</v>
          </cell>
          <cell r="DU51">
            <v>42275968.825001992</v>
          </cell>
          <cell r="DV51">
            <v>0</v>
          </cell>
          <cell r="DW51">
            <v>0</v>
          </cell>
          <cell r="DX51">
            <v>0</v>
          </cell>
          <cell r="DY51">
            <v>0</v>
          </cell>
          <cell r="DZ51">
            <v>0</v>
          </cell>
          <cell r="EA51">
            <v>0</v>
          </cell>
          <cell r="EB51">
            <v>0</v>
          </cell>
          <cell r="EC51">
            <v>0</v>
          </cell>
          <cell r="ED51">
            <v>0</v>
          </cell>
          <cell r="EE51">
            <v>0</v>
          </cell>
          <cell r="EF51">
            <v>0</v>
          </cell>
          <cell r="EG51">
            <v>44109701.005977988</v>
          </cell>
          <cell r="EH51">
            <v>0</v>
          </cell>
          <cell r="EI51">
            <v>0</v>
          </cell>
          <cell r="EJ51">
            <v>0</v>
          </cell>
          <cell r="EK51">
            <v>0</v>
          </cell>
          <cell r="EL51">
            <v>0</v>
          </cell>
          <cell r="EM51">
            <v>0</v>
          </cell>
          <cell r="EN51">
            <v>0</v>
          </cell>
          <cell r="EO51">
            <v>0</v>
          </cell>
          <cell r="EP51">
            <v>0</v>
          </cell>
          <cell r="EQ51">
            <v>0</v>
          </cell>
          <cell r="ER51">
            <v>0</v>
          </cell>
          <cell r="ES51">
            <v>45612834.879998177</v>
          </cell>
          <cell r="ET51">
            <v>0</v>
          </cell>
          <cell r="EU51">
            <v>0</v>
          </cell>
          <cell r="EV51">
            <v>0</v>
          </cell>
          <cell r="EW51">
            <v>0</v>
          </cell>
          <cell r="EX51">
            <v>0</v>
          </cell>
          <cell r="EY51">
            <v>0</v>
          </cell>
          <cell r="EZ51">
            <v>0</v>
          </cell>
          <cell r="FA51">
            <v>0</v>
          </cell>
          <cell r="FB51">
            <v>0</v>
          </cell>
          <cell r="FC51">
            <v>0</v>
          </cell>
          <cell r="FD51">
            <v>0</v>
          </cell>
          <cell r="FE51">
            <v>47082823.275754318</v>
          </cell>
          <cell r="FF51">
            <v>0</v>
          </cell>
          <cell r="FG51">
            <v>0</v>
          </cell>
          <cell r="FH51">
            <v>0</v>
          </cell>
          <cell r="FI51">
            <v>0</v>
          </cell>
          <cell r="FJ51">
            <v>0</v>
          </cell>
          <cell r="FK51">
            <v>0</v>
          </cell>
          <cell r="FL51">
            <v>0</v>
          </cell>
          <cell r="FM51">
            <v>0</v>
          </cell>
          <cell r="FN51">
            <v>0</v>
          </cell>
          <cell r="FO51">
            <v>0</v>
          </cell>
          <cell r="FP51">
            <v>0</v>
          </cell>
          <cell r="FQ51">
            <v>48025452.153659798</v>
          </cell>
          <cell r="FR51">
            <v>382253927.2313984</v>
          </cell>
          <cell r="FS51">
            <v>0</v>
          </cell>
          <cell r="FT51">
            <v>0</v>
          </cell>
          <cell r="FU51">
            <v>0</v>
          </cell>
          <cell r="FV51">
            <v>0</v>
          </cell>
          <cell r="FW51">
            <v>0</v>
          </cell>
          <cell r="FX51">
            <v>0</v>
          </cell>
          <cell r="FY51">
            <v>0</v>
          </cell>
          <cell r="FZ51">
            <v>0</v>
          </cell>
          <cell r="GA51">
            <v>0</v>
          </cell>
          <cell r="GB51">
            <v>0</v>
          </cell>
          <cell r="GC51">
            <v>32581988.761580795</v>
          </cell>
          <cell r="GD51">
            <v>0</v>
          </cell>
          <cell r="GE51">
            <v>0</v>
          </cell>
          <cell r="GF51">
            <v>0</v>
          </cell>
          <cell r="GG51">
            <v>0</v>
          </cell>
          <cell r="GH51">
            <v>0</v>
          </cell>
          <cell r="GI51">
            <v>0</v>
          </cell>
          <cell r="GJ51">
            <v>0</v>
          </cell>
          <cell r="GK51">
            <v>0</v>
          </cell>
          <cell r="GL51">
            <v>0</v>
          </cell>
          <cell r="GM51">
            <v>0</v>
          </cell>
          <cell r="GN51">
            <v>0</v>
          </cell>
          <cell r="GO51">
            <v>33223681.664797276</v>
          </cell>
          <cell r="GP51">
            <v>396641174.46821135</v>
          </cell>
          <cell r="GQ51">
            <v>0</v>
          </cell>
          <cell r="GR51">
            <v>0</v>
          </cell>
          <cell r="GS51">
            <v>0</v>
          </cell>
          <cell r="GT51">
            <v>0</v>
          </cell>
          <cell r="GU51">
            <v>0</v>
          </cell>
          <cell r="GV51">
            <v>0</v>
          </cell>
          <cell r="GW51">
            <v>0</v>
          </cell>
          <cell r="GX51">
            <v>0</v>
          </cell>
          <cell r="GY51">
            <v>0</v>
          </cell>
          <cell r="GZ51">
            <v>0</v>
          </cell>
          <cell r="HA51">
            <v>16948527.160935163</v>
          </cell>
          <cell r="HB51">
            <v>0</v>
          </cell>
          <cell r="HC51">
            <v>0</v>
          </cell>
          <cell r="HD51">
            <v>0</v>
          </cell>
          <cell r="HE51">
            <v>0</v>
          </cell>
          <cell r="HF51">
            <v>0</v>
          </cell>
          <cell r="HG51">
            <v>0</v>
          </cell>
          <cell r="HH51">
            <v>0</v>
          </cell>
          <cell r="HI51">
            <v>0</v>
          </cell>
          <cell r="HJ51">
            <v>0</v>
          </cell>
          <cell r="HK51">
            <v>0</v>
          </cell>
          <cell r="HL51">
            <v>0</v>
          </cell>
          <cell r="HM51">
            <v>17354110.137336805</v>
          </cell>
          <cell r="HN51">
            <v>414426510.74237132</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cell r="XR51">
            <v>0</v>
          </cell>
          <cell r="XS51">
            <v>0</v>
          </cell>
          <cell r="XT51">
            <v>0</v>
          </cell>
          <cell r="XU51">
            <v>0</v>
          </cell>
          <cell r="XV51">
            <v>0</v>
          </cell>
          <cell r="XW51">
            <v>0</v>
          </cell>
          <cell r="XX51">
            <v>0</v>
          </cell>
          <cell r="XY51">
            <v>0</v>
          </cell>
          <cell r="XZ51">
            <v>0</v>
          </cell>
          <cell r="YA51">
            <v>0</v>
          </cell>
          <cell r="YB51">
            <v>0</v>
          </cell>
          <cell r="YC51">
            <v>0</v>
          </cell>
          <cell r="YD51">
            <v>0</v>
          </cell>
          <cell r="YE51">
            <v>0</v>
          </cell>
          <cell r="YF51">
            <v>0</v>
          </cell>
          <cell r="YG51">
            <v>0</v>
          </cell>
          <cell r="YH51">
            <v>0</v>
          </cell>
          <cell r="YI51">
            <v>0</v>
          </cell>
          <cell r="YJ51">
            <v>0</v>
          </cell>
          <cell r="YK51">
            <v>0</v>
          </cell>
          <cell r="YL51">
            <v>0</v>
          </cell>
          <cell r="YM51">
            <v>0</v>
          </cell>
          <cell r="YN51">
            <v>0</v>
          </cell>
          <cell r="YO51">
            <v>0</v>
          </cell>
          <cell r="YP51">
            <v>0</v>
          </cell>
          <cell r="YQ51">
            <v>0</v>
          </cell>
          <cell r="YR51">
            <v>0</v>
          </cell>
          <cell r="YS51">
            <v>0</v>
          </cell>
          <cell r="YT51">
            <v>0</v>
          </cell>
          <cell r="YU51">
            <v>0</v>
          </cell>
          <cell r="YV51">
            <v>0</v>
          </cell>
          <cell r="YW51">
            <v>0</v>
          </cell>
          <cell r="YX51">
            <v>0</v>
          </cell>
          <cell r="YY51">
            <v>0</v>
          </cell>
          <cell r="YZ51">
            <v>0</v>
          </cell>
          <cell r="ZA51">
            <v>0</v>
          </cell>
          <cell r="ZB51">
            <v>0</v>
          </cell>
          <cell r="ZC51">
            <v>0</v>
          </cell>
          <cell r="ZD51">
            <v>0</v>
          </cell>
          <cell r="ZE51">
            <v>0</v>
          </cell>
          <cell r="ZF51">
            <v>0</v>
          </cell>
          <cell r="ZG51">
            <v>0</v>
          </cell>
          <cell r="ZH51">
            <v>0</v>
          </cell>
          <cell r="ZI51">
            <v>0</v>
          </cell>
          <cell r="ZJ51">
            <v>0</v>
          </cell>
          <cell r="ZK51">
            <v>0</v>
          </cell>
          <cell r="ZL51">
            <v>0</v>
          </cell>
          <cell r="ZM51">
            <v>0</v>
          </cell>
          <cell r="ZN51">
            <v>0</v>
          </cell>
          <cell r="ZO51">
            <v>0</v>
          </cell>
          <cell r="ZP51">
            <v>0</v>
          </cell>
          <cell r="ZQ51">
            <v>0</v>
          </cell>
          <cell r="ZR51">
            <v>0</v>
          </cell>
          <cell r="ZS51">
            <v>0</v>
          </cell>
          <cell r="ZT51">
            <v>0</v>
          </cell>
          <cell r="ZU51">
            <v>0</v>
          </cell>
          <cell r="ZV51">
            <v>0</v>
          </cell>
          <cell r="ZW51">
            <v>0</v>
          </cell>
          <cell r="ZX51">
            <v>0</v>
          </cell>
          <cell r="ZY51">
            <v>0</v>
          </cell>
          <cell r="ZZ51">
            <v>0</v>
          </cell>
          <cell r="AAA51">
            <v>0</v>
          </cell>
          <cell r="AAB51">
            <v>0</v>
          </cell>
          <cell r="AAC51">
            <v>0</v>
          </cell>
          <cell r="AAD51">
            <v>0</v>
          </cell>
          <cell r="AAE51">
            <v>0</v>
          </cell>
          <cell r="AAF51">
            <v>0</v>
          </cell>
          <cell r="AAG51">
            <v>0</v>
          </cell>
          <cell r="AAH51">
            <v>0</v>
          </cell>
          <cell r="AAI51">
            <v>0</v>
          </cell>
          <cell r="AAJ51">
            <v>0</v>
          </cell>
          <cell r="AAK51">
            <v>0</v>
          </cell>
          <cell r="AAL51">
            <v>0</v>
          </cell>
          <cell r="AAM51">
            <v>0</v>
          </cell>
          <cell r="AAN51">
            <v>0</v>
          </cell>
          <cell r="AAO51">
            <v>0</v>
          </cell>
          <cell r="AAP51">
            <v>0</v>
          </cell>
          <cell r="AAQ51">
            <v>0</v>
          </cell>
          <cell r="AAR51">
            <v>0</v>
          </cell>
          <cell r="AAS51">
            <v>0</v>
          </cell>
          <cell r="AAT51">
            <v>0</v>
          </cell>
          <cell r="AAU51">
            <v>0</v>
          </cell>
          <cell r="AAV51">
            <v>0</v>
          </cell>
          <cell r="AAW51">
            <v>0</v>
          </cell>
          <cell r="AAX51">
            <v>0</v>
          </cell>
          <cell r="AAY51">
            <v>0</v>
          </cell>
          <cell r="AAZ51">
            <v>0</v>
          </cell>
          <cell r="ABA51">
            <v>0</v>
          </cell>
          <cell r="ABB51">
            <v>0</v>
          </cell>
          <cell r="ABC51">
            <v>0</v>
          </cell>
          <cell r="ABD51">
            <v>0</v>
          </cell>
          <cell r="ABE51">
            <v>0</v>
          </cell>
          <cell r="ABF51">
            <v>0</v>
          </cell>
        </row>
        <row r="52">
          <cell r="A52" t="str">
            <v>Bono Proveedores Serie 2</v>
          </cell>
          <cell r="C52">
            <v>0</v>
          </cell>
          <cell r="F52" t="str">
            <v>Pesos</v>
          </cell>
          <cell r="G52" t="str">
            <v>Sin garantía</v>
          </cell>
          <cell r="N52" t="str">
            <v>Tenedores de Bonos</v>
          </cell>
          <cell r="P52" t="str">
            <v>BADLAR</v>
          </cell>
          <cell r="Q52">
            <v>454988517.49999905</v>
          </cell>
          <cell r="R52">
            <v>84358703.020397902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Q52">
            <v>0</v>
          </cell>
          <cell r="BR52">
            <v>0</v>
          </cell>
          <cell r="BS52">
            <v>0</v>
          </cell>
          <cell r="BT52">
            <v>0</v>
          </cell>
          <cell r="BU52">
            <v>0</v>
          </cell>
          <cell r="BV52">
            <v>0</v>
          </cell>
          <cell r="BW52">
            <v>0</v>
          </cell>
          <cell r="BX52">
            <v>0</v>
          </cell>
          <cell r="BY52">
            <v>50864323.164048843</v>
          </cell>
          <cell r="BZ52">
            <v>227494258.74999952</v>
          </cell>
          <cell r="CA52">
            <v>0</v>
          </cell>
          <cell r="CB52">
            <v>0</v>
          </cell>
          <cell r="CC52">
            <v>0</v>
          </cell>
          <cell r="CD52">
            <v>0</v>
          </cell>
          <cell r="CE52">
            <v>0</v>
          </cell>
          <cell r="CF52">
            <v>0</v>
          </cell>
          <cell r="CG52">
            <v>0</v>
          </cell>
          <cell r="CH52">
            <v>0</v>
          </cell>
          <cell r="CI52">
            <v>0</v>
          </cell>
          <cell r="CJ52">
            <v>0</v>
          </cell>
          <cell r="CK52">
            <v>33494379.856349051</v>
          </cell>
          <cell r="CL52">
            <v>227494258.74999952</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cell r="XR52">
            <v>0</v>
          </cell>
          <cell r="XS52">
            <v>0</v>
          </cell>
          <cell r="XT52">
            <v>0</v>
          </cell>
          <cell r="XU52">
            <v>0</v>
          </cell>
          <cell r="XV52">
            <v>0</v>
          </cell>
          <cell r="XW52">
            <v>0</v>
          </cell>
          <cell r="XX52">
            <v>0</v>
          </cell>
          <cell r="XY52">
            <v>0</v>
          </cell>
          <cell r="XZ52">
            <v>0</v>
          </cell>
          <cell r="YA52">
            <v>0</v>
          </cell>
          <cell r="YB52">
            <v>0</v>
          </cell>
          <cell r="YC52">
            <v>0</v>
          </cell>
          <cell r="YD52">
            <v>0</v>
          </cell>
          <cell r="YE52">
            <v>0</v>
          </cell>
          <cell r="YF52">
            <v>0</v>
          </cell>
          <cell r="YG52">
            <v>0</v>
          </cell>
          <cell r="YH52">
            <v>0</v>
          </cell>
          <cell r="YI52">
            <v>0</v>
          </cell>
          <cell r="YJ52">
            <v>0</v>
          </cell>
          <cell r="YK52">
            <v>0</v>
          </cell>
          <cell r="YL52">
            <v>0</v>
          </cell>
          <cell r="YM52">
            <v>0</v>
          </cell>
          <cell r="YN52">
            <v>0</v>
          </cell>
          <cell r="YO52">
            <v>0</v>
          </cell>
          <cell r="YP52">
            <v>0</v>
          </cell>
          <cell r="YQ52">
            <v>0</v>
          </cell>
          <cell r="YR52">
            <v>0</v>
          </cell>
          <cell r="YS52">
            <v>0</v>
          </cell>
          <cell r="YT52">
            <v>0</v>
          </cell>
          <cell r="YU52">
            <v>0</v>
          </cell>
          <cell r="YV52">
            <v>0</v>
          </cell>
          <cell r="YW52">
            <v>0</v>
          </cell>
          <cell r="YX52">
            <v>0</v>
          </cell>
          <cell r="YY52">
            <v>0</v>
          </cell>
          <cell r="YZ52">
            <v>0</v>
          </cell>
          <cell r="ZA52">
            <v>0</v>
          </cell>
          <cell r="ZB52">
            <v>0</v>
          </cell>
          <cell r="ZC52">
            <v>0</v>
          </cell>
          <cell r="ZD52">
            <v>0</v>
          </cell>
          <cell r="ZE52">
            <v>0</v>
          </cell>
          <cell r="ZF52">
            <v>0</v>
          </cell>
          <cell r="ZG52">
            <v>0</v>
          </cell>
          <cell r="ZH52">
            <v>0</v>
          </cell>
          <cell r="ZI52">
            <v>0</v>
          </cell>
          <cell r="ZJ52">
            <v>0</v>
          </cell>
          <cell r="ZK52">
            <v>0</v>
          </cell>
          <cell r="ZL52">
            <v>0</v>
          </cell>
          <cell r="ZM52">
            <v>0</v>
          </cell>
          <cell r="ZN52">
            <v>0</v>
          </cell>
          <cell r="ZO52">
            <v>0</v>
          </cell>
          <cell r="ZP52">
            <v>0</v>
          </cell>
          <cell r="ZQ52">
            <v>0</v>
          </cell>
          <cell r="ZR52">
            <v>0</v>
          </cell>
          <cell r="ZS52">
            <v>0</v>
          </cell>
          <cell r="ZT52">
            <v>0</v>
          </cell>
          <cell r="ZU52">
            <v>0</v>
          </cell>
          <cell r="ZV52">
            <v>0</v>
          </cell>
          <cell r="ZW52">
            <v>0</v>
          </cell>
          <cell r="ZX52">
            <v>0</v>
          </cell>
          <cell r="ZY52">
            <v>0</v>
          </cell>
          <cell r="ZZ52">
            <v>0</v>
          </cell>
          <cell r="AAA52">
            <v>0</v>
          </cell>
          <cell r="AAB52">
            <v>0</v>
          </cell>
          <cell r="AAC52">
            <v>0</v>
          </cell>
          <cell r="AAD52">
            <v>0</v>
          </cell>
          <cell r="AAE52">
            <v>0</v>
          </cell>
          <cell r="AAF52">
            <v>0</v>
          </cell>
          <cell r="AAG52">
            <v>0</v>
          </cell>
          <cell r="AAH52">
            <v>0</v>
          </cell>
          <cell r="AAI52">
            <v>0</v>
          </cell>
          <cell r="AAJ52">
            <v>0</v>
          </cell>
          <cell r="AAK52">
            <v>0</v>
          </cell>
          <cell r="AAL52">
            <v>0</v>
          </cell>
          <cell r="AAM52">
            <v>0</v>
          </cell>
          <cell r="AAN52">
            <v>0</v>
          </cell>
          <cell r="AAO52">
            <v>0</v>
          </cell>
          <cell r="AAP52">
            <v>0</v>
          </cell>
          <cell r="AAQ52">
            <v>0</v>
          </cell>
          <cell r="AAR52">
            <v>0</v>
          </cell>
          <cell r="AAS52">
            <v>0</v>
          </cell>
          <cell r="AAT52">
            <v>0</v>
          </cell>
          <cell r="AAU52">
            <v>0</v>
          </cell>
          <cell r="AAV52">
            <v>0</v>
          </cell>
          <cell r="AAW52">
            <v>0</v>
          </cell>
          <cell r="AAX52">
            <v>0</v>
          </cell>
          <cell r="AAY52">
            <v>0</v>
          </cell>
          <cell r="AAZ52">
            <v>0</v>
          </cell>
          <cell r="ABA52">
            <v>0</v>
          </cell>
          <cell r="ABB52">
            <v>0</v>
          </cell>
          <cell r="ABC52">
            <v>0</v>
          </cell>
          <cell r="ABD52">
            <v>0</v>
          </cell>
          <cell r="ABE52">
            <v>0</v>
          </cell>
          <cell r="ABF52">
            <v>0</v>
          </cell>
        </row>
        <row r="53">
          <cell r="A53" t="str">
            <v>Bono Proveedores Serie 1</v>
          </cell>
          <cell r="C53">
            <v>0</v>
          </cell>
          <cell r="F53" t="str">
            <v>Pesos</v>
          </cell>
          <cell r="G53" t="str">
            <v>Sin garantía</v>
          </cell>
          <cell r="N53" t="str">
            <v>Tenedores de Bonos</v>
          </cell>
          <cell r="P53" t="str">
            <v>BADLAR</v>
          </cell>
          <cell r="Q53">
            <v>500000000</v>
          </cell>
          <cell r="R53">
            <v>80567506.16438356</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Q53">
            <v>0</v>
          </cell>
          <cell r="BR53">
            <v>0</v>
          </cell>
          <cell r="BS53">
            <v>52317249.315068491</v>
          </cell>
          <cell r="BT53">
            <v>250000000</v>
          </cell>
          <cell r="BU53">
            <v>0</v>
          </cell>
          <cell r="BV53">
            <v>0</v>
          </cell>
          <cell r="BW53">
            <v>0</v>
          </cell>
          <cell r="BX53">
            <v>0</v>
          </cell>
          <cell r="BY53">
            <v>0</v>
          </cell>
          <cell r="BZ53">
            <v>0</v>
          </cell>
          <cell r="CA53">
            <v>0</v>
          </cell>
          <cell r="CB53">
            <v>0</v>
          </cell>
          <cell r="CC53">
            <v>0</v>
          </cell>
          <cell r="CD53">
            <v>0</v>
          </cell>
          <cell r="CE53">
            <v>28250256.84931507</v>
          </cell>
          <cell r="CF53">
            <v>250000000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L53">
            <v>0</v>
          </cell>
          <cell r="GM53">
            <v>0</v>
          </cell>
          <cell r="GN53">
            <v>0</v>
          </cell>
          <cell r="GO53">
            <v>0</v>
          </cell>
          <cell r="GP53">
            <v>0</v>
          </cell>
          <cell r="GQ53">
            <v>0</v>
          </cell>
          <cell r="GR53">
            <v>0</v>
          </cell>
          <cell r="GS53">
            <v>0</v>
          </cell>
          <cell r="GT53">
            <v>0</v>
          </cell>
          <cell r="GU53">
            <v>0</v>
          </cell>
          <cell r="GV53">
            <v>0</v>
          </cell>
          <cell r="GW53">
            <v>0</v>
          </cell>
          <cell r="GX53">
            <v>0</v>
          </cell>
          <cell r="GY53">
            <v>0</v>
          </cell>
          <cell r="GZ53">
            <v>0</v>
          </cell>
          <cell r="HA53">
            <v>0</v>
          </cell>
          <cell r="HB53">
            <v>0</v>
          </cell>
          <cell r="HC53">
            <v>0</v>
          </cell>
          <cell r="HD53">
            <v>0</v>
          </cell>
          <cell r="HE53">
            <v>0</v>
          </cell>
          <cell r="HF53">
            <v>0</v>
          </cell>
          <cell r="HG53">
            <v>0</v>
          </cell>
          <cell r="HH53">
            <v>0</v>
          </cell>
          <cell r="HI53">
            <v>0</v>
          </cell>
          <cell r="HJ53">
            <v>0</v>
          </cell>
          <cell r="HK53">
            <v>0</v>
          </cell>
          <cell r="HL53">
            <v>0</v>
          </cell>
          <cell r="HM53">
            <v>0</v>
          </cell>
          <cell r="HN53">
            <v>0</v>
          </cell>
          <cell r="HO53">
            <v>0</v>
          </cell>
          <cell r="HP53">
            <v>0</v>
          </cell>
          <cell r="HQ53">
            <v>0</v>
          </cell>
          <cell r="HR53">
            <v>0</v>
          </cell>
          <cell r="HS53">
            <v>0</v>
          </cell>
          <cell r="HT53">
            <v>0</v>
          </cell>
          <cell r="HU53">
            <v>0</v>
          </cell>
          <cell r="HV53">
            <v>0</v>
          </cell>
          <cell r="HW53">
            <v>0</v>
          </cell>
          <cell r="HX53">
            <v>0</v>
          </cell>
          <cell r="HY53">
            <v>0</v>
          </cell>
          <cell r="HZ53">
            <v>0</v>
          </cell>
          <cell r="IA53">
            <v>0</v>
          </cell>
          <cell r="IB53">
            <v>0</v>
          </cell>
          <cell r="IC53">
            <v>0</v>
          </cell>
          <cell r="ID53">
            <v>0</v>
          </cell>
          <cell r="IE53">
            <v>0</v>
          </cell>
          <cell r="IF53">
            <v>0</v>
          </cell>
          <cell r="IG53">
            <v>0</v>
          </cell>
          <cell r="IH53">
            <v>0</v>
          </cell>
          <cell r="II53">
            <v>0</v>
          </cell>
          <cell r="IJ53">
            <v>0</v>
          </cell>
          <cell r="IK53">
            <v>0</v>
          </cell>
          <cell r="IL53">
            <v>0</v>
          </cell>
          <cell r="IM53">
            <v>0</v>
          </cell>
          <cell r="IN53">
            <v>0</v>
          </cell>
          <cell r="IO53">
            <v>0</v>
          </cell>
          <cell r="IP53">
            <v>0</v>
          </cell>
          <cell r="IQ53">
            <v>0</v>
          </cell>
          <cell r="IR53">
            <v>0</v>
          </cell>
          <cell r="IS53">
            <v>0</v>
          </cell>
          <cell r="IT53">
            <v>0</v>
          </cell>
          <cell r="IU53">
            <v>0</v>
          </cell>
          <cell r="IV53">
            <v>0</v>
          </cell>
          <cell r="IW53">
            <v>0</v>
          </cell>
          <cell r="IX53">
            <v>0</v>
          </cell>
          <cell r="IY53">
            <v>0</v>
          </cell>
          <cell r="IZ53">
            <v>0</v>
          </cell>
          <cell r="JA53">
            <v>0</v>
          </cell>
          <cell r="JB53">
            <v>0</v>
          </cell>
          <cell r="JC53">
            <v>0</v>
          </cell>
          <cell r="JD53">
            <v>0</v>
          </cell>
          <cell r="JE53">
            <v>0</v>
          </cell>
          <cell r="JF53">
            <v>0</v>
          </cell>
          <cell r="JG53">
            <v>0</v>
          </cell>
          <cell r="JH53">
            <v>0</v>
          </cell>
          <cell r="JI53">
            <v>0</v>
          </cell>
          <cell r="JJ53">
            <v>0</v>
          </cell>
          <cell r="JK53">
            <v>0</v>
          </cell>
          <cell r="JL53">
            <v>0</v>
          </cell>
          <cell r="JM53">
            <v>0</v>
          </cell>
          <cell r="JN53">
            <v>0</v>
          </cell>
          <cell r="JO53">
            <v>0</v>
          </cell>
          <cell r="JP53">
            <v>0</v>
          </cell>
          <cell r="JQ53">
            <v>0</v>
          </cell>
          <cell r="JR53">
            <v>0</v>
          </cell>
          <cell r="JS53">
            <v>0</v>
          </cell>
          <cell r="JT53">
            <v>0</v>
          </cell>
          <cell r="JU53">
            <v>0</v>
          </cell>
          <cell r="JV53">
            <v>0</v>
          </cell>
          <cell r="JW53">
            <v>0</v>
          </cell>
          <cell r="JX53">
            <v>0</v>
          </cell>
          <cell r="JY53">
            <v>0</v>
          </cell>
          <cell r="JZ53">
            <v>0</v>
          </cell>
          <cell r="KA53">
            <v>0</v>
          </cell>
          <cell r="KB53">
            <v>0</v>
          </cell>
          <cell r="KC53">
            <v>0</v>
          </cell>
          <cell r="KD53">
            <v>0</v>
          </cell>
          <cell r="KE53">
            <v>0</v>
          </cell>
          <cell r="KF53">
            <v>0</v>
          </cell>
          <cell r="KG53">
            <v>0</v>
          </cell>
          <cell r="KH53">
            <v>0</v>
          </cell>
          <cell r="KI53">
            <v>0</v>
          </cell>
          <cell r="KJ53">
            <v>0</v>
          </cell>
          <cell r="KK53">
            <v>0</v>
          </cell>
          <cell r="KL53">
            <v>0</v>
          </cell>
          <cell r="KM53">
            <v>0</v>
          </cell>
          <cell r="KN53">
            <v>0</v>
          </cell>
          <cell r="KO53">
            <v>0</v>
          </cell>
          <cell r="KP53">
            <v>0</v>
          </cell>
          <cell r="KQ53">
            <v>0</v>
          </cell>
          <cell r="KR53">
            <v>0</v>
          </cell>
          <cell r="KS53">
            <v>0</v>
          </cell>
          <cell r="KT53">
            <v>0</v>
          </cell>
          <cell r="KU53">
            <v>0</v>
          </cell>
          <cell r="KV53">
            <v>0</v>
          </cell>
          <cell r="KW53">
            <v>0</v>
          </cell>
          <cell r="KX53">
            <v>0</v>
          </cell>
          <cell r="KY53">
            <v>0</v>
          </cell>
          <cell r="KZ53">
            <v>0</v>
          </cell>
          <cell r="LA53">
            <v>0</v>
          </cell>
          <cell r="LB53">
            <v>0</v>
          </cell>
          <cell r="LC53">
            <v>0</v>
          </cell>
          <cell r="LD53">
            <v>0</v>
          </cell>
          <cell r="LE53">
            <v>0</v>
          </cell>
          <cell r="LF53">
            <v>0</v>
          </cell>
          <cell r="LG53">
            <v>0</v>
          </cell>
          <cell r="LH53">
            <v>0</v>
          </cell>
          <cell r="LI53">
            <v>0</v>
          </cell>
          <cell r="LJ53">
            <v>0</v>
          </cell>
          <cell r="LK53">
            <v>0</v>
          </cell>
          <cell r="LL53">
            <v>0</v>
          </cell>
          <cell r="LM53">
            <v>0</v>
          </cell>
          <cell r="LN53">
            <v>0</v>
          </cell>
          <cell r="LO53">
            <v>0</v>
          </cell>
          <cell r="LP53">
            <v>0</v>
          </cell>
          <cell r="LQ53">
            <v>0</v>
          </cell>
          <cell r="LR53">
            <v>0</v>
          </cell>
          <cell r="LS53">
            <v>0</v>
          </cell>
          <cell r="LT53">
            <v>0</v>
          </cell>
          <cell r="LU53">
            <v>0</v>
          </cell>
          <cell r="LV53">
            <v>0</v>
          </cell>
          <cell r="LW53">
            <v>0</v>
          </cell>
          <cell r="LX53">
            <v>0</v>
          </cell>
          <cell r="LY53">
            <v>0</v>
          </cell>
          <cell r="LZ53">
            <v>0</v>
          </cell>
          <cell r="MA53">
            <v>0</v>
          </cell>
          <cell r="MB53">
            <v>0</v>
          </cell>
          <cell r="MC53">
            <v>0</v>
          </cell>
          <cell r="MD53">
            <v>0</v>
          </cell>
          <cell r="ME53">
            <v>0</v>
          </cell>
          <cell r="MF53">
            <v>0</v>
          </cell>
          <cell r="MG53">
            <v>0</v>
          </cell>
          <cell r="MH53">
            <v>0</v>
          </cell>
          <cell r="MI53">
            <v>0</v>
          </cell>
          <cell r="MJ53">
            <v>0</v>
          </cell>
          <cell r="MK53">
            <v>0</v>
          </cell>
          <cell r="ML53">
            <v>0</v>
          </cell>
          <cell r="MM53">
            <v>0</v>
          </cell>
          <cell r="MN53">
            <v>0</v>
          </cell>
          <cell r="MO53">
            <v>0</v>
          </cell>
          <cell r="MP53">
            <v>0</v>
          </cell>
          <cell r="MQ53">
            <v>0</v>
          </cell>
          <cell r="MR53">
            <v>0</v>
          </cell>
          <cell r="MS53">
            <v>0</v>
          </cell>
          <cell r="MT53">
            <v>0</v>
          </cell>
          <cell r="MU53">
            <v>0</v>
          </cell>
          <cell r="MV53">
            <v>0</v>
          </cell>
          <cell r="MW53">
            <v>0</v>
          </cell>
          <cell r="MX53">
            <v>0</v>
          </cell>
          <cell r="MY53">
            <v>0</v>
          </cell>
          <cell r="MZ53">
            <v>0</v>
          </cell>
          <cell r="NA53">
            <v>0</v>
          </cell>
          <cell r="NB53">
            <v>0</v>
          </cell>
          <cell r="NC53">
            <v>0</v>
          </cell>
          <cell r="ND53">
            <v>0</v>
          </cell>
          <cell r="NE53">
            <v>0</v>
          </cell>
          <cell r="NF53">
            <v>0</v>
          </cell>
          <cell r="NG53">
            <v>0</v>
          </cell>
          <cell r="NH53">
            <v>0</v>
          </cell>
          <cell r="NI53">
            <v>0</v>
          </cell>
          <cell r="NJ53">
            <v>0</v>
          </cell>
          <cell r="NK53">
            <v>0</v>
          </cell>
          <cell r="NL53">
            <v>0</v>
          </cell>
          <cell r="NM53">
            <v>0</v>
          </cell>
          <cell r="NN53">
            <v>0</v>
          </cell>
          <cell r="NO53">
            <v>0</v>
          </cell>
          <cell r="NP53">
            <v>0</v>
          </cell>
          <cell r="NQ53">
            <v>0</v>
          </cell>
          <cell r="NR53">
            <v>0</v>
          </cell>
          <cell r="NS53">
            <v>0</v>
          </cell>
          <cell r="NT53">
            <v>0</v>
          </cell>
          <cell r="NU53">
            <v>0</v>
          </cell>
          <cell r="NV53">
            <v>0</v>
          </cell>
          <cell r="NW53">
            <v>0</v>
          </cell>
          <cell r="NX53">
            <v>0</v>
          </cell>
          <cell r="NY53">
            <v>0</v>
          </cell>
          <cell r="NZ53">
            <v>0</v>
          </cell>
          <cell r="OA53">
            <v>0</v>
          </cell>
          <cell r="OB53">
            <v>0</v>
          </cell>
          <cell r="OC53">
            <v>0</v>
          </cell>
          <cell r="OD53">
            <v>0</v>
          </cell>
          <cell r="OE53">
            <v>0</v>
          </cell>
          <cell r="OF53">
            <v>0</v>
          </cell>
          <cell r="OG53">
            <v>0</v>
          </cell>
          <cell r="OH53">
            <v>0</v>
          </cell>
          <cell r="OI53">
            <v>0</v>
          </cell>
          <cell r="OJ53">
            <v>0</v>
          </cell>
          <cell r="OK53">
            <v>0</v>
          </cell>
          <cell r="OL53">
            <v>0</v>
          </cell>
          <cell r="OM53">
            <v>0</v>
          </cell>
          <cell r="ON53">
            <v>0</v>
          </cell>
          <cell r="OO53">
            <v>0</v>
          </cell>
          <cell r="OP53">
            <v>0</v>
          </cell>
          <cell r="OQ53">
            <v>0</v>
          </cell>
          <cell r="OR53">
            <v>0</v>
          </cell>
          <cell r="OS53">
            <v>0</v>
          </cell>
          <cell r="OT53">
            <v>0</v>
          </cell>
          <cell r="OU53">
            <v>0</v>
          </cell>
          <cell r="OV53">
            <v>0</v>
          </cell>
          <cell r="OW53">
            <v>0</v>
          </cell>
          <cell r="OX53">
            <v>0</v>
          </cell>
          <cell r="OY53">
            <v>0</v>
          </cell>
          <cell r="OZ53">
            <v>0</v>
          </cell>
          <cell r="PA53">
            <v>0</v>
          </cell>
          <cell r="PB53">
            <v>0</v>
          </cell>
          <cell r="PC53">
            <v>0</v>
          </cell>
          <cell r="PD53">
            <v>0</v>
          </cell>
          <cell r="PE53">
            <v>0</v>
          </cell>
          <cell r="PF53">
            <v>0</v>
          </cell>
          <cell r="PG53">
            <v>0</v>
          </cell>
          <cell r="PH53">
            <v>0</v>
          </cell>
          <cell r="PI53">
            <v>0</v>
          </cell>
          <cell r="PJ53">
            <v>0</v>
          </cell>
          <cell r="PK53">
            <v>0</v>
          </cell>
          <cell r="PL53">
            <v>0</v>
          </cell>
          <cell r="PM53">
            <v>0</v>
          </cell>
          <cell r="PN53">
            <v>0</v>
          </cell>
          <cell r="PO53">
            <v>0</v>
          </cell>
          <cell r="PP53">
            <v>0</v>
          </cell>
          <cell r="PQ53">
            <v>0</v>
          </cell>
          <cell r="PR53">
            <v>0</v>
          </cell>
          <cell r="PS53">
            <v>0</v>
          </cell>
          <cell r="PT53">
            <v>0</v>
          </cell>
          <cell r="PU53">
            <v>0</v>
          </cell>
          <cell r="PV53">
            <v>0</v>
          </cell>
          <cell r="PW53">
            <v>0</v>
          </cell>
          <cell r="PX53">
            <v>0</v>
          </cell>
          <cell r="PY53">
            <v>0</v>
          </cell>
          <cell r="PZ53">
            <v>0</v>
          </cell>
          <cell r="QA53">
            <v>0</v>
          </cell>
          <cell r="QB53">
            <v>0</v>
          </cell>
          <cell r="QC53">
            <v>0</v>
          </cell>
          <cell r="QD53">
            <v>0</v>
          </cell>
          <cell r="QE53">
            <v>0</v>
          </cell>
          <cell r="QF53">
            <v>0</v>
          </cell>
          <cell r="QG53">
            <v>0</v>
          </cell>
          <cell r="QH53">
            <v>0</v>
          </cell>
          <cell r="QI53">
            <v>0</v>
          </cell>
          <cell r="QJ53">
            <v>0</v>
          </cell>
          <cell r="QK53">
            <v>0</v>
          </cell>
          <cell r="QL53">
            <v>0</v>
          </cell>
          <cell r="QM53">
            <v>0</v>
          </cell>
          <cell r="QN53">
            <v>0</v>
          </cell>
          <cell r="QO53">
            <v>0</v>
          </cell>
          <cell r="QP53">
            <v>0</v>
          </cell>
          <cell r="QQ53">
            <v>0</v>
          </cell>
          <cell r="QR53">
            <v>0</v>
          </cell>
          <cell r="QS53">
            <v>0</v>
          </cell>
          <cell r="QT53">
            <v>0</v>
          </cell>
          <cell r="QU53">
            <v>0</v>
          </cell>
          <cell r="QV53">
            <v>0</v>
          </cell>
          <cell r="QW53">
            <v>0</v>
          </cell>
          <cell r="QX53">
            <v>0</v>
          </cell>
          <cell r="QY53">
            <v>0</v>
          </cell>
          <cell r="QZ53">
            <v>0</v>
          </cell>
          <cell r="RA53">
            <v>0</v>
          </cell>
          <cell r="RB53">
            <v>0</v>
          </cell>
          <cell r="RC53">
            <v>0</v>
          </cell>
          <cell r="RD53">
            <v>0</v>
          </cell>
          <cell r="RE53">
            <v>0</v>
          </cell>
          <cell r="RF53">
            <v>0</v>
          </cell>
          <cell r="RG53">
            <v>0</v>
          </cell>
          <cell r="RH53">
            <v>0</v>
          </cell>
          <cell r="RI53">
            <v>0</v>
          </cell>
          <cell r="RJ53">
            <v>0</v>
          </cell>
          <cell r="RK53">
            <v>0</v>
          </cell>
          <cell r="RL53">
            <v>0</v>
          </cell>
          <cell r="RM53">
            <v>0</v>
          </cell>
          <cell r="RN53">
            <v>0</v>
          </cell>
          <cell r="RO53">
            <v>0</v>
          </cell>
          <cell r="RP53">
            <v>0</v>
          </cell>
          <cell r="RQ53">
            <v>0</v>
          </cell>
          <cell r="RR53">
            <v>0</v>
          </cell>
          <cell r="RS53">
            <v>0</v>
          </cell>
          <cell r="RT53">
            <v>0</v>
          </cell>
          <cell r="RU53">
            <v>0</v>
          </cell>
          <cell r="RV53">
            <v>0</v>
          </cell>
          <cell r="RW53">
            <v>0</v>
          </cell>
          <cell r="RX53">
            <v>0</v>
          </cell>
          <cell r="RY53">
            <v>0</v>
          </cell>
          <cell r="RZ53">
            <v>0</v>
          </cell>
          <cell r="SA53">
            <v>0</v>
          </cell>
          <cell r="SB53">
            <v>0</v>
          </cell>
          <cell r="SC53">
            <v>0</v>
          </cell>
          <cell r="SD53">
            <v>0</v>
          </cell>
          <cell r="SE53">
            <v>0</v>
          </cell>
          <cell r="SF53">
            <v>0</v>
          </cell>
          <cell r="SG53">
            <v>0</v>
          </cell>
          <cell r="SH53">
            <v>0</v>
          </cell>
          <cell r="SI53">
            <v>0</v>
          </cell>
          <cell r="SJ53">
            <v>0</v>
          </cell>
          <cell r="SK53">
            <v>0</v>
          </cell>
          <cell r="SL53">
            <v>0</v>
          </cell>
          <cell r="SM53">
            <v>0</v>
          </cell>
          <cell r="SN53">
            <v>0</v>
          </cell>
          <cell r="SO53">
            <v>0</v>
          </cell>
          <cell r="SP53">
            <v>0</v>
          </cell>
          <cell r="SQ53">
            <v>0</v>
          </cell>
          <cell r="SR53">
            <v>0</v>
          </cell>
          <cell r="SS53">
            <v>0</v>
          </cell>
          <cell r="ST53">
            <v>0</v>
          </cell>
          <cell r="SU53">
            <v>0</v>
          </cell>
          <cell r="SV53">
            <v>0</v>
          </cell>
          <cell r="SW53">
            <v>0</v>
          </cell>
          <cell r="SX53">
            <v>0</v>
          </cell>
          <cell r="SY53">
            <v>0</v>
          </cell>
          <cell r="SZ53">
            <v>0</v>
          </cell>
          <cell r="TA53">
            <v>0</v>
          </cell>
          <cell r="TB53">
            <v>0</v>
          </cell>
          <cell r="TC53">
            <v>0</v>
          </cell>
          <cell r="TD53">
            <v>0</v>
          </cell>
          <cell r="TE53">
            <v>0</v>
          </cell>
          <cell r="TF53">
            <v>0</v>
          </cell>
          <cell r="TG53">
            <v>0</v>
          </cell>
          <cell r="TH53">
            <v>0</v>
          </cell>
          <cell r="TI53">
            <v>0</v>
          </cell>
          <cell r="TJ53">
            <v>0</v>
          </cell>
          <cell r="TK53">
            <v>0</v>
          </cell>
          <cell r="TL53">
            <v>0</v>
          </cell>
          <cell r="TM53">
            <v>0</v>
          </cell>
          <cell r="TN53">
            <v>0</v>
          </cell>
          <cell r="TO53">
            <v>0</v>
          </cell>
          <cell r="TP53">
            <v>0</v>
          </cell>
          <cell r="TQ53">
            <v>0</v>
          </cell>
          <cell r="TR53">
            <v>0</v>
          </cell>
          <cell r="TS53">
            <v>0</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cell r="XR53">
            <v>0</v>
          </cell>
          <cell r="XS53">
            <v>0</v>
          </cell>
          <cell r="XT53">
            <v>0</v>
          </cell>
          <cell r="XU53">
            <v>0</v>
          </cell>
          <cell r="XV53">
            <v>0</v>
          </cell>
          <cell r="XW53">
            <v>0</v>
          </cell>
          <cell r="XX53">
            <v>0</v>
          </cell>
          <cell r="XY53">
            <v>0</v>
          </cell>
          <cell r="XZ53">
            <v>0</v>
          </cell>
          <cell r="YA53">
            <v>0</v>
          </cell>
          <cell r="YB53">
            <v>0</v>
          </cell>
          <cell r="YC53">
            <v>0</v>
          </cell>
          <cell r="YD53">
            <v>0</v>
          </cell>
          <cell r="YE53">
            <v>0</v>
          </cell>
          <cell r="YF53">
            <v>0</v>
          </cell>
          <cell r="YG53">
            <v>0</v>
          </cell>
          <cell r="YH53">
            <v>0</v>
          </cell>
          <cell r="YI53">
            <v>0</v>
          </cell>
          <cell r="YJ53">
            <v>0</v>
          </cell>
          <cell r="YK53">
            <v>0</v>
          </cell>
          <cell r="YL53">
            <v>0</v>
          </cell>
          <cell r="YM53">
            <v>0</v>
          </cell>
          <cell r="YN53">
            <v>0</v>
          </cell>
          <cell r="YO53">
            <v>0</v>
          </cell>
          <cell r="YP53">
            <v>0</v>
          </cell>
          <cell r="YQ53">
            <v>0</v>
          </cell>
          <cell r="YR53">
            <v>0</v>
          </cell>
          <cell r="YS53">
            <v>0</v>
          </cell>
          <cell r="YT53">
            <v>0</v>
          </cell>
          <cell r="YU53">
            <v>0</v>
          </cell>
          <cell r="YV53">
            <v>0</v>
          </cell>
          <cell r="YW53">
            <v>0</v>
          </cell>
          <cell r="YX53">
            <v>0</v>
          </cell>
          <cell r="YY53">
            <v>0</v>
          </cell>
          <cell r="YZ53">
            <v>0</v>
          </cell>
          <cell r="ZA53">
            <v>0</v>
          </cell>
          <cell r="ZB53">
            <v>0</v>
          </cell>
          <cell r="ZC53">
            <v>0</v>
          </cell>
          <cell r="ZD53">
            <v>0</v>
          </cell>
          <cell r="ZE53">
            <v>0</v>
          </cell>
          <cell r="ZF53">
            <v>0</v>
          </cell>
          <cell r="ZG53">
            <v>0</v>
          </cell>
          <cell r="ZH53">
            <v>0</v>
          </cell>
          <cell r="ZI53">
            <v>0</v>
          </cell>
          <cell r="ZJ53">
            <v>0</v>
          </cell>
          <cell r="ZK53">
            <v>0</v>
          </cell>
          <cell r="ZL53">
            <v>0</v>
          </cell>
          <cell r="ZM53">
            <v>0</v>
          </cell>
          <cell r="ZN53">
            <v>0</v>
          </cell>
          <cell r="ZO53">
            <v>0</v>
          </cell>
          <cell r="ZP53">
            <v>0</v>
          </cell>
          <cell r="ZQ53">
            <v>0</v>
          </cell>
          <cell r="ZR53">
            <v>0</v>
          </cell>
          <cell r="ZS53">
            <v>0</v>
          </cell>
          <cell r="ZT53">
            <v>0</v>
          </cell>
          <cell r="ZU53">
            <v>0</v>
          </cell>
          <cell r="ZV53">
            <v>0</v>
          </cell>
          <cell r="ZW53">
            <v>0</v>
          </cell>
          <cell r="ZX53">
            <v>0</v>
          </cell>
          <cell r="ZY53">
            <v>0</v>
          </cell>
          <cell r="ZZ53">
            <v>0</v>
          </cell>
          <cell r="AAA53">
            <v>0</v>
          </cell>
          <cell r="AAB53">
            <v>0</v>
          </cell>
          <cell r="AAC53">
            <v>0</v>
          </cell>
          <cell r="AAD53">
            <v>0</v>
          </cell>
          <cell r="AAE53">
            <v>0</v>
          </cell>
          <cell r="AAF53">
            <v>0</v>
          </cell>
          <cell r="AAG53">
            <v>0</v>
          </cell>
          <cell r="AAH53">
            <v>0</v>
          </cell>
          <cell r="AAI53">
            <v>0</v>
          </cell>
          <cell r="AAJ53">
            <v>0</v>
          </cell>
          <cell r="AAK53">
            <v>0</v>
          </cell>
          <cell r="AAL53">
            <v>0</v>
          </cell>
          <cell r="AAM53">
            <v>0</v>
          </cell>
          <cell r="AAN53">
            <v>0</v>
          </cell>
          <cell r="AAO53">
            <v>0</v>
          </cell>
          <cell r="AAP53">
            <v>0</v>
          </cell>
          <cell r="AAQ53">
            <v>0</v>
          </cell>
          <cell r="AAR53">
            <v>0</v>
          </cell>
          <cell r="AAS53">
            <v>0</v>
          </cell>
          <cell r="AAT53">
            <v>0</v>
          </cell>
          <cell r="AAU53">
            <v>0</v>
          </cell>
          <cell r="AAV53">
            <v>0</v>
          </cell>
          <cell r="AAW53">
            <v>0</v>
          </cell>
          <cell r="AAX53">
            <v>0</v>
          </cell>
          <cell r="AAY53">
            <v>0</v>
          </cell>
          <cell r="AAZ53">
            <v>0</v>
          </cell>
          <cell r="ABA53">
            <v>0</v>
          </cell>
          <cell r="ABB53">
            <v>0</v>
          </cell>
          <cell r="ABC53">
            <v>0</v>
          </cell>
          <cell r="ABD53">
            <v>0</v>
          </cell>
          <cell r="ABE53">
            <v>0</v>
          </cell>
          <cell r="ABF53">
            <v>0</v>
          </cell>
        </row>
        <row r="54">
          <cell r="A54" t="str">
            <v>BONO MENDOZA'18   Bonos Emitidos</v>
          </cell>
          <cell r="C54">
            <v>0</v>
          </cell>
          <cell r="F54" t="str">
            <v>USD</v>
          </cell>
          <cell r="G54" t="str">
            <v>Sin garantía</v>
          </cell>
          <cell r="N54" t="str">
            <v>Tenedores de Bonos</v>
          </cell>
          <cell r="P54" t="str">
            <v>FIJA</v>
          </cell>
          <cell r="Q54">
            <v>611635972.34819293</v>
          </cell>
          <cell r="R54">
            <v>23605572.303807102</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Q54">
            <v>0</v>
          </cell>
          <cell r="BR54">
            <v>0</v>
          </cell>
          <cell r="BS54">
            <v>0</v>
          </cell>
          <cell r="BT54">
            <v>0</v>
          </cell>
          <cell r="BU54">
            <v>13367607.140314491</v>
          </cell>
          <cell r="BV54">
            <v>239651268.11168554</v>
          </cell>
          <cell r="BW54">
            <v>0</v>
          </cell>
          <cell r="BX54">
            <v>0</v>
          </cell>
          <cell r="BY54">
            <v>0</v>
          </cell>
          <cell r="BZ54">
            <v>0</v>
          </cell>
          <cell r="CA54">
            <v>0</v>
          </cell>
          <cell r="CB54">
            <v>0</v>
          </cell>
          <cell r="CC54">
            <v>0</v>
          </cell>
          <cell r="CD54">
            <v>0</v>
          </cell>
          <cell r="CE54">
            <v>0</v>
          </cell>
          <cell r="CF54">
            <v>0</v>
          </cell>
          <cell r="CG54">
            <v>10237965.163492609</v>
          </cell>
          <cell r="CH54">
            <v>371984704.23650742</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cell r="XR54">
            <v>0</v>
          </cell>
          <cell r="XS54">
            <v>0</v>
          </cell>
          <cell r="XT54">
            <v>0</v>
          </cell>
          <cell r="XU54">
            <v>0</v>
          </cell>
          <cell r="XV54">
            <v>0</v>
          </cell>
          <cell r="XW54">
            <v>0</v>
          </cell>
          <cell r="XX54">
            <v>0</v>
          </cell>
          <cell r="XY54">
            <v>0</v>
          </cell>
          <cell r="XZ54">
            <v>0</v>
          </cell>
          <cell r="YA54">
            <v>0</v>
          </cell>
          <cell r="YB54">
            <v>0</v>
          </cell>
          <cell r="YC54">
            <v>0</v>
          </cell>
          <cell r="YD54">
            <v>0</v>
          </cell>
          <cell r="YE54">
            <v>0</v>
          </cell>
          <cell r="YF54">
            <v>0</v>
          </cell>
          <cell r="YG54">
            <v>0</v>
          </cell>
          <cell r="YH54">
            <v>0</v>
          </cell>
          <cell r="YI54">
            <v>0</v>
          </cell>
          <cell r="YJ54">
            <v>0</v>
          </cell>
          <cell r="YK54">
            <v>0</v>
          </cell>
          <cell r="YL54">
            <v>0</v>
          </cell>
          <cell r="YM54">
            <v>0</v>
          </cell>
          <cell r="YN54">
            <v>0</v>
          </cell>
          <cell r="YO54">
            <v>0</v>
          </cell>
          <cell r="YP54">
            <v>0</v>
          </cell>
          <cell r="YQ54">
            <v>0</v>
          </cell>
          <cell r="YR54">
            <v>0</v>
          </cell>
          <cell r="YS54">
            <v>0</v>
          </cell>
          <cell r="YT54">
            <v>0</v>
          </cell>
          <cell r="YU54">
            <v>0</v>
          </cell>
          <cell r="YV54">
            <v>0</v>
          </cell>
          <cell r="YW54">
            <v>0</v>
          </cell>
          <cell r="YX54">
            <v>0</v>
          </cell>
          <cell r="YY54">
            <v>0</v>
          </cell>
          <cell r="YZ54">
            <v>0</v>
          </cell>
          <cell r="ZA54">
            <v>0</v>
          </cell>
          <cell r="ZB54">
            <v>0</v>
          </cell>
          <cell r="ZC54">
            <v>0</v>
          </cell>
          <cell r="ZD54">
            <v>0</v>
          </cell>
          <cell r="ZE54">
            <v>0</v>
          </cell>
          <cell r="ZF54">
            <v>0</v>
          </cell>
          <cell r="ZG54">
            <v>0</v>
          </cell>
          <cell r="ZH54">
            <v>0</v>
          </cell>
          <cell r="ZI54">
            <v>0</v>
          </cell>
          <cell r="ZJ54">
            <v>0</v>
          </cell>
          <cell r="ZK54">
            <v>0</v>
          </cell>
          <cell r="ZL54">
            <v>0</v>
          </cell>
          <cell r="ZM54">
            <v>0</v>
          </cell>
          <cell r="ZN54">
            <v>0</v>
          </cell>
          <cell r="ZO54">
            <v>0</v>
          </cell>
          <cell r="ZP54">
            <v>0</v>
          </cell>
          <cell r="ZQ54">
            <v>0</v>
          </cell>
          <cell r="ZR54">
            <v>0</v>
          </cell>
          <cell r="ZS54">
            <v>0</v>
          </cell>
          <cell r="ZT54">
            <v>0</v>
          </cell>
          <cell r="ZU54">
            <v>0</v>
          </cell>
          <cell r="ZV54">
            <v>0</v>
          </cell>
          <cell r="ZW54">
            <v>0</v>
          </cell>
          <cell r="ZX54">
            <v>0</v>
          </cell>
          <cell r="ZY54">
            <v>0</v>
          </cell>
          <cell r="ZZ54">
            <v>0</v>
          </cell>
          <cell r="AAA54">
            <v>0</v>
          </cell>
          <cell r="AAB54">
            <v>0</v>
          </cell>
          <cell r="AAC54">
            <v>0</v>
          </cell>
          <cell r="AAD54">
            <v>0</v>
          </cell>
          <cell r="AAE54">
            <v>0</v>
          </cell>
          <cell r="AAF54">
            <v>0</v>
          </cell>
          <cell r="AAG54">
            <v>0</v>
          </cell>
          <cell r="AAH54">
            <v>0</v>
          </cell>
          <cell r="AAI54">
            <v>0</v>
          </cell>
          <cell r="AAJ54">
            <v>0</v>
          </cell>
          <cell r="AAK54">
            <v>0</v>
          </cell>
          <cell r="AAL54">
            <v>0</v>
          </cell>
          <cell r="AAM54">
            <v>0</v>
          </cell>
          <cell r="AAN54">
            <v>0</v>
          </cell>
          <cell r="AAO54">
            <v>0</v>
          </cell>
          <cell r="AAP54">
            <v>0</v>
          </cell>
          <cell r="AAQ54">
            <v>0</v>
          </cell>
          <cell r="AAR54">
            <v>0</v>
          </cell>
          <cell r="AAS54">
            <v>0</v>
          </cell>
          <cell r="AAT54">
            <v>0</v>
          </cell>
          <cell r="AAU54">
            <v>0</v>
          </cell>
          <cell r="AAV54">
            <v>0</v>
          </cell>
          <cell r="AAW54">
            <v>0</v>
          </cell>
          <cell r="AAX54">
            <v>0</v>
          </cell>
          <cell r="AAY54">
            <v>0</v>
          </cell>
          <cell r="AAZ54">
            <v>0</v>
          </cell>
          <cell r="ABA54">
            <v>0</v>
          </cell>
          <cell r="ABB54">
            <v>0</v>
          </cell>
          <cell r="ABC54">
            <v>0</v>
          </cell>
          <cell r="ABD54">
            <v>0</v>
          </cell>
          <cell r="ABE54">
            <v>0</v>
          </cell>
          <cell r="ABF54">
            <v>0</v>
          </cell>
        </row>
        <row r="55">
          <cell r="A55" t="str">
            <v>BONO Local - Dólar Link - Tercera Serie</v>
          </cell>
          <cell r="C55">
            <v>0</v>
          </cell>
          <cell r="F55" t="str">
            <v>USD</v>
          </cell>
          <cell r="G55" t="str">
            <v>Coparticipación Federal de Impuestos</v>
          </cell>
          <cell r="N55" t="str">
            <v>Tenedores de Bonos</v>
          </cell>
          <cell r="P55" t="str">
            <v>FIJA</v>
          </cell>
          <cell r="Q55">
            <v>505249372.31999999</v>
          </cell>
          <cell r="R55">
            <v>7744210.7820000108</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Q55">
            <v>0</v>
          </cell>
          <cell r="BR55">
            <v>0</v>
          </cell>
          <cell r="BS55">
            <v>0</v>
          </cell>
          <cell r="BT55">
            <v>0</v>
          </cell>
          <cell r="BU55">
            <v>2317610.5260000019</v>
          </cell>
          <cell r="BV55">
            <v>84276746.399999991</v>
          </cell>
          <cell r="BW55">
            <v>0</v>
          </cell>
          <cell r="BX55">
            <v>0</v>
          </cell>
          <cell r="BY55">
            <v>0</v>
          </cell>
          <cell r="BZ55">
            <v>0</v>
          </cell>
          <cell r="CA55">
            <v>2187598.2282000021</v>
          </cell>
          <cell r="CB55">
            <v>106065368.64</v>
          </cell>
          <cell r="CC55">
            <v>0</v>
          </cell>
          <cell r="CD55">
            <v>0</v>
          </cell>
          <cell r="CE55">
            <v>0</v>
          </cell>
          <cell r="CF55">
            <v>0</v>
          </cell>
          <cell r="CG55">
            <v>2148029.268000003</v>
          </cell>
          <cell r="CH55">
            <v>156220310.40000001</v>
          </cell>
          <cell r="CI55">
            <v>0</v>
          </cell>
          <cell r="CJ55">
            <v>0</v>
          </cell>
          <cell r="CK55">
            <v>0</v>
          </cell>
          <cell r="CL55">
            <v>0</v>
          </cell>
          <cell r="CM55">
            <v>1090972.7598000034</v>
          </cell>
          <cell r="CN55">
            <v>158686946.88</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cell r="XR55">
            <v>0</v>
          </cell>
          <cell r="XS55">
            <v>0</v>
          </cell>
          <cell r="XT55">
            <v>0</v>
          </cell>
          <cell r="XU55">
            <v>0</v>
          </cell>
          <cell r="XV55">
            <v>0</v>
          </cell>
          <cell r="XW55">
            <v>0</v>
          </cell>
          <cell r="XX55">
            <v>0</v>
          </cell>
          <cell r="XY55">
            <v>0</v>
          </cell>
          <cell r="XZ55">
            <v>0</v>
          </cell>
          <cell r="YA55">
            <v>0</v>
          </cell>
          <cell r="YB55">
            <v>0</v>
          </cell>
          <cell r="YC55">
            <v>0</v>
          </cell>
          <cell r="YD55">
            <v>0</v>
          </cell>
          <cell r="YE55">
            <v>0</v>
          </cell>
          <cell r="YF55">
            <v>0</v>
          </cell>
          <cell r="YG55">
            <v>0</v>
          </cell>
          <cell r="YH55">
            <v>0</v>
          </cell>
          <cell r="YI55">
            <v>0</v>
          </cell>
          <cell r="YJ55">
            <v>0</v>
          </cell>
          <cell r="YK55">
            <v>0</v>
          </cell>
          <cell r="YL55">
            <v>0</v>
          </cell>
          <cell r="YM55">
            <v>0</v>
          </cell>
          <cell r="YN55">
            <v>0</v>
          </cell>
          <cell r="YO55">
            <v>0</v>
          </cell>
          <cell r="YP55">
            <v>0</v>
          </cell>
          <cell r="YQ55">
            <v>0</v>
          </cell>
          <cell r="YR55">
            <v>0</v>
          </cell>
          <cell r="YS55">
            <v>0</v>
          </cell>
          <cell r="YT55">
            <v>0</v>
          </cell>
          <cell r="YU55">
            <v>0</v>
          </cell>
          <cell r="YV55">
            <v>0</v>
          </cell>
          <cell r="YW55">
            <v>0</v>
          </cell>
          <cell r="YX55">
            <v>0</v>
          </cell>
          <cell r="YY55">
            <v>0</v>
          </cell>
          <cell r="YZ55">
            <v>0</v>
          </cell>
          <cell r="ZA55">
            <v>0</v>
          </cell>
          <cell r="ZB55">
            <v>0</v>
          </cell>
          <cell r="ZC55">
            <v>0</v>
          </cell>
          <cell r="ZD55">
            <v>0</v>
          </cell>
          <cell r="ZE55">
            <v>0</v>
          </cell>
          <cell r="ZF55">
            <v>0</v>
          </cell>
          <cell r="ZG55">
            <v>0</v>
          </cell>
          <cell r="ZH55">
            <v>0</v>
          </cell>
          <cell r="ZI55">
            <v>0</v>
          </cell>
          <cell r="ZJ55">
            <v>0</v>
          </cell>
          <cell r="ZK55">
            <v>0</v>
          </cell>
          <cell r="ZL55">
            <v>0</v>
          </cell>
          <cell r="ZM55">
            <v>0</v>
          </cell>
          <cell r="ZN55">
            <v>0</v>
          </cell>
          <cell r="ZO55">
            <v>0</v>
          </cell>
          <cell r="ZP55">
            <v>0</v>
          </cell>
          <cell r="ZQ55">
            <v>0</v>
          </cell>
          <cell r="ZR55">
            <v>0</v>
          </cell>
          <cell r="ZS55">
            <v>0</v>
          </cell>
          <cell r="ZT55">
            <v>0</v>
          </cell>
          <cell r="ZU55">
            <v>0</v>
          </cell>
          <cell r="ZV55">
            <v>0</v>
          </cell>
          <cell r="ZW55">
            <v>0</v>
          </cell>
          <cell r="ZX55">
            <v>0</v>
          </cell>
          <cell r="ZY55">
            <v>0</v>
          </cell>
          <cell r="ZZ55">
            <v>0</v>
          </cell>
          <cell r="AAA55">
            <v>0</v>
          </cell>
          <cell r="AAB55">
            <v>0</v>
          </cell>
          <cell r="AAC55">
            <v>0</v>
          </cell>
          <cell r="AAD55">
            <v>0</v>
          </cell>
          <cell r="AAE55">
            <v>0</v>
          </cell>
          <cell r="AAF55">
            <v>0</v>
          </cell>
          <cell r="AAG55">
            <v>0</v>
          </cell>
          <cell r="AAH55">
            <v>0</v>
          </cell>
          <cell r="AAI55">
            <v>0</v>
          </cell>
          <cell r="AAJ55">
            <v>0</v>
          </cell>
          <cell r="AAK55">
            <v>0</v>
          </cell>
          <cell r="AAL55">
            <v>0</v>
          </cell>
          <cell r="AAM55">
            <v>0</v>
          </cell>
          <cell r="AAN55">
            <v>0</v>
          </cell>
          <cell r="AAO55">
            <v>0</v>
          </cell>
          <cell r="AAP55">
            <v>0</v>
          </cell>
          <cell r="AAQ55">
            <v>0</v>
          </cell>
          <cell r="AAR55">
            <v>0</v>
          </cell>
          <cell r="AAS55">
            <v>0</v>
          </cell>
          <cell r="AAT55">
            <v>0</v>
          </cell>
          <cell r="AAU55">
            <v>0</v>
          </cell>
          <cell r="AAV55">
            <v>0</v>
          </cell>
          <cell r="AAW55">
            <v>0</v>
          </cell>
          <cell r="AAX55">
            <v>0</v>
          </cell>
          <cell r="AAY55">
            <v>0</v>
          </cell>
          <cell r="AAZ55">
            <v>0</v>
          </cell>
          <cell r="ABA55">
            <v>0</v>
          </cell>
          <cell r="ABB55">
            <v>0</v>
          </cell>
          <cell r="ABC55">
            <v>0</v>
          </cell>
          <cell r="ABD55">
            <v>0</v>
          </cell>
          <cell r="ABE55">
            <v>0</v>
          </cell>
          <cell r="ABF55">
            <v>0</v>
          </cell>
        </row>
        <row r="56">
          <cell r="A56" t="str">
            <v>BONO Local - Dólar Link - Segunda Serie</v>
          </cell>
          <cell r="C56">
            <v>0</v>
          </cell>
          <cell r="F56" t="str">
            <v>USD</v>
          </cell>
          <cell r="G56" t="str">
            <v>Coparticipación Federal de Impuestos</v>
          </cell>
          <cell r="N56" t="str">
            <v>Tenedores de Bonos</v>
          </cell>
          <cell r="P56" t="str">
            <v>FIJA</v>
          </cell>
          <cell r="Q56">
            <v>342765333.12</v>
          </cell>
          <cell r="R56">
            <v>5202469.9072500067</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Q56">
            <v>1733783.2974000014</v>
          </cell>
          <cell r="BR56">
            <v>63046665.360000007</v>
          </cell>
          <cell r="BS56">
            <v>0</v>
          </cell>
          <cell r="BT56">
            <v>0</v>
          </cell>
          <cell r="BU56">
            <v>0</v>
          </cell>
          <cell r="BV56">
            <v>0</v>
          </cell>
          <cell r="BW56">
            <v>1374258.4663500013</v>
          </cell>
          <cell r="BX56">
            <v>66630713.520000003</v>
          </cell>
          <cell r="BY56">
            <v>0</v>
          </cell>
          <cell r="BZ56">
            <v>0</v>
          </cell>
          <cell r="CA56">
            <v>0</v>
          </cell>
          <cell r="CB56">
            <v>0</v>
          </cell>
          <cell r="CC56">
            <v>1258896.916200002</v>
          </cell>
          <cell r="CD56">
            <v>91556139.360000014</v>
          </cell>
          <cell r="CE56">
            <v>0</v>
          </cell>
          <cell r="CF56">
            <v>0</v>
          </cell>
          <cell r="CG56">
            <v>0</v>
          </cell>
          <cell r="CH56">
            <v>0</v>
          </cell>
          <cell r="CI56">
            <v>835531.22730000247</v>
          </cell>
          <cell r="CJ56">
            <v>121531814.88</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L56">
            <v>0</v>
          </cell>
          <cell r="GM56">
            <v>0</v>
          </cell>
          <cell r="GN56">
            <v>0</v>
          </cell>
          <cell r="GO56">
            <v>0</v>
          </cell>
          <cell r="GP56">
            <v>0</v>
          </cell>
          <cell r="GQ56">
            <v>0</v>
          </cell>
          <cell r="GR56">
            <v>0</v>
          </cell>
          <cell r="GS56">
            <v>0</v>
          </cell>
          <cell r="GT56">
            <v>0</v>
          </cell>
          <cell r="GU56">
            <v>0</v>
          </cell>
          <cell r="GV56">
            <v>0</v>
          </cell>
          <cell r="GW56">
            <v>0</v>
          </cell>
          <cell r="GX56">
            <v>0</v>
          </cell>
          <cell r="GY56">
            <v>0</v>
          </cell>
          <cell r="GZ56">
            <v>0</v>
          </cell>
          <cell r="HA56">
            <v>0</v>
          </cell>
          <cell r="HB56">
            <v>0</v>
          </cell>
          <cell r="HC56">
            <v>0</v>
          </cell>
          <cell r="HD56">
            <v>0</v>
          </cell>
          <cell r="HE56">
            <v>0</v>
          </cell>
          <cell r="HF56">
            <v>0</v>
          </cell>
          <cell r="HG56">
            <v>0</v>
          </cell>
          <cell r="HH56">
            <v>0</v>
          </cell>
          <cell r="HI56">
            <v>0</v>
          </cell>
          <cell r="HJ56">
            <v>0</v>
          </cell>
          <cell r="HK56">
            <v>0</v>
          </cell>
          <cell r="HL56">
            <v>0</v>
          </cell>
          <cell r="HM56">
            <v>0</v>
          </cell>
          <cell r="HN56">
            <v>0</v>
          </cell>
          <cell r="HO56">
            <v>0</v>
          </cell>
          <cell r="HP56">
            <v>0</v>
          </cell>
          <cell r="HQ56">
            <v>0</v>
          </cell>
          <cell r="HR56">
            <v>0</v>
          </cell>
          <cell r="HS56">
            <v>0</v>
          </cell>
          <cell r="HT56">
            <v>0</v>
          </cell>
          <cell r="HU56">
            <v>0</v>
          </cell>
          <cell r="HV56">
            <v>0</v>
          </cell>
          <cell r="HW56">
            <v>0</v>
          </cell>
          <cell r="HX56">
            <v>0</v>
          </cell>
          <cell r="HY56">
            <v>0</v>
          </cell>
          <cell r="HZ56">
            <v>0</v>
          </cell>
          <cell r="IA56">
            <v>0</v>
          </cell>
          <cell r="IB56">
            <v>0</v>
          </cell>
          <cell r="IC56">
            <v>0</v>
          </cell>
          <cell r="ID56">
            <v>0</v>
          </cell>
          <cell r="IE56">
            <v>0</v>
          </cell>
          <cell r="IF56">
            <v>0</v>
          </cell>
          <cell r="IG56">
            <v>0</v>
          </cell>
          <cell r="IH56">
            <v>0</v>
          </cell>
          <cell r="II56">
            <v>0</v>
          </cell>
          <cell r="IJ56">
            <v>0</v>
          </cell>
          <cell r="IK56">
            <v>0</v>
          </cell>
          <cell r="IL56">
            <v>0</v>
          </cell>
          <cell r="IM56">
            <v>0</v>
          </cell>
          <cell r="IN56">
            <v>0</v>
          </cell>
          <cell r="IO56">
            <v>0</v>
          </cell>
          <cell r="IP56">
            <v>0</v>
          </cell>
          <cell r="IQ56">
            <v>0</v>
          </cell>
          <cell r="IR56">
            <v>0</v>
          </cell>
          <cell r="IS56">
            <v>0</v>
          </cell>
          <cell r="IT56">
            <v>0</v>
          </cell>
          <cell r="IU56">
            <v>0</v>
          </cell>
          <cell r="IV56">
            <v>0</v>
          </cell>
          <cell r="IW56">
            <v>0</v>
          </cell>
          <cell r="IX56">
            <v>0</v>
          </cell>
          <cell r="IY56">
            <v>0</v>
          </cell>
          <cell r="IZ56">
            <v>0</v>
          </cell>
          <cell r="JA56">
            <v>0</v>
          </cell>
          <cell r="JB56">
            <v>0</v>
          </cell>
          <cell r="JC56">
            <v>0</v>
          </cell>
          <cell r="JD56">
            <v>0</v>
          </cell>
          <cell r="JE56">
            <v>0</v>
          </cell>
          <cell r="JF56">
            <v>0</v>
          </cell>
          <cell r="JG56">
            <v>0</v>
          </cell>
          <cell r="JH56">
            <v>0</v>
          </cell>
          <cell r="JI56">
            <v>0</v>
          </cell>
          <cell r="JJ56">
            <v>0</v>
          </cell>
          <cell r="JK56">
            <v>0</v>
          </cell>
          <cell r="JL56">
            <v>0</v>
          </cell>
          <cell r="JM56">
            <v>0</v>
          </cell>
          <cell r="JN56">
            <v>0</v>
          </cell>
          <cell r="JO56">
            <v>0</v>
          </cell>
          <cell r="JP56">
            <v>0</v>
          </cell>
          <cell r="JQ56">
            <v>0</v>
          </cell>
          <cell r="JR56">
            <v>0</v>
          </cell>
          <cell r="JS56">
            <v>0</v>
          </cell>
          <cell r="JT56">
            <v>0</v>
          </cell>
          <cell r="JU56">
            <v>0</v>
          </cell>
          <cell r="JV56">
            <v>0</v>
          </cell>
          <cell r="JW56">
            <v>0</v>
          </cell>
          <cell r="JX56">
            <v>0</v>
          </cell>
          <cell r="JY56">
            <v>0</v>
          </cell>
          <cell r="JZ56">
            <v>0</v>
          </cell>
          <cell r="KA56">
            <v>0</v>
          </cell>
          <cell r="KB56">
            <v>0</v>
          </cell>
          <cell r="KC56">
            <v>0</v>
          </cell>
          <cell r="KD56">
            <v>0</v>
          </cell>
          <cell r="KE56">
            <v>0</v>
          </cell>
          <cell r="KF56">
            <v>0</v>
          </cell>
          <cell r="KG56">
            <v>0</v>
          </cell>
          <cell r="KH56">
            <v>0</v>
          </cell>
          <cell r="KI56">
            <v>0</v>
          </cell>
          <cell r="KJ56">
            <v>0</v>
          </cell>
          <cell r="KK56">
            <v>0</v>
          </cell>
          <cell r="KL56">
            <v>0</v>
          </cell>
          <cell r="KM56">
            <v>0</v>
          </cell>
          <cell r="KN56">
            <v>0</v>
          </cell>
          <cell r="KO56">
            <v>0</v>
          </cell>
          <cell r="KP56">
            <v>0</v>
          </cell>
          <cell r="KQ56">
            <v>0</v>
          </cell>
          <cell r="KR56">
            <v>0</v>
          </cell>
          <cell r="KS56">
            <v>0</v>
          </cell>
          <cell r="KT56">
            <v>0</v>
          </cell>
          <cell r="KU56">
            <v>0</v>
          </cell>
          <cell r="KV56">
            <v>0</v>
          </cell>
          <cell r="KW56">
            <v>0</v>
          </cell>
          <cell r="KX56">
            <v>0</v>
          </cell>
          <cell r="KY56">
            <v>0</v>
          </cell>
          <cell r="KZ56">
            <v>0</v>
          </cell>
          <cell r="LA56">
            <v>0</v>
          </cell>
          <cell r="LB56">
            <v>0</v>
          </cell>
          <cell r="LC56">
            <v>0</v>
          </cell>
          <cell r="LD56">
            <v>0</v>
          </cell>
          <cell r="LE56">
            <v>0</v>
          </cell>
          <cell r="LF56">
            <v>0</v>
          </cell>
          <cell r="LG56">
            <v>0</v>
          </cell>
          <cell r="LH56">
            <v>0</v>
          </cell>
          <cell r="LI56">
            <v>0</v>
          </cell>
          <cell r="LJ56">
            <v>0</v>
          </cell>
          <cell r="LK56">
            <v>0</v>
          </cell>
          <cell r="LL56">
            <v>0</v>
          </cell>
          <cell r="LM56">
            <v>0</v>
          </cell>
          <cell r="LN56">
            <v>0</v>
          </cell>
          <cell r="LO56">
            <v>0</v>
          </cell>
          <cell r="LP56">
            <v>0</v>
          </cell>
          <cell r="LQ56">
            <v>0</v>
          </cell>
          <cell r="LR56">
            <v>0</v>
          </cell>
          <cell r="LS56">
            <v>0</v>
          </cell>
          <cell r="LT56">
            <v>0</v>
          </cell>
          <cell r="LU56">
            <v>0</v>
          </cell>
          <cell r="LV56">
            <v>0</v>
          </cell>
          <cell r="LW56">
            <v>0</v>
          </cell>
          <cell r="LX56">
            <v>0</v>
          </cell>
          <cell r="LY56">
            <v>0</v>
          </cell>
          <cell r="LZ56">
            <v>0</v>
          </cell>
          <cell r="MA56">
            <v>0</v>
          </cell>
          <cell r="MB56">
            <v>0</v>
          </cell>
          <cell r="MC56">
            <v>0</v>
          </cell>
          <cell r="MD56">
            <v>0</v>
          </cell>
          <cell r="ME56">
            <v>0</v>
          </cell>
          <cell r="MF56">
            <v>0</v>
          </cell>
          <cell r="MG56">
            <v>0</v>
          </cell>
          <cell r="MH56">
            <v>0</v>
          </cell>
          <cell r="MI56">
            <v>0</v>
          </cell>
          <cell r="MJ56">
            <v>0</v>
          </cell>
          <cell r="MK56">
            <v>0</v>
          </cell>
          <cell r="ML56">
            <v>0</v>
          </cell>
          <cell r="MM56">
            <v>0</v>
          </cell>
          <cell r="MN56">
            <v>0</v>
          </cell>
          <cell r="MO56">
            <v>0</v>
          </cell>
          <cell r="MP56">
            <v>0</v>
          </cell>
          <cell r="MQ56">
            <v>0</v>
          </cell>
          <cell r="MR56">
            <v>0</v>
          </cell>
          <cell r="MS56">
            <v>0</v>
          </cell>
          <cell r="MT56">
            <v>0</v>
          </cell>
          <cell r="MU56">
            <v>0</v>
          </cell>
          <cell r="MV56">
            <v>0</v>
          </cell>
          <cell r="MW56">
            <v>0</v>
          </cell>
          <cell r="MX56">
            <v>0</v>
          </cell>
          <cell r="MY56">
            <v>0</v>
          </cell>
          <cell r="MZ56">
            <v>0</v>
          </cell>
          <cell r="NA56">
            <v>0</v>
          </cell>
          <cell r="NB56">
            <v>0</v>
          </cell>
          <cell r="NC56">
            <v>0</v>
          </cell>
          <cell r="ND56">
            <v>0</v>
          </cell>
          <cell r="NE56">
            <v>0</v>
          </cell>
          <cell r="NF56">
            <v>0</v>
          </cell>
          <cell r="NG56">
            <v>0</v>
          </cell>
          <cell r="NH56">
            <v>0</v>
          </cell>
          <cell r="NI56">
            <v>0</v>
          </cell>
          <cell r="NJ56">
            <v>0</v>
          </cell>
          <cell r="NK56">
            <v>0</v>
          </cell>
          <cell r="NL56">
            <v>0</v>
          </cell>
          <cell r="NM56">
            <v>0</v>
          </cell>
          <cell r="NN56">
            <v>0</v>
          </cell>
          <cell r="NO56">
            <v>0</v>
          </cell>
          <cell r="NP56">
            <v>0</v>
          </cell>
          <cell r="NQ56">
            <v>0</v>
          </cell>
          <cell r="NR56">
            <v>0</v>
          </cell>
          <cell r="NS56">
            <v>0</v>
          </cell>
          <cell r="NT56">
            <v>0</v>
          </cell>
          <cell r="NU56">
            <v>0</v>
          </cell>
          <cell r="NV56">
            <v>0</v>
          </cell>
          <cell r="NW56">
            <v>0</v>
          </cell>
          <cell r="NX56">
            <v>0</v>
          </cell>
          <cell r="NY56">
            <v>0</v>
          </cell>
          <cell r="NZ56">
            <v>0</v>
          </cell>
          <cell r="OA56">
            <v>0</v>
          </cell>
          <cell r="OB56">
            <v>0</v>
          </cell>
          <cell r="OC56">
            <v>0</v>
          </cell>
          <cell r="OD56">
            <v>0</v>
          </cell>
          <cell r="OE56">
            <v>0</v>
          </cell>
          <cell r="OF56">
            <v>0</v>
          </cell>
          <cell r="OG56">
            <v>0</v>
          </cell>
          <cell r="OH56">
            <v>0</v>
          </cell>
          <cell r="OI56">
            <v>0</v>
          </cell>
          <cell r="OJ56">
            <v>0</v>
          </cell>
          <cell r="OK56">
            <v>0</v>
          </cell>
          <cell r="OL56">
            <v>0</v>
          </cell>
          <cell r="OM56">
            <v>0</v>
          </cell>
          <cell r="ON56">
            <v>0</v>
          </cell>
          <cell r="OO56">
            <v>0</v>
          </cell>
          <cell r="OP56">
            <v>0</v>
          </cell>
          <cell r="OQ56">
            <v>0</v>
          </cell>
          <cell r="OR56">
            <v>0</v>
          </cell>
          <cell r="OS56">
            <v>0</v>
          </cell>
          <cell r="OT56">
            <v>0</v>
          </cell>
          <cell r="OU56">
            <v>0</v>
          </cell>
          <cell r="OV56">
            <v>0</v>
          </cell>
          <cell r="OW56">
            <v>0</v>
          </cell>
          <cell r="OX56">
            <v>0</v>
          </cell>
          <cell r="OY56">
            <v>0</v>
          </cell>
          <cell r="OZ56">
            <v>0</v>
          </cell>
          <cell r="PA56">
            <v>0</v>
          </cell>
          <cell r="PB56">
            <v>0</v>
          </cell>
          <cell r="PC56">
            <v>0</v>
          </cell>
          <cell r="PD56">
            <v>0</v>
          </cell>
          <cell r="PE56">
            <v>0</v>
          </cell>
          <cell r="PF56">
            <v>0</v>
          </cell>
          <cell r="PG56">
            <v>0</v>
          </cell>
          <cell r="PH56">
            <v>0</v>
          </cell>
          <cell r="PI56">
            <v>0</v>
          </cell>
          <cell r="PJ56">
            <v>0</v>
          </cell>
          <cell r="PK56">
            <v>0</v>
          </cell>
          <cell r="PL56">
            <v>0</v>
          </cell>
          <cell r="PM56">
            <v>0</v>
          </cell>
          <cell r="PN56">
            <v>0</v>
          </cell>
          <cell r="PO56">
            <v>0</v>
          </cell>
          <cell r="PP56">
            <v>0</v>
          </cell>
          <cell r="PQ56">
            <v>0</v>
          </cell>
          <cell r="PR56">
            <v>0</v>
          </cell>
          <cell r="PS56">
            <v>0</v>
          </cell>
          <cell r="PT56">
            <v>0</v>
          </cell>
          <cell r="PU56">
            <v>0</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cell r="XR56">
            <v>0</v>
          </cell>
          <cell r="XS56">
            <v>0</v>
          </cell>
          <cell r="XT56">
            <v>0</v>
          </cell>
          <cell r="XU56">
            <v>0</v>
          </cell>
          <cell r="XV56">
            <v>0</v>
          </cell>
          <cell r="XW56">
            <v>0</v>
          </cell>
          <cell r="XX56">
            <v>0</v>
          </cell>
          <cell r="XY56">
            <v>0</v>
          </cell>
          <cell r="XZ56">
            <v>0</v>
          </cell>
          <cell r="YA56">
            <v>0</v>
          </cell>
          <cell r="YB56">
            <v>0</v>
          </cell>
          <cell r="YC56">
            <v>0</v>
          </cell>
          <cell r="YD56">
            <v>0</v>
          </cell>
          <cell r="YE56">
            <v>0</v>
          </cell>
          <cell r="YF56">
            <v>0</v>
          </cell>
          <cell r="YG56">
            <v>0</v>
          </cell>
          <cell r="YH56">
            <v>0</v>
          </cell>
          <cell r="YI56">
            <v>0</v>
          </cell>
          <cell r="YJ56">
            <v>0</v>
          </cell>
          <cell r="YK56">
            <v>0</v>
          </cell>
          <cell r="YL56">
            <v>0</v>
          </cell>
          <cell r="YM56">
            <v>0</v>
          </cell>
          <cell r="YN56">
            <v>0</v>
          </cell>
          <cell r="YO56">
            <v>0</v>
          </cell>
          <cell r="YP56">
            <v>0</v>
          </cell>
          <cell r="YQ56">
            <v>0</v>
          </cell>
          <cell r="YR56">
            <v>0</v>
          </cell>
          <cell r="YS56">
            <v>0</v>
          </cell>
          <cell r="YT56">
            <v>0</v>
          </cell>
          <cell r="YU56">
            <v>0</v>
          </cell>
          <cell r="YV56">
            <v>0</v>
          </cell>
          <cell r="YW56">
            <v>0</v>
          </cell>
          <cell r="YX56">
            <v>0</v>
          </cell>
          <cell r="YY56">
            <v>0</v>
          </cell>
          <cell r="YZ56">
            <v>0</v>
          </cell>
          <cell r="ZA56">
            <v>0</v>
          </cell>
          <cell r="ZB56">
            <v>0</v>
          </cell>
          <cell r="ZC56">
            <v>0</v>
          </cell>
          <cell r="ZD56">
            <v>0</v>
          </cell>
          <cell r="ZE56">
            <v>0</v>
          </cell>
          <cell r="ZF56">
            <v>0</v>
          </cell>
          <cell r="ZG56">
            <v>0</v>
          </cell>
          <cell r="ZH56">
            <v>0</v>
          </cell>
          <cell r="ZI56">
            <v>0</v>
          </cell>
          <cell r="ZJ56">
            <v>0</v>
          </cell>
          <cell r="ZK56">
            <v>0</v>
          </cell>
          <cell r="ZL56">
            <v>0</v>
          </cell>
          <cell r="ZM56">
            <v>0</v>
          </cell>
          <cell r="ZN56">
            <v>0</v>
          </cell>
          <cell r="ZO56">
            <v>0</v>
          </cell>
          <cell r="ZP56">
            <v>0</v>
          </cell>
          <cell r="ZQ56">
            <v>0</v>
          </cell>
          <cell r="ZR56">
            <v>0</v>
          </cell>
          <cell r="ZS56">
            <v>0</v>
          </cell>
          <cell r="ZT56">
            <v>0</v>
          </cell>
          <cell r="ZU56">
            <v>0</v>
          </cell>
          <cell r="ZV56">
            <v>0</v>
          </cell>
          <cell r="ZW56">
            <v>0</v>
          </cell>
          <cell r="ZX56">
            <v>0</v>
          </cell>
          <cell r="ZY56">
            <v>0</v>
          </cell>
          <cell r="ZZ56">
            <v>0</v>
          </cell>
          <cell r="AAA56">
            <v>0</v>
          </cell>
          <cell r="AAB56">
            <v>0</v>
          </cell>
          <cell r="AAC56">
            <v>0</v>
          </cell>
          <cell r="AAD56">
            <v>0</v>
          </cell>
          <cell r="AAE56">
            <v>0</v>
          </cell>
          <cell r="AAF56">
            <v>0</v>
          </cell>
          <cell r="AAG56">
            <v>0</v>
          </cell>
          <cell r="AAH56">
            <v>0</v>
          </cell>
          <cell r="AAI56">
            <v>0</v>
          </cell>
          <cell r="AAJ56">
            <v>0</v>
          </cell>
          <cell r="AAK56">
            <v>0</v>
          </cell>
          <cell r="AAL56">
            <v>0</v>
          </cell>
          <cell r="AAM56">
            <v>0</v>
          </cell>
          <cell r="AAN56">
            <v>0</v>
          </cell>
          <cell r="AAO56">
            <v>0</v>
          </cell>
          <cell r="AAP56">
            <v>0</v>
          </cell>
          <cell r="AAQ56">
            <v>0</v>
          </cell>
          <cell r="AAR56">
            <v>0</v>
          </cell>
          <cell r="AAS56">
            <v>0</v>
          </cell>
          <cell r="AAT56">
            <v>0</v>
          </cell>
          <cell r="AAU56">
            <v>0</v>
          </cell>
          <cell r="AAV56">
            <v>0</v>
          </cell>
          <cell r="AAW56">
            <v>0</v>
          </cell>
          <cell r="AAX56">
            <v>0</v>
          </cell>
          <cell r="AAY56">
            <v>0</v>
          </cell>
          <cell r="AAZ56">
            <v>0</v>
          </cell>
          <cell r="ABA56">
            <v>0</v>
          </cell>
          <cell r="ABB56">
            <v>0</v>
          </cell>
          <cell r="ABC56">
            <v>0</v>
          </cell>
          <cell r="ABD56">
            <v>0</v>
          </cell>
          <cell r="ABE56">
            <v>0</v>
          </cell>
          <cell r="ABF56">
            <v>0</v>
          </cell>
        </row>
        <row r="58">
          <cell r="Q58">
            <v>3472585170.9473243</v>
          </cell>
          <cell r="R58">
            <v>6510819476.8189707</v>
          </cell>
          <cell r="S58">
            <v>1916866169.7904768</v>
          </cell>
          <cell r="T58">
            <v>7065128906.5140057</v>
          </cell>
          <cell r="U58">
            <v>5685538213.9216347</v>
          </cell>
          <cell r="V58">
            <v>5550342891.9025497</v>
          </cell>
          <cell r="W58">
            <v>10810144656.787586</v>
          </cell>
          <cell r="X58">
            <v>3958019707.601429</v>
          </cell>
          <cell r="Y58">
            <v>15169925320.789499</v>
          </cell>
          <cell r="Z58">
            <v>2644643351.3824315</v>
          </cell>
          <cell r="AA58">
            <v>13778217040.349346</v>
          </cell>
          <cell r="AB58">
            <v>1586053736.6887045</v>
          </cell>
          <cell r="AC58">
            <v>10877692499.919563</v>
          </cell>
          <cell r="AD58">
            <v>683200920.71514142</v>
          </cell>
          <cell r="AE58">
            <v>936061257.54742718</v>
          </cell>
          <cell r="AF58">
            <v>240653141.45873022</v>
          </cell>
          <cell r="AG58">
            <v>647947991.44900548</v>
          </cell>
          <cell r="AH58">
            <v>218072932.60451132</v>
          </cell>
          <cell r="AI58">
            <v>652249336.25323451</v>
          </cell>
          <cell r="AJ58">
            <v>206704845.32116413</v>
          </cell>
          <cell r="AK58">
            <v>684861803.06589675</v>
          </cell>
          <cell r="AL58">
            <v>195800282.6495412</v>
          </cell>
          <cell r="AM58">
            <v>719104893.21919227</v>
          </cell>
          <cell r="AN58">
            <v>182154076.68031895</v>
          </cell>
          <cell r="AO58">
            <v>755060137.88015246</v>
          </cell>
          <cell r="AP58">
            <v>167249320.58058652</v>
          </cell>
          <cell r="AQ58">
            <v>792813144.77416074</v>
          </cell>
          <cell r="AR58">
            <v>150398706.09574983</v>
          </cell>
          <cell r="AS58">
            <v>832453802.01286936</v>
          </cell>
          <cell r="AT58">
            <v>131813747.85740858</v>
          </cell>
          <cell r="AU58">
            <v>702082597.57083559</v>
          </cell>
          <cell r="AV58">
            <v>110518955.92207077</v>
          </cell>
          <cell r="AW58">
            <v>602631800.06176209</v>
          </cell>
          <cell r="AX58">
            <v>93289897.474171668</v>
          </cell>
          <cell r="AY58">
            <v>630241710.08660138</v>
          </cell>
          <cell r="AZ58">
            <v>75870690.113540947</v>
          </cell>
          <cell r="BA58">
            <v>661753795.59093201</v>
          </cell>
          <cell r="BB58">
            <v>56652785.505894274</v>
          </cell>
          <cell r="BC58">
            <v>383320954.84460855</v>
          </cell>
          <cell r="BD58">
            <v>37656889.099918157</v>
          </cell>
          <cell r="BE58">
            <v>402487002.58683914</v>
          </cell>
          <cell r="BF58">
            <v>25047780.709295508</v>
          </cell>
          <cell r="BG58">
            <v>209783859.53940043</v>
          </cell>
          <cell r="BH58">
            <v>12673747.139589986</v>
          </cell>
          <cell r="BI58">
            <v>120583872.25294814</v>
          </cell>
          <cell r="BJ58">
            <v>3880155.0307202106</v>
          </cell>
          <cell r="BK58">
            <v>24462053.659779444</v>
          </cell>
          <cell r="BL58">
            <v>999981.58695645211</v>
          </cell>
          <cell r="BM58">
            <v>12685938.065277399</v>
          </cell>
          <cell r="BN58">
            <v>207479.38595747433</v>
          </cell>
          <cell r="BQ58">
            <v>212247885.71164629</v>
          </cell>
          <cell r="BR58">
            <v>108980663.46631691</v>
          </cell>
          <cell r="BS58">
            <v>296557285.68615621</v>
          </cell>
          <cell r="BT58">
            <v>345042528.35220194</v>
          </cell>
          <cell r="BU58">
            <v>613245408.44584596</v>
          </cell>
          <cell r="BV58">
            <v>476462775.01903749</v>
          </cell>
          <cell r="BW58">
            <v>182459448.80789027</v>
          </cell>
          <cell r="BX58">
            <v>155429212.5077666</v>
          </cell>
          <cell r="BY58">
            <v>660865623.35633504</v>
          </cell>
          <cell r="BZ58">
            <v>278069352.58330941</v>
          </cell>
          <cell r="CA58">
            <v>662262097.17594576</v>
          </cell>
          <cell r="CB58">
            <v>221659994.90236688</v>
          </cell>
          <cell r="CC58">
            <v>330212793.46398509</v>
          </cell>
          <cell r="CD58">
            <v>116627916.8861357</v>
          </cell>
          <cell r="CE58">
            <v>397433244.22110426</v>
          </cell>
          <cell r="CF58">
            <v>366833651.2785207</v>
          </cell>
          <cell r="CG58">
            <v>777187289.43736088</v>
          </cell>
          <cell r="CH58">
            <v>602009486.0603888</v>
          </cell>
          <cell r="CI58">
            <v>395639121.66771513</v>
          </cell>
          <cell r="CJ58">
            <v>224745644.53334576</v>
          </cell>
          <cell r="CK58">
            <v>1115423759.0179923</v>
          </cell>
          <cell r="CL58">
            <v>261358551.32809168</v>
          </cell>
          <cell r="CM58">
            <v>867285519.82699227</v>
          </cell>
          <cell r="CN58">
            <v>315365394.02984262</v>
          </cell>
          <cell r="CO58">
            <v>385560781.23081475</v>
          </cell>
          <cell r="CP58">
            <v>48075178.166956991</v>
          </cell>
          <cell r="CQ58">
            <v>331752262.77988952</v>
          </cell>
          <cell r="CR58">
            <v>190241386.65520805</v>
          </cell>
          <cell r="CS58">
            <v>891477756.36174464</v>
          </cell>
          <cell r="CT58">
            <v>139060889.75286534</v>
          </cell>
          <cell r="CU58">
            <v>224214366.34659007</v>
          </cell>
          <cell r="CV58">
            <v>174977159.68922722</v>
          </cell>
          <cell r="CW58">
            <v>1079766360.5144296</v>
          </cell>
          <cell r="CX58">
            <v>102118073.77355561</v>
          </cell>
          <cell r="CY58">
            <v>841559648.23716235</v>
          </cell>
          <cell r="CZ58">
            <v>161979879.42757487</v>
          </cell>
          <cell r="DA58">
            <v>295063668.06495732</v>
          </cell>
          <cell r="DB58">
            <v>95411016.012683645</v>
          </cell>
          <cell r="DC58">
            <v>307711547.65223241</v>
          </cell>
          <cell r="DD58">
            <v>199622147.41489032</v>
          </cell>
          <cell r="DE58">
            <v>743093660.03212607</v>
          </cell>
          <cell r="DF58">
            <v>144523088.54226446</v>
          </cell>
          <cell r="DG58">
            <v>185544100.55842215</v>
          </cell>
          <cell r="DH58">
            <v>183245735.72039801</v>
          </cell>
          <cell r="DI58">
            <v>1106275301.9171889</v>
          </cell>
          <cell r="DJ58">
            <v>103693504.9580337</v>
          </cell>
          <cell r="DK58">
            <v>673109452.81844747</v>
          </cell>
          <cell r="DL58">
            <v>373918109.67681873</v>
          </cell>
          <cell r="DM58">
            <v>253639549.88530007</v>
          </cell>
          <cell r="DN58">
            <v>305177181.19696146</v>
          </cell>
          <cell r="DO58">
            <v>267211037.11862925</v>
          </cell>
          <cell r="DP58">
            <v>419015147.31019473</v>
          </cell>
          <cell r="DQ58">
            <v>581408890.8190788</v>
          </cell>
          <cell r="DR58">
            <v>362864856.46093798</v>
          </cell>
          <cell r="DS58">
            <v>146720278.90502527</v>
          </cell>
          <cell r="DT58">
            <v>406338204.86473686</v>
          </cell>
          <cell r="DU58">
            <v>1121429388.4286504</v>
          </cell>
          <cell r="DV58">
            <v>321549347.53902984</v>
          </cell>
          <cell r="DW58">
            <v>547393203.84685993</v>
          </cell>
          <cell r="DX58">
            <v>391317307.76890254</v>
          </cell>
          <cell r="DY58">
            <v>219836103.95607024</v>
          </cell>
          <cell r="DZ58">
            <v>319167365.43364578</v>
          </cell>
          <cell r="EA58">
            <v>242164919.25274408</v>
          </cell>
          <cell r="EB58">
            <v>1648187580.3461397</v>
          </cell>
          <cell r="EC58">
            <v>477524293.02516299</v>
          </cell>
          <cell r="ED58">
            <v>366619995.93089885</v>
          </cell>
          <cell r="EE58">
            <v>117210025.92748871</v>
          </cell>
          <cell r="EF58">
            <v>410343035.10390407</v>
          </cell>
          <cell r="EG58">
            <v>1137907406.2865891</v>
          </cell>
          <cell r="EH58">
            <v>331362205.67628545</v>
          </cell>
          <cell r="EI58">
            <v>437897794.45095015</v>
          </cell>
          <cell r="EJ58">
            <v>403595986.28999543</v>
          </cell>
          <cell r="EK58">
            <v>193278624.64569038</v>
          </cell>
          <cell r="EL58">
            <v>1114257595.1271565</v>
          </cell>
          <cell r="EM58">
            <v>126100510.21648489</v>
          </cell>
          <cell r="EN58">
            <v>489716724.40067637</v>
          </cell>
          <cell r="EO58">
            <v>374393365.2749877</v>
          </cell>
          <cell r="EP58">
            <v>374079201.02636516</v>
          </cell>
          <cell r="EQ58">
            <v>94975478.154573783</v>
          </cell>
          <cell r="ER58">
            <v>412620950.6716069</v>
          </cell>
          <cell r="ES58">
            <v>1155301179.3760164</v>
          </cell>
          <cell r="ET58">
            <v>345167972.79317665</v>
          </cell>
          <cell r="EU58">
            <v>375248239.77862591</v>
          </cell>
          <cell r="EV58">
            <v>5638880142.4609337</v>
          </cell>
          <cell r="EW58">
            <v>116502518.57049616</v>
          </cell>
          <cell r="EX58">
            <v>336324631.20804644</v>
          </cell>
          <cell r="EY58">
            <v>111061644.92795035</v>
          </cell>
          <cell r="EZ58">
            <v>502641051.82918942</v>
          </cell>
          <cell r="FA58">
            <v>73856794.731081799</v>
          </cell>
          <cell r="FB58">
            <v>385066176.44455737</v>
          </cell>
          <cell r="FC58">
            <v>79075983.28183645</v>
          </cell>
          <cell r="FD58">
            <v>425395691.61341661</v>
          </cell>
          <cell r="FE58">
            <v>1176194785.719929</v>
          </cell>
          <cell r="FF58">
            <v>354915442.98522085</v>
          </cell>
          <cell r="FG58">
            <v>82030582.923756465</v>
          </cell>
          <cell r="FH58">
            <v>431079076.22723883</v>
          </cell>
          <cell r="FI58">
            <v>102161427.52502432</v>
          </cell>
          <cell r="FJ58">
            <v>1298333118.9898756</v>
          </cell>
          <cell r="FK58">
            <v>94369118.723148614</v>
          </cell>
          <cell r="FL58">
            <v>520340026.78010625</v>
          </cell>
          <cell r="FM58">
            <v>57935280.546767436</v>
          </cell>
          <cell r="FN58">
            <v>398342278.60086733</v>
          </cell>
          <cell r="FO58">
            <v>64812957.871079348</v>
          </cell>
          <cell r="FP58">
            <v>438614928.04042494</v>
          </cell>
          <cell r="FQ58">
            <v>1185425763.9948106</v>
          </cell>
          <cell r="FR58">
            <v>9514550374.4176769</v>
          </cell>
          <cell r="FS58">
            <v>68958090.321491525</v>
          </cell>
          <cell r="FT58">
            <v>443800996.37782669</v>
          </cell>
          <cell r="FU58">
            <v>31815295.048445791</v>
          </cell>
          <cell r="FV58">
            <v>362382262.05910289</v>
          </cell>
          <cell r="FW58">
            <v>79603150.489389122</v>
          </cell>
          <cell r="FX58">
            <v>531068715.88861269</v>
          </cell>
          <cell r="FY58">
            <v>47863293.409233719</v>
          </cell>
          <cell r="FZ58">
            <v>403600061.8419348</v>
          </cell>
          <cell r="GA58">
            <v>51449305.892307028</v>
          </cell>
          <cell r="GB58">
            <v>449755207.48850173</v>
          </cell>
          <cell r="GC58">
            <v>804185439.06683385</v>
          </cell>
          <cell r="GD58">
            <v>370870663.47336406</v>
          </cell>
          <cell r="GE58">
            <v>56064228.493900068</v>
          </cell>
          <cell r="GF58">
            <v>438266686.83120632</v>
          </cell>
          <cell r="GG58">
            <v>20006714.845309801</v>
          </cell>
          <cell r="GH58">
            <v>367144147.24888057</v>
          </cell>
          <cell r="GI58">
            <v>65435235.317716196</v>
          </cell>
          <cell r="GJ58">
            <v>476146753.83868289</v>
          </cell>
          <cell r="GK58">
            <v>35022158.685945868</v>
          </cell>
          <cell r="GL58">
            <v>353412313.67635125</v>
          </cell>
          <cell r="GM58">
            <v>39848328.198228016</v>
          </cell>
          <cell r="GN58">
            <v>399915639.88552475</v>
          </cell>
          <cell r="GO58">
            <v>809129729.48914492</v>
          </cell>
          <cell r="GP58">
            <v>9811142441.3269615</v>
          </cell>
          <cell r="GQ58">
            <v>46207956.117505446</v>
          </cell>
          <cell r="GR58">
            <v>386432121.94911563</v>
          </cell>
          <cell r="GS58">
            <v>10351825.429089867</v>
          </cell>
          <cell r="GT58">
            <v>313265805.93312442</v>
          </cell>
          <cell r="GU58">
            <v>53527776.469550297</v>
          </cell>
          <cell r="GV58">
            <v>487119653.3123101</v>
          </cell>
          <cell r="GW58">
            <v>27754942.846793633</v>
          </cell>
          <cell r="GX58">
            <v>361311022.08467746</v>
          </cell>
          <cell r="GY58">
            <v>30250888.377315417</v>
          </cell>
          <cell r="GZ58">
            <v>408884384.49946111</v>
          </cell>
          <cell r="HA58">
            <v>411304204.32361877</v>
          </cell>
          <cell r="HB58">
            <v>325579320.2818588</v>
          </cell>
          <cell r="HC58">
            <v>37213976.588486344</v>
          </cell>
          <cell r="HD58">
            <v>87863436.312398031</v>
          </cell>
          <cell r="HE58">
            <v>2933263.2375886389</v>
          </cell>
          <cell r="HF58">
            <v>13081948.073200766</v>
          </cell>
          <cell r="HG58">
            <v>45455734.504179083</v>
          </cell>
          <cell r="HH58">
            <v>189486757.45143872</v>
          </cell>
          <cell r="HI58">
            <v>22778419.307026479</v>
          </cell>
          <cell r="HJ58">
            <v>58802785.591375142</v>
          </cell>
          <cell r="HK58">
            <v>26068351.948311873</v>
          </cell>
          <cell r="HL58">
            <v>107507002.72825485</v>
          </cell>
          <cell r="HM58">
            <v>419179260.7141608</v>
          </cell>
          <cell r="HN58">
            <v>9939275470.5105877</v>
          </cell>
          <cell r="HO58">
            <v>36479192.74661845</v>
          </cell>
          <cell r="HP58">
            <v>89841725.203530267</v>
          </cell>
          <cell r="HQ58">
            <v>2201053.0119016669</v>
          </cell>
          <cell r="HR58">
            <v>13343027.213200767</v>
          </cell>
          <cell r="HS58">
            <v>41702030.626427136</v>
          </cell>
          <cell r="HT58">
            <v>193974642.04203546</v>
          </cell>
          <cell r="HU58">
            <v>22573226.436943296</v>
          </cell>
          <cell r="HV58">
            <v>60063419.487023272</v>
          </cell>
          <cell r="HW58">
            <v>24612151.389241435</v>
          </cell>
          <cell r="HX58">
            <v>109893335.83719775</v>
          </cell>
          <cell r="HY58">
            <v>3519645.3713225578</v>
          </cell>
          <cell r="HZ58">
            <v>15920648.146181667</v>
          </cell>
          <cell r="IA58">
            <v>35698591.421419904</v>
          </cell>
          <cell r="IB58">
            <v>86501737.635537788</v>
          </cell>
          <cell r="IC58">
            <v>1610985.6150081388</v>
          </cell>
          <cell r="ID58">
            <v>8220615.2283806121</v>
          </cell>
          <cell r="IE58">
            <v>38774791.602307551</v>
          </cell>
          <cell r="IF58">
            <v>193206224.83153063</v>
          </cell>
          <cell r="IG58">
            <v>21812263.914946765</v>
          </cell>
          <cell r="IH58">
            <v>55988054.378463753</v>
          </cell>
          <cell r="II58">
            <v>23128140.493420113</v>
          </cell>
          <cell r="IJ58">
            <v>100152064.09026138</v>
          </cell>
          <cell r="IK58">
            <v>3261873.8929771646</v>
          </cell>
          <cell r="IL58">
            <v>16254846.070704548</v>
          </cell>
          <cell r="IM58">
            <v>34852334.3597418</v>
          </cell>
          <cell r="IN58">
            <v>88578940.971226647</v>
          </cell>
          <cell r="IO58">
            <v>1103904.2984366666</v>
          </cell>
          <cell r="IP58">
            <v>8482638.6783806123</v>
          </cell>
          <cell r="IQ58">
            <v>34731031.511352271</v>
          </cell>
          <cell r="IR58">
            <v>197918503.65165719</v>
          </cell>
          <cell r="IS58">
            <v>21840602.536423724</v>
          </cell>
          <cell r="IT58">
            <v>57311719.968894288</v>
          </cell>
          <cell r="IU58">
            <v>22100181.404999588</v>
          </cell>
          <cell r="IV58">
            <v>102642911.63695998</v>
          </cell>
          <cell r="IW58">
            <v>3109531.8742407612</v>
          </cell>
          <cell r="IX58">
            <v>16597297.038571728</v>
          </cell>
          <cell r="IY58">
            <v>34327499.954875655</v>
          </cell>
          <cell r="IZ58">
            <v>90707441.002395719</v>
          </cell>
          <cell r="JA58">
            <v>632605.41242763889</v>
          </cell>
          <cell r="JB58">
            <v>8944768.5783806108</v>
          </cell>
          <cell r="JC58">
            <v>31644066.928264759</v>
          </cell>
          <cell r="JD58">
            <v>50991827.869398601</v>
          </cell>
          <cell r="JE58">
            <v>21119401.134384874</v>
          </cell>
          <cell r="JF58">
            <v>57320024.187028505</v>
          </cell>
          <cell r="JG58">
            <v>20777011.700082052</v>
          </cell>
          <cell r="JH58">
            <v>101539016.79241605</v>
          </cell>
          <cell r="JI58">
            <v>2863993.3272347557</v>
          </cell>
          <cell r="JJ58">
            <v>15600155.463881318</v>
          </cell>
          <cell r="JK58">
            <v>33407363.230208945</v>
          </cell>
          <cell r="JL58">
            <v>90500834.206488386</v>
          </cell>
          <cell r="JM58">
            <v>254006.7</v>
          </cell>
          <cell r="JN58">
            <v>4275422.45</v>
          </cell>
          <cell r="JO58">
            <v>30768395.485193174</v>
          </cell>
          <cell r="JP58">
            <v>50349810.211447604</v>
          </cell>
          <cell r="JQ58">
            <v>21134908.500337776</v>
          </cell>
          <cell r="JR58">
            <v>57670252.154039383</v>
          </cell>
          <cell r="JS58">
            <v>19851799.150701284</v>
          </cell>
          <cell r="JT58">
            <v>103100012.21950838</v>
          </cell>
          <cell r="JU58">
            <v>2764524.0847918997</v>
          </cell>
          <cell r="JV58">
            <v>14920108.077200677</v>
          </cell>
          <cell r="JW58">
            <v>32854856.950884167</v>
          </cell>
          <cell r="JX58">
            <v>92735759.239215881</v>
          </cell>
          <cell r="JY58">
            <v>0</v>
          </cell>
          <cell r="JZ58">
            <v>0</v>
          </cell>
          <cell r="KA58">
            <v>30906119.513493322</v>
          </cell>
          <cell r="KB58">
            <v>51593202.631211348</v>
          </cell>
          <cell r="KC58">
            <v>20451317.990470011</v>
          </cell>
          <cell r="KD58">
            <v>59094423.448291719</v>
          </cell>
          <cell r="KE58">
            <v>18792546.411611855</v>
          </cell>
          <cell r="KF58">
            <v>101144883.08344865</v>
          </cell>
          <cell r="KG58">
            <v>2572252.9445112813</v>
          </cell>
          <cell r="KH58">
            <v>15288561.288987154</v>
          </cell>
          <cell r="KI58">
            <v>31887334.155007616</v>
          </cell>
          <cell r="KJ58">
            <v>95025875.916812852</v>
          </cell>
          <cell r="KK58">
            <v>0</v>
          </cell>
          <cell r="KL58">
            <v>0</v>
          </cell>
          <cell r="KM58">
            <v>29999185.598063357</v>
          </cell>
          <cell r="KN58">
            <v>52867300.72202</v>
          </cell>
          <cell r="KO58">
            <v>20414030.944382571</v>
          </cell>
          <cell r="KP58">
            <v>60553764.761741385</v>
          </cell>
          <cell r="KQ58">
            <v>18015394.061938286</v>
          </cell>
          <cell r="KR58">
            <v>103642663.71848385</v>
          </cell>
          <cell r="KS58">
            <v>2456173.321488189</v>
          </cell>
          <cell r="KT58">
            <v>15666113.481060723</v>
          </cell>
          <cell r="KU58">
            <v>31210490.380197667</v>
          </cell>
          <cell r="KV58">
            <v>97372547.201176748</v>
          </cell>
          <cell r="KW58">
            <v>0</v>
          </cell>
          <cell r="KX58">
            <v>0</v>
          </cell>
          <cell r="KY58">
            <v>30047616.19367408</v>
          </cell>
          <cell r="KZ58">
            <v>54172862.762771949</v>
          </cell>
          <cell r="LA58">
            <v>19790431.100770414</v>
          </cell>
          <cell r="LB58">
            <v>62049144.62070635</v>
          </cell>
          <cell r="LC58">
            <v>17079978.927225996</v>
          </cell>
          <cell r="LD58">
            <v>106202127.23762119</v>
          </cell>
          <cell r="LE58">
            <v>2263156.2509028832</v>
          </cell>
          <cell r="LF58">
            <v>16052989.353436526</v>
          </cell>
          <cell r="LG58">
            <v>30297093.412187502</v>
          </cell>
          <cell r="LH58">
            <v>99777169.712653577</v>
          </cell>
          <cell r="LI58">
            <v>0</v>
          </cell>
          <cell r="LJ58">
            <v>0</v>
          </cell>
          <cell r="LK58">
            <v>29236775.356344644</v>
          </cell>
          <cell r="LL58">
            <v>55510665.758121051</v>
          </cell>
          <cell r="LM58">
            <v>19568228.361581009</v>
          </cell>
          <cell r="LN58">
            <v>63581452.99982851</v>
          </cell>
          <cell r="LO58">
            <v>16087376.865147242</v>
          </cell>
          <cell r="LP58">
            <v>108824796.90440816</v>
          </cell>
          <cell r="LQ58">
            <v>2110076.1716421284</v>
          </cell>
          <cell r="LR58">
            <v>16449419.155113777</v>
          </cell>
          <cell r="LS58">
            <v>29319550.010065299</v>
          </cell>
          <cell r="LT58">
            <v>102241174.56123568</v>
          </cell>
          <cell r="LU58">
            <v>0</v>
          </cell>
          <cell r="LV58">
            <v>0</v>
          </cell>
          <cell r="LW58">
            <v>29025997.24308918</v>
          </cell>
          <cell r="LX58">
            <v>56881505.900910601</v>
          </cell>
          <cell r="LY58">
            <v>18784513.826877002</v>
          </cell>
          <cell r="LZ58">
            <v>65151601.851741724</v>
          </cell>
          <cell r="MA58">
            <v>14953173.57019124</v>
          </cell>
          <cell r="MB58">
            <v>111512233.59950233</v>
          </cell>
          <cell r="MC58">
            <v>1890605.9142157952</v>
          </cell>
          <cell r="MD58">
            <v>16855638.821108367</v>
          </cell>
          <cell r="ME58">
            <v>28120959.998946428</v>
          </cell>
          <cell r="MF58">
            <v>104766028.19828635</v>
          </cell>
          <cell r="MG58">
            <v>0</v>
          </cell>
          <cell r="MH58">
            <v>0</v>
          </cell>
          <cell r="MI58">
            <v>27985778.71850108</v>
          </cell>
          <cell r="MJ58">
            <v>58286199.046027169</v>
          </cell>
          <cell r="MK58">
            <v>18586810.443138331</v>
          </cell>
          <cell r="ML58">
            <v>66760525.649820015</v>
          </cell>
          <cell r="MM58">
            <v>13921519.463522235</v>
          </cell>
          <cell r="MN58">
            <v>114266036.74962868</v>
          </cell>
          <cell r="MO58">
            <v>1723228.8735077402</v>
          </cell>
          <cell r="MP58">
            <v>17271890.112869482</v>
          </cell>
          <cell r="MQ58">
            <v>27161488.628329936</v>
          </cell>
          <cell r="MR58">
            <v>107353233.28929758</v>
          </cell>
          <cell r="MS58">
            <v>0</v>
          </cell>
          <cell r="MT58">
            <v>0</v>
          </cell>
          <cell r="MU58">
            <v>27827097.356961604</v>
          </cell>
          <cell r="MV58">
            <v>59725581.195956193</v>
          </cell>
          <cell r="MW58">
            <v>17748130.025145616</v>
          </cell>
          <cell r="MX58">
            <v>68409181.944328889</v>
          </cell>
          <cell r="MY58">
            <v>12673887.603180109</v>
          </cell>
          <cell r="MZ58">
            <v>117087845.27947757</v>
          </cell>
          <cell r="NA58">
            <v>1488852.1574449404</v>
          </cell>
          <cell r="NB58">
            <v>17698420.762163799</v>
          </cell>
          <cell r="NC58">
            <v>25833723.630618304</v>
          </cell>
          <cell r="ND58">
            <v>110004329.60820077</v>
          </cell>
          <cell r="NE58">
            <v>0</v>
          </cell>
          <cell r="NF58">
            <v>0</v>
          </cell>
          <cell r="NG58">
            <v>26713697.867660131</v>
          </cell>
          <cell r="NH58">
            <v>61200508.998328574</v>
          </cell>
          <cell r="NI58">
            <v>17458329.385406099</v>
          </cell>
          <cell r="NJ58">
            <v>70098551.932311058</v>
          </cell>
          <cell r="NK58">
            <v>11498857.879571855</v>
          </cell>
          <cell r="NL58">
            <v>119979338.58711019</v>
          </cell>
          <cell r="NM58">
            <v>1292421.6551308066</v>
          </cell>
          <cell r="NN58">
            <v>18135484.618512969</v>
          </cell>
          <cell r="NO58">
            <v>24714323.019467082</v>
          </cell>
          <cell r="NP58">
            <v>112720894.95376253</v>
          </cell>
          <cell r="NQ58">
            <v>0</v>
          </cell>
          <cell r="NR58">
            <v>0</v>
          </cell>
          <cell r="NS58">
            <v>26435742.489113543</v>
          </cell>
          <cell r="NT58">
            <v>62711860.255754046</v>
          </cell>
          <cell r="NU58">
            <v>16561147.35439196</v>
          </cell>
          <cell r="NV58">
            <v>71829641.041545376</v>
          </cell>
          <cell r="NW58">
            <v>10129290.10554238</v>
          </cell>
          <cell r="NX58">
            <v>122942237.54345153</v>
          </cell>
          <cell r="NY58">
            <v>1042196.5102114595</v>
          </cell>
          <cell r="NZ58">
            <v>18583341.800272007</v>
          </cell>
          <cell r="OA58">
            <v>23247462.030943308</v>
          </cell>
          <cell r="OB58">
            <v>115504546.0886109</v>
          </cell>
          <cell r="OC58">
            <v>0</v>
          </cell>
          <cell r="OD58">
            <v>0</v>
          </cell>
          <cell r="OE58">
            <v>25244444.484938841</v>
          </cell>
          <cell r="OF58">
            <v>64260534.448245063</v>
          </cell>
          <cell r="OG58">
            <v>16170534.011161186</v>
          </cell>
          <cell r="OH58">
            <v>73603479.528926671</v>
          </cell>
          <cell r="OI58">
            <v>8799126.3385676239</v>
          </cell>
          <cell r="OJ58">
            <v>125978305.51646581</v>
          </cell>
          <cell r="OK58">
            <v>814225.64273240929</v>
          </cell>
          <cell r="OL58">
            <v>19042258.849438634</v>
          </cell>
          <cell r="OM58">
            <v>21954537.128147122</v>
          </cell>
          <cell r="ON58">
            <v>118356939.70145077</v>
          </cell>
          <cell r="OO58">
            <v>0</v>
          </cell>
          <cell r="OP58">
            <v>0</v>
          </cell>
          <cell r="OQ58">
            <v>24835684.391088266</v>
          </cell>
          <cell r="OR58">
            <v>65847453.268541805</v>
          </cell>
          <cell r="OS58">
            <v>15295007.792056076</v>
          </cell>
          <cell r="OT58">
            <v>75421123.093622714</v>
          </cell>
          <cell r="OU58">
            <v>7338650.0519852992</v>
          </cell>
          <cell r="OV58">
            <v>129089349.42062421</v>
          </cell>
          <cell r="OW58">
            <v>550176.11353980727</v>
          </cell>
          <cell r="OX58">
            <v>19512508.890285619</v>
          </cell>
          <cell r="OY58">
            <v>20449620.468522016</v>
          </cell>
          <cell r="OZ58">
            <v>121279773.39304152</v>
          </cell>
          <cell r="PA58">
            <v>0</v>
          </cell>
          <cell r="PB58">
            <v>0</v>
          </cell>
          <cell r="PC58">
            <v>23691655.450321987</v>
          </cell>
          <cell r="PD58">
            <v>67473561.170657352</v>
          </cell>
          <cell r="PE58">
            <v>14710313.276028259</v>
          </cell>
          <cell r="PF58">
            <v>77283653.505373046</v>
          </cell>
          <cell r="PG58">
            <v>5800674.4987640325</v>
          </cell>
          <cell r="PH58">
            <v>132277220.79228918</v>
          </cell>
          <cell r="PI58">
            <v>284978.97495634429</v>
          </cell>
          <cell r="PJ58">
            <v>19994371.791910578</v>
          </cell>
          <cell r="PK58">
            <v>18856986.840146482</v>
          </cell>
          <cell r="PL58">
            <v>124274786.68652338</v>
          </cell>
          <cell r="PM58">
            <v>0</v>
          </cell>
          <cell r="PN58">
            <v>0</v>
          </cell>
          <cell r="PO58">
            <v>23009531.127037667</v>
          </cell>
          <cell r="PP58">
            <v>69139825.931968942</v>
          </cell>
          <cell r="PQ58">
            <v>13684636.833933016</v>
          </cell>
          <cell r="PR58">
            <v>79192179.24830389</v>
          </cell>
          <cell r="PS58">
            <v>4159408.7508186521</v>
          </cell>
          <cell r="PT58">
            <v>135543816.89165547</v>
          </cell>
          <cell r="PU58">
            <v>0</v>
          </cell>
          <cell r="PV58">
            <v>0</v>
          </cell>
          <cell r="PW58">
            <v>17079451.143510591</v>
          </cell>
          <cell r="PX58">
            <v>127343762.06269364</v>
          </cell>
          <cell r="PY58">
            <v>0</v>
          </cell>
          <cell r="PZ58">
            <v>0</v>
          </cell>
          <cell r="QA58">
            <v>21647111.145835068</v>
          </cell>
          <cell r="QB58">
            <v>70847239.229190245</v>
          </cell>
          <cell r="QC58">
            <v>13063643.233410481</v>
          </cell>
          <cell r="QD58">
            <v>81147836.180641741</v>
          </cell>
          <cell r="QE58">
            <v>2480379.4169756095</v>
          </cell>
          <cell r="QF58">
            <v>8379412.0055320309</v>
          </cell>
          <cell r="QG58">
            <v>0</v>
          </cell>
          <cell r="QH58">
            <v>0</v>
          </cell>
          <cell r="QI58">
            <v>15394794.270549702</v>
          </cell>
          <cell r="QJ58">
            <v>130488526.02084957</v>
          </cell>
          <cell r="QK58">
            <v>0</v>
          </cell>
          <cell r="QL58">
            <v>0</v>
          </cell>
          <cell r="QM58">
            <v>20938673.325604275</v>
          </cell>
          <cell r="QN58">
            <v>72596817.228567407</v>
          </cell>
          <cell r="QO58">
            <v>11967502.989237363</v>
          </cell>
          <cell r="QP58">
            <v>83151788.210719123</v>
          </cell>
          <cell r="QQ58">
            <v>2387313.6588345752</v>
          </cell>
          <cell r="QR58">
            <v>8586342.2268377524</v>
          </cell>
          <cell r="QS58">
            <v>0</v>
          </cell>
          <cell r="QT58">
            <v>0</v>
          </cell>
          <cell r="QU58">
            <v>13444214.400467606</v>
          </cell>
          <cell r="QV58">
            <v>133710950.16582841</v>
          </cell>
          <cell r="QW58">
            <v>0</v>
          </cell>
          <cell r="QX58">
            <v>0</v>
          </cell>
          <cell r="QY58">
            <v>19482400.031251565</v>
          </cell>
          <cell r="QZ58">
            <v>74389601.190649807</v>
          </cell>
          <cell r="RA58">
            <v>11215531.347231694</v>
          </cell>
          <cell r="RB58">
            <v>85205227.989673883</v>
          </cell>
          <cell r="RC58">
            <v>2315020.7891772357</v>
          </cell>
          <cell r="RD58">
            <v>8798382.605808638</v>
          </cell>
          <cell r="RE58">
            <v>0</v>
          </cell>
          <cell r="RF58">
            <v>0</v>
          </cell>
          <cell r="RG58">
            <v>11539240.932367366</v>
          </cell>
          <cell r="RH58">
            <v>136192690.44367719</v>
          </cell>
          <cell r="RI58">
            <v>0</v>
          </cell>
          <cell r="RJ58">
            <v>0</v>
          </cell>
          <cell r="RK58">
            <v>18603205.916209955</v>
          </cell>
          <cell r="RL58">
            <v>76226658.089995816</v>
          </cell>
          <cell r="RM58">
            <v>10046873.77512048</v>
          </cell>
          <cell r="RN58">
            <v>86479049.296977505</v>
          </cell>
          <cell r="RO58">
            <v>2211775.8898026217</v>
          </cell>
          <cell r="RP58">
            <v>9015659.3381796442</v>
          </cell>
          <cell r="RQ58">
            <v>0</v>
          </cell>
          <cell r="RR58">
            <v>0</v>
          </cell>
          <cell r="RS58">
            <v>9407672.2448044978</v>
          </cell>
          <cell r="RT58">
            <v>139555979.36599368</v>
          </cell>
          <cell r="RU58">
            <v>0</v>
          </cell>
          <cell r="RV58">
            <v>0</v>
          </cell>
          <cell r="RW58">
            <v>17047100.027345117</v>
          </cell>
          <cell r="RX58">
            <v>78109081.250182331</v>
          </cell>
          <cell r="RY58">
            <v>9157415.0104976259</v>
          </cell>
          <cell r="RZ58">
            <v>88614656.043312177</v>
          </cell>
          <cell r="SA58">
            <v>2126925.3500565863</v>
          </cell>
          <cell r="SB58">
            <v>9238301.7360990755</v>
          </cell>
          <cell r="SC58">
            <v>0</v>
          </cell>
          <cell r="SD58">
            <v>0</v>
          </cell>
          <cell r="SE58">
            <v>7269721.8997040754</v>
          </cell>
          <cell r="SF58">
            <v>143002324.96586114</v>
          </cell>
          <cell r="SG58">
            <v>0</v>
          </cell>
          <cell r="SH58">
            <v>0</v>
          </cell>
          <cell r="SI58">
            <v>15981845.08256219</v>
          </cell>
          <cell r="SJ58">
            <v>80037990.994495675</v>
          </cell>
          <cell r="SK58">
            <v>7955625.3249676377</v>
          </cell>
          <cell r="SL58">
            <v>90803001.761826456</v>
          </cell>
          <cell r="SM58">
            <v>2023774.9391693997</v>
          </cell>
          <cell r="SN58">
            <v>9466442.3050886355</v>
          </cell>
          <cell r="SO58">
            <v>0</v>
          </cell>
          <cell r="SP58">
            <v>0</v>
          </cell>
          <cell r="SQ58">
            <v>4966165.5884708976</v>
          </cell>
          <cell r="SR58">
            <v>146533778.33429348</v>
          </cell>
          <cell r="SS58">
            <v>0</v>
          </cell>
          <cell r="ST58">
            <v>0</v>
          </cell>
          <cell r="SU58">
            <v>14398677.636356473</v>
          </cell>
          <cell r="SV58">
            <v>82014535.31269151</v>
          </cell>
          <cell r="SW58">
            <v>6868061.2578732129</v>
          </cell>
          <cell r="SX58">
            <v>93045388.845477849</v>
          </cell>
          <cell r="SY58">
            <v>1914232.8150509279</v>
          </cell>
          <cell r="SZ58">
            <v>9700216.8229040354</v>
          </cell>
          <cell r="TA58">
            <v>0</v>
          </cell>
          <cell r="TB58">
            <v>0</v>
          </cell>
          <cell r="TC58">
            <v>2544402.8614435298</v>
          </cell>
          <cell r="TD58">
            <v>150152441.2141543</v>
          </cell>
          <cell r="TE58">
            <v>0</v>
          </cell>
          <cell r="TF58">
            <v>0</v>
          </cell>
          <cell r="TG58">
            <v>13051840.150759118</v>
          </cell>
          <cell r="TH58">
            <v>84039890.544220492</v>
          </cell>
          <cell r="TI58">
            <v>5538339.1685351525</v>
          </cell>
          <cell r="TJ58">
            <v>95343151.849917814</v>
          </cell>
          <cell r="TK58">
            <v>1788220.80690542</v>
          </cell>
          <cell r="TL58">
            <v>9939764.4203430712</v>
          </cell>
          <cell r="TM58">
            <v>0</v>
          </cell>
          <cell r="TN58">
            <v>0</v>
          </cell>
          <cell r="TO58">
            <v>0</v>
          </cell>
          <cell r="TP58">
            <v>0</v>
          </cell>
          <cell r="TQ58">
            <v>0</v>
          </cell>
          <cell r="TR58">
            <v>0</v>
          </cell>
          <cell r="TS58">
            <v>11276656.668088792</v>
          </cell>
          <cell r="TT58">
            <v>86115262.078326121</v>
          </cell>
          <cell r="TU58">
            <v>4326878.5924601099</v>
          </cell>
          <cell r="TV58">
            <v>97697658.287751779</v>
          </cell>
          <cell r="TW58">
            <v>1674953.7131695619</v>
          </cell>
          <cell r="TX58">
            <v>10185227.664049242</v>
          </cell>
          <cell r="TY58">
            <v>0</v>
          </cell>
          <cell r="TZ58">
            <v>0</v>
          </cell>
          <cell r="UA58">
            <v>0</v>
          </cell>
          <cell r="UB58">
            <v>0</v>
          </cell>
          <cell r="UC58">
            <v>0</v>
          </cell>
          <cell r="UD58">
            <v>0</v>
          </cell>
          <cell r="UE58">
            <v>9788880.1130693294</v>
          </cell>
          <cell r="UF58">
            <v>88241885.071431562</v>
          </cell>
          <cell r="UG58">
            <v>2907628.0634809374</v>
          </cell>
          <cell r="UH58">
            <v>100110309.44241375</v>
          </cell>
          <cell r="UI58">
            <v>1536244.2386596564</v>
          </cell>
          <cell r="UJ58">
            <v>10436752.641360231</v>
          </cell>
          <cell r="UK58">
            <v>0</v>
          </cell>
          <cell r="UL58">
            <v>0</v>
          </cell>
          <cell r="UM58">
            <v>0</v>
          </cell>
          <cell r="UN58">
            <v>0</v>
          </cell>
          <cell r="UO58">
            <v>0</v>
          </cell>
          <cell r="UP58">
            <v>0</v>
          </cell>
          <cell r="UQ58">
            <v>7893659.6676621418</v>
          </cell>
          <cell r="UR58">
            <v>90421025.182242483</v>
          </cell>
          <cell r="US58">
            <v>1514407.5073610123</v>
          </cell>
          <cell r="UT58">
            <v>102582541.20213944</v>
          </cell>
          <cell r="UU58">
            <v>1406961.1190624319</v>
          </cell>
          <cell r="UV58">
            <v>10694489.047251711</v>
          </cell>
          <cell r="UW58">
            <v>0</v>
          </cell>
          <cell r="UX58">
            <v>0</v>
          </cell>
          <cell r="UY58">
            <v>0</v>
          </cell>
          <cell r="UZ58">
            <v>0</v>
          </cell>
          <cell r="VA58">
            <v>0</v>
          </cell>
          <cell r="VB58">
            <v>0</v>
          </cell>
          <cell r="VC58">
            <v>6166994.4712336631</v>
          </cell>
          <cell r="VD58">
            <v>92653979.325003207</v>
          </cell>
          <cell r="VE58">
            <v>0</v>
          </cell>
          <cell r="VF58">
            <v>0</v>
          </cell>
          <cell r="VG58">
            <v>1254599.4615720529</v>
          </cell>
          <cell r="VH58">
            <v>10958590.273428248</v>
          </cell>
          <cell r="VI58">
            <v>0</v>
          </cell>
          <cell r="VJ58">
            <v>0</v>
          </cell>
          <cell r="VK58">
            <v>0</v>
          </cell>
          <cell r="VL58">
            <v>0</v>
          </cell>
          <cell r="VM58">
            <v>0</v>
          </cell>
          <cell r="VN58">
            <v>0</v>
          </cell>
          <cell r="VO58">
            <v>4144171.3255226035</v>
          </cell>
          <cell r="VP58">
            <v>94942076.441354662</v>
          </cell>
          <cell r="VQ58">
            <v>0</v>
          </cell>
          <cell r="VR58">
            <v>0</v>
          </cell>
          <cell r="VS58">
            <v>1107981.8812616651</v>
          </cell>
          <cell r="VT58">
            <v>11229213.499614304</v>
          </cell>
          <cell r="VU58">
            <v>0</v>
          </cell>
          <cell r="VV58">
            <v>0</v>
          </cell>
          <cell r="VW58">
            <v>0</v>
          </cell>
          <cell r="VX58">
            <v>0</v>
          </cell>
          <cell r="VY58">
            <v>0</v>
          </cell>
          <cell r="VZ58">
            <v>0</v>
          </cell>
          <cell r="WA58">
            <v>2158448.0649317489</v>
          </cell>
          <cell r="WB58">
            <v>97286678.291253433</v>
          </cell>
          <cell r="WC58">
            <v>0</v>
          </cell>
          <cell r="WD58">
            <v>0</v>
          </cell>
          <cell r="WE58">
            <v>946119.64890529739</v>
          </cell>
          <cell r="WF58">
            <v>11506519.787099671</v>
          </cell>
          <cell r="WG58">
            <v>0</v>
          </cell>
          <cell r="WH58">
            <v>0</v>
          </cell>
          <cell r="WI58">
            <v>0</v>
          </cell>
          <cell r="WJ58">
            <v>0</v>
          </cell>
          <cell r="WK58">
            <v>0</v>
          </cell>
          <cell r="WL58">
            <v>0</v>
          </cell>
          <cell r="WM58">
            <v>0</v>
          </cell>
          <cell r="WN58">
            <v>0</v>
          </cell>
          <cell r="WO58">
            <v>0</v>
          </cell>
          <cell r="WP58">
            <v>0</v>
          </cell>
          <cell r="WQ58">
            <v>775587.31688316457</v>
          </cell>
          <cell r="WR58">
            <v>11790674.174595026</v>
          </cell>
          <cell r="WS58">
            <v>0</v>
          </cell>
          <cell r="WT58">
            <v>0</v>
          </cell>
          <cell r="WU58">
            <v>0</v>
          </cell>
          <cell r="WV58">
            <v>0</v>
          </cell>
          <cell r="WW58">
            <v>0</v>
          </cell>
          <cell r="WX58">
            <v>0</v>
          </cell>
          <cell r="WY58">
            <v>0</v>
          </cell>
          <cell r="WZ58">
            <v>0</v>
          </cell>
          <cell r="XA58">
            <v>0</v>
          </cell>
          <cell r="XB58">
            <v>0</v>
          </cell>
          <cell r="XC58">
            <v>592798.24559279298</v>
          </cell>
          <cell r="XD58">
            <v>12081845.776454659</v>
          </cell>
          <cell r="XE58">
            <v>0</v>
          </cell>
          <cell r="XF58">
            <v>0</v>
          </cell>
          <cell r="XG58">
            <v>0</v>
          </cell>
          <cell r="XH58">
            <v>0</v>
          </cell>
          <cell r="XI58">
            <v>0</v>
          </cell>
          <cell r="XJ58">
            <v>0</v>
          </cell>
          <cell r="XK58">
            <v>0</v>
          </cell>
          <cell r="XL58">
            <v>0</v>
          </cell>
          <cell r="XM58">
            <v>0</v>
          </cell>
          <cell r="XN58">
            <v>0</v>
          </cell>
          <cell r="XO58">
            <v>407183.34136365913</v>
          </cell>
          <cell r="XP58">
            <v>12380207.883324785</v>
          </cell>
          <cell r="XQ58">
            <v>0</v>
          </cell>
          <cell r="XR58">
            <v>0</v>
          </cell>
          <cell r="XS58">
            <v>0</v>
          </cell>
          <cell r="XT58">
            <v>0</v>
          </cell>
          <cell r="XU58">
            <v>0</v>
          </cell>
          <cell r="XV58">
            <v>0</v>
          </cell>
          <cell r="XW58">
            <v>0</v>
          </cell>
          <cell r="XX58">
            <v>0</v>
          </cell>
          <cell r="XY58">
            <v>0</v>
          </cell>
          <cell r="XZ58">
            <v>0</v>
          </cell>
          <cell r="YA58">
            <v>207479.38595747433</v>
          </cell>
          <cell r="YB58">
            <v>12685938.065277399</v>
          </cell>
          <cell r="YC58">
            <v>0</v>
          </cell>
          <cell r="YD58">
            <v>0</v>
          </cell>
          <cell r="YE58">
            <v>0</v>
          </cell>
          <cell r="YF58">
            <v>0</v>
          </cell>
          <cell r="YG58">
            <v>0</v>
          </cell>
          <cell r="YH58">
            <v>0</v>
          </cell>
          <cell r="YI58">
            <v>0</v>
          </cell>
          <cell r="YJ58">
            <v>0</v>
          </cell>
          <cell r="YK58">
            <v>0</v>
          </cell>
          <cell r="YL58">
            <v>0</v>
          </cell>
          <cell r="YM58">
            <v>0</v>
          </cell>
          <cell r="YN58">
            <v>0</v>
          </cell>
          <cell r="YO58">
            <v>0</v>
          </cell>
          <cell r="YP58">
            <v>0</v>
          </cell>
          <cell r="YQ58">
            <v>0</v>
          </cell>
          <cell r="YR58">
            <v>0</v>
          </cell>
          <cell r="YS58">
            <v>0</v>
          </cell>
          <cell r="YT58">
            <v>0</v>
          </cell>
          <cell r="YU58">
            <v>0</v>
          </cell>
          <cell r="YV58">
            <v>0</v>
          </cell>
          <cell r="YW58">
            <v>0</v>
          </cell>
          <cell r="YX58">
            <v>0</v>
          </cell>
          <cell r="YY58">
            <v>0</v>
          </cell>
          <cell r="YZ58">
            <v>0</v>
          </cell>
          <cell r="ZA58">
            <v>0</v>
          </cell>
          <cell r="ZB58">
            <v>0</v>
          </cell>
          <cell r="ZC58">
            <v>0</v>
          </cell>
          <cell r="ZD58">
            <v>0</v>
          </cell>
          <cell r="ZE58">
            <v>0</v>
          </cell>
          <cell r="ZF58">
            <v>0</v>
          </cell>
          <cell r="ZG58">
            <v>0</v>
          </cell>
          <cell r="ZH58">
            <v>0</v>
          </cell>
          <cell r="ZI58">
            <v>0</v>
          </cell>
          <cell r="ZJ58">
            <v>0</v>
          </cell>
          <cell r="ZK58">
            <v>0</v>
          </cell>
          <cell r="ZL58">
            <v>0</v>
          </cell>
          <cell r="ZM58">
            <v>0</v>
          </cell>
          <cell r="ZN58">
            <v>0</v>
          </cell>
          <cell r="ZO58">
            <v>0</v>
          </cell>
          <cell r="ZP58">
            <v>0</v>
          </cell>
          <cell r="ZQ58">
            <v>0</v>
          </cell>
          <cell r="ZR58">
            <v>0</v>
          </cell>
          <cell r="ZS58">
            <v>0</v>
          </cell>
          <cell r="ZT58">
            <v>0</v>
          </cell>
          <cell r="ZU58">
            <v>0</v>
          </cell>
          <cell r="ZV58">
            <v>0</v>
          </cell>
          <cell r="ZW58">
            <v>0</v>
          </cell>
          <cell r="ZX58">
            <v>0</v>
          </cell>
          <cell r="ZY58">
            <v>0</v>
          </cell>
          <cell r="ZZ58">
            <v>0</v>
          </cell>
          <cell r="AAA58">
            <v>0</v>
          </cell>
          <cell r="AAB58">
            <v>0</v>
          </cell>
          <cell r="AAC58">
            <v>0</v>
          </cell>
          <cell r="AAD58">
            <v>0</v>
          </cell>
          <cell r="AAE58">
            <v>0</v>
          </cell>
          <cell r="AAF58">
            <v>0</v>
          </cell>
          <cell r="AAG58">
            <v>0</v>
          </cell>
          <cell r="AAH58">
            <v>0</v>
          </cell>
          <cell r="AAI58">
            <v>0</v>
          </cell>
          <cell r="AAJ58">
            <v>0</v>
          </cell>
          <cell r="AAK58">
            <v>0</v>
          </cell>
          <cell r="AAL58">
            <v>0</v>
          </cell>
          <cell r="AAM58">
            <v>0</v>
          </cell>
          <cell r="AAN58">
            <v>0</v>
          </cell>
          <cell r="AAO58">
            <v>0</v>
          </cell>
          <cell r="AAP58">
            <v>0</v>
          </cell>
          <cell r="AAQ58">
            <v>0</v>
          </cell>
          <cell r="AAR58">
            <v>0</v>
          </cell>
          <cell r="AAS58">
            <v>0</v>
          </cell>
          <cell r="AAT58">
            <v>0</v>
          </cell>
          <cell r="AAU58">
            <v>0</v>
          </cell>
          <cell r="AAV58">
            <v>0</v>
          </cell>
          <cell r="AAW58">
            <v>0</v>
          </cell>
          <cell r="AAX58">
            <v>0</v>
          </cell>
          <cell r="AAY58">
            <v>0</v>
          </cell>
          <cell r="AAZ58">
            <v>0</v>
          </cell>
          <cell r="ABA58">
            <v>0</v>
          </cell>
          <cell r="ABB58">
            <v>0</v>
          </cell>
          <cell r="ABC58">
            <v>0</v>
          </cell>
          <cell r="ABD58">
            <v>0</v>
          </cell>
          <cell r="ABE58">
            <v>0</v>
          </cell>
          <cell r="ABF58">
            <v>0</v>
          </cell>
        </row>
      </sheetData>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9-19"/>
      <sheetName val="Base_Graficos"/>
      <sheetName val="Gráficos"/>
      <sheetName val="Ratios 2019"/>
      <sheetName val="Evolución Deuda Total"/>
    </sheetNames>
    <sheetDataSet>
      <sheetData sheetId="0">
        <row r="1">
          <cell r="V1">
            <v>2019</v>
          </cell>
          <cell r="W1">
            <v>2019</v>
          </cell>
          <cell r="X1">
            <v>2019</v>
          </cell>
          <cell r="Y1">
            <v>2019</v>
          </cell>
          <cell r="Z1">
            <v>2019</v>
          </cell>
          <cell r="AA1">
            <v>2019</v>
          </cell>
          <cell r="AB1">
            <v>2019</v>
          </cell>
          <cell r="AC1">
            <v>2019</v>
          </cell>
          <cell r="AD1">
            <v>2019</v>
          </cell>
          <cell r="AE1">
            <v>2019</v>
          </cell>
          <cell r="AF1">
            <v>2019</v>
          </cell>
          <cell r="AG1">
            <v>2019</v>
          </cell>
          <cell r="AH1">
            <v>2019</v>
          </cell>
          <cell r="AI1">
            <v>2019</v>
          </cell>
          <cell r="AJ1">
            <v>2019</v>
          </cell>
          <cell r="AK1">
            <v>2019</v>
          </cell>
          <cell r="AL1">
            <v>2019</v>
          </cell>
          <cell r="AM1">
            <v>2019</v>
          </cell>
          <cell r="AN1">
            <v>2019</v>
          </cell>
          <cell r="AO1">
            <v>2019</v>
          </cell>
          <cell r="AP1">
            <v>2019</v>
          </cell>
          <cell r="AQ1">
            <v>2019</v>
          </cell>
          <cell r="AR1">
            <v>2019</v>
          </cell>
          <cell r="AS1">
            <v>2019</v>
          </cell>
          <cell r="AT1">
            <v>2020</v>
          </cell>
          <cell r="AU1">
            <v>2020</v>
          </cell>
          <cell r="AV1">
            <v>2020</v>
          </cell>
          <cell r="AW1">
            <v>2020</v>
          </cell>
          <cell r="AX1">
            <v>2020</v>
          </cell>
          <cell r="AY1">
            <v>2020</v>
          </cell>
          <cell r="AZ1">
            <v>2020</v>
          </cell>
          <cell r="BA1">
            <v>2020</v>
          </cell>
          <cell r="BB1">
            <v>2020</v>
          </cell>
          <cell r="BC1">
            <v>2020</v>
          </cell>
          <cell r="BD1">
            <v>2020</v>
          </cell>
          <cell r="BE1">
            <v>2020</v>
          </cell>
          <cell r="BF1">
            <v>2020</v>
          </cell>
          <cell r="BG1">
            <v>2020</v>
          </cell>
          <cell r="BH1">
            <v>2020</v>
          </cell>
          <cell r="BI1">
            <v>2020</v>
          </cell>
          <cell r="BJ1">
            <v>2020</v>
          </cell>
          <cell r="BK1">
            <v>2020</v>
          </cell>
          <cell r="BL1">
            <v>2020</v>
          </cell>
          <cell r="BM1">
            <v>2020</v>
          </cell>
          <cell r="BN1">
            <v>2020</v>
          </cell>
          <cell r="BO1">
            <v>2020</v>
          </cell>
          <cell r="BP1">
            <v>2020</v>
          </cell>
          <cell r="BQ1">
            <v>2020</v>
          </cell>
        </row>
        <row r="2">
          <cell r="V2">
            <v>1</v>
          </cell>
          <cell r="W2">
            <v>1</v>
          </cell>
          <cell r="X2">
            <v>2</v>
          </cell>
          <cell r="Y2">
            <v>2</v>
          </cell>
          <cell r="Z2">
            <v>3</v>
          </cell>
          <cell r="AA2">
            <v>3</v>
          </cell>
          <cell r="AB2">
            <v>4</v>
          </cell>
          <cell r="AC2">
            <v>4</v>
          </cell>
          <cell r="AD2">
            <v>5</v>
          </cell>
          <cell r="AE2">
            <v>5</v>
          </cell>
          <cell r="AF2">
            <v>6</v>
          </cell>
          <cell r="AG2">
            <v>6</v>
          </cell>
          <cell r="AH2">
            <v>7</v>
          </cell>
          <cell r="AI2">
            <v>7</v>
          </cell>
          <cell r="AJ2">
            <v>8</v>
          </cell>
          <cell r="AK2">
            <v>8</v>
          </cell>
          <cell r="AL2">
            <v>9</v>
          </cell>
          <cell r="AM2">
            <v>9</v>
          </cell>
          <cell r="AN2">
            <v>10</v>
          </cell>
          <cell r="AO2">
            <v>10</v>
          </cell>
          <cell r="AP2">
            <v>11</v>
          </cell>
          <cell r="AQ2">
            <v>11</v>
          </cell>
          <cell r="AR2">
            <v>12</v>
          </cell>
          <cell r="AS2">
            <v>12</v>
          </cell>
          <cell r="AT2">
            <v>1</v>
          </cell>
          <cell r="AU2">
            <v>1</v>
          </cell>
          <cell r="AV2">
            <v>2</v>
          </cell>
          <cell r="AW2">
            <v>2</v>
          </cell>
          <cell r="AX2">
            <v>3</v>
          </cell>
          <cell r="AY2">
            <v>3</v>
          </cell>
          <cell r="AZ2">
            <v>4</v>
          </cell>
          <cell r="BA2">
            <v>4</v>
          </cell>
          <cell r="BB2">
            <v>5</v>
          </cell>
          <cell r="BC2">
            <v>5</v>
          </cell>
          <cell r="BD2">
            <v>6</v>
          </cell>
          <cell r="BE2">
            <v>6</v>
          </cell>
          <cell r="BF2">
            <v>7</v>
          </cell>
          <cell r="BG2">
            <v>7</v>
          </cell>
          <cell r="BH2">
            <v>8</v>
          </cell>
          <cell r="BI2">
            <v>8</v>
          </cell>
          <cell r="BJ2">
            <v>9</v>
          </cell>
          <cell r="BK2">
            <v>9</v>
          </cell>
          <cell r="BL2">
            <v>10</v>
          </cell>
          <cell r="BM2">
            <v>10</v>
          </cell>
          <cell r="BN2">
            <v>11</v>
          </cell>
          <cell r="BO2">
            <v>11</v>
          </cell>
          <cell r="BP2">
            <v>12</v>
          </cell>
          <cell r="BQ2">
            <v>12</v>
          </cell>
        </row>
        <row r="4">
          <cell r="V4" t="str">
            <v>Interés</v>
          </cell>
          <cell r="W4" t="str">
            <v>Capital</v>
          </cell>
          <cell r="X4" t="str">
            <v>Interés</v>
          </cell>
          <cell r="Y4" t="str">
            <v>Capital</v>
          </cell>
          <cell r="Z4" t="str">
            <v>Interés</v>
          </cell>
          <cell r="AA4" t="str">
            <v>Capital</v>
          </cell>
          <cell r="AB4" t="str">
            <v>Interés</v>
          </cell>
          <cell r="AC4" t="str">
            <v>Capital</v>
          </cell>
          <cell r="AD4" t="str">
            <v>Interés</v>
          </cell>
          <cell r="AE4" t="str">
            <v>Capital</v>
          </cell>
          <cell r="AF4" t="str">
            <v>Interés</v>
          </cell>
          <cell r="AG4" t="str">
            <v>Capital</v>
          </cell>
          <cell r="AH4" t="str">
            <v>Interés</v>
          </cell>
          <cell r="AI4" t="str">
            <v>Capital</v>
          </cell>
          <cell r="AJ4" t="str">
            <v>Interés</v>
          </cell>
          <cell r="AK4" t="str">
            <v>Capital</v>
          </cell>
          <cell r="AL4" t="str">
            <v>Interés</v>
          </cell>
          <cell r="AM4" t="str">
            <v>Capital</v>
          </cell>
          <cell r="AN4" t="str">
            <v>Interés</v>
          </cell>
          <cell r="AO4" t="str">
            <v>Capital</v>
          </cell>
          <cell r="AP4" t="str">
            <v>Interés</v>
          </cell>
          <cell r="AQ4" t="str">
            <v>Capital</v>
          </cell>
          <cell r="AR4" t="str">
            <v>Interés</v>
          </cell>
          <cell r="AS4" t="str">
            <v>Capital</v>
          </cell>
          <cell r="AT4" t="str">
            <v>Interés</v>
          </cell>
          <cell r="AU4" t="str">
            <v>Capital</v>
          </cell>
          <cell r="AV4" t="str">
            <v>Interés</v>
          </cell>
          <cell r="AW4" t="str">
            <v>Capital</v>
          </cell>
          <cell r="AX4" t="str">
            <v>Interés</v>
          </cell>
          <cell r="AY4" t="str">
            <v>Capital</v>
          </cell>
          <cell r="AZ4" t="str">
            <v>Interés</v>
          </cell>
          <cell r="BA4" t="str">
            <v>Capital</v>
          </cell>
          <cell r="BB4" t="str">
            <v>Interés</v>
          </cell>
          <cell r="BC4" t="str">
            <v>Capital</v>
          </cell>
          <cell r="BD4" t="str">
            <v>Interés</v>
          </cell>
          <cell r="BE4" t="str">
            <v>Capital</v>
          </cell>
          <cell r="BF4" t="str">
            <v>Interés</v>
          </cell>
          <cell r="BG4" t="str">
            <v>Capital</v>
          </cell>
          <cell r="BH4" t="str">
            <v>Interés</v>
          </cell>
          <cell r="BI4" t="str">
            <v>Capital</v>
          </cell>
          <cell r="BJ4" t="str">
            <v>Interés</v>
          </cell>
          <cell r="BK4" t="str">
            <v>Capital</v>
          </cell>
          <cell r="BL4" t="str">
            <v>Interés</v>
          </cell>
          <cell r="BM4" t="str">
            <v>Capital</v>
          </cell>
          <cell r="BN4" t="str">
            <v>Interés</v>
          </cell>
          <cell r="BO4" t="str">
            <v>Capital</v>
          </cell>
          <cell r="BP4" t="str">
            <v>Interés</v>
          </cell>
          <cell r="BQ4" t="str">
            <v>Capital</v>
          </cell>
        </row>
        <row r="5">
          <cell r="C5">
            <v>12669.173002399306</v>
          </cell>
        </row>
        <row r="6">
          <cell r="C6">
            <v>4000</v>
          </cell>
          <cell r="F6" t="str">
            <v>Pesos</v>
          </cell>
          <cell r="P6" t="str">
            <v>BADLAR</v>
          </cell>
        </row>
        <row r="7">
          <cell r="C7">
            <v>2562.4999999999991</v>
          </cell>
          <cell r="F7" t="str">
            <v>Pesos</v>
          </cell>
          <cell r="P7" t="str">
            <v>BADLAR</v>
          </cell>
        </row>
        <row r="8">
          <cell r="C8">
            <v>1915.1399280000001</v>
          </cell>
          <cell r="F8" t="str">
            <v>Pesos</v>
          </cell>
          <cell r="P8" t="str">
            <v>FIJA</v>
          </cell>
        </row>
        <row r="9">
          <cell r="C9">
            <v>1179</v>
          </cell>
          <cell r="F9" t="str">
            <v>Pesos</v>
          </cell>
          <cell r="P9" t="str">
            <v>FIJA</v>
          </cell>
        </row>
        <row r="10">
          <cell r="C10">
            <v>947.62602900000002</v>
          </cell>
          <cell r="F10" t="str">
            <v>Pesos</v>
          </cell>
          <cell r="P10" t="str">
            <v>FIJA</v>
          </cell>
        </row>
        <row r="11">
          <cell r="C11">
            <v>785.68355199999996</v>
          </cell>
          <cell r="F11" t="str">
            <v>Pesos</v>
          </cell>
          <cell r="P11" t="str">
            <v>FIJA</v>
          </cell>
        </row>
        <row r="12">
          <cell r="C12">
            <v>412.02307047000005</v>
          </cell>
          <cell r="F12" t="str">
            <v>Pesos Ajustados</v>
          </cell>
          <cell r="P12" t="str">
            <v>LIBOR</v>
          </cell>
        </row>
        <row r="13">
          <cell r="C13">
            <v>312.72093711000002</v>
          </cell>
          <cell r="F13" t="str">
            <v>Pesos Ajustados</v>
          </cell>
          <cell r="P13" t="str">
            <v>LIBOR</v>
          </cell>
        </row>
        <row r="14">
          <cell r="C14">
            <v>211.23435031930401</v>
          </cell>
          <cell r="F14" t="str">
            <v>Pesos</v>
          </cell>
          <cell r="P14" t="str">
            <v>FIJA</v>
          </cell>
        </row>
        <row r="15">
          <cell r="C15">
            <v>134.03923954000001</v>
          </cell>
          <cell r="F15" t="str">
            <v>Pesos</v>
          </cell>
          <cell r="P15" t="str">
            <v>BADLAR</v>
          </cell>
        </row>
        <row r="16">
          <cell r="C16">
            <v>65.55507188</v>
          </cell>
          <cell r="F16" t="str">
            <v>Pesos Ajustados</v>
          </cell>
          <cell r="P16" t="str">
            <v>LIBOR</v>
          </cell>
        </row>
        <row r="17">
          <cell r="C17">
            <v>55.74584196</v>
          </cell>
          <cell r="F17" t="str">
            <v>Pesos Ajustados</v>
          </cell>
          <cell r="P17" t="str">
            <v>LIBOR</v>
          </cell>
        </row>
        <row r="18">
          <cell r="C18">
            <v>45.503951360000002</v>
          </cell>
          <cell r="F18" t="str">
            <v>Pesos Ajustados</v>
          </cell>
          <cell r="P18" t="str">
            <v>LIBOR</v>
          </cell>
        </row>
        <row r="19">
          <cell r="C19">
            <v>30.860834360000002</v>
          </cell>
          <cell r="F19" t="str">
            <v>Pesos Ajustados</v>
          </cell>
          <cell r="P19" t="str">
            <v>LIBOR</v>
          </cell>
        </row>
        <row r="20">
          <cell r="C20">
            <v>11.540196400000001</v>
          </cell>
          <cell r="F20" t="str">
            <v>Pesos</v>
          </cell>
          <cell r="P20" t="str">
            <v>FIJA</v>
          </cell>
        </row>
        <row r="21">
          <cell r="C21">
            <v>9788.671034629142</v>
          </cell>
        </row>
        <row r="22">
          <cell r="C22">
            <v>9788.671034629142</v>
          </cell>
          <cell r="F22" t="str">
            <v>Pesos Ajustados</v>
          </cell>
          <cell r="P22" t="str">
            <v>UVA</v>
          </cell>
        </row>
        <row r="23">
          <cell r="C23">
            <v>157.93997519999934</v>
          </cell>
        </row>
        <row r="24">
          <cell r="C24">
            <v>157.93997519999934</v>
          </cell>
          <cell r="F24" t="str">
            <v>USD</v>
          </cell>
          <cell r="P24" t="str">
            <v>LIBOR</v>
          </cell>
        </row>
        <row r="25">
          <cell r="C25">
            <v>11727.264054332827</v>
          </cell>
        </row>
        <row r="26">
          <cell r="C26">
            <v>9601.1992463336919</v>
          </cell>
        </row>
        <row r="27">
          <cell r="C27">
            <v>2872.2634457746831</v>
          </cell>
          <cell r="F27" t="str">
            <v>USD</v>
          </cell>
          <cell r="P27" t="str">
            <v>LIBOR</v>
          </cell>
        </row>
        <row r="28">
          <cell r="C28">
            <v>2330.5268148388286</v>
          </cell>
          <cell r="F28" t="str">
            <v>USD</v>
          </cell>
          <cell r="P28" t="str">
            <v>LIBOR</v>
          </cell>
        </row>
        <row r="29">
          <cell r="C29">
            <v>1821.8985313343881</v>
          </cell>
          <cell r="F29" t="str">
            <v>USD</v>
          </cell>
          <cell r="P29" t="str">
            <v>LIBOR</v>
          </cell>
        </row>
        <row r="30">
          <cell r="C30">
            <v>1682.1332058087792</v>
          </cell>
          <cell r="F30" t="str">
            <v>USD</v>
          </cell>
          <cell r="P30" t="str">
            <v>LIBOR</v>
          </cell>
        </row>
        <row r="31">
          <cell r="C31">
            <v>363.72084204749103</v>
          </cell>
          <cell r="F31" t="str">
            <v>USD</v>
          </cell>
          <cell r="P31" t="str">
            <v>LIBOR</v>
          </cell>
        </row>
        <row r="32">
          <cell r="C32">
            <v>383.76982826124589</v>
          </cell>
          <cell r="F32" t="str">
            <v>USD</v>
          </cell>
          <cell r="P32" t="str">
            <v>LIBOR</v>
          </cell>
        </row>
        <row r="33">
          <cell r="C33">
            <v>76.141566406587089</v>
          </cell>
          <cell r="F33" t="str">
            <v>USD</v>
          </cell>
          <cell r="P33" t="str">
            <v>LIBOR</v>
          </cell>
        </row>
        <row r="34">
          <cell r="C34">
            <v>31.337947395225008</v>
          </cell>
          <cell r="F34" t="str">
            <v>USD</v>
          </cell>
          <cell r="P34" t="str">
            <v>LIBOR</v>
          </cell>
        </row>
        <row r="35">
          <cell r="C35">
            <v>19.883731154207926</v>
          </cell>
          <cell r="F35" t="str">
            <v>USD</v>
          </cell>
          <cell r="P35" t="str">
            <v>LIBOR</v>
          </cell>
        </row>
        <row r="36">
          <cell r="C36">
            <v>19.523333312256</v>
          </cell>
          <cell r="F36" t="str">
            <v>USD</v>
          </cell>
          <cell r="P36" t="str">
            <v>LIBOR</v>
          </cell>
        </row>
        <row r="37">
          <cell r="C37">
            <v>2126.0648079991352</v>
          </cell>
        </row>
        <row r="38">
          <cell r="C38">
            <v>1955.8387151551337</v>
          </cell>
          <cell r="F38" t="str">
            <v>USD</v>
          </cell>
          <cell r="P38" t="str">
            <v>LIBOR</v>
          </cell>
        </row>
        <row r="39">
          <cell r="C39">
            <v>74.336278530654084</v>
          </cell>
          <cell r="F39" t="str">
            <v>USD</v>
          </cell>
          <cell r="P39" t="str">
            <v>LIBOR</v>
          </cell>
        </row>
        <row r="40">
          <cell r="C40">
            <v>86.460189402676292</v>
          </cell>
          <cell r="F40" t="str">
            <v>USD</v>
          </cell>
          <cell r="P40" t="str">
            <v>LIBOR</v>
          </cell>
        </row>
        <row r="41">
          <cell r="C41">
            <v>9.4296249106710146</v>
          </cell>
          <cell r="F41" t="str">
            <v>USD</v>
          </cell>
          <cell r="P41" t="str">
            <v>LIBOR</v>
          </cell>
        </row>
        <row r="42">
          <cell r="C42">
            <v>35764.623032000003</v>
          </cell>
        </row>
        <row r="43">
          <cell r="C43">
            <v>28779.15</v>
          </cell>
          <cell r="F43" t="str">
            <v>USD</v>
          </cell>
          <cell r="P43" t="str">
            <v>FIJA</v>
          </cell>
        </row>
        <row r="44">
          <cell r="C44">
            <v>5218.7524999999996</v>
          </cell>
          <cell r="F44" t="str">
            <v>Pesos</v>
          </cell>
          <cell r="P44" t="str">
            <v>BADLAR</v>
          </cell>
        </row>
        <row r="45">
          <cell r="C45">
            <v>1724.4466679999998</v>
          </cell>
          <cell r="F45" t="str">
            <v>USD</v>
          </cell>
          <cell r="P45" t="str">
            <v>FIJA</v>
          </cell>
        </row>
        <row r="46">
          <cell r="C46">
            <v>42.273864000000003</v>
          </cell>
          <cell r="F46" t="str">
            <v>Pesos</v>
          </cell>
          <cell r="P46" t="str">
            <v>BADLAR</v>
          </cell>
        </row>
      </sheetData>
      <sheetData sheetId="1" refreshError="1"/>
      <sheetData sheetId="2" refreshError="1"/>
      <sheetData sheetId="3"/>
      <sheetData sheetId="4">
        <row r="2">
          <cell r="B2">
            <v>41729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sheetName val="Base_Gráficos"/>
      <sheetName val="Gráficos"/>
      <sheetName val="Ratios"/>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5">
          <cell r="C5">
            <v>10993.751520972748</v>
          </cell>
          <cell r="G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row>
        <row r="6">
          <cell r="C6">
            <v>2937.5</v>
          </cell>
          <cell r="G6" t="str">
            <v>Coparticipación Federal de Impuestos</v>
          </cell>
          <cell r="BN6">
            <v>134835616.44</v>
          </cell>
          <cell r="BO6">
            <v>0</v>
          </cell>
          <cell r="BP6">
            <v>101404109.59</v>
          </cell>
          <cell r="BQ6">
            <v>0</v>
          </cell>
          <cell r="BR6">
            <v>87744863.010000005</v>
          </cell>
          <cell r="BS6">
            <v>62500000</v>
          </cell>
          <cell r="BT6">
            <v>116695205.48</v>
          </cell>
          <cell r="BU6">
            <v>62500000</v>
          </cell>
          <cell r="BV6">
            <v>122089041.09999999</v>
          </cell>
          <cell r="BW6">
            <v>62500000</v>
          </cell>
          <cell r="BX6">
            <v>121794734.59</v>
          </cell>
          <cell r="BY6">
            <v>62500000</v>
          </cell>
          <cell r="BZ6">
            <v>124719815.75</v>
          </cell>
          <cell r="CA6">
            <v>62500000</v>
          </cell>
          <cell r="CB6">
            <v>119942175.91</v>
          </cell>
          <cell r="CC6">
            <v>62500000</v>
          </cell>
          <cell r="CD6">
            <v>110535182.88</v>
          </cell>
          <cell r="CE6">
            <v>62500000</v>
          </cell>
          <cell r="CF6">
            <v>107794728.77</v>
          </cell>
          <cell r="CG6">
            <v>62500000</v>
          </cell>
          <cell r="CH6">
            <v>100182945.20999999</v>
          </cell>
          <cell r="CI6">
            <v>62500000</v>
          </cell>
          <cell r="CJ6">
            <v>94308300.769999996</v>
          </cell>
          <cell r="CK6">
            <v>62500000</v>
          </cell>
          <cell r="CL6">
            <v>85857844.180000007</v>
          </cell>
          <cell r="CM6">
            <v>62500000</v>
          </cell>
          <cell r="CN6">
            <v>74087453.930000007</v>
          </cell>
          <cell r="CO6">
            <v>62500000</v>
          </cell>
          <cell r="CP6">
            <v>72999418.730000004</v>
          </cell>
          <cell r="CQ6">
            <v>62500000</v>
          </cell>
          <cell r="CR6">
            <v>65066098.399999999</v>
          </cell>
          <cell r="CS6">
            <v>62500000</v>
          </cell>
          <cell r="CT6">
            <v>61875160.240000002</v>
          </cell>
          <cell r="CU6">
            <v>62500000</v>
          </cell>
          <cell r="CV6">
            <v>56431157.710000001</v>
          </cell>
          <cell r="CW6">
            <v>62500000</v>
          </cell>
          <cell r="CX6">
            <v>54903935.719999999</v>
          </cell>
          <cell r="CY6">
            <v>62500000</v>
          </cell>
          <cell r="CZ6">
            <v>51644399.590000004</v>
          </cell>
          <cell r="DA6">
            <v>62500000</v>
          </cell>
          <cell r="DB6">
            <v>46962412</v>
          </cell>
          <cell r="DC6">
            <v>62500000</v>
          </cell>
          <cell r="DD6">
            <v>45548661.189999998</v>
          </cell>
          <cell r="DE6">
            <v>62500000</v>
          </cell>
          <cell r="DF6">
            <v>41324085.399999999</v>
          </cell>
          <cell r="DG6">
            <v>62500000</v>
          </cell>
          <cell r="DH6">
            <v>39981350.719999999</v>
          </cell>
          <cell r="DI6">
            <v>62500000</v>
          </cell>
          <cell r="DJ6">
            <v>37383080.479999997</v>
          </cell>
          <cell r="DK6">
            <v>62500000</v>
          </cell>
          <cell r="DL6">
            <v>31247139.190000001</v>
          </cell>
          <cell r="DM6">
            <v>62500000</v>
          </cell>
          <cell r="DN6">
            <v>31823528.760000002</v>
          </cell>
          <cell r="DO6">
            <v>62500000</v>
          </cell>
          <cell r="DP6">
            <v>28151173.260000002</v>
          </cell>
          <cell r="DQ6">
            <v>62500000</v>
          </cell>
          <cell r="DR6">
            <v>26411882.760000002</v>
          </cell>
          <cell r="DS6">
            <v>62500000</v>
          </cell>
          <cell r="DT6">
            <v>23039253</v>
          </cell>
          <cell r="DU6">
            <v>62500000</v>
          </cell>
          <cell r="DV6">
            <v>21290312.460000001</v>
          </cell>
          <cell r="DW6">
            <v>62500000</v>
          </cell>
          <cell r="DX6">
            <v>18874047.559999999</v>
          </cell>
          <cell r="DY6">
            <v>62500000</v>
          </cell>
          <cell r="DZ6">
            <v>16035156.859999999</v>
          </cell>
          <cell r="EA6">
            <v>62500000</v>
          </cell>
          <cell r="EB6">
            <v>14386833.82</v>
          </cell>
          <cell r="EC6">
            <v>62500000</v>
          </cell>
          <cell r="ED6">
            <v>11935951.85</v>
          </cell>
          <cell r="EE6">
            <v>62500000</v>
          </cell>
          <cell r="EF6">
            <v>10417563.720000001</v>
          </cell>
          <cell r="EG6">
            <v>62500000</v>
          </cell>
          <cell r="EH6">
            <v>8643840.5</v>
          </cell>
          <cell r="EI6">
            <v>62500000</v>
          </cell>
          <cell r="EJ6">
            <v>6796657.0499999998</v>
          </cell>
          <cell r="EK6">
            <v>62500000</v>
          </cell>
          <cell r="EL6">
            <v>6539977.3700000001</v>
          </cell>
          <cell r="EM6">
            <v>62500000</v>
          </cell>
          <cell r="EN6">
            <v>5487957.6100000003</v>
          </cell>
          <cell r="EO6">
            <v>62500000</v>
          </cell>
          <cell r="EP6">
            <v>4901143.18</v>
          </cell>
          <cell r="EQ6">
            <v>62500000</v>
          </cell>
          <cell r="ER6">
            <v>4079884.66</v>
          </cell>
          <cell r="ES6">
            <v>62500000</v>
          </cell>
          <cell r="ET6">
            <v>3601674.62</v>
          </cell>
          <cell r="EU6">
            <v>62500000</v>
          </cell>
          <cell r="EV6">
            <v>3046372.16</v>
          </cell>
          <cell r="EW6">
            <v>62500000</v>
          </cell>
          <cell r="EX6">
            <v>2457059.1800000002</v>
          </cell>
          <cell r="EY6">
            <v>62500000</v>
          </cell>
          <cell r="EZ6">
            <v>2069450.62</v>
          </cell>
          <cell r="FA6">
            <v>62500000</v>
          </cell>
          <cell r="FB6">
            <v>1576225.42</v>
          </cell>
          <cell r="FC6">
            <v>62500000</v>
          </cell>
          <cell r="FD6">
            <v>1208658.04</v>
          </cell>
          <cell r="FE6">
            <v>62500000</v>
          </cell>
          <cell r="FF6">
            <v>801618.39</v>
          </cell>
          <cell r="FG6">
            <v>62500000</v>
          </cell>
          <cell r="FH6">
            <v>358517.12</v>
          </cell>
          <cell r="FI6">
            <v>62500000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2000</v>
          </cell>
          <cell r="G7" t="str">
            <v>Coparticipación Federal de Impuestos</v>
          </cell>
          <cell r="BN7">
            <v>78260273.97260274</v>
          </cell>
          <cell r="BO7">
            <v>0</v>
          </cell>
          <cell r="BP7">
            <v>33801369.8630137</v>
          </cell>
          <cell r="BQ7">
            <v>0</v>
          </cell>
          <cell r="BR7">
            <v>29248287.671232875</v>
          </cell>
          <cell r="BS7">
            <v>0</v>
          </cell>
          <cell r="BT7">
            <v>100753424.65753424</v>
          </cell>
          <cell r="BU7">
            <v>0</v>
          </cell>
          <cell r="BV7">
            <v>84931506.849315062</v>
          </cell>
          <cell r="BW7">
            <v>0</v>
          </cell>
          <cell r="BX7">
            <v>246705479.4520548</v>
          </cell>
          <cell r="BY7">
            <v>0</v>
          </cell>
          <cell r="BZ7">
            <v>90705320.547945201</v>
          </cell>
          <cell r="CA7">
            <v>0</v>
          </cell>
          <cell r="CB7">
            <v>89259293.698630154</v>
          </cell>
          <cell r="CC7">
            <v>0</v>
          </cell>
          <cell r="CD7">
            <v>84217282.191780835</v>
          </cell>
          <cell r="CE7">
            <v>0</v>
          </cell>
          <cell r="CF7">
            <v>84132471.232876703</v>
          </cell>
          <cell r="CG7">
            <v>0</v>
          </cell>
          <cell r="CH7">
            <v>80146356.16438356</v>
          </cell>
          <cell r="CI7">
            <v>0</v>
          </cell>
          <cell r="CJ7">
            <v>77381169.862166435</v>
          </cell>
          <cell r="CK7">
            <v>0</v>
          </cell>
          <cell r="CL7">
            <v>72301342.465753436</v>
          </cell>
          <cell r="CM7">
            <v>41666666.666666664</v>
          </cell>
          <cell r="CN7">
            <v>62740726.751682311</v>
          </cell>
          <cell r="CO7">
            <v>41666666.666666664</v>
          </cell>
          <cell r="CP7">
            <v>62184690.031444192</v>
          </cell>
          <cell r="CQ7">
            <v>41666666.666666664</v>
          </cell>
          <cell r="CR7">
            <v>55770941.488383852</v>
          </cell>
          <cell r="CS7">
            <v>41666666.666666664</v>
          </cell>
          <cell r="CT7">
            <v>53382491.187214598</v>
          </cell>
          <cell r="CU7">
            <v>41666666.666666664</v>
          </cell>
          <cell r="CV7">
            <v>49021005.690886885</v>
          </cell>
          <cell r="CW7">
            <v>41666666.666666664</v>
          </cell>
          <cell r="CX7">
            <v>48040943.75868687</v>
          </cell>
          <cell r="CY7">
            <v>41666666.666666664</v>
          </cell>
          <cell r="CZ7">
            <v>45535922.217992</v>
          </cell>
          <cell r="DA7">
            <v>41666666.666666664</v>
          </cell>
          <cell r="DB7">
            <v>41744366.222129829</v>
          </cell>
          <cell r="DC7">
            <v>41666666.666666664</v>
          </cell>
          <cell r="DD7">
            <v>40836730.725552216</v>
          </cell>
          <cell r="DE7">
            <v>41666666.666666664</v>
          </cell>
          <cell r="DF7">
            <v>37388458.222879715</v>
          </cell>
          <cell r="DG7">
            <v>41666666.666666664</v>
          </cell>
          <cell r="DH7">
            <v>36526172.262575179</v>
          </cell>
          <cell r="DI7">
            <v>41666666.666666664</v>
          </cell>
          <cell r="DJ7">
            <v>34507458.904109567</v>
          </cell>
          <cell r="DK7">
            <v>41666666.666666664</v>
          </cell>
          <cell r="DL7">
            <v>29163996.578117579</v>
          </cell>
          <cell r="DM7">
            <v>41666666.666666664</v>
          </cell>
          <cell r="DN7">
            <v>30055554.935358815</v>
          </cell>
          <cell r="DO7">
            <v>41666666.666666664</v>
          </cell>
          <cell r="DP7">
            <v>26927209.207112551</v>
          </cell>
          <cell r="DQ7">
            <v>41666666.666666664</v>
          </cell>
          <cell r="DR7">
            <v>25611522.675552513</v>
          </cell>
          <cell r="DS7">
            <v>41666666.666666664</v>
          </cell>
          <cell r="DT7">
            <v>22673550.57220431</v>
          </cell>
          <cell r="DU7">
            <v>41666666.666666664</v>
          </cell>
          <cell r="DV7">
            <v>21290312.4566021</v>
          </cell>
          <cell r="DW7">
            <v>41666666.666666664</v>
          </cell>
          <cell r="DX7">
            <v>19205171.200664613</v>
          </cell>
          <cell r="DY7">
            <v>41666666.666666664</v>
          </cell>
          <cell r="DZ7">
            <v>16629051.561838519</v>
          </cell>
          <cell r="EA7">
            <v>41666666.666666664</v>
          </cell>
          <cell r="EB7">
            <v>15233118.16255033</v>
          </cell>
          <cell r="EC7">
            <v>41666666.666666664</v>
          </cell>
          <cell r="ED7">
            <v>12930614.506582085</v>
          </cell>
          <cell r="EE7">
            <v>41666666.666666664</v>
          </cell>
          <cell r="EF7">
            <v>11575070.804868165</v>
          </cell>
          <cell r="EG7">
            <v>41666666.666666664</v>
          </cell>
          <cell r="EH7">
            <v>9878674.8551165145</v>
          </cell>
          <cell r="EI7">
            <v>41666666.666666664</v>
          </cell>
          <cell r="EJ7">
            <v>8016569.8596987426</v>
          </cell>
          <cell r="EK7">
            <v>41666666.666666664</v>
          </cell>
          <cell r="EL7">
            <v>7993305.6716787433</v>
          </cell>
          <cell r="EM7">
            <v>41666666.666666664</v>
          </cell>
          <cell r="EN7">
            <v>6984673.3240672108</v>
          </cell>
          <cell r="EO7">
            <v>41666666.666666664</v>
          </cell>
          <cell r="EP7">
            <v>6534857.567638251</v>
          </cell>
          <cell r="EQ7">
            <v>41666666.666666664</v>
          </cell>
          <cell r="ER7">
            <v>5742059.8852073597</v>
          </cell>
          <cell r="ES7">
            <v>41666666.666666664</v>
          </cell>
          <cell r="ET7">
            <v>5402511.9261450758</v>
          </cell>
          <cell r="EU7">
            <v>41666666.666666664</v>
          </cell>
          <cell r="EV7">
            <v>4932221.5917164758</v>
          </cell>
          <cell r="EW7">
            <v>41666666.666666664</v>
          </cell>
          <cell r="EX7">
            <v>4368105.2014158685</v>
          </cell>
          <cell r="EY7">
            <v>41666666.666666664</v>
          </cell>
          <cell r="EZ7">
            <v>4138901.2352917111</v>
          </cell>
          <cell r="FA7">
            <v>41666666.666666664</v>
          </cell>
          <cell r="FB7">
            <v>3677859.3034281195</v>
          </cell>
          <cell r="FC7">
            <v>41666666.666666664</v>
          </cell>
          <cell r="FD7">
            <v>3491678.7774222726</v>
          </cell>
          <cell r="FE7">
            <v>41666666.666666664</v>
          </cell>
          <cell r="FF7">
            <v>3206473.5560554368</v>
          </cell>
          <cell r="FG7">
            <v>41666666.666666664</v>
          </cell>
          <cell r="FH7">
            <v>2629125.571832954</v>
          </cell>
          <cell r="FI7">
            <v>41666666.666666664</v>
          </cell>
          <cell r="FJ7">
            <v>2609109.1451466959</v>
          </cell>
          <cell r="FK7">
            <v>41666666.666666664</v>
          </cell>
          <cell r="FL7">
            <v>2231027.7791813612</v>
          </cell>
          <cell r="FM7">
            <v>41666666.666666664</v>
          </cell>
          <cell r="FN7">
            <v>2003391.8021563492</v>
          </cell>
          <cell r="FO7">
            <v>41666666.666666664</v>
          </cell>
          <cell r="FP7">
            <v>1651452.9764190903</v>
          </cell>
          <cell r="FQ7">
            <v>41666666.666666664</v>
          </cell>
          <cell r="FR7">
            <v>1417833.2649884708</v>
          </cell>
          <cell r="FS7">
            <v>41666666.666666664</v>
          </cell>
          <cell r="FT7">
            <v>1144769.3120819088</v>
          </cell>
          <cell r="FU7">
            <v>41666666.666666664</v>
          </cell>
          <cell r="FV7">
            <v>858308.17613594374</v>
          </cell>
          <cell r="FW7">
            <v>41666666.666666664</v>
          </cell>
          <cell r="FX7">
            <v>643894.66569552745</v>
          </cell>
          <cell r="FY7">
            <v>41666666.666666664</v>
          </cell>
          <cell r="FZ7">
            <v>401919.62525135139</v>
          </cell>
          <cell r="GA7">
            <v>41666666.666666664</v>
          </cell>
          <cell r="GB7">
            <v>200809.16635322856</v>
          </cell>
          <cell r="GC7">
            <v>41666666.666666664</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G8" t="str">
            <v>Coparticipación Federal de Impuestos</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G9" t="str">
            <v>Coparticipación Federal de Impuestos</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G10" t="str">
            <v>Coparticipación Federal de Impuestos</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G11" t="str">
            <v>Coparticipación Federal de Impuestos</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383.78019681000001</v>
          </cell>
          <cell r="G12" t="str">
            <v>Coparticipación Federal de Impuestos</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2121408.0099999998</v>
          </cell>
          <cell r="BY12">
            <v>5959290.2420500806</v>
          </cell>
          <cell r="BZ12">
            <v>2021391.25</v>
          </cell>
          <cell r="CA12">
            <v>5959290.2420500806</v>
          </cell>
          <cell r="CB12">
            <v>2056133.91</v>
          </cell>
          <cell r="CC12">
            <v>5959290.2420500806</v>
          </cell>
          <cell r="CD12">
            <v>2023496.87</v>
          </cell>
          <cell r="CE12">
            <v>5959290.2420500806</v>
          </cell>
          <cell r="CF12">
            <v>1926638.54</v>
          </cell>
          <cell r="CG12">
            <v>5959290.2420500806</v>
          </cell>
          <cell r="CH12">
            <v>1958222.77</v>
          </cell>
          <cell r="CI12">
            <v>5959290.2420500806</v>
          </cell>
          <cell r="CJ12">
            <v>1863470.06</v>
          </cell>
          <cell r="CK12">
            <v>5959290.2420500806</v>
          </cell>
          <cell r="CL12">
            <v>1892948.68</v>
          </cell>
          <cell r="CM12">
            <v>5959290.2420500806</v>
          </cell>
          <cell r="CN12">
            <v>1860311.64</v>
          </cell>
          <cell r="CO12">
            <v>5959290.2420500806</v>
          </cell>
          <cell r="CP12">
            <v>1709760.1</v>
          </cell>
          <cell r="CQ12">
            <v>5959290.2420500806</v>
          </cell>
          <cell r="CR12">
            <v>1795037.54</v>
          </cell>
          <cell r="CS12">
            <v>5959290.2420500806</v>
          </cell>
          <cell r="CT12">
            <v>1705548.87</v>
          </cell>
          <cell r="CU12">
            <v>5959290.2420500806</v>
          </cell>
          <cell r="CV12">
            <v>1729763.45</v>
          </cell>
          <cell r="CW12">
            <v>5959290.2420500806</v>
          </cell>
          <cell r="CX12">
            <v>1642380.39</v>
          </cell>
          <cell r="CY12">
            <v>5959290.2420500806</v>
          </cell>
          <cell r="CZ12">
            <v>1664489.36</v>
          </cell>
          <cell r="DA12">
            <v>5959290.2420500806</v>
          </cell>
          <cell r="DB12">
            <v>1631852.31</v>
          </cell>
          <cell r="DC12">
            <v>5959290.2420500806</v>
          </cell>
          <cell r="DD12">
            <v>1547627.68</v>
          </cell>
          <cell r="DE12">
            <v>5959290.2420500806</v>
          </cell>
          <cell r="DF12">
            <v>1566578.22</v>
          </cell>
          <cell r="DG12">
            <v>5959290.2420500806</v>
          </cell>
          <cell r="DH12">
            <v>1484459.2</v>
          </cell>
          <cell r="DI12">
            <v>5959290.2420500806</v>
          </cell>
          <cell r="DJ12">
            <v>1501304.13</v>
          </cell>
          <cell r="DK12">
            <v>5959290.2420500806</v>
          </cell>
          <cell r="DL12">
            <v>1468667.08</v>
          </cell>
          <cell r="DM12">
            <v>5959290.2420500806</v>
          </cell>
          <cell r="DN12">
            <v>1297059.3899999999</v>
          </cell>
          <cell r="DO12">
            <v>5959290.2420500806</v>
          </cell>
          <cell r="DP12">
            <v>1403392.99</v>
          </cell>
          <cell r="DQ12">
            <v>5959290.2420500806</v>
          </cell>
          <cell r="DR12">
            <v>1326538.01</v>
          </cell>
          <cell r="DS12">
            <v>5959290.2420500806</v>
          </cell>
          <cell r="DT12">
            <v>1338118.8999999999</v>
          </cell>
          <cell r="DU12">
            <v>5959290.2420500806</v>
          </cell>
          <cell r="DV12">
            <v>1263369.53</v>
          </cell>
          <cell r="DW12">
            <v>5959290.2420500806</v>
          </cell>
          <cell r="DX12">
            <v>1272844.8</v>
          </cell>
          <cell r="DY12">
            <v>5959290.2420500806</v>
          </cell>
          <cell r="DZ12">
            <v>1240207.76</v>
          </cell>
          <cell r="EA12">
            <v>5959290.2420500806</v>
          </cell>
          <cell r="EB12">
            <v>1168616.82</v>
          </cell>
          <cell r="EC12">
            <v>5959290.2420500806</v>
          </cell>
          <cell r="ED12">
            <v>1174933.67</v>
          </cell>
          <cell r="EE12">
            <v>5959290.2420500806</v>
          </cell>
          <cell r="EF12">
            <v>1105448.3400000001</v>
          </cell>
          <cell r="EG12">
            <v>5959290.2420500806</v>
          </cell>
          <cell r="EH12">
            <v>1109659.57</v>
          </cell>
          <cell r="EI12">
            <v>5959290.2420500806</v>
          </cell>
          <cell r="EJ12">
            <v>1077022.53</v>
          </cell>
          <cell r="EK12">
            <v>5959290.2420500806</v>
          </cell>
          <cell r="EL12">
            <v>943315.92</v>
          </cell>
          <cell r="EM12">
            <v>5959290.2420500806</v>
          </cell>
          <cell r="EN12">
            <v>1011748.43</v>
          </cell>
          <cell r="EO12">
            <v>5959290.2420500806</v>
          </cell>
          <cell r="EP12">
            <v>947527.15</v>
          </cell>
          <cell r="EQ12">
            <v>5959290.2420500806</v>
          </cell>
          <cell r="ER12">
            <v>946474.34</v>
          </cell>
          <cell r="ES12">
            <v>5959290.2420500806</v>
          </cell>
          <cell r="ET12">
            <v>884358.67</v>
          </cell>
          <cell r="EU12">
            <v>5959290.2420500806</v>
          </cell>
          <cell r="EV12">
            <v>881200.25</v>
          </cell>
          <cell r="EW12">
            <v>5959290.2420500806</v>
          </cell>
          <cell r="EX12">
            <v>848563.19999999995</v>
          </cell>
          <cell r="EY12">
            <v>5959290.2420500806</v>
          </cell>
          <cell r="EZ12">
            <v>789605.96</v>
          </cell>
          <cell r="FA12">
            <v>5959290.2420500806</v>
          </cell>
          <cell r="FB12">
            <v>783289.11</v>
          </cell>
          <cell r="FC12">
            <v>5959290.2420500806</v>
          </cell>
          <cell r="FD12">
            <v>726437.48</v>
          </cell>
          <cell r="FE12">
            <v>5959290.2420500806</v>
          </cell>
          <cell r="FF12">
            <v>718015.02</v>
          </cell>
          <cell r="FG12">
            <v>5959290.2420500806</v>
          </cell>
          <cell r="FH12">
            <v>685377.97</v>
          </cell>
          <cell r="FI12">
            <v>5959290.2420500806</v>
          </cell>
          <cell r="FJ12">
            <v>589572.44999999995</v>
          </cell>
          <cell r="FK12">
            <v>5959290.2420500806</v>
          </cell>
          <cell r="FL12">
            <v>620103.88</v>
          </cell>
          <cell r="FM12">
            <v>5959290.2420500806</v>
          </cell>
          <cell r="FN12">
            <v>568516.29</v>
          </cell>
          <cell r="FO12">
            <v>5959290.2420500806</v>
          </cell>
          <cell r="FP12">
            <v>554829.79</v>
          </cell>
          <cell r="FQ12">
            <v>5959290.2420500806</v>
          </cell>
          <cell r="FR12">
            <v>505347.81</v>
          </cell>
          <cell r="FS12">
            <v>5959290.2420500806</v>
          </cell>
          <cell r="FT12">
            <v>489555.69</v>
          </cell>
          <cell r="FU12">
            <v>5959290.2420500806</v>
          </cell>
          <cell r="FV12">
            <v>456918.65</v>
          </cell>
          <cell r="FW12">
            <v>5959290.2420500806</v>
          </cell>
          <cell r="FX12">
            <v>410595.1</v>
          </cell>
          <cell r="FY12">
            <v>5959290.2420500806</v>
          </cell>
          <cell r="FZ12">
            <v>391644.56</v>
          </cell>
          <cell r="GA12">
            <v>5959290.2420500806</v>
          </cell>
          <cell r="GB12">
            <v>347426.62</v>
          </cell>
          <cell r="GC12">
            <v>5959290.2420500806</v>
          </cell>
          <cell r="GD12">
            <v>326370.46000000002</v>
          </cell>
          <cell r="GE12">
            <v>5959290.2420500806</v>
          </cell>
          <cell r="GF12">
            <v>293733.42</v>
          </cell>
          <cell r="GG12">
            <v>5959290.2420500806</v>
          </cell>
          <cell r="GH12">
            <v>244251.44</v>
          </cell>
          <cell r="GI12">
            <v>5959290.2420500806</v>
          </cell>
          <cell r="GJ12">
            <v>228459.33</v>
          </cell>
          <cell r="GK12">
            <v>5959290.2420500806</v>
          </cell>
          <cell r="GL12">
            <v>189505.43</v>
          </cell>
          <cell r="GM12">
            <v>5959290.2420500806</v>
          </cell>
          <cell r="GN12">
            <v>163185.23000000001</v>
          </cell>
          <cell r="GO12">
            <v>5959290.2420500806</v>
          </cell>
          <cell r="GP12">
            <v>126336.95</v>
          </cell>
          <cell r="GQ12">
            <v>5959290.2420500806</v>
          </cell>
          <cell r="GR12">
            <v>97911.14</v>
          </cell>
          <cell r="GS12">
            <v>5959290.2420500806</v>
          </cell>
          <cell r="GT12">
            <v>65274.09</v>
          </cell>
          <cell r="GU12">
            <v>5959290.2420500806</v>
          </cell>
          <cell r="GV12">
            <v>31584.240000000002</v>
          </cell>
          <cell r="GW12">
            <v>5959290.2420500806</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240.92840999274674</v>
          </cell>
          <cell r="G13" t="str">
            <v>Coparticipación Federal de Impuestos</v>
          </cell>
          <cell r="BN13">
            <v>2426098.9237319035</v>
          </cell>
          <cell r="BO13">
            <v>4697395.3362680962</v>
          </cell>
          <cell r="BP13">
            <v>2381434.5230713943</v>
          </cell>
          <cell r="BQ13">
            <v>4742059.7369286055</v>
          </cell>
          <cell r="BR13">
            <v>2336345.4384012716</v>
          </cell>
          <cell r="BS13">
            <v>4787148.8215987282</v>
          </cell>
          <cell r="BT13">
            <v>2290827.6316844104</v>
          </cell>
          <cell r="BU13">
            <v>4832666.6283155894</v>
          </cell>
          <cell r="BV13">
            <v>2244877.0264886827</v>
          </cell>
          <cell r="BW13">
            <v>4878617.2335113175</v>
          </cell>
          <cell r="BX13">
            <v>2198489.5076218857</v>
          </cell>
          <cell r="BY13">
            <v>4925004.7523781136</v>
          </cell>
          <cell r="BZ13">
            <v>2151660.9207631978</v>
          </cell>
          <cell r="CA13">
            <v>4971833.3392368015</v>
          </cell>
          <cell r="CB13">
            <v>2104387.0720911277</v>
          </cell>
          <cell r="CC13">
            <v>5019107.187908872</v>
          </cell>
          <cell r="CD13">
            <v>2056663.7279079345</v>
          </cell>
          <cell r="CE13">
            <v>5066830.5320920656</v>
          </cell>
          <cell r="CF13">
            <v>2008486.6142604656</v>
          </cell>
          <cell r="CG13">
            <v>5115007.6457395339</v>
          </cell>
          <cell r="CH13">
            <v>1959851.4165573989</v>
          </cell>
          <cell r="CI13">
            <v>5163642.8434426012</v>
          </cell>
          <cell r="CJ13">
            <v>1910753.7791828392</v>
          </cell>
          <cell r="CK13">
            <v>5212740.4808171606</v>
          </cell>
          <cell r="CL13">
            <v>1861189.3051062424</v>
          </cell>
          <cell r="CM13">
            <v>5262304.9548937576</v>
          </cell>
          <cell r="CN13">
            <v>1811153.5554886346</v>
          </cell>
          <cell r="CO13">
            <v>5312340.7045113649</v>
          </cell>
          <cell r="CP13">
            <v>1760642.0492850791</v>
          </cell>
          <cell r="CQ13">
            <v>5362852.2107149204</v>
          </cell>
          <cell r="CR13">
            <v>1709650.2628433716</v>
          </cell>
          <cell r="CS13">
            <v>5413843.9971566284</v>
          </cell>
          <cell r="CT13">
            <v>1658173.6294989139</v>
          </cell>
          <cell r="CU13">
            <v>5465320.6305010859</v>
          </cell>
          <cell r="CV13">
            <v>1606207.539165739</v>
          </cell>
          <cell r="CW13">
            <v>5517286.7208342608</v>
          </cell>
          <cell r="CX13">
            <v>1553747.3379236469</v>
          </cell>
          <cell r="CY13">
            <v>5569746.9220763529</v>
          </cell>
          <cell r="CZ13">
            <v>1500788.3276014111</v>
          </cell>
          <cell r="DA13">
            <v>5622705.9323985884</v>
          </cell>
          <cell r="DB13">
            <v>1447325.7653560278</v>
          </cell>
          <cell r="DC13">
            <v>5676168.4946439723</v>
          </cell>
          <cell r="DD13">
            <v>1393354.8632479613</v>
          </cell>
          <cell r="DE13">
            <v>5730139.396752039</v>
          </cell>
          <cell r="DF13">
            <v>1338870.7878123508</v>
          </cell>
          <cell r="DG13">
            <v>5784623.4721876495</v>
          </cell>
          <cell r="DH13">
            <v>1283868.65962614</v>
          </cell>
          <cell r="DI13">
            <v>5839625.6003738595</v>
          </cell>
          <cell r="DJ13">
            <v>1228343.552871092</v>
          </cell>
          <cell r="DK13">
            <v>5895150.7071289076</v>
          </cell>
          <cell r="DL13">
            <v>1172290.494892648</v>
          </cell>
          <cell r="DM13">
            <v>5951203.7651073523</v>
          </cell>
          <cell r="DN13">
            <v>1115704.4657545921</v>
          </cell>
          <cell r="DO13">
            <v>6007789.7942454079</v>
          </cell>
          <cell r="DP13">
            <v>1058580.397789482</v>
          </cell>
          <cell r="DQ13">
            <v>6064913.8622105177</v>
          </cell>
          <cell r="DR13">
            <v>1000913.1751448038</v>
          </cell>
          <cell r="DS13">
            <v>6122581.0848551961</v>
          </cell>
          <cell r="DT13">
            <v>942697.6333248124</v>
          </cell>
          <cell r="DU13">
            <v>6180796.6266751876</v>
          </cell>
          <cell r="DV13">
            <v>883928.5587280161</v>
          </cell>
          <cell r="DW13">
            <v>6239565.7012719838</v>
          </cell>
          <cell r="DX13">
            <v>824600.68818026152</v>
          </cell>
          <cell r="DY13">
            <v>6298893.5718197385</v>
          </cell>
          <cell r="DZ13">
            <v>764708.70846338221</v>
          </cell>
          <cell r="EA13">
            <v>6358785.5515366178</v>
          </cell>
          <cell r="EB13">
            <v>704247.25583936169</v>
          </cell>
          <cell r="EC13">
            <v>6419247.004160638</v>
          </cell>
          <cell r="ED13">
            <v>643210.91556997434</v>
          </cell>
          <cell r="EE13">
            <v>6480283.3444300257</v>
          </cell>
          <cell r="EF13">
            <v>581594.22143185884</v>
          </cell>
          <cell r="EG13">
            <v>6541900.0385681409</v>
          </cell>
          <cell r="EH13">
            <v>519391.6552269801</v>
          </cell>
          <cell r="EI13">
            <v>6604102.6047730194</v>
          </cell>
          <cell r="EJ13">
            <v>456597.64628843672</v>
          </cell>
          <cell r="EK13">
            <v>6666896.6137115629</v>
          </cell>
          <cell r="EL13">
            <v>393206.57098156924</v>
          </cell>
          <cell r="EM13">
            <v>6730287.6890184302</v>
          </cell>
          <cell r="EN13">
            <v>329212.75220032578</v>
          </cell>
          <cell r="EO13">
            <v>6794281.5077996738</v>
          </cell>
          <cell r="EP13">
            <v>264610.45885883726</v>
          </cell>
          <cell r="EQ13">
            <v>6858883.8011411624</v>
          </cell>
          <cell r="ER13">
            <v>199393.9053781601</v>
          </cell>
          <cell r="ES13">
            <v>6924100.3546218397</v>
          </cell>
          <cell r="ET13">
            <v>133557.25116813747</v>
          </cell>
          <cell r="EU13">
            <v>6989937.0088318624</v>
          </cell>
          <cell r="EV13">
            <v>67094.600104334575</v>
          </cell>
          <cell r="EW13">
            <v>7056399.659895665</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201.67316381000001</v>
          </cell>
          <cell r="G14" t="str">
            <v>Coparticipación Federal de Impuestos</v>
          </cell>
          <cell r="BN14">
            <v>853846.3798357154</v>
          </cell>
          <cell r="BO14">
            <v>826567.26344827586</v>
          </cell>
          <cell r="BP14">
            <v>1199237.7149910424</v>
          </cell>
          <cell r="BQ14">
            <v>1904639.1262096013</v>
          </cell>
          <cell r="BR14">
            <v>977274.44</v>
          </cell>
          <cell r="BS14">
            <v>2198492.9615780935</v>
          </cell>
          <cell r="BT14">
            <v>1083823.1000000001</v>
          </cell>
          <cell r="BU14">
            <v>2461802.7410926302</v>
          </cell>
          <cell r="BV14">
            <v>1247145.93</v>
          </cell>
          <cell r="BW14">
            <v>2828172.9080784312</v>
          </cell>
          <cell r="BX14">
            <v>1366956.5</v>
          </cell>
          <cell r="BY14">
            <v>2828172.9080784312</v>
          </cell>
          <cell r="BZ14">
            <v>1199145.3118580002</v>
          </cell>
          <cell r="CA14">
            <v>2828172.9080784312</v>
          </cell>
          <cell r="CB14">
            <v>1223627.8659679</v>
          </cell>
          <cell r="CC14">
            <v>2828172.9080784312</v>
          </cell>
          <cell r="CD14">
            <v>1208138.8976825334</v>
          </cell>
          <cell r="CE14">
            <v>2828172.9080784312</v>
          </cell>
          <cell r="CF14">
            <v>1154177.3629650001</v>
          </cell>
          <cell r="CG14">
            <v>2828172.9080784312</v>
          </cell>
          <cell r="CH14">
            <v>1177160.9811118001</v>
          </cell>
          <cell r="CI14">
            <v>2828172.9080784312</v>
          </cell>
          <cell r="CJ14">
            <v>1124198.733703</v>
          </cell>
          <cell r="CK14">
            <v>2828172.9080784312</v>
          </cell>
          <cell r="CL14">
            <v>1146183.0545410668</v>
          </cell>
          <cell r="CM14">
            <v>2828172.9080784312</v>
          </cell>
          <cell r="CN14">
            <v>1130694.1062556999</v>
          </cell>
          <cell r="CO14">
            <v>2828172.9080784312</v>
          </cell>
          <cell r="CP14">
            <v>1043256.4216496667</v>
          </cell>
          <cell r="CQ14">
            <v>2828172.9080784312</v>
          </cell>
          <cell r="CR14">
            <v>1099716.1796849666</v>
          </cell>
          <cell r="CS14">
            <v>2828172.9080784312</v>
          </cell>
          <cell r="CT14">
            <v>1049252.155548</v>
          </cell>
          <cell r="CU14">
            <v>2828172.9080784312</v>
          </cell>
          <cell r="CV14">
            <v>1068738.2631142333</v>
          </cell>
          <cell r="CW14">
            <v>2828172.9080784312</v>
          </cell>
          <cell r="CX14">
            <v>1019273.516286</v>
          </cell>
          <cell r="CY14">
            <v>2828172.9080784312</v>
          </cell>
          <cell r="CZ14">
            <v>1037760.3365435</v>
          </cell>
          <cell r="DA14">
            <v>2828172.9080784312</v>
          </cell>
          <cell r="DB14">
            <v>1022271.3882581333</v>
          </cell>
          <cell r="DC14">
            <v>2828172.9080784312</v>
          </cell>
          <cell r="DD14">
            <v>974305.567393</v>
          </cell>
          <cell r="DE14">
            <v>2828172.9080784312</v>
          </cell>
          <cell r="DF14">
            <v>991293.46168740001</v>
          </cell>
          <cell r="DG14">
            <v>2828172.9080784312</v>
          </cell>
          <cell r="DH14">
            <v>944326.93813100003</v>
          </cell>
          <cell r="DI14">
            <v>2828172.9080784312</v>
          </cell>
          <cell r="DJ14">
            <v>960315.54511666659</v>
          </cell>
          <cell r="DK14">
            <v>2828172.9080784312</v>
          </cell>
          <cell r="DL14">
            <v>944826.57683129993</v>
          </cell>
          <cell r="DM14">
            <v>2828172.9080784312</v>
          </cell>
          <cell r="DN14">
            <v>839401.72062213335</v>
          </cell>
          <cell r="DO14">
            <v>2828172.9080784312</v>
          </cell>
          <cell r="DP14">
            <v>913848.65026056673</v>
          </cell>
          <cell r="DQ14">
            <v>2828172.9080784312</v>
          </cell>
          <cell r="DR14">
            <v>869380.34997599991</v>
          </cell>
          <cell r="DS14">
            <v>2828172.9080784312</v>
          </cell>
          <cell r="DT14">
            <v>882870.74368983333</v>
          </cell>
          <cell r="DU14">
            <v>2828172.9080784312</v>
          </cell>
          <cell r="DV14">
            <v>839401.72071400005</v>
          </cell>
          <cell r="DW14">
            <v>2828172.9080784312</v>
          </cell>
          <cell r="DX14">
            <v>851892.81711910001</v>
          </cell>
          <cell r="DY14">
            <v>2828172.9080784312</v>
          </cell>
          <cell r="DZ14">
            <v>836403.85883373348</v>
          </cell>
          <cell r="EA14">
            <v>2828172.9080784312</v>
          </cell>
          <cell r="EB14">
            <v>794433.77182100015</v>
          </cell>
          <cell r="EC14">
            <v>2828172.9080784312</v>
          </cell>
          <cell r="ED14">
            <v>805425.93226300005</v>
          </cell>
          <cell r="EE14">
            <v>2828172.9080784312</v>
          </cell>
          <cell r="EF14">
            <v>764455.13255900005</v>
          </cell>
          <cell r="EG14">
            <v>2828172.9080784312</v>
          </cell>
          <cell r="EH14">
            <v>774448.01569226664</v>
          </cell>
          <cell r="EI14">
            <v>2828172.9080784312</v>
          </cell>
          <cell r="EJ14">
            <v>758959.05740689998</v>
          </cell>
          <cell r="EK14">
            <v>2828172.9080784312</v>
          </cell>
          <cell r="EL14">
            <v>671521.38275493332</v>
          </cell>
          <cell r="EM14">
            <v>2828172.9080784312</v>
          </cell>
          <cell r="EN14">
            <v>727981.14083616668</v>
          </cell>
          <cell r="EO14">
            <v>2828172.9080784312</v>
          </cell>
          <cell r="EP14">
            <v>689508.55440399994</v>
          </cell>
          <cell r="EQ14">
            <v>2828172.9080784312</v>
          </cell>
          <cell r="ER14">
            <v>697003.21426543337</v>
          </cell>
          <cell r="ES14">
            <v>2828172.9080784312</v>
          </cell>
          <cell r="ET14">
            <v>659529.92514200008</v>
          </cell>
          <cell r="EU14">
            <v>2828172.9080784312</v>
          </cell>
          <cell r="EV14">
            <v>666025.29769470007</v>
          </cell>
          <cell r="EW14">
            <v>2828172.9080784312</v>
          </cell>
          <cell r="EX14">
            <v>650536.3294093333</v>
          </cell>
          <cell r="EY14">
            <v>2828172.9080784312</v>
          </cell>
          <cell r="EZ14">
            <v>614561.97624900006</v>
          </cell>
          <cell r="FA14">
            <v>2828172.9080784312</v>
          </cell>
          <cell r="FB14">
            <v>619558.41283859999</v>
          </cell>
          <cell r="FC14">
            <v>2828172.9080784312</v>
          </cell>
          <cell r="FD14">
            <v>584583.34698699997</v>
          </cell>
          <cell r="FE14">
            <v>2828172.9080784312</v>
          </cell>
          <cell r="FF14">
            <v>588580.49626786669</v>
          </cell>
          <cell r="FG14">
            <v>2828172.9080784312</v>
          </cell>
          <cell r="FH14">
            <v>573091.52798250003</v>
          </cell>
          <cell r="FI14">
            <v>2828172.9080784312</v>
          </cell>
          <cell r="FJ14">
            <v>503641.03488773335</v>
          </cell>
          <cell r="FK14">
            <v>2828172.9080784312</v>
          </cell>
          <cell r="FL14">
            <v>542113.61141176661</v>
          </cell>
          <cell r="FM14">
            <v>2828172.9080784312</v>
          </cell>
          <cell r="FN14">
            <v>509636.75883199996</v>
          </cell>
          <cell r="FO14">
            <v>2828172.9080784312</v>
          </cell>
          <cell r="FP14">
            <v>511135.68484103336</v>
          </cell>
          <cell r="FQ14">
            <v>2828172.9080784312</v>
          </cell>
          <cell r="FR14">
            <v>479658.12956999999</v>
          </cell>
          <cell r="FS14">
            <v>2828172.9080784312</v>
          </cell>
          <cell r="FT14">
            <v>480157.7682703</v>
          </cell>
          <cell r="FU14">
            <v>2828172.9080784312</v>
          </cell>
          <cell r="FV14">
            <v>464668.80998493335</v>
          </cell>
          <cell r="FW14">
            <v>2828172.9080784312</v>
          </cell>
          <cell r="FX14">
            <v>434690.17067699996</v>
          </cell>
          <cell r="FY14">
            <v>2828172.9080784312</v>
          </cell>
          <cell r="FZ14">
            <v>433690.89341419999</v>
          </cell>
          <cell r="GA14">
            <v>2828172.9080784312</v>
          </cell>
          <cell r="GB14">
            <v>404711.54141499999</v>
          </cell>
          <cell r="GC14">
            <v>2828172.9080784312</v>
          </cell>
          <cell r="GD14">
            <v>402712.96684346668</v>
          </cell>
          <cell r="GE14">
            <v>2828172.9080784312</v>
          </cell>
          <cell r="GF14">
            <v>387224.00855809997</v>
          </cell>
          <cell r="GG14">
            <v>2828172.9080784312</v>
          </cell>
          <cell r="GH14">
            <v>347752.14477126667</v>
          </cell>
          <cell r="GI14">
            <v>2828172.9080784312</v>
          </cell>
          <cell r="GJ14">
            <v>356246.09198736667</v>
          </cell>
          <cell r="GK14">
            <v>2828172.9080784312</v>
          </cell>
          <cell r="GL14">
            <v>329764.96325999999</v>
          </cell>
          <cell r="GM14">
            <v>2828172.9080784312</v>
          </cell>
          <cell r="GN14">
            <v>325268.16541663336</v>
          </cell>
          <cell r="GO14">
            <v>2828172.9080784312</v>
          </cell>
          <cell r="GP14">
            <v>299786.32399800001</v>
          </cell>
          <cell r="GQ14">
            <v>2828172.9080784312</v>
          </cell>
          <cell r="GR14">
            <v>294290.2488459</v>
          </cell>
          <cell r="GS14">
            <v>2828172.9080784312</v>
          </cell>
          <cell r="GT14">
            <v>278801.28056053334</v>
          </cell>
          <cell r="GU14">
            <v>2828172.9080784312</v>
          </cell>
          <cell r="GV14">
            <v>254818.38510499999</v>
          </cell>
          <cell r="GW14">
            <v>2828172.9080784312</v>
          </cell>
          <cell r="GX14">
            <v>247823.36398980001</v>
          </cell>
          <cell r="GY14">
            <v>2828172.9080784312</v>
          </cell>
          <cell r="GZ14">
            <v>224839.74584300001</v>
          </cell>
          <cell r="HA14">
            <v>2828172.9080784312</v>
          </cell>
          <cell r="HB14">
            <v>216845.43741906667</v>
          </cell>
          <cell r="HC14">
            <v>2828172.9080784312</v>
          </cell>
          <cell r="HD14">
            <v>201356.48913370003</v>
          </cell>
          <cell r="HE14">
            <v>2828172.9080784312</v>
          </cell>
          <cell r="HF14">
            <v>167880.34915333334</v>
          </cell>
          <cell r="HG14">
            <v>2828172.9080784312</v>
          </cell>
          <cell r="HH14">
            <v>170378.56256296669</v>
          </cell>
          <cell r="HI14">
            <v>2828172.9080784312</v>
          </cell>
          <cell r="HJ14">
            <v>149893.16768800002</v>
          </cell>
          <cell r="HK14">
            <v>2828172.9080784312</v>
          </cell>
          <cell r="HL14">
            <v>139400.64599223336</v>
          </cell>
          <cell r="HM14">
            <v>2828172.9080784312</v>
          </cell>
          <cell r="HN14">
            <v>119914.53842599998</v>
          </cell>
          <cell r="HO14">
            <v>2828172.9080784312</v>
          </cell>
          <cell r="HP14">
            <v>108422.71942150001</v>
          </cell>
          <cell r="HQ14">
            <v>2828172.9080784312</v>
          </cell>
          <cell r="HR14">
            <v>92933.76113613334</v>
          </cell>
          <cell r="HS14">
            <v>2828172.9080784312</v>
          </cell>
          <cell r="HT14">
            <v>74946.579533000011</v>
          </cell>
          <cell r="HU14">
            <v>2828172.9080784312</v>
          </cell>
          <cell r="HV14">
            <v>61955.844565399995</v>
          </cell>
          <cell r="HW14">
            <v>2828172.9080784312</v>
          </cell>
          <cell r="HX14">
            <v>44967.950271000002</v>
          </cell>
          <cell r="HY14">
            <v>2828172.9080784312</v>
          </cell>
          <cell r="HZ14">
            <v>30977.927994666665</v>
          </cell>
          <cell r="IA14">
            <v>2828172.9080784312</v>
          </cell>
          <cell r="IB14">
            <v>15488.959709300001</v>
          </cell>
          <cell r="IC14">
            <v>2828172.9080784312</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139.02964910000003</v>
          </cell>
          <cell r="G15" t="str">
            <v>Otros Recursos Nacionales</v>
          </cell>
          <cell r="BN15">
            <v>17022845.039999999</v>
          </cell>
          <cell r="BO15">
            <v>2407601.9500000002</v>
          </cell>
          <cell r="BP15">
            <v>0</v>
          </cell>
          <cell r="BQ15">
            <v>0</v>
          </cell>
          <cell r="BR15">
            <v>0</v>
          </cell>
          <cell r="BS15">
            <v>0</v>
          </cell>
          <cell r="BT15">
            <v>17076364.259999998</v>
          </cell>
          <cell r="BU15">
            <v>2474844.1399999997</v>
          </cell>
          <cell r="BV15">
            <v>0</v>
          </cell>
          <cell r="BW15">
            <v>0</v>
          </cell>
          <cell r="BX15">
            <v>0</v>
          </cell>
          <cell r="BY15">
            <v>0</v>
          </cell>
          <cell r="BZ15">
            <v>18175364.189999998</v>
          </cell>
          <cell r="CA15">
            <v>2515565.42</v>
          </cell>
          <cell r="CB15">
            <v>0</v>
          </cell>
          <cell r="CC15">
            <v>0</v>
          </cell>
          <cell r="CD15">
            <v>0</v>
          </cell>
          <cell r="CE15">
            <v>0</v>
          </cell>
          <cell r="CF15">
            <v>16755420.639999999</v>
          </cell>
          <cell r="CG15">
            <v>2708483.2</v>
          </cell>
          <cell r="CH15">
            <v>0</v>
          </cell>
          <cell r="CI15">
            <v>0</v>
          </cell>
          <cell r="CJ15">
            <v>0</v>
          </cell>
          <cell r="CK15">
            <v>0</v>
          </cell>
          <cell r="CL15">
            <v>13625563.790000001</v>
          </cell>
          <cell r="CM15">
            <v>2886926.9299999997</v>
          </cell>
          <cell r="CN15">
            <v>0</v>
          </cell>
          <cell r="CO15">
            <v>0</v>
          </cell>
          <cell r="CP15">
            <v>0</v>
          </cell>
          <cell r="CQ15">
            <v>0</v>
          </cell>
          <cell r="CR15">
            <v>11247107.850000001</v>
          </cell>
          <cell r="CS15">
            <v>2938399.6799999997</v>
          </cell>
          <cell r="CT15">
            <v>0</v>
          </cell>
          <cell r="CU15">
            <v>0</v>
          </cell>
          <cell r="CV15">
            <v>0</v>
          </cell>
          <cell r="CW15">
            <v>0</v>
          </cell>
          <cell r="CX15">
            <v>10082558.559999999</v>
          </cell>
          <cell r="CY15">
            <v>3298758.38</v>
          </cell>
          <cell r="CZ15">
            <v>0</v>
          </cell>
          <cell r="DA15">
            <v>0</v>
          </cell>
          <cell r="DB15">
            <v>0</v>
          </cell>
          <cell r="DC15">
            <v>0</v>
          </cell>
          <cell r="DD15">
            <v>9107856.4499999993</v>
          </cell>
          <cell r="DE15">
            <v>3420184.87</v>
          </cell>
          <cell r="DF15">
            <v>0</v>
          </cell>
          <cell r="DG15">
            <v>0</v>
          </cell>
          <cell r="DH15">
            <v>0</v>
          </cell>
          <cell r="DI15">
            <v>0</v>
          </cell>
          <cell r="DJ15">
            <v>8056222.79</v>
          </cell>
          <cell r="DK15">
            <v>3450555.63</v>
          </cell>
          <cell r="DL15">
            <v>0</v>
          </cell>
          <cell r="DM15">
            <v>0</v>
          </cell>
          <cell r="DN15">
            <v>0</v>
          </cell>
          <cell r="DO15">
            <v>0</v>
          </cell>
          <cell r="DP15">
            <v>6670322.4600000009</v>
          </cell>
          <cell r="DQ15">
            <v>3787456.05</v>
          </cell>
          <cell r="DR15">
            <v>0</v>
          </cell>
          <cell r="DS15">
            <v>0</v>
          </cell>
          <cell r="DT15">
            <v>0</v>
          </cell>
          <cell r="DU15">
            <v>0</v>
          </cell>
          <cell r="DV15">
            <v>5437563.4000000004</v>
          </cell>
          <cell r="DW15">
            <v>3938095.86</v>
          </cell>
          <cell r="DX15">
            <v>0</v>
          </cell>
          <cell r="DY15">
            <v>0</v>
          </cell>
          <cell r="DZ15">
            <v>0</v>
          </cell>
          <cell r="EA15">
            <v>0</v>
          </cell>
          <cell r="EB15">
            <v>4166281.4799999995</v>
          </cell>
          <cell r="EC15">
            <v>4051331.03</v>
          </cell>
          <cell r="ED15">
            <v>0</v>
          </cell>
          <cell r="EE15">
            <v>0</v>
          </cell>
          <cell r="EF15">
            <v>0</v>
          </cell>
          <cell r="EG15">
            <v>0</v>
          </cell>
          <cell r="EH15">
            <v>3065156.2600000002</v>
          </cell>
          <cell r="EI15">
            <v>4105070.21</v>
          </cell>
          <cell r="EJ15">
            <v>0</v>
          </cell>
          <cell r="EK15">
            <v>0</v>
          </cell>
          <cell r="EL15">
            <v>0</v>
          </cell>
          <cell r="EM15">
            <v>0</v>
          </cell>
          <cell r="EN15">
            <v>2469784.2600000002</v>
          </cell>
          <cell r="EO15">
            <v>4361309.71</v>
          </cell>
          <cell r="EP15">
            <v>0</v>
          </cell>
          <cell r="EQ15">
            <v>0</v>
          </cell>
          <cell r="ER15">
            <v>0</v>
          </cell>
          <cell r="ES15">
            <v>0</v>
          </cell>
          <cell r="ET15">
            <v>2142435.67</v>
          </cell>
          <cell r="EU15">
            <v>4578616.8100000005</v>
          </cell>
          <cell r="EV15">
            <v>0</v>
          </cell>
          <cell r="EW15">
            <v>0</v>
          </cell>
          <cell r="EX15">
            <v>0</v>
          </cell>
          <cell r="EY15">
            <v>0</v>
          </cell>
          <cell r="EZ15">
            <v>1941327.2399999998</v>
          </cell>
          <cell r="FA15">
            <v>4673223.2799999993</v>
          </cell>
          <cell r="FB15">
            <v>0</v>
          </cell>
          <cell r="FC15">
            <v>0</v>
          </cell>
          <cell r="FD15">
            <v>0</v>
          </cell>
          <cell r="FE15">
            <v>0</v>
          </cell>
          <cell r="FF15">
            <v>1799268.84</v>
          </cell>
          <cell r="FG15">
            <v>4760220.41</v>
          </cell>
          <cell r="FH15">
            <v>0</v>
          </cell>
          <cell r="FI15">
            <v>0</v>
          </cell>
          <cell r="FJ15">
            <v>0</v>
          </cell>
          <cell r="FK15">
            <v>0</v>
          </cell>
          <cell r="FL15">
            <v>1582347.61</v>
          </cell>
          <cell r="FM15">
            <v>4970436.4000000004</v>
          </cell>
          <cell r="FN15">
            <v>0</v>
          </cell>
          <cell r="FO15">
            <v>0</v>
          </cell>
          <cell r="FP15">
            <v>0</v>
          </cell>
          <cell r="FQ15">
            <v>0</v>
          </cell>
          <cell r="FR15">
            <v>1386725.18</v>
          </cell>
          <cell r="FS15">
            <v>5185092.6899999995</v>
          </cell>
          <cell r="FT15">
            <v>0</v>
          </cell>
          <cell r="FU15">
            <v>0</v>
          </cell>
          <cell r="FV15">
            <v>0</v>
          </cell>
          <cell r="FW15">
            <v>0</v>
          </cell>
          <cell r="FX15">
            <v>1198875.69</v>
          </cell>
          <cell r="FY15">
            <v>5252247.91</v>
          </cell>
          <cell r="FZ15">
            <v>0</v>
          </cell>
          <cell r="GA15">
            <v>0</v>
          </cell>
          <cell r="GB15">
            <v>0</v>
          </cell>
          <cell r="GC15">
            <v>0</v>
          </cell>
          <cell r="GD15">
            <v>1020627.61</v>
          </cell>
          <cell r="GE15">
            <v>5327147.32</v>
          </cell>
          <cell r="GF15">
            <v>0</v>
          </cell>
          <cell r="GG15">
            <v>0</v>
          </cell>
          <cell r="GH15">
            <v>0</v>
          </cell>
          <cell r="GI15">
            <v>0</v>
          </cell>
          <cell r="GJ15">
            <v>886830.23</v>
          </cell>
          <cell r="GK15">
            <v>5551014.1299999999</v>
          </cell>
          <cell r="GL15">
            <v>0</v>
          </cell>
          <cell r="GM15">
            <v>0</v>
          </cell>
          <cell r="GN15">
            <v>0</v>
          </cell>
          <cell r="GO15">
            <v>0</v>
          </cell>
          <cell r="GP15">
            <v>800069.86</v>
          </cell>
          <cell r="GQ15">
            <v>5588226.46</v>
          </cell>
          <cell r="GR15">
            <v>0</v>
          </cell>
          <cell r="GS15">
            <v>0</v>
          </cell>
          <cell r="GT15">
            <v>0</v>
          </cell>
          <cell r="GU15">
            <v>0</v>
          </cell>
          <cell r="GV15">
            <v>725006.69</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88.949263090000002</v>
          </cell>
          <cell r="G16" t="str">
            <v>Coparticipación Federal de Impuestos</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443459.01</v>
          </cell>
          <cell r="BY16">
            <v>5783745.0018058186</v>
          </cell>
          <cell r="BZ16">
            <v>398500.03</v>
          </cell>
          <cell r="CA16">
            <v>5783745.0018058186</v>
          </cell>
          <cell r="CB16">
            <v>380107.72</v>
          </cell>
          <cell r="CC16">
            <v>5783745.0018058186</v>
          </cell>
          <cell r="CD16">
            <v>348432.08</v>
          </cell>
          <cell r="CE16">
            <v>5783745.0018058186</v>
          </cell>
          <cell r="CF16">
            <v>306538.49</v>
          </cell>
          <cell r="CG16">
            <v>5783745.0018058186</v>
          </cell>
          <cell r="CH16">
            <v>285080.78999999998</v>
          </cell>
          <cell r="CI16">
            <v>5783745.0018058186</v>
          </cell>
          <cell r="CJ16">
            <v>245230.79</v>
          </cell>
          <cell r="CK16">
            <v>5783745.0018058186</v>
          </cell>
          <cell r="CL16">
            <v>221729.5</v>
          </cell>
          <cell r="CM16">
            <v>5783745.0018058186</v>
          </cell>
          <cell r="CN16">
            <v>190053.86</v>
          </cell>
          <cell r="CO16">
            <v>5783745.0018058186</v>
          </cell>
          <cell r="CP16">
            <v>148160.26999999999</v>
          </cell>
          <cell r="CQ16">
            <v>5783745.0018058186</v>
          </cell>
          <cell r="CR16">
            <v>126702.57</v>
          </cell>
          <cell r="CS16">
            <v>5783745.0018058186</v>
          </cell>
          <cell r="CT16">
            <v>91961.55</v>
          </cell>
          <cell r="CU16">
            <v>5783745.0018058186</v>
          </cell>
          <cell r="CV16">
            <v>63351.29</v>
          </cell>
          <cell r="CW16">
            <v>5783745.0018058186</v>
          </cell>
          <cell r="CX16">
            <v>30653.85</v>
          </cell>
          <cell r="CY16">
            <v>5783745.0018058186</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78.404392299999998</v>
          </cell>
          <cell r="G17" t="str">
            <v>Coparticipación Federal de Impuestos</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387605.23</v>
          </cell>
          <cell r="BY17">
            <v>5397724.21</v>
          </cell>
          <cell r="BZ17">
            <v>346493.89</v>
          </cell>
          <cell r="CA17">
            <v>5397724.21</v>
          </cell>
          <cell r="CB17">
            <v>328482.15999999997</v>
          </cell>
          <cell r="CC17">
            <v>5397724.21</v>
          </cell>
          <cell r="CD17">
            <v>298920.62</v>
          </cell>
          <cell r="CE17">
            <v>5397724.21</v>
          </cell>
          <cell r="CF17">
            <v>260670.08000000002</v>
          </cell>
          <cell r="CG17">
            <v>5397724.21</v>
          </cell>
          <cell r="CH17">
            <v>239797.55</v>
          </cell>
          <cell r="CI17">
            <v>5397724.21</v>
          </cell>
          <cell r="CJ17">
            <v>203454.21000000002</v>
          </cell>
          <cell r="CK17">
            <v>5397724.21</v>
          </cell>
          <cell r="CL17">
            <v>180674.47</v>
          </cell>
          <cell r="CM17">
            <v>5397724.21</v>
          </cell>
          <cell r="CN17">
            <v>151112.94</v>
          </cell>
          <cell r="CO17">
            <v>5397724.21</v>
          </cell>
          <cell r="CP17">
            <v>113709.37</v>
          </cell>
          <cell r="CQ17">
            <v>5397724.21</v>
          </cell>
          <cell r="CR17">
            <v>91989.86</v>
          </cell>
          <cell r="CS17">
            <v>5397724.2999999998</v>
          </cell>
          <cell r="CT17">
            <v>60414.51</v>
          </cell>
          <cell r="CU17">
            <v>1139896.46</v>
          </cell>
          <cell r="CV17">
            <v>56185.5</v>
          </cell>
          <cell r="CW17">
            <v>1139896.46</v>
          </cell>
          <cell r="CX17">
            <v>48331.61</v>
          </cell>
          <cell r="CY17">
            <v>1139896.46</v>
          </cell>
          <cell r="CZ17">
            <v>43699.83</v>
          </cell>
          <cell r="DA17">
            <v>1139896.46</v>
          </cell>
          <cell r="DB17">
            <v>37457</v>
          </cell>
          <cell r="DC17">
            <v>1139896.46</v>
          </cell>
          <cell r="DD17">
            <v>30207.26</v>
          </cell>
          <cell r="DE17">
            <v>1139896.46</v>
          </cell>
          <cell r="DF17">
            <v>24971.33</v>
          </cell>
          <cell r="DG17">
            <v>1139896.46</v>
          </cell>
          <cell r="DH17">
            <v>18124.349999999999</v>
          </cell>
          <cell r="DI17">
            <v>1139896.46</v>
          </cell>
          <cell r="DJ17">
            <v>12485.67</v>
          </cell>
          <cell r="DK17">
            <v>1139896.46</v>
          </cell>
          <cell r="DL17">
            <v>6242.83</v>
          </cell>
          <cell r="DM17">
            <v>1139896.3200000001</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45.389500049999995</v>
          </cell>
          <cell r="G18" t="str">
            <v>Coparticipación Federal de Impuestos</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248950.04641453334</v>
          </cell>
          <cell r="BY18">
            <v>568206.13153931336</v>
          </cell>
          <cell r="BZ18">
            <v>237907.90721400001</v>
          </cell>
          <cell r="CA18">
            <v>568206.13153931336</v>
          </cell>
          <cell r="CB18">
            <v>242726.29516106669</v>
          </cell>
          <cell r="CC18">
            <v>568206.13153931336</v>
          </cell>
          <cell r="CD18">
            <v>239614.41953433334</v>
          </cell>
          <cell r="CE18">
            <v>568206.13153931336</v>
          </cell>
          <cell r="CF18">
            <v>228873.429588</v>
          </cell>
          <cell r="CG18">
            <v>568206.13153931336</v>
          </cell>
          <cell r="CH18">
            <v>233390.6682808667</v>
          </cell>
          <cell r="CI18">
            <v>568206.13153931336</v>
          </cell>
          <cell r="CJ18">
            <v>222850.44450400001</v>
          </cell>
          <cell r="CK18">
            <v>568206.13153931336</v>
          </cell>
          <cell r="CL18">
            <v>227166.91702740002</v>
          </cell>
          <cell r="CM18">
            <v>568206.13153931336</v>
          </cell>
          <cell r="CN18">
            <v>224055.0414006667</v>
          </cell>
          <cell r="CO18">
            <v>568206.13153931336</v>
          </cell>
          <cell r="CP18">
            <v>206688.76798206667</v>
          </cell>
          <cell r="CQ18">
            <v>568206.13153931336</v>
          </cell>
          <cell r="CR18">
            <v>217831.29014720002</v>
          </cell>
          <cell r="CS18">
            <v>568206.13153931336</v>
          </cell>
          <cell r="CT18">
            <v>207792.98179400002</v>
          </cell>
          <cell r="CU18">
            <v>568206.13153931336</v>
          </cell>
          <cell r="CV18">
            <v>211607.53889373335</v>
          </cell>
          <cell r="CW18">
            <v>568206.13153931336</v>
          </cell>
          <cell r="CX18">
            <v>201769.99671000001</v>
          </cell>
          <cell r="CY18">
            <v>568206.13153931336</v>
          </cell>
          <cell r="CZ18">
            <v>205383.78764026667</v>
          </cell>
          <cell r="DA18">
            <v>568206.13153931336</v>
          </cell>
          <cell r="DB18">
            <v>202271.91201353338</v>
          </cell>
          <cell r="DC18">
            <v>568206.13153931336</v>
          </cell>
          <cell r="DD18">
            <v>192735.519084</v>
          </cell>
          <cell r="DE18">
            <v>568206.13153931336</v>
          </cell>
          <cell r="DF18">
            <v>196048.16076006668</v>
          </cell>
          <cell r="DG18">
            <v>568206.13153931336</v>
          </cell>
          <cell r="DH18">
            <v>186712.53400000004</v>
          </cell>
          <cell r="DI18">
            <v>568206.13153931336</v>
          </cell>
          <cell r="DJ18">
            <v>189824.4095066</v>
          </cell>
          <cell r="DK18">
            <v>568206.13153931336</v>
          </cell>
          <cell r="DL18">
            <v>186712.53387986668</v>
          </cell>
          <cell r="DM18">
            <v>568206.13153931336</v>
          </cell>
          <cell r="DN18">
            <v>165832.85261573334</v>
          </cell>
          <cell r="DO18">
            <v>568206.13153931336</v>
          </cell>
          <cell r="DP18">
            <v>180488.7826264</v>
          </cell>
          <cell r="DQ18">
            <v>568206.13153931336</v>
          </cell>
          <cell r="DR18">
            <v>171655.07129000002</v>
          </cell>
          <cell r="DS18">
            <v>568206.13153931336</v>
          </cell>
          <cell r="DT18">
            <v>174265.03137293336</v>
          </cell>
          <cell r="DU18">
            <v>568206.13153931336</v>
          </cell>
          <cell r="DV18">
            <v>165632.08620600001</v>
          </cell>
          <cell r="DW18">
            <v>568206.13153931336</v>
          </cell>
          <cell r="DX18">
            <v>168041.28011946668</v>
          </cell>
          <cell r="DY18">
            <v>568206.13153931336</v>
          </cell>
          <cell r="DZ18">
            <v>164929.40449273336</v>
          </cell>
          <cell r="EA18">
            <v>568206.13153931336</v>
          </cell>
          <cell r="EB18">
            <v>156597.60858</v>
          </cell>
          <cell r="EC18">
            <v>568206.13153931336</v>
          </cell>
          <cell r="ED18">
            <v>158705.65323926666</v>
          </cell>
          <cell r="EE18">
            <v>568206.13153931336</v>
          </cell>
          <cell r="EF18">
            <v>150574.62349600001</v>
          </cell>
          <cell r="EG18">
            <v>568206.13153931336</v>
          </cell>
          <cell r="EH18">
            <v>152481.90198580001</v>
          </cell>
          <cell r="EI18">
            <v>568206.13153931336</v>
          </cell>
          <cell r="EJ18">
            <v>149370.02635906669</v>
          </cell>
          <cell r="EK18">
            <v>568206.13153931336</v>
          </cell>
          <cell r="EL18">
            <v>132104.13614533335</v>
          </cell>
          <cell r="EM18">
            <v>568206.13153931336</v>
          </cell>
          <cell r="EN18">
            <v>143146.27510559998</v>
          </cell>
          <cell r="EO18">
            <v>568206.13153931336</v>
          </cell>
          <cell r="EP18">
            <v>135517.16078600002</v>
          </cell>
          <cell r="EQ18">
            <v>568206.13153931336</v>
          </cell>
          <cell r="ER18">
            <v>136922.52385213331</v>
          </cell>
          <cell r="ES18">
            <v>568206.13153931336</v>
          </cell>
          <cell r="ET18">
            <v>129494.17570200001</v>
          </cell>
          <cell r="EU18">
            <v>568206.13153931336</v>
          </cell>
          <cell r="EV18">
            <v>130698.77259866666</v>
          </cell>
          <cell r="EW18">
            <v>568206.13153931336</v>
          </cell>
          <cell r="EX18">
            <v>127586.89697193334</v>
          </cell>
          <cell r="EY18">
            <v>568206.13153931336</v>
          </cell>
          <cell r="EZ18">
            <v>120459.69807600002</v>
          </cell>
          <cell r="FA18">
            <v>568206.13153931336</v>
          </cell>
          <cell r="FB18">
            <v>121363.14571846667</v>
          </cell>
          <cell r="FC18">
            <v>568206.13153931336</v>
          </cell>
          <cell r="FD18">
            <v>114436.712992</v>
          </cell>
          <cell r="FE18">
            <v>568206.13153931336</v>
          </cell>
          <cell r="FF18">
            <v>115139.394465</v>
          </cell>
          <cell r="FG18">
            <v>568206.13153931336</v>
          </cell>
          <cell r="FH18">
            <v>112027.51883826668</v>
          </cell>
          <cell r="FI18">
            <v>568206.13153931336</v>
          </cell>
          <cell r="FJ18">
            <v>98375.419674933335</v>
          </cell>
          <cell r="FK18">
            <v>568206.13153931336</v>
          </cell>
          <cell r="FL18">
            <v>105803.76758480001</v>
          </cell>
          <cell r="FM18">
            <v>568206.13153931336</v>
          </cell>
          <cell r="FN18">
            <v>99379.250282000023</v>
          </cell>
          <cell r="FO18">
            <v>568206.13153931336</v>
          </cell>
          <cell r="FP18">
            <v>99580.016331333347</v>
          </cell>
          <cell r="FQ18">
            <v>568206.13153931336</v>
          </cell>
          <cell r="FR18">
            <v>93356.265197999994</v>
          </cell>
          <cell r="FS18">
            <v>568206.13153931336</v>
          </cell>
          <cell r="FT18">
            <v>93356.265077866672</v>
          </cell>
          <cell r="FU18">
            <v>568206.13153931336</v>
          </cell>
          <cell r="FV18">
            <v>90244.389451133349</v>
          </cell>
          <cell r="FW18">
            <v>568206.13153931336</v>
          </cell>
          <cell r="FX18">
            <v>84321.787572000016</v>
          </cell>
          <cell r="FY18">
            <v>568206.13153931336</v>
          </cell>
          <cell r="FZ18">
            <v>84020.638197666674</v>
          </cell>
          <cell r="GA18">
            <v>568206.13153931336</v>
          </cell>
          <cell r="GB18">
            <v>78298.802488000001</v>
          </cell>
          <cell r="GC18">
            <v>568206.13153931336</v>
          </cell>
          <cell r="GD18">
            <v>77796.8869442</v>
          </cell>
          <cell r="GE18">
            <v>568206.13153931336</v>
          </cell>
          <cell r="GF18">
            <v>74685.011317466677</v>
          </cell>
          <cell r="GG18">
            <v>568206.13153931336</v>
          </cell>
          <cell r="GH18">
            <v>66955.514033266663</v>
          </cell>
          <cell r="GI18">
            <v>568206.13153931336</v>
          </cell>
          <cell r="GJ18">
            <v>68461.260064000016</v>
          </cell>
          <cell r="GK18">
            <v>568206.13153931336</v>
          </cell>
          <cell r="GL18">
            <v>63241.339778000001</v>
          </cell>
          <cell r="GM18">
            <v>568206.13153931336</v>
          </cell>
          <cell r="GN18">
            <v>62237.508810533327</v>
          </cell>
          <cell r="GO18">
            <v>568206.13153931336</v>
          </cell>
          <cell r="GP18">
            <v>57218.354693999994</v>
          </cell>
          <cell r="GQ18">
            <v>568206.13153931336</v>
          </cell>
          <cell r="GR18">
            <v>56013.757557066667</v>
          </cell>
          <cell r="GS18">
            <v>568206.13153931336</v>
          </cell>
          <cell r="GT18">
            <v>52901.881930333344</v>
          </cell>
          <cell r="GU18">
            <v>568206.13153931336</v>
          </cell>
          <cell r="GV18">
            <v>48183.877068000002</v>
          </cell>
          <cell r="GW18">
            <v>568206.13153931336</v>
          </cell>
          <cell r="GX18">
            <v>46678.130676866669</v>
          </cell>
          <cell r="GY18">
            <v>568206.13153931336</v>
          </cell>
          <cell r="GZ18">
            <v>42160.891984000002</v>
          </cell>
          <cell r="HA18">
            <v>568206.13153931336</v>
          </cell>
          <cell r="HB18">
            <v>40454.379423400002</v>
          </cell>
          <cell r="HC18">
            <v>568206.13153931336</v>
          </cell>
          <cell r="HD18">
            <v>37342.503796666671</v>
          </cell>
          <cell r="HE18">
            <v>568206.13153931336</v>
          </cell>
          <cell r="HF18">
            <v>30917.98673413333</v>
          </cell>
          <cell r="HG18">
            <v>568206.13153931336</v>
          </cell>
          <cell r="HH18">
            <v>31118.752543199997</v>
          </cell>
          <cell r="HI18">
            <v>568206.13153931336</v>
          </cell>
          <cell r="HJ18">
            <v>27103.429274000002</v>
          </cell>
          <cell r="HK18">
            <v>568206.13153931336</v>
          </cell>
          <cell r="HL18">
            <v>24895.001289733336</v>
          </cell>
          <cell r="HM18">
            <v>568206.13153931336</v>
          </cell>
          <cell r="HN18">
            <v>21080.444190000002</v>
          </cell>
          <cell r="HO18">
            <v>568206.13153931336</v>
          </cell>
          <cell r="HP18">
            <v>18671.250036266669</v>
          </cell>
          <cell r="HQ18">
            <v>568206.13153931336</v>
          </cell>
          <cell r="HR18">
            <v>15559.374409533333</v>
          </cell>
          <cell r="HS18">
            <v>568206.13153931336</v>
          </cell>
          <cell r="HT18">
            <v>12045.966564000002</v>
          </cell>
          <cell r="HU18">
            <v>568206.13153931336</v>
          </cell>
          <cell r="HV18">
            <v>9335.6231560666674</v>
          </cell>
          <cell r="HW18">
            <v>568206.13153931336</v>
          </cell>
          <cell r="HX18">
            <v>6022.9814800000004</v>
          </cell>
          <cell r="HY18">
            <v>568206.13153931336</v>
          </cell>
          <cell r="HZ18">
            <v>3111.8719026000008</v>
          </cell>
          <cell r="IA18">
            <v>568206.13153931336</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35.550428779999997</v>
          </cell>
          <cell r="G19" t="str">
            <v>Coparticipación Federal de Impuestos</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184743.84</v>
          </cell>
          <cell r="BY19">
            <v>1626306.3711498766</v>
          </cell>
          <cell r="BZ19">
            <v>170164.93</v>
          </cell>
          <cell r="CA19">
            <v>1626306.3711498766</v>
          </cell>
          <cell r="CB19">
            <v>166930.36000000002</v>
          </cell>
          <cell r="CC19">
            <v>1626306.3711498766</v>
          </cell>
          <cell r="CD19">
            <v>158023.60999999999</v>
          </cell>
          <cell r="CE19">
            <v>1626306.3711498766</v>
          </cell>
          <cell r="CF19">
            <v>144306.65</v>
          </cell>
          <cell r="CG19">
            <v>1626306.3711498766</v>
          </cell>
          <cell r="CH19">
            <v>140210.15000000002</v>
          </cell>
          <cell r="CI19">
            <v>1626306.3711498766</v>
          </cell>
          <cell r="CJ19">
            <v>127067.81000000001</v>
          </cell>
          <cell r="CK19">
            <v>1626306.3711498766</v>
          </cell>
          <cell r="CL19">
            <v>122396.66999999998</v>
          </cell>
          <cell r="CM19">
            <v>1626306.3711498766</v>
          </cell>
          <cell r="CN19">
            <v>113489.93999999999</v>
          </cell>
          <cell r="CO19">
            <v>1626306.3711498766</v>
          </cell>
          <cell r="CP19">
            <v>97835.89</v>
          </cell>
          <cell r="CQ19">
            <v>1626306.3711498766</v>
          </cell>
          <cell r="CR19">
            <v>95676.45</v>
          </cell>
          <cell r="CS19">
            <v>1626306.3711498766</v>
          </cell>
          <cell r="CT19">
            <v>83970.699999999983</v>
          </cell>
          <cell r="CU19">
            <v>1626306.3711498766</v>
          </cell>
          <cell r="CV19">
            <v>77863.000000000015</v>
          </cell>
          <cell r="CW19">
            <v>1626306.3711498766</v>
          </cell>
          <cell r="CX19">
            <v>66731.850000000006</v>
          </cell>
          <cell r="CY19">
            <v>1626306.3711498766</v>
          </cell>
          <cell r="CZ19">
            <v>60049.5</v>
          </cell>
          <cell r="DA19">
            <v>1626306.3711498766</v>
          </cell>
          <cell r="DB19">
            <v>51142.77</v>
          </cell>
          <cell r="DC19">
            <v>1626306.3711498766</v>
          </cell>
          <cell r="DD19">
            <v>40873.58</v>
          </cell>
          <cell r="DE19">
            <v>1535965.7811498765</v>
          </cell>
          <cell r="DF19">
            <v>33824.049999999996</v>
          </cell>
          <cell r="DG19">
            <v>1535965.7811498765</v>
          </cell>
          <cell r="DH19">
            <v>24592.34</v>
          </cell>
          <cell r="DI19">
            <v>1306274.5211498763</v>
          </cell>
          <cell r="DJ19">
            <v>18258.060000000001</v>
          </cell>
          <cell r="DK19">
            <v>1286265.0811498764</v>
          </cell>
          <cell r="DL19">
            <v>11213.61</v>
          </cell>
          <cell r="DM19">
            <v>977429.71114987659</v>
          </cell>
          <cell r="DN19">
            <v>5293.4</v>
          </cell>
          <cell r="DO19">
            <v>392034.36</v>
          </cell>
          <cell r="DP19">
            <v>3713.5</v>
          </cell>
          <cell r="DQ19">
            <v>166741.69999999998</v>
          </cell>
          <cell r="DR19">
            <v>2709.98</v>
          </cell>
          <cell r="DS19">
            <v>166741.69999999998</v>
          </cell>
          <cell r="DT19">
            <v>1887.13</v>
          </cell>
          <cell r="DU19">
            <v>166741.69999999998</v>
          </cell>
          <cell r="DV19">
            <v>942.53</v>
          </cell>
          <cell r="DW19">
            <v>16166.84</v>
          </cell>
          <cell r="DX19">
            <v>885.4</v>
          </cell>
          <cell r="DY19">
            <v>16166.84</v>
          </cell>
          <cell r="DZ19">
            <v>796.86</v>
          </cell>
          <cell r="EA19">
            <v>16166.84</v>
          </cell>
          <cell r="EB19">
            <v>685.47</v>
          </cell>
          <cell r="EC19">
            <v>16166.84</v>
          </cell>
          <cell r="ED19">
            <v>619.78</v>
          </cell>
          <cell r="EE19">
            <v>16166.84</v>
          </cell>
          <cell r="EF19">
            <v>514.1</v>
          </cell>
          <cell r="EG19">
            <v>16166.84</v>
          </cell>
          <cell r="EH19">
            <v>442.7</v>
          </cell>
          <cell r="EI19">
            <v>16166.84</v>
          </cell>
          <cell r="EJ19">
            <v>354.16</v>
          </cell>
          <cell r="EK19">
            <v>16166.84</v>
          </cell>
          <cell r="EL19">
            <v>239.91</v>
          </cell>
          <cell r="EM19">
            <v>16166.84</v>
          </cell>
          <cell r="EN19">
            <v>177.08</v>
          </cell>
          <cell r="EO19">
            <v>16166.84</v>
          </cell>
          <cell r="EP19">
            <v>85.68</v>
          </cell>
          <cell r="EQ19">
            <v>16166.84</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15.097008039999999</v>
          </cell>
          <cell r="G20" t="str">
            <v>Coparticipación Federal de Impuestos</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575336.07999999996</v>
          </cell>
          <cell r="CA20">
            <v>587379.54</v>
          </cell>
          <cell r="CB20">
            <v>562465.38</v>
          </cell>
          <cell r="CC20">
            <v>608281.78</v>
          </cell>
          <cell r="CD20">
            <v>523342.74</v>
          </cell>
          <cell r="CE20">
            <v>639526.24</v>
          </cell>
          <cell r="CF20">
            <v>464722.36</v>
          </cell>
          <cell r="CG20">
            <v>678524.87</v>
          </cell>
          <cell r="CH20">
            <v>442723.24</v>
          </cell>
          <cell r="CI20">
            <v>703728.68</v>
          </cell>
          <cell r="CJ20">
            <v>379423.23</v>
          </cell>
          <cell r="CK20">
            <v>745673.92</v>
          </cell>
          <cell r="CL20">
            <v>339149.48</v>
          </cell>
          <cell r="CM20">
            <v>778175.88</v>
          </cell>
          <cell r="CN20">
            <v>293344.25</v>
          </cell>
          <cell r="CO20">
            <v>812957.84000000008</v>
          </cell>
          <cell r="CP20">
            <v>235364.64</v>
          </cell>
          <cell r="CQ20">
            <v>852348.9</v>
          </cell>
          <cell r="CR20">
            <v>212293.00999999998</v>
          </cell>
          <cell r="CS20">
            <v>876852.58</v>
          </cell>
          <cell r="CT20">
            <v>170118.72</v>
          </cell>
          <cell r="CU20">
            <v>909360.66999999993</v>
          </cell>
          <cell r="CV20">
            <v>143968.85999999999</v>
          </cell>
          <cell r="CW20">
            <v>934898.82</v>
          </cell>
          <cell r="CX20">
            <v>110967.93</v>
          </cell>
          <cell r="CY20">
            <v>963250.89999999991</v>
          </cell>
          <cell r="CZ20">
            <v>86250.880000000005</v>
          </cell>
          <cell r="DA20">
            <v>988107.19000000006</v>
          </cell>
          <cell r="DB20">
            <v>58806.880000000005</v>
          </cell>
          <cell r="DC20">
            <v>1014203.35</v>
          </cell>
          <cell r="DD20">
            <v>31250.799999999999</v>
          </cell>
          <cell r="DE20">
            <v>171325.25</v>
          </cell>
          <cell r="DF20">
            <v>27163.45</v>
          </cell>
          <cell r="DG20">
            <v>175450.77</v>
          </cell>
          <cell r="DH20">
            <v>21498.69</v>
          </cell>
          <cell r="DI20">
            <v>180246.77</v>
          </cell>
          <cell r="DJ20">
            <v>17429.82</v>
          </cell>
          <cell r="DK20">
            <v>184340.74</v>
          </cell>
          <cell r="DL20">
            <v>12820.92</v>
          </cell>
          <cell r="DM20">
            <v>188680.44</v>
          </cell>
          <cell r="DN20">
            <v>7500</v>
          </cell>
          <cell r="DO20">
            <v>193140.11</v>
          </cell>
          <cell r="DP20">
            <v>4009.21</v>
          </cell>
          <cell r="DQ20">
            <v>196854.39999999999</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0</v>
          </cell>
          <cell r="G21" t="str">
            <v>Federal Tax Co-Participation</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row>
        <row r="22">
          <cell r="C22">
            <v>0</v>
          </cell>
          <cell r="G22" t="str">
            <v>Federal Tax Co-Participation</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G23" t="str">
            <v>Federal Tax Co-Participation</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8059.1651731882994</v>
          </cell>
          <cell r="G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row>
        <row r="25">
          <cell r="C25">
            <v>8059.1651731882994</v>
          </cell>
          <cell r="G25" t="str">
            <v>Coparticipación Federal de Impuestos</v>
          </cell>
          <cell r="BN25">
            <v>31232416.587448001</v>
          </cell>
          <cell r="BO25">
            <v>0</v>
          </cell>
          <cell r="BP25">
            <v>28178348.018510003</v>
          </cell>
          <cell r="BQ25">
            <v>0</v>
          </cell>
          <cell r="BR25">
            <v>27980410.255617004</v>
          </cell>
          <cell r="BS25">
            <v>0</v>
          </cell>
          <cell r="BT25">
            <v>34493189.20868168</v>
          </cell>
          <cell r="BU25">
            <v>0</v>
          </cell>
          <cell r="BV25">
            <v>36289171.412242003</v>
          </cell>
          <cell r="BW25">
            <v>0</v>
          </cell>
          <cell r="BX25">
            <v>36434767.486644998</v>
          </cell>
          <cell r="BY25">
            <v>0</v>
          </cell>
          <cell r="BZ25">
            <v>37504998.596561469</v>
          </cell>
          <cell r="CA25">
            <v>0</v>
          </cell>
          <cell r="CB25">
            <v>39844738.913470306</v>
          </cell>
          <cell r="CC25">
            <v>0</v>
          </cell>
          <cell r="CD25">
            <v>40852073.230256893</v>
          </cell>
          <cell r="CE25">
            <v>0</v>
          </cell>
          <cell r="CF25">
            <v>40431860.285103887</v>
          </cell>
          <cell r="CG25">
            <v>0</v>
          </cell>
          <cell r="CH25">
            <v>42759297.837813564</v>
          </cell>
          <cell r="CI25">
            <v>0</v>
          </cell>
          <cell r="CJ25">
            <v>42266508.805878609</v>
          </cell>
          <cell r="CK25">
            <v>214267718.24187616</v>
          </cell>
          <cell r="CL25">
            <v>43695032.347548053</v>
          </cell>
          <cell r="CM25">
            <v>218925007.6514442</v>
          </cell>
          <cell r="CN25">
            <v>43798456.892902888</v>
          </cell>
          <cell r="CO25">
            <v>224213699.38148475</v>
          </cell>
          <cell r="CP25">
            <v>40964557.187030934</v>
          </cell>
          <cell r="CQ25">
            <v>229150396.52159584</v>
          </cell>
          <cell r="CR25">
            <v>43854479.848829821</v>
          </cell>
          <cell r="CS25">
            <v>234705060.7821216</v>
          </cell>
          <cell r="CT25">
            <v>42364546.957302712</v>
          </cell>
          <cell r="CU25">
            <v>239737358.73870233</v>
          </cell>
          <cell r="CV25">
            <v>43693754.498928383</v>
          </cell>
          <cell r="CW25">
            <v>244980343.95378295</v>
          </cell>
          <cell r="CX25">
            <v>42098146.510757983</v>
          </cell>
          <cell r="CY25">
            <v>249850788.24587363</v>
          </cell>
          <cell r="CZ25">
            <v>43304187.80843088</v>
          </cell>
          <cell r="DA25">
            <v>254935944.35328999</v>
          </cell>
          <cell r="DB25">
            <v>43028901.775439739</v>
          </cell>
          <cell r="DC25">
            <v>259810573.15453741</v>
          </cell>
          <cell r="DD25">
            <v>41294878.506627142</v>
          </cell>
          <cell r="DE25">
            <v>264432116.73901275</v>
          </cell>
          <cell r="DF25">
            <v>42307633.584308758</v>
          </cell>
          <cell r="DG25">
            <v>269263927.7768783</v>
          </cell>
          <cell r="DH25">
            <v>40498085.746769592</v>
          </cell>
          <cell r="DI25">
            <v>273737061.08124042</v>
          </cell>
          <cell r="DJ25">
            <v>41377437.177414633</v>
          </cell>
          <cell r="DK25">
            <v>278391973.64248347</v>
          </cell>
          <cell r="DL25">
            <v>40837406.669025265</v>
          </cell>
          <cell r="DM25">
            <v>282839723.60193413</v>
          </cell>
          <cell r="DN25">
            <v>36308988.287806317</v>
          </cell>
          <cell r="DO25">
            <v>286856725.64638543</v>
          </cell>
          <cell r="DP25">
            <v>39644339.901520357</v>
          </cell>
          <cell r="DQ25">
            <v>291737581.94208002</v>
          </cell>
          <cell r="DR25">
            <v>37723349.656658955</v>
          </cell>
          <cell r="DS25">
            <v>296108013.45425618</v>
          </cell>
          <cell r="DT25">
            <v>38311432.399689741</v>
          </cell>
          <cell r="DU25">
            <v>300724146.81384599</v>
          </cell>
          <cell r="DV25">
            <v>36359824.36481598</v>
          </cell>
          <cell r="DW25">
            <v>305088181.46443158</v>
          </cell>
          <cell r="DX25">
            <v>36828157.527742639</v>
          </cell>
          <cell r="DY25">
            <v>309729896.24472874</v>
          </cell>
          <cell r="DZ25">
            <v>36032638.440502055</v>
          </cell>
          <cell r="EA25">
            <v>314263154.8789345</v>
          </cell>
          <cell r="EB25">
            <v>34047031.656483024</v>
          </cell>
          <cell r="EC25">
            <v>318645296.29986101</v>
          </cell>
          <cell r="ED25">
            <v>34325004.408335656</v>
          </cell>
          <cell r="EE25">
            <v>323319396.34343851</v>
          </cell>
          <cell r="EF25">
            <v>32324482.931594551</v>
          </cell>
          <cell r="EG25">
            <v>327734340.85231626</v>
          </cell>
          <cell r="EH25">
            <v>32468468.874532428</v>
          </cell>
          <cell r="EI25">
            <v>332426118.91156101</v>
          </cell>
          <cell r="EJ25">
            <v>31484508.397193987</v>
          </cell>
          <cell r="EK25">
            <v>337004268.74202925</v>
          </cell>
          <cell r="EL25">
            <v>27462623.623428866</v>
          </cell>
          <cell r="EM25">
            <v>340947538.16944671</v>
          </cell>
          <cell r="EN25">
            <v>29342032.363116868</v>
          </cell>
          <cell r="EO25">
            <v>345478768.14258832</v>
          </cell>
          <cell r="EP25">
            <v>27275552.42541958</v>
          </cell>
          <cell r="EQ25">
            <v>349318478.45764035</v>
          </cell>
          <cell r="ER25">
            <v>26993977.18579226</v>
          </cell>
          <cell r="ES25">
            <v>353147013.38668573</v>
          </cell>
          <cell r="ET25">
            <v>24910824.51469155</v>
          </cell>
          <cell r="EU25">
            <v>356566703.84882218</v>
          </cell>
          <cell r="EV25">
            <v>24460149.387347978</v>
          </cell>
          <cell r="EW25">
            <v>359998166.33954519</v>
          </cell>
          <cell r="EX25">
            <v>23132838.639687836</v>
          </cell>
          <cell r="EY25">
            <v>363160692.64791214</v>
          </cell>
          <cell r="EZ25">
            <v>21060072.020829443</v>
          </cell>
          <cell r="FA25">
            <v>366044108.97512662</v>
          </cell>
          <cell r="FB25">
            <v>20367650.513716776</v>
          </cell>
          <cell r="FC25">
            <v>368942552.66496575</v>
          </cell>
          <cell r="FD25">
            <v>18321726.718300097</v>
          </cell>
          <cell r="FE25">
            <v>371523902.91937441</v>
          </cell>
          <cell r="FF25">
            <v>17475411.177345082</v>
          </cell>
          <cell r="FG25">
            <v>374107042.77106249</v>
          </cell>
          <cell r="FH25">
            <v>15987571.297014542</v>
          </cell>
          <cell r="FI25">
            <v>376481517.72493249</v>
          </cell>
          <cell r="FJ25">
            <v>13070039.932368249</v>
          </cell>
          <cell r="FK25">
            <v>378616236.09039551</v>
          </cell>
          <cell r="FL25">
            <v>12950419.86707068</v>
          </cell>
          <cell r="FM25">
            <v>381201875.06983495</v>
          </cell>
          <cell r="FN25">
            <v>11032517.740084816</v>
          </cell>
          <cell r="FO25">
            <v>383511331.00850374</v>
          </cell>
          <cell r="FP25">
            <v>9833700.0336537175</v>
          </cell>
          <cell r="FQ25">
            <v>385946291.66981393</v>
          </cell>
          <cell r="FR25">
            <v>7977620.5353620294</v>
          </cell>
          <cell r="FS25">
            <v>388244199.37719637</v>
          </cell>
          <cell r="FT25">
            <v>6636287.7723071696</v>
          </cell>
          <cell r="FU25">
            <v>390684683.55155063</v>
          </cell>
          <cell r="FV25">
            <v>5007532.3526525442</v>
          </cell>
          <cell r="FW25">
            <v>393064367.49317741</v>
          </cell>
          <cell r="FX25">
            <v>3249551.5499665588</v>
          </cell>
          <cell r="FY25">
            <v>395362105.42996293</v>
          </cell>
          <cell r="FZ25">
            <v>1689331.5528405728</v>
          </cell>
          <cell r="GA25">
            <v>397810334.06984729</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0</v>
          </cell>
          <cell r="G26" t="str">
            <v>Federal Tax Co-Participation</v>
          </cell>
          <cell r="BN26">
            <v>0</v>
          </cell>
          <cell r="BO26">
            <v>17361780.32</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row>
        <row r="27">
          <cell r="C27">
            <v>0</v>
          </cell>
          <cell r="G27" t="str">
            <v>Federal Tax Co-Participation</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row>
        <row r="28">
          <cell r="C28">
            <v>3.3306690738754696E-14</v>
          </cell>
          <cell r="G28" t="str">
            <v>Federal Tax Co-Participation</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0</v>
          </cell>
          <cell r="G29" t="str">
            <v>Federal Tax Co-Participation</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0</v>
          </cell>
          <cell r="G30" t="str">
            <v>Federal Tax Co-Participation</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0</v>
          </cell>
          <cell r="G31" t="str">
            <v>Federal Tax Co-Participation</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0</v>
          </cell>
          <cell r="G32" t="str">
            <v>Federal Tax Co-Participation</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v>0</v>
          </cell>
          <cell r="JZ32">
            <v>0</v>
          </cell>
          <cell r="KA32">
            <v>0</v>
          </cell>
          <cell r="KB32">
            <v>0</v>
          </cell>
          <cell r="KC32">
            <v>0</v>
          </cell>
          <cell r="KD32">
            <v>0</v>
          </cell>
          <cell r="KE32">
            <v>0</v>
          </cell>
          <cell r="KF32">
            <v>0</v>
          </cell>
          <cell r="KG32">
            <v>0</v>
          </cell>
          <cell r="KH32">
            <v>0</v>
          </cell>
          <cell r="KI32">
            <v>0</v>
          </cell>
          <cell r="KJ32">
            <v>0</v>
          </cell>
          <cell r="KK32">
            <v>0</v>
          </cell>
          <cell r="KL32">
            <v>0</v>
          </cell>
          <cell r="KM32">
            <v>0</v>
          </cell>
          <cell r="KN32">
            <v>0</v>
          </cell>
          <cell r="KO32">
            <v>0</v>
          </cell>
          <cell r="KP32">
            <v>0</v>
          </cell>
          <cell r="KQ32">
            <v>0</v>
          </cell>
          <cell r="KR32">
            <v>0</v>
          </cell>
          <cell r="KS32">
            <v>0</v>
          </cell>
          <cell r="KT32">
            <v>0</v>
          </cell>
          <cell r="KU32">
            <v>0</v>
          </cell>
          <cell r="KV32">
            <v>0</v>
          </cell>
          <cell r="KW32">
            <v>0</v>
          </cell>
          <cell r="KX32">
            <v>0</v>
          </cell>
          <cell r="KY32">
            <v>0</v>
          </cell>
          <cell r="KZ32">
            <v>0</v>
          </cell>
          <cell r="LA32">
            <v>0</v>
          </cell>
          <cell r="LB32">
            <v>0</v>
          </cell>
          <cell r="LC32">
            <v>0</v>
          </cell>
          <cell r="LD32">
            <v>0</v>
          </cell>
          <cell r="LE32">
            <v>0</v>
          </cell>
          <cell r="LF32">
            <v>0</v>
          </cell>
          <cell r="LG32">
            <v>0</v>
          </cell>
          <cell r="LH32">
            <v>0</v>
          </cell>
          <cell r="LI32">
            <v>0</v>
          </cell>
          <cell r="LJ32">
            <v>0</v>
          </cell>
          <cell r="LK32">
            <v>0</v>
          </cell>
          <cell r="LL32">
            <v>0</v>
          </cell>
          <cell r="LM32">
            <v>0</v>
          </cell>
          <cell r="LN32">
            <v>0</v>
          </cell>
          <cell r="LO32">
            <v>0</v>
          </cell>
          <cell r="LP32">
            <v>0</v>
          </cell>
          <cell r="LQ32">
            <v>0</v>
          </cell>
          <cell r="LR32">
            <v>0</v>
          </cell>
          <cell r="LS32">
            <v>0</v>
          </cell>
          <cell r="LT32">
            <v>0</v>
          </cell>
          <cell r="LU32">
            <v>0</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H32">
            <v>0</v>
          </cell>
          <cell r="OI32">
            <v>0</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0</v>
          </cell>
          <cell r="G33" t="str">
            <v>Federal Tax Co-Participation</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152.95044239999456</v>
          </cell>
          <cell r="G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152.9504423999995</v>
          </cell>
          <cell r="G35" t="str">
            <v>Coparticipación Federal de Impuestos</v>
          </cell>
          <cell r="BN35">
            <v>755528.91999999993</v>
          </cell>
          <cell r="BO35">
            <v>4952266.7929999996</v>
          </cell>
          <cell r="BP35">
            <v>803619.36899999983</v>
          </cell>
          <cell r="BQ35">
            <v>5135200.1309999991</v>
          </cell>
          <cell r="BR35">
            <v>741321.45899999992</v>
          </cell>
          <cell r="BS35">
            <v>5527200.1409999998</v>
          </cell>
          <cell r="BT35">
            <v>799845.84000000008</v>
          </cell>
          <cell r="BU35">
            <v>5644800.1440000003</v>
          </cell>
          <cell r="BV35">
            <v>795264.91199999989</v>
          </cell>
          <cell r="BW35">
            <v>6062933.4879999999</v>
          </cell>
          <cell r="BX35">
            <v>875672.63000000012</v>
          </cell>
          <cell r="BY35">
            <v>6402666.8300000001</v>
          </cell>
          <cell r="BZ35">
            <v>812205.28899999999</v>
          </cell>
          <cell r="CA35">
            <v>6128266.8229999999</v>
          </cell>
          <cell r="CB35">
            <v>881971.67999999993</v>
          </cell>
          <cell r="CC35">
            <v>6272000.1600000001</v>
          </cell>
          <cell r="CD35">
            <v>888981.03</v>
          </cell>
          <cell r="CE35">
            <v>6402666.8300000001</v>
          </cell>
          <cell r="CF35">
            <v>784713.5</v>
          </cell>
          <cell r="CG35">
            <v>6533333.5</v>
          </cell>
          <cell r="CH35">
            <v>806556.31519999995</v>
          </cell>
          <cell r="CI35">
            <v>6596053.5015999991</v>
          </cell>
          <cell r="CJ35">
            <v>774121.86</v>
          </cell>
          <cell r="CK35">
            <v>6664000.1699999999</v>
          </cell>
          <cell r="CL35">
            <v>724883.84118872625</v>
          </cell>
          <cell r="CM35">
            <v>6806372.3072512923</v>
          </cell>
          <cell r="CN35">
            <v>769162.62312853674</v>
          </cell>
          <cell r="CO35">
            <v>6951786.1349210134</v>
          </cell>
          <cell r="CP35">
            <v>627356.09001287143</v>
          </cell>
          <cell r="CQ35">
            <v>7100306.6367958812</v>
          </cell>
          <cell r="CR35">
            <v>643619.625</v>
          </cell>
          <cell r="CS35">
            <v>7252000.1849999996</v>
          </cell>
          <cell r="CT35">
            <v>609085.49776622991</v>
          </cell>
          <cell r="CU35">
            <v>7353094.4552248837</v>
          </cell>
          <cell r="CV35">
            <v>592579.09217194759</v>
          </cell>
          <cell r="CW35">
            <v>7455597.9989207536</v>
          </cell>
          <cell r="CX35">
            <v>536730.50598688319</v>
          </cell>
          <cell r="CY35">
            <v>7559530.461629454</v>
          </cell>
          <cell r="CZ35">
            <v>548747.63944138144</v>
          </cell>
          <cell r="DA35">
            <v>7664911.7627554433</v>
          </cell>
          <cell r="DB35">
            <v>444504.73237940879</v>
          </cell>
          <cell r="DC35">
            <v>7771762.0993834874</v>
          </cell>
          <cell r="DD35">
            <v>419618.43348604732</v>
          </cell>
          <cell r="DE35">
            <v>7880101.9501495808</v>
          </cell>
          <cell r="DF35">
            <v>403406.55542685458</v>
          </cell>
          <cell r="DG35">
            <v>7989952.0791658228</v>
          </cell>
          <cell r="DH35">
            <v>324348.03999999998</v>
          </cell>
          <cell r="DI35">
            <v>8101333.54</v>
          </cell>
          <cell r="DJ35">
            <v>301272.7819244861</v>
          </cell>
          <cell r="DK35">
            <v>8212744.2306603342</v>
          </cell>
          <cell r="DL35">
            <v>254466.1758897705</v>
          </cell>
          <cell r="DM35">
            <v>8324132.5019653812</v>
          </cell>
          <cell r="DN35">
            <v>186331.45942859829</v>
          </cell>
          <cell r="DO35">
            <v>8435474.9401569627</v>
          </cell>
          <cell r="DP35">
            <v>156761.96900985483</v>
          </cell>
          <cell r="DQ35">
            <v>8546748.3667456377</v>
          </cell>
          <cell r="DR35">
            <v>109283.39153630461</v>
          </cell>
          <cell r="DS35">
            <v>8657929.848880209</v>
          </cell>
          <cell r="DT35">
            <v>50154.409618608639</v>
          </cell>
          <cell r="DU35">
            <v>8768996.7092788648</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0</v>
          </cell>
          <cell r="G36" t="str">
            <v>Oil &amp; Gas Royalties</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-4.9335127649818844E-12</v>
          </cell>
          <cell r="G37" t="str">
            <v>Oil &amp; Gas Royalties</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9046.9764102376139</v>
          </cell>
          <cell r="G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row>
        <row r="39">
          <cell r="C39">
            <v>7376.1495203150371</v>
          </cell>
          <cell r="G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2225.2198743898311</v>
          </cell>
          <cell r="G40" t="str">
            <v>Coparticipación Federal de Impuestos</v>
          </cell>
          <cell r="BN40">
            <v>0</v>
          </cell>
          <cell r="BO40">
            <v>0</v>
          </cell>
          <cell r="BP40">
            <v>0</v>
          </cell>
          <cell r="BQ40">
            <v>0</v>
          </cell>
          <cell r="BR40">
            <v>0</v>
          </cell>
          <cell r="BS40">
            <v>0</v>
          </cell>
          <cell r="BT40">
            <v>0</v>
          </cell>
          <cell r="BU40">
            <v>0</v>
          </cell>
          <cell r="BV40">
            <v>0</v>
          </cell>
          <cell r="BW40">
            <v>0</v>
          </cell>
          <cell r="BX40">
            <v>40505469.70251476</v>
          </cell>
          <cell r="BY40">
            <v>65283011.951380946</v>
          </cell>
          <cell r="BZ40">
            <v>0</v>
          </cell>
          <cell r="CA40">
            <v>0</v>
          </cell>
          <cell r="CB40">
            <v>0</v>
          </cell>
          <cell r="CC40">
            <v>0</v>
          </cell>
          <cell r="CD40">
            <v>0</v>
          </cell>
          <cell r="CE40">
            <v>0</v>
          </cell>
          <cell r="CF40">
            <v>0</v>
          </cell>
          <cell r="CG40">
            <v>0</v>
          </cell>
          <cell r="CH40">
            <v>0</v>
          </cell>
          <cell r="CI40">
            <v>0</v>
          </cell>
          <cell r="CJ40">
            <v>44092387.560334928</v>
          </cell>
          <cell r="CK40">
            <v>72695056.976428568</v>
          </cell>
          <cell r="CL40">
            <v>0</v>
          </cell>
          <cell r="CM40">
            <v>0</v>
          </cell>
          <cell r="CN40">
            <v>0</v>
          </cell>
          <cell r="CO40">
            <v>0</v>
          </cell>
          <cell r="CP40">
            <v>0</v>
          </cell>
          <cell r="CQ40">
            <v>0</v>
          </cell>
          <cell r="CR40">
            <v>0</v>
          </cell>
          <cell r="CS40">
            <v>0</v>
          </cell>
          <cell r="CT40">
            <v>0</v>
          </cell>
          <cell r="CU40">
            <v>0</v>
          </cell>
          <cell r="CV40">
            <v>47920569.695228398</v>
          </cell>
          <cell r="CW40">
            <v>81330298.244108692</v>
          </cell>
          <cell r="CX40">
            <v>0</v>
          </cell>
          <cell r="CY40">
            <v>0</v>
          </cell>
          <cell r="CZ40">
            <v>0</v>
          </cell>
          <cell r="DA40">
            <v>0</v>
          </cell>
          <cell r="DB40">
            <v>0</v>
          </cell>
          <cell r="DC40">
            <v>0</v>
          </cell>
          <cell r="DD40">
            <v>0</v>
          </cell>
          <cell r="DE40">
            <v>0</v>
          </cell>
          <cell r="DF40">
            <v>0</v>
          </cell>
          <cell r="DG40">
            <v>0</v>
          </cell>
          <cell r="DH40">
            <v>50539509.785460383</v>
          </cell>
          <cell r="DI40">
            <v>88374382.990952373</v>
          </cell>
          <cell r="DJ40">
            <v>0</v>
          </cell>
          <cell r="DK40">
            <v>0</v>
          </cell>
          <cell r="DL40">
            <v>0</v>
          </cell>
          <cell r="DM40">
            <v>0</v>
          </cell>
          <cell r="DN40">
            <v>0</v>
          </cell>
          <cell r="DO40">
            <v>0</v>
          </cell>
          <cell r="DP40">
            <v>0</v>
          </cell>
          <cell r="DQ40">
            <v>0</v>
          </cell>
          <cell r="DR40">
            <v>0</v>
          </cell>
          <cell r="DS40">
            <v>0</v>
          </cell>
          <cell r="DT40">
            <v>52757080.713985361</v>
          </cell>
          <cell r="DU40">
            <v>95657667.938976318</v>
          </cell>
          <cell r="DV40">
            <v>0</v>
          </cell>
          <cell r="DW40">
            <v>0</v>
          </cell>
          <cell r="DX40">
            <v>0</v>
          </cell>
          <cell r="DY40">
            <v>0</v>
          </cell>
          <cell r="DZ40">
            <v>0</v>
          </cell>
          <cell r="EA40">
            <v>0</v>
          </cell>
          <cell r="EB40">
            <v>0</v>
          </cell>
          <cell r="EC40">
            <v>0</v>
          </cell>
          <cell r="ED40">
            <v>0</v>
          </cell>
          <cell r="EE40">
            <v>0</v>
          </cell>
          <cell r="EF40">
            <v>55273223.771417417</v>
          </cell>
          <cell r="EG40">
            <v>102887451.68240805</v>
          </cell>
          <cell r="EH40">
            <v>0</v>
          </cell>
          <cell r="EI40">
            <v>0</v>
          </cell>
          <cell r="EJ40">
            <v>0</v>
          </cell>
          <cell r="EK40">
            <v>0</v>
          </cell>
          <cell r="EL40">
            <v>0</v>
          </cell>
          <cell r="EM40">
            <v>0</v>
          </cell>
          <cell r="EN40">
            <v>0</v>
          </cell>
          <cell r="EO40">
            <v>0</v>
          </cell>
          <cell r="EP40">
            <v>0</v>
          </cell>
          <cell r="EQ40">
            <v>0</v>
          </cell>
          <cell r="ER40">
            <v>56409169.11295858</v>
          </cell>
          <cell r="ES40">
            <v>109098168.30107574</v>
          </cell>
          <cell r="ET40">
            <v>0</v>
          </cell>
          <cell r="EU40">
            <v>0</v>
          </cell>
          <cell r="EV40">
            <v>0</v>
          </cell>
          <cell r="EW40">
            <v>0</v>
          </cell>
          <cell r="EX40">
            <v>0</v>
          </cell>
          <cell r="EY40">
            <v>0</v>
          </cell>
          <cell r="EZ40">
            <v>0</v>
          </cell>
          <cell r="FA40">
            <v>0</v>
          </cell>
          <cell r="FB40">
            <v>0</v>
          </cell>
          <cell r="FC40">
            <v>0</v>
          </cell>
          <cell r="FD40">
            <v>56924509.082963392</v>
          </cell>
          <cell r="FE40">
            <v>113268879.74890208</v>
          </cell>
          <cell r="FF40">
            <v>0</v>
          </cell>
          <cell r="FG40">
            <v>0</v>
          </cell>
          <cell r="FH40">
            <v>0</v>
          </cell>
          <cell r="FI40">
            <v>0</v>
          </cell>
          <cell r="FJ40">
            <v>0</v>
          </cell>
          <cell r="FK40">
            <v>0</v>
          </cell>
          <cell r="FL40">
            <v>0</v>
          </cell>
          <cell r="FM40">
            <v>0</v>
          </cell>
          <cell r="FN40">
            <v>0</v>
          </cell>
          <cell r="FO40">
            <v>0</v>
          </cell>
          <cell r="FP40">
            <v>56464703.415905483</v>
          </cell>
          <cell r="FQ40">
            <v>117005972.57493998</v>
          </cell>
          <cell r="FR40">
            <v>0</v>
          </cell>
          <cell r="FS40">
            <v>0</v>
          </cell>
          <cell r="FT40">
            <v>0</v>
          </cell>
          <cell r="FU40">
            <v>0</v>
          </cell>
          <cell r="FV40">
            <v>0</v>
          </cell>
          <cell r="FW40">
            <v>0</v>
          </cell>
          <cell r="FX40">
            <v>0</v>
          </cell>
          <cell r="FY40">
            <v>0</v>
          </cell>
          <cell r="FZ40">
            <v>0</v>
          </cell>
          <cell r="GA40">
            <v>0</v>
          </cell>
          <cell r="GB40">
            <v>56492038.801792316</v>
          </cell>
          <cell r="GC40">
            <v>120734890.80828512</v>
          </cell>
          <cell r="GD40">
            <v>0</v>
          </cell>
          <cell r="GE40">
            <v>0</v>
          </cell>
          <cell r="GF40">
            <v>0</v>
          </cell>
          <cell r="GG40">
            <v>0</v>
          </cell>
          <cell r="GH40">
            <v>0</v>
          </cell>
          <cell r="GI40">
            <v>0</v>
          </cell>
          <cell r="GJ40">
            <v>0</v>
          </cell>
          <cell r="GK40">
            <v>0</v>
          </cell>
          <cell r="GL40">
            <v>0</v>
          </cell>
          <cell r="GM40">
            <v>0</v>
          </cell>
          <cell r="GN40">
            <v>55793644.73516985</v>
          </cell>
          <cell r="GO40">
            <v>123828523.28810503</v>
          </cell>
          <cell r="GP40">
            <v>0</v>
          </cell>
          <cell r="GQ40">
            <v>0</v>
          </cell>
          <cell r="GR40">
            <v>0</v>
          </cell>
          <cell r="GS40">
            <v>0</v>
          </cell>
          <cell r="GT40">
            <v>0</v>
          </cell>
          <cell r="GU40">
            <v>0</v>
          </cell>
          <cell r="GV40">
            <v>0</v>
          </cell>
          <cell r="GW40">
            <v>0</v>
          </cell>
          <cell r="GX40">
            <v>0</v>
          </cell>
          <cell r="GY40">
            <v>0</v>
          </cell>
          <cell r="GZ40">
            <v>54792641.426154785</v>
          </cell>
          <cell r="HA40">
            <v>126471170.36447968</v>
          </cell>
          <cell r="HB40">
            <v>0</v>
          </cell>
          <cell r="HC40">
            <v>0</v>
          </cell>
          <cell r="HD40">
            <v>0</v>
          </cell>
          <cell r="HE40">
            <v>0</v>
          </cell>
          <cell r="HF40">
            <v>0</v>
          </cell>
          <cell r="HG40">
            <v>0</v>
          </cell>
          <cell r="HH40">
            <v>0</v>
          </cell>
          <cell r="HI40">
            <v>0</v>
          </cell>
          <cell r="HJ40">
            <v>0</v>
          </cell>
          <cell r="HK40">
            <v>0</v>
          </cell>
          <cell r="HL40">
            <v>53605384.836125895</v>
          </cell>
          <cell r="HM40">
            <v>129594385.60381125</v>
          </cell>
          <cell r="HN40">
            <v>0</v>
          </cell>
          <cell r="HO40">
            <v>0</v>
          </cell>
          <cell r="HP40">
            <v>0</v>
          </cell>
          <cell r="HQ40">
            <v>0</v>
          </cell>
          <cell r="HR40">
            <v>0</v>
          </cell>
          <cell r="HS40">
            <v>0</v>
          </cell>
          <cell r="HT40">
            <v>0</v>
          </cell>
          <cell r="HU40">
            <v>0</v>
          </cell>
          <cell r="HV40">
            <v>0</v>
          </cell>
          <cell r="HW40">
            <v>0</v>
          </cell>
          <cell r="HX40">
            <v>52929691.6395882</v>
          </cell>
          <cell r="HY40">
            <v>132794728.88270377</v>
          </cell>
          <cell r="HZ40">
            <v>0</v>
          </cell>
          <cell r="IA40">
            <v>0</v>
          </cell>
          <cell r="IB40">
            <v>0</v>
          </cell>
          <cell r="IC40">
            <v>0</v>
          </cell>
          <cell r="ID40">
            <v>0</v>
          </cell>
          <cell r="IE40">
            <v>0</v>
          </cell>
          <cell r="IF40">
            <v>0</v>
          </cell>
          <cell r="IG40">
            <v>0</v>
          </cell>
          <cell r="IH40">
            <v>0</v>
          </cell>
          <cell r="II40">
            <v>0</v>
          </cell>
          <cell r="IJ40">
            <v>51595182.928043358</v>
          </cell>
          <cell r="IK40">
            <v>136074104.88400191</v>
          </cell>
          <cell r="IL40">
            <v>0</v>
          </cell>
          <cell r="IM40">
            <v>0</v>
          </cell>
          <cell r="IN40">
            <v>0</v>
          </cell>
          <cell r="IO40">
            <v>0</v>
          </cell>
          <cell r="IP40">
            <v>0</v>
          </cell>
          <cell r="IQ40">
            <v>0</v>
          </cell>
          <cell r="IR40">
            <v>0</v>
          </cell>
          <cell r="IS40">
            <v>0</v>
          </cell>
          <cell r="IT40">
            <v>0</v>
          </cell>
          <cell r="IU40">
            <v>0</v>
          </cell>
          <cell r="IV40">
            <v>50743465.27079957</v>
          </cell>
          <cell r="IW40">
            <v>139434465.32683906</v>
          </cell>
          <cell r="IX40">
            <v>0</v>
          </cell>
          <cell r="IY40">
            <v>0</v>
          </cell>
          <cell r="IZ40">
            <v>0</v>
          </cell>
          <cell r="JA40">
            <v>0</v>
          </cell>
          <cell r="JB40">
            <v>0</v>
          </cell>
          <cell r="JC40">
            <v>0</v>
          </cell>
          <cell r="JD40">
            <v>0</v>
          </cell>
          <cell r="JE40">
            <v>0</v>
          </cell>
          <cell r="JF40">
            <v>0</v>
          </cell>
          <cell r="JG40">
            <v>0</v>
          </cell>
          <cell r="JH40">
            <v>49249947.367062256</v>
          </cell>
          <cell r="JI40">
            <v>142877810.12820208</v>
          </cell>
          <cell r="JJ40">
            <v>0</v>
          </cell>
          <cell r="JK40">
            <v>0</v>
          </cell>
          <cell r="JL40">
            <v>0</v>
          </cell>
          <cell r="JM40">
            <v>0</v>
          </cell>
          <cell r="JN40">
            <v>0</v>
          </cell>
          <cell r="JO40">
            <v>0</v>
          </cell>
          <cell r="JP40">
            <v>0</v>
          </cell>
          <cell r="JQ40">
            <v>0</v>
          </cell>
          <cell r="JR40">
            <v>0</v>
          </cell>
          <cell r="JS40">
            <v>0</v>
          </cell>
          <cell r="JT40">
            <v>48206292.036033086</v>
          </cell>
          <cell r="JU40">
            <v>146406188.59318107</v>
          </cell>
          <cell r="JV40">
            <v>0</v>
          </cell>
          <cell r="JW40">
            <v>0</v>
          </cell>
          <cell r="JX40">
            <v>0</v>
          </cell>
          <cell r="JY40">
            <v>0</v>
          </cell>
          <cell r="JZ40">
            <v>0</v>
          </cell>
          <cell r="KA40">
            <v>0</v>
          </cell>
          <cell r="KB40">
            <v>0</v>
          </cell>
          <cell r="KC40">
            <v>0</v>
          </cell>
          <cell r="KD40">
            <v>0</v>
          </cell>
          <cell r="KE40">
            <v>0</v>
          </cell>
          <cell r="KF40">
            <v>46796921.173391841</v>
          </cell>
          <cell r="KG40">
            <v>150021700.63461226</v>
          </cell>
          <cell r="KH40">
            <v>0</v>
          </cell>
          <cell r="KI40">
            <v>0</v>
          </cell>
          <cell r="KJ40">
            <v>0</v>
          </cell>
          <cell r="KK40">
            <v>0</v>
          </cell>
          <cell r="KL40">
            <v>0</v>
          </cell>
          <cell r="KM40">
            <v>0</v>
          </cell>
          <cell r="KN40">
            <v>0</v>
          </cell>
          <cell r="KO40">
            <v>0</v>
          </cell>
          <cell r="KP40">
            <v>0</v>
          </cell>
          <cell r="KQ40">
            <v>0</v>
          </cell>
          <cell r="KR40">
            <v>45288542.814612962</v>
          </cell>
          <cell r="KS40">
            <v>153726498.02284023</v>
          </cell>
          <cell r="KT40">
            <v>0</v>
          </cell>
          <cell r="KU40">
            <v>0</v>
          </cell>
          <cell r="KV40">
            <v>0</v>
          </cell>
          <cell r="KW40">
            <v>0</v>
          </cell>
          <cell r="KX40">
            <v>0</v>
          </cell>
          <cell r="KY40">
            <v>0</v>
          </cell>
          <cell r="KZ40">
            <v>0</v>
          </cell>
          <cell r="LA40">
            <v>0</v>
          </cell>
          <cell r="LB40">
            <v>0</v>
          </cell>
          <cell r="LC40">
            <v>0</v>
          </cell>
          <cell r="LD40">
            <v>43438453.642406009</v>
          </cell>
          <cell r="LE40">
            <v>157522785.66634297</v>
          </cell>
          <cell r="LF40">
            <v>0</v>
          </cell>
          <cell r="LG40">
            <v>0</v>
          </cell>
          <cell r="LH40">
            <v>0</v>
          </cell>
          <cell r="LI40">
            <v>0</v>
          </cell>
          <cell r="LJ40">
            <v>0</v>
          </cell>
          <cell r="LK40">
            <v>0</v>
          </cell>
          <cell r="LL40">
            <v>0</v>
          </cell>
          <cell r="LM40">
            <v>0</v>
          </cell>
          <cell r="LN40">
            <v>0</v>
          </cell>
          <cell r="LO40">
            <v>0</v>
          </cell>
          <cell r="LP40">
            <v>41958502.94096072</v>
          </cell>
          <cell r="LQ40">
            <v>161412822.92398232</v>
          </cell>
          <cell r="LR40">
            <v>0</v>
          </cell>
          <cell r="LS40">
            <v>0</v>
          </cell>
          <cell r="LT40">
            <v>0</v>
          </cell>
          <cell r="LU40">
            <v>0</v>
          </cell>
          <cell r="LV40">
            <v>0</v>
          </cell>
          <cell r="LW40">
            <v>0</v>
          </cell>
          <cell r="LX40">
            <v>0</v>
          </cell>
          <cell r="LY40">
            <v>0</v>
          </cell>
          <cell r="LZ40">
            <v>0</v>
          </cell>
          <cell r="MA40">
            <v>0</v>
          </cell>
          <cell r="MB40">
            <v>39909079.326391719</v>
          </cell>
          <cell r="MC40">
            <v>165398924.94966021</v>
          </cell>
          <cell r="MD40">
            <v>0</v>
          </cell>
          <cell r="ME40">
            <v>0</v>
          </cell>
          <cell r="MF40">
            <v>0</v>
          </cell>
          <cell r="MG40">
            <v>0</v>
          </cell>
          <cell r="MH40">
            <v>0</v>
          </cell>
          <cell r="MI40">
            <v>0</v>
          </cell>
          <cell r="MJ40">
            <v>0</v>
          </cell>
          <cell r="MK40">
            <v>0</v>
          </cell>
          <cell r="ML40">
            <v>0</v>
          </cell>
          <cell r="MM40">
            <v>0</v>
          </cell>
          <cell r="MN40">
            <v>38182237.722906731</v>
          </cell>
          <cell r="MO40">
            <v>169483464.07018155</v>
          </cell>
          <cell r="MP40">
            <v>0</v>
          </cell>
          <cell r="MQ40">
            <v>0</v>
          </cell>
          <cell r="MR40">
            <v>0</v>
          </cell>
          <cell r="MS40">
            <v>0</v>
          </cell>
          <cell r="MT40">
            <v>0</v>
          </cell>
          <cell r="MU40">
            <v>0</v>
          </cell>
          <cell r="MV40">
            <v>0</v>
          </cell>
          <cell r="MW40">
            <v>0</v>
          </cell>
          <cell r="MX40">
            <v>0</v>
          </cell>
          <cell r="MY40">
            <v>0</v>
          </cell>
          <cell r="MZ40">
            <v>35918171.444669992</v>
          </cell>
          <cell r="NA40">
            <v>173668871.19714335</v>
          </cell>
          <cell r="NB40">
            <v>0</v>
          </cell>
          <cell r="NC40">
            <v>0</v>
          </cell>
          <cell r="ND40">
            <v>0</v>
          </cell>
          <cell r="NE40">
            <v>0</v>
          </cell>
          <cell r="NF40">
            <v>0</v>
          </cell>
          <cell r="NG40">
            <v>0</v>
          </cell>
          <cell r="NH40">
            <v>0</v>
          </cell>
          <cell r="NI40">
            <v>0</v>
          </cell>
          <cell r="NJ40">
            <v>0</v>
          </cell>
          <cell r="NK40">
            <v>0</v>
          </cell>
          <cell r="NL40">
            <v>33923449.725694939</v>
          </cell>
          <cell r="NM40">
            <v>177957637.27369076</v>
          </cell>
          <cell r="NN40">
            <v>0</v>
          </cell>
          <cell r="NO40">
            <v>0</v>
          </cell>
          <cell r="NP40">
            <v>0</v>
          </cell>
          <cell r="NQ40">
            <v>0</v>
          </cell>
          <cell r="NR40">
            <v>0</v>
          </cell>
          <cell r="NS40">
            <v>0</v>
          </cell>
          <cell r="NT40">
            <v>0</v>
          </cell>
          <cell r="NU40">
            <v>0</v>
          </cell>
          <cell r="NV40">
            <v>0</v>
          </cell>
          <cell r="NW40">
            <v>0</v>
          </cell>
          <cell r="NX40">
            <v>31601083.593363732</v>
          </cell>
          <cell r="NY40">
            <v>182352314.75700063</v>
          </cell>
          <cell r="NZ40">
            <v>0</v>
          </cell>
          <cell r="OA40">
            <v>0</v>
          </cell>
          <cell r="OB40">
            <v>0</v>
          </cell>
          <cell r="OC40">
            <v>0</v>
          </cell>
          <cell r="OD40">
            <v>0</v>
          </cell>
          <cell r="OE40">
            <v>0</v>
          </cell>
          <cell r="OF40">
            <v>0</v>
          </cell>
          <cell r="OG40">
            <v>0</v>
          </cell>
          <cell r="OH40">
            <v>0</v>
          </cell>
          <cell r="OI40">
            <v>0</v>
          </cell>
          <cell r="OJ40">
            <v>29143327.334454678</v>
          </cell>
          <cell r="OK40">
            <v>186855519.13737541</v>
          </cell>
          <cell r="OL40">
            <v>0</v>
          </cell>
          <cell r="OM40">
            <v>0</v>
          </cell>
          <cell r="ON40">
            <v>0</v>
          </cell>
          <cell r="OO40">
            <v>0</v>
          </cell>
          <cell r="OP40">
            <v>0</v>
          </cell>
          <cell r="OQ40">
            <v>0</v>
          </cell>
          <cell r="OR40">
            <v>0</v>
          </cell>
          <cell r="OS40">
            <v>0</v>
          </cell>
          <cell r="OT40">
            <v>0</v>
          </cell>
          <cell r="OU40">
            <v>0</v>
          </cell>
          <cell r="OV40">
            <v>26399856.142817557</v>
          </cell>
          <cell r="OW40">
            <v>191469930.49485084</v>
          </cell>
          <cell r="OX40">
            <v>0</v>
          </cell>
          <cell r="OY40">
            <v>0</v>
          </cell>
          <cell r="OZ40">
            <v>0</v>
          </cell>
          <cell r="PA40">
            <v>0</v>
          </cell>
          <cell r="PB40">
            <v>0</v>
          </cell>
          <cell r="PC40">
            <v>0</v>
          </cell>
          <cell r="PD40">
            <v>0</v>
          </cell>
          <cell r="PE40">
            <v>0</v>
          </cell>
          <cell r="PF40">
            <v>0</v>
          </cell>
          <cell r="PG40">
            <v>0</v>
          </cell>
          <cell r="PH40">
            <v>23800384.079776164</v>
          </cell>
          <cell r="PI40">
            <v>196198295.09424439</v>
          </cell>
          <cell r="PJ40">
            <v>0</v>
          </cell>
          <cell r="PK40">
            <v>0</v>
          </cell>
          <cell r="PL40">
            <v>0</v>
          </cell>
          <cell r="PM40">
            <v>0</v>
          </cell>
          <cell r="PN40">
            <v>0</v>
          </cell>
          <cell r="PO40">
            <v>0</v>
          </cell>
          <cell r="PP40">
            <v>0</v>
          </cell>
          <cell r="PQ40">
            <v>0</v>
          </cell>
          <cell r="PR40">
            <v>0</v>
          </cell>
          <cell r="PS40">
            <v>0</v>
          </cell>
          <cell r="PT40">
            <v>11516843.131558076</v>
          </cell>
          <cell r="PU40">
            <v>110414590.03116092</v>
          </cell>
          <cell r="PV40">
            <v>0</v>
          </cell>
          <cell r="PW40">
            <v>0</v>
          </cell>
          <cell r="PX40">
            <v>0</v>
          </cell>
          <cell r="PY40">
            <v>0</v>
          </cell>
          <cell r="PZ40">
            <v>0</v>
          </cell>
          <cell r="QA40">
            <v>0</v>
          </cell>
          <cell r="QB40">
            <v>0</v>
          </cell>
          <cell r="QC40">
            <v>0</v>
          </cell>
          <cell r="QD40">
            <v>0</v>
          </cell>
          <cell r="QE40">
            <v>0</v>
          </cell>
          <cell r="QF40">
            <v>9888412.0861131586</v>
          </cell>
          <cell r="QG40">
            <v>113141286.78929199</v>
          </cell>
          <cell r="QH40">
            <v>0</v>
          </cell>
          <cell r="QI40">
            <v>0</v>
          </cell>
          <cell r="QJ40">
            <v>0</v>
          </cell>
          <cell r="QK40">
            <v>0</v>
          </cell>
          <cell r="QL40">
            <v>0</v>
          </cell>
          <cell r="QM40">
            <v>0</v>
          </cell>
          <cell r="QN40">
            <v>0</v>
          </cell>
          <cell r="QO40">
            <v>0</v>
          </cell>
          <cell r="QP40">
            <v>0</v>
          </cell>
          <cell r="QQ40">
            <v>0</v>
          </cell>
          <cell r="QR40">
            <v>8061790.1955642272</v>
          </cell>
          <cell r="QS40">
            <v>115935319.53271906</v>
          </cell>
          <cell r="QT40">
            <v>0</v>
          </cell>
          <cell r="QU40">
            <v>0</v>
          </cell>
          <cell r="QV40">
            <v>0</v>
          </cell>
          <cell r="QW40">
            <v>0</v>
          </cell>
          <cell r="QX40">
            <v>0</v>
          </cell>
          <cell r="QY40">
            <v>0</v>
          </cell>
          <cell r="QZ40">
            <v>0</v>
          </cell>
          <cell r="RA40">
            <v>0</v>
          </cell>
          <cell r="RB40">
            <v>0</v>
          </cell>
          <cell r="RC40">
            <v>0</v>
          </cell>
          <cell r="RD40">
            <v>6229699.6185459802</v>
          </cell>
          <cell r="RE40">
            <v>118798351.12875667</v>
          </cell>
          <cell r="RF40">
            <v>0</v>
          </cell>
          <cell r="RG40">
            <v>0</v>
          </cell>
          <cell r="RH40">
            <v>0</v>
          </cell>
          <cell r="RI40">
            <v>0</v>
          </cell>
          <cell r="RJ40">
            <v>0</v>
          </cell>
          <cell r="RK40">
            <v>0</v>
          </cell>
          <cell r="RL40">
            <v>0</v>
          </cell>
          <cell r="RM40">
            <v>0</v>
          </cell>
          <cell r="RN40">
            <v>0</v>
          </cell>
          <cell r="RO40">
            <v>0</v>
          </cell>
          <cell r="RP40">
            <v>4255695.0221978175</v>
          </cell>
          <cell r="RQ40">
            <v>121732085.50935508</v>
          </cell>
          <cell r="RR40">
            <v>0</v>
          </cell>
          <cell r="RS40">
            <v>0</v>
          </cell>
          <cell r="RT40">
            <v>0</v>
          </cell>
          <cell r="RU40">
            <v>0</v>
          </cell>
          <cell r="RV40">
            <v>0</v>
          </cell>
          <cell r="RW40">
            <v>0</v>
          </cell>
          <cell r="RX40">
            <v>0</v>
          </cell>
          <cell r="RY40">
            <v>0</v>
          </cell>
          <cell r="RZ40">
            <v>0</v>
          </cell>
          <cell r="SA40">
            <v>0</v>
          </cell>
          <cell r="SB40">
            <v>2180394.8740067948</v>
          </cell>
          <cell r="SC40">
            <v>124738268.6851946</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1818.0549155037816</v>
          </cell>
          <cell r="G41" t="str">
            <v>Coparticipación Federal de Impuestos</v>
          </cell>
          <cell r="BN41">
            <v>0</v>
          </cell>
          <cell r="BO41">
            <v>0</v>
          </cell>
          <cell r="BP41">
            <v>0</v>
          </cell>
          <cell r="BQ41">
            <v>0</v>
          </cell>
          <cell r="BR41">
            <v>0</v>
          </cell>
          <cell r="BS41">
            <v>0</v>
          </cell>
          <cell r="BT41">
            <v>27051672.981129084</v>
          </cell>
          <cell r="BU41">
            <v>63549185.048370935</v>
          </cell>
          <cell r="BV41">
            <v>0</v>
          </cell>
          <cell r="BW41">
            <v>0</v>
          </cell>
          <cell r="BX41">
            <v>0</v>
          </cell>
          <cell r="BY41">
            <v>0</v>
          </cell>
          <cell r="BZ41">
            <v>0</v>
          </cell>
          <cell r="CA41">
            <v>0</v>
          </cell>
          <cell r="CB41">
            <v>0</v>
          </cell>
          <cell r="CC41">
            <v>0</v>
          </cell>
          <cell r="CD41">
            <v>0</v>
          </cell>
          <cell r="CE41">
            <v>0</v>
          </cell>
          <cell r="CF41">
            <v>29878748.507266887</v>
          </cell>
          <cell r="CG41">
            <v>72350415</v>
          </cell>
          <cell r="CH41">
            <v>0</v>
          </cell>
          <cell r="CI41">
            <v>0</v>
          </cell>
          <cell r="CJ41">
            <v>0</v>
          </cell>
          <cell r="CK41">
            <v>0</v>
          </cell>
          <cell r="CL41">
            <v>0</v>
          </cell>
          <cell r="CM41">
            <v>0</v>
          </cell>
          <cell r="CN41">
            <v>0</v>
          </cell>
          <cell r="CO41">
            <v>0</v>
          </cell>
          <cell r="CP41">
            <v>0</v>
          </cell>
          <cell r="CQ41">
            <v>0</v>
          </cell>
          <cell r="CR41">
            <v>31981437.512847833</v>
          </cell>
          <cell r="CS41">
            <v>80308960.650000006</v>
          </cell>
          <cell r="CT41">
            <v>0</v>
          </cell>
          <cell r="CU41">
            <v>0</v>
          </cell>
          <cell r="CV41">
            <v>0</v>
          </cell>
          <cell r="CW41">
            <v>0</v>
          </cell>
          <cell r="CX41">
            <v>0</v>
          </cell>
          <cell r="CY41">
            <v>0</v>
          </cell>
          <cell r="CZ41">
            <v>0</v>
          </cell>
          <cell r="DA41">
            <v>0</v>
          </cell>
          <cell r="DB41">
            <v>0</v>
          </cell>
          <cell r="DC41">
            <v>0</v>
          </cell>
          <cell r="DD41">
            <v>33464858.159707829</v>
          </cell>
          <cell r="DE41">
            <v>87264586.49870415</v>
          </cell>
          <cell r="DF41">
            <v>0</v>
          </cell>
          <cell r="DG41">
            <v>0</v>
          </cell>
          <cell r="DH41">
            <v>0</v>
          </cell>
          <cell r="DI41">
            <v>0</v>
          </cell>
          <cell r="DJ41">
            <v>0</v>
          </cell>
          <cell r="DK41">
            <v>0</v>
          </cell>
          <cell r="DL41">
            <v>0</v>
          </cell>
          <cell r="DM41">
            <v>0</v>
          </cell>
          <cell r="DN41">
            <v>0</v>
          </cell>
          <cell r="DO41">
            <v>0</v>
          </cell>
          <cell r="DP41">
            <v>34709872.202442542</v>
          </cell>
          <cell r="DQ41">
            <v>94647057.468384117</v>
          </cell>
          <cell r="DR41">
            <v>0</v>
          </cell>
          <cell r="DS41">
            <v>0</v>
          </cell>
          <cell r="DT41">
            <v>0</v>
          </cell>
          <cell r="DU41">
            <v>0</v>
          </cell>
          <cell r="DV41">
            <v>0</v>
          </cell>
          <cell r="DW41">
            <v>0</v>
          </cell>
          <cell r="DX41">
            <v>0</v>
          </cell>
          <cell r="DY41">
            <v>0</v>
          </cell>
          <cell r="DZ41">
            <v>0</v>
          </cell>
          <cell r="EA41">
            <v>0</v>
          </cell>
          <cell r="EB41">
            <v>36111891.410911463</v>
          </cell>
          <cell r="EC41">
            <v>102010470.7739794</v>
          </cell>
          <cell r="ED41">
            <v>0</v>
          </cell>
          <cell r="EE41">
            <v>0</v>
          </cell>
          <cell r="EF41">
            <v>0</v>
          </cell>
          <cell r="EG41">
            <v>0</v>
          </cell>
          <cell r="EH41">
            <v>0</v>
          </cell>
          <cell r="EI41">
            <v>0</v>
          </cell>
          <cell r="EJ41">
            <v>0</v>
          </cell>
          <cell r="EK41">
            <v>0</v>
          </cell>
          <cell r="EL41">
            <v>0</v>
          </cell>
          <cell r="EM41">
            <v>0</v>
          </cell>
          <cell r="EN41">
            <v>36746689.218847133</v>
          </cell>
          <cell r="EO41">
            <v>108909668.64587173</v>
          </cell>
          <cell r="EP41">
            <v>0</v>
          </cell>
          <cell r="EQ41">
            <v>0</v>
          </cell>
          <cell r="ER41">
            <v>0</v>
          </cell>
          <cell r="ES41">
            <v>0</v>
          </cell>
          <cell r="ET41">
            <v>0</v>
          </cell>
          <cell r="EU41">
            <v>0</v>
          </cell>
          <cell r="EV41">
            <v>0</v>
          </cell>
          <cell r="EW41">
            <v>0</v>
          </cell>
          <cell r="EX41">
            <v>0</v>
          </cell>
          <cell r="EY41">
            <v>0</v>
          </cell>
          <cell r="EZ41">
            <v>36920376.724431999</v>
          </cell>
          <cell r="FA41">
            <v>113770466.76402192</v>
          </cell>
          <cell r="FB41">
            <v>0</v>
          </cell>
          <cell r="FC41">
            <v>0</v>
          </cell>
          <cell r="FD41">
            <v>0</v>
          </cell>
          <cell r="FE41">
            <v>0</v>
          </cell>
          <cell r="FF41">
            <v>0</v>
          </cell>
          <cell r="FG41">
            <v>0</v>
          </cell>
          <cell r="FH41">
            <v>0</v>
          </cell>
          <cell r="FI41">
            <v>0</v>
          </cell>
          <cell r="FJ41">
            <v>0</v>
          </cell>
          <cell r="FK41">
            <v>0</v>
          </cell>
          <cell r="FL41">
            <v>36204549.86538066</v>
          </cell>
          <cell r="FM41">
            <v>117516384.56941707</v>
          </cell>
          <cell r="FN41">
            <v>0</v>
          </cell>
          <cell r="FO41">
            <v>0</v>
          </cell>
          <cell r="FP41">
            <v>0</v>
          </cell>
          <cell r="FQ41">
            <v>0</v>
          </cell>
          <cell r="FR41">
            <v>0</v>
          </cell>
          <cell r="FS41">
            <v>0</v>
          </cell>
          <cell r="FT41">
            <v>0</v>
          </cell>
          <cell r="FU41">
            <v>0</v>
          </cell>
          <cell r="FV41">
            <v>0</v>
          </cell>
          <cell r="FW41">
            <v>0</v>
          </cell>
          <cell r="FX41">
            <v>35788761.228585489</v>
          </cell>
          <cell r="FY41">
            <v>121305132.24982801</v>
          </cell>
          <cell r="FZ41">
            <v>0</v>
          </cell>
          <cell r="GA41">
            <v>0</v>
          </cell>
          <cell r="GB41">
            <v>0</v>
          </cell>
          <cell r="GC41">
            <v>0</v>
          </cell>
          <cell r="GD41">
            <v>0</v>
          </cell>
          <cell r="GE41">
            <v>0</v>
          </cell>
          <cell r="GF41">
            <v>0</v>
          </cell>
          <cell r="GG41">
            <v>0</v>
          </cell>
          <cell r="GH41">
            <v>0</v>
          </cell>
          <cell r="GI41">
            <v>0</v>
          </cell>
          <cell r="GJ41">
            <v>34977872.904616408</v>
          </cell>
          <cell r="GK41">
            <v>124792544.97563004</v>
          </cell>
          <cell r="GL41">
            <v>0</v>
          </cell>
          <cell r="GM41">
            <v>0</v>
          </cell>
          <cell r="GN41">
            <v>0</v>
          </cell>
          <cell r="GO41">
            <v>0</v>
          </cell>
          <cell r="GP41">
            <v>0</v>
          </cell>
          <cell r="GQ41">
            <v>0</v>
          </cell>
          <cell r="GR41">
            <v>0</v>
          </cell>
          <cell r="GS41">
            <v>0</v>
          </cell>
          <cell r="GT41">
            <v>0</v>
          </cell>
          <cell r="GU41">
            <v>0</v>
          </cell>
          <cell r="GV41">
            <v>33853980.47636766</v>
          </cell>
          <cell r="GW41">
            <v>127488469.274211</v>
          </cell>
          <cell r="GX41">
            <v>0</v>
          </cell>
          <cell r="GY41">
            <v>0</v>
          </cell>
          <cell r="GZ41">
            <v>0</v>
          </cell>
          <cell r="HA41">
            <v>0</v>
          </cell>
          <cell r="HB41">
            <v>0</v>
          </cell>
          <cell r="HC41">
            <v>0</v>
          </cell>
          <cell r="HD41">
            <v>0</v>
          </cell>
          <cell r="HE41">
            <v>0</v>
          </cell>
          <cell r="HF41">
            <v>0</v>
          </cell>
          <cell r="HG41">
            <v>0</v>
          </cell>
          <cell r="HH41">
            <v>32549435.50018933</v>
          </cell>
          <cell r="HI41">
            <v>130494123.38278869</v>
          </cell>
          <cell r="HJ41">
            <v>0</v>
          </cell>
          <cell r="HK41">
            <v>0</v>
          </cell>
          <cell r="HL41">
            <v>0</v>
          </cell>
          <cell r="HM41">
            <v>0</v>
          </cell>
          <cell r="HN41">
            <v>0</v>
          </cell>
          <cell r="HO41">
            <v>0</v>
          </cell>
          <cell r="HP41">
            <v>0</v>
          </cell>
          <cell r="HQ41">
            <v>0</v>
          </cell>
          <cell r="HR41">
            <v>0</v>
          </cell>
          <cell r="HS41">
            <v>0</v>
          </cell>
          <cell r="HT41">
            <v>31565156.892231483</v>
          </cell>
          <cell r="HU41">
            <v>133716685.75504933</v>
          </cell>
          <cell r="HV41">
            <v>0</v>
          </cell>
          <cell r="HW41">
            <v>0</v>
          </cell>
          <cell r="HX41">
            <v>0</v>
          </cell>
          <cell r="HY41">
            <v>0</v>
          </cell>
          <cell r="HZ41">
            <v>0</v>
          </cell>
          <cell r="IA41">
            <v>0</v>
          </cell>
          <cell r="IB41">
            <v>0</v>
          </cell>
          <cell r="IC41">
            <v>0</v>
          </cell>
          <cell r="ID41">
            <v>0</v>
          </cell>
          <cell r="IE41">
            <v>0</v>
          </cell>
          <cell r="IF41">
            <v>30158920.882393006</v>
          </cell>
          <cell r="IG41">
            <v>137018829.55192822</v>
          </cell>
          <cell r="IH41">
            <v>0</v>
          </cell>
          <cell r="II41">
            <v>0</v>
          </cell>
          <cell r="IJ41">
            <v>0</v>
          </cell>
          <cell r="IK41">
            <v>0</v>
          </cell>
          <cell r="IL41">
            <v>0</v>
          </cell>
          <cell r="IM41">
            <v>0</v>
          </cell>
          <cell r="IN41">
            <v>0</v>
          </cell>
          <cell r="IO41">
            <v>0</v>
          </cell>
          <cell r="IP41">
            <v>0</v>
          </cell>
          <cell r="IQ41">
            <v>0</v>
          </cell>
          <cell r="IR41">
            <v>29003581.824533209</v>
          </cell>
          <cell r="IS41">
            <v>140402520.04280189</v>
          </cell>
          <cell r="IT41">
            <v>0</v>
          </cell>
          <cell r="IU41">
            <v>0</v>
          </cell>
          <cell r="IV41">
            <v>0</v>
          </cell>
          <cell r="IW41">
            <v>0</v>
          </cell>
          <cell r="IX41">
            <v>0</v>
          </cell>
          <cell r="IY41">
            <v>0</v>
          </cell>
          <cell r="IZ41">
            <v>0</v>
          </cell>
          <cell r="JA41">
            <v>0</v>
          </cell>
          <cell r="JB41">
            <v>0</v>
          </cell>
          <cell r="JC41">
            <v>0</v>
          </cell>
          <cell r="JD41">
            <v>27447981.214066569</v>
          </cell>
          <cell r="JE41">
            <v>143869771.02952471</v>
          </cell>
          <cell r="JF41">
            <v>0</v>
          </cell>
          <cell r="JG41">
            <v>0</v>
          </cell>
          <cell r="JH41">
            <v>0</v>
          </cell>
          <cell r="JI41">
            <v>0</v>
          </cell>
          <cell r="JJ41">
            <v>0</v>
          </cell>
          <cell r="JK41">
            <v>0</v>
          </cell>
          <cell r="JL41">
            <v>0</v>
          </cell>
          <cell r="JM41">
            <v>0</v>
          </cell>
          <cell r="JN41">
            <v>0</v>
          </cell>
          <cell r="JO41">
            <v>0</v>
          </cell>
          <cell r="JP41">
            <v>26106936.357834529</v>
          </cell>
          <cell r="JQ41">
            <v>147422646.04494208</v>
          </cell>
          <cell r="JR41">
            <v>0</v>
          </cell>
          <cell r="JS41">
            <v>0</v>
          </cell>
          <cell r="JT41">
            <v>0</v>
          </cell>
          <cell r="JU41">
            <v>0</v>
          </cell>
          <cell r="JV41">
            <v>0</v>
          </cell>
          <cell r="JW41">
            <v>0</v>
          </cell>
          <cell r="JX41">
            <v>0</v>
          </cell>
          <cell r="JY41">
            <v>0</v>
          </cell>
          <cell r="JZ41">
            <v>0</v>
          </cell>
          <cell r="KA41">
            <v>0</v>
          </cell>
          <cell r="KB41">
            <v>24524564.289210849</v>
          </cell>
          <cell r="KC41">
            <v>151063259.58100104</v>
          </cell>
          <cell r="KD41">
            <v>0</v>
          </cell>
          <cell r="KE41">
            <v>0</v>
          </cell>
          <cell r="KF41">
            <v>0</v>
          </cell>
          <cell r="KG41">
            <v>0</v>
          </cell>
          <cell r="KH41">
            <v>0</v>
          </cell>
          <cell r="KI41">
            <v>0</v>
          </cell>
          <cell r="KJ41">
            <v>0</v>
          </cell>
          <cell r="KK41">
            <v>0</v>
          </cell>
          <cell r="KL41">
            <v>0</v>
          </cell>
          <cell r="KM41">
            <v>0</v>
          </cell>
          <cell r="KN41">
            <v>22848117.389904648</v>
          </cell>
          <cell r="KO41">
            <v>154793778.34718928</v>
          </cell>
          <cell r="KP41">
            <v>0</v>
          </cell>
          <cell r="KQ41">
            <v>0</v>
          </cell>
          <cell r="KR41">
            <v>0</v>
          </cell>
          <cell r="KS41">
            <v>0</v>
          </cell>
          <cell r="KT41">
            <v>0</v>
          </cell>
          <cell r="KU41">
            <v>0</v>
          </cell>
          <cell r="KV41">
            <v>0</v>
          </cell>
          <cell r="KW41">
            <v>0</v>
          </cell>
          <cell r="KX41">
            <v>0</v>
          </cell>
          <cell r="KY41">
            <v>0</v>
          </cell>
          <cell r="KZ41">
            <v>20958756.292564753</v>
          </cell>
          <cell r="LA41">
            <v>158616422.56005117</v>
          </cell>
          <cell r="LB41">
            <v>0</v>
          </cell>
          <cell r="LC41">
            <v>0</v>
          </cell>
          <cell r="LD41">
            <v>0</v>
          </cell>
          <cell r="LE41">
            <v>0</v>
          </cell>
          <cell r="LF41">
            <v>0</v>
          </cell>
          <cell r="LG41">
            <v>0</v>
          </cell>
          <cell r="LH41">
            <v>0</v>
          </cell>
          <cell r="LI41">
            <v>0</v>
          </cell>
          <cell r="LJ41">
            <v>0</v>
          </cell>
          <cell r="LK41">
            <v>0</v>
          </cell>
          <cell r="LL41">
            <v>19198149.184287183</v>
          </cell>
          <cell r="LM41">
            <v>162533467.26454884</v>
          </cell>
          <cell r="LN41">
            <v>0</v>
          </cell>
          <cell r="LO41">
            <v>0</v>
          </cell>
          <cell r="LP41">
            <v>0</v>
          </cell>
          <cell r="LQ41">
            <v>0</v>
          </cell>
          <cell r="LR41">
            <v>0</v>
          </cell>
          <cell r="LS41">
            <v>0</v>
          </cell>
          <cell r="LT41">
            <v>0</v>
          </cell>
          <cell r="LU41">
            <v>0</v>
          </cell>
          <cell r="LV41">
            <v>0</v>
          </cell>
          <cell r="LW41">
            <v>0</v>
          </cell>
          <cell r="LX41">
            <v>17122806.534322578</v>
          </cell>
          <cell r="LY41">
            <v>166547243.68805385</v>
          </cell>
          <cell r="LZ41">
            <v>0</v>
          </cell>
          <cell r="MA41">
            <v>0</v>
          </cell>
          <cell r="MB41">
            <v>0</v>
          </cell>
          <cell r="MC41">
            <v>0</v>
          </cell>
          <cell r="MD41">
            <v>0</v>
          </cell>
          <cell r="ME41">
            <v>0</v>
          </cell>
          <cell r="MF41">
            <v>0</v>
          </cell>
          <cell r="MG41">
            <v>0</v>
          </cell>
          <cell r="MH41">
            <v>0</v>
          </cell>
          <cell r="MI41">
            <v>0</v>
          </cell>
          <cell r="MJ41">
            <v>15126063.864633201</v>
          </cell>
          <cell r="MK41">
            <v>170660140.62777635</v>
          </cell>
          <cell r="ML41">
            <v>0</v>
          </cell>
          <cell r="MM41">
            <v>0</v>
          </cell>
          <cell r="MN41">
            <v>0</v>
          </cell>
          <cell r="MO41">
            <v>0</v>
          </cell>
          <cell r="MP41">
            <v>0</v>
          </cell>
          <cell r="MQ41">
            <v>0</v>
          </cell>
          <cell r="MR41">
            <v>0</v>
          </cell>
          <cell r="MS41">
            <v>0</v>
          </cell>
          <cell r="MT41">
            <v>0</v>
          </cell>
          <cell r="MU41">
            <v>0</v>
          </cell>
          <cell r="MV41">
            <v>12850864.909524763</v>
          </cell>
          <cell r="MW41">
            <v>174874605.87245664</v>
          </cell>
          <cell r="MX41">
            <v>0</v>
          </cell>
          <cell r="MY41">
            <v>0</v>
          </cell>
          <cell r="MZ41">
            <v>0</v>
          </cell>
          <cell r="NA41">
            <v>0</v>
          </cell>
          <cell r="NB41">
            <v>0</v>
          </cell>
          <cell r="NC41">
            <v>0</v>
          </cell>
          <cell r="ND41">
            <v>0</v>
          </cell>
          <cell r="NE41">
            <v>0</v>
          </cell>
          <cell r="NF41">
            <v>0</v>
          </cell>
          <cell r="NG41">
            <v>0</v>
          </cell>
          <cell r="NH41">
            <v>10598774.640053106</v>
          </cell>
          <cell r="NI41">
            <v>179193147.65916532</v>
          </cell>
          <cell r="NJ41">
            <v>0</v>
          </cell>
          <cell r="NK41">
            <v>0</v>
          </cell>
          <cell r="NL41">
            <v>0</v>
          </cell>
          <cell r="NM41">
            <v>0</v>
          </cell>
          <cell r="NN41">
            <v>0</v>
          </cell>
          <cell r="NO41">
            <v>0</v>
          </cell>
          <cell r="NP41">
            <v>0</v>
          </cell>
          <cell r="NQ41">
            <v>0</v>
          </cell>
          <cell r="NR41">
            <v>0</v>
          </cell>
          <cell r="NS41">
            <v>0</v>
          </cell>
          <cell r="NT41">
            <v>8153476.6229768069</v>
          </cell>
          <cell r="NU41">
            <v>183618336.16607961</v>
          </cell>
          <cell r="NV41">
            <v>0</v>
          </cell>
          <cell r="NW41">
            <v>0</v>
          </cell>
          <cell r="NX41">
            <v>0</v>
          </cell>
          <cell r="NY41">
            <v>0</v>
          </cell>
          <cell r="NZ41">
            <v>0</v>
          </cell>
          <cell r="OA41">
            <v>0</v>
          </cell>
          <cell r="OB41">
            <v>0</v>
          </cell>
          <cell r="OC41">
            <v>0</v>
          </cell>
          <cell r="OD41">
            <v>0</v>
          </cell>
          <cell r="OE41">
            <v>0</v>
          </cell>
          <cell r="OF41">
            <v>5580941.3333534077</v>
          </cell>
          <cell r="OG41">
            <v>188152805.04212371</v>
          </cell>
          <cell r="OH41">
            <v>0</v>
          </cell>
          <cell r="OI41">
            <v>0</v>
          </cell>
          <cell r="OJ41">
            <v>0</v>
          </cell>
          <cell r="OK41">
            <v>0</v>
          </cell>
          <cell r="OL41">
            <v>0</v>
          </cell>
          <cell r="OM41">
            <v>0</v>
          </cell>
          <cell r="ON41">
            <v>0</v>
          </cell>
          <cell r="OO41">
            <v>0</v>
          </cell>
          <cell r="OP41">
            <v>0</v>
          </cell>
          <cell r="OQ41">
            <v>0</v>
          </cell>
          <cell r="OR41">
            <v>2860657.8596627917</v>
          </cell>
          <cell r="OS41">
            <v>192799252.97438374</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1372.5769232711987</v>
          </cell>
          <cell r="G42" t="str">
            <v>Coparticipación Federal de Impuestos</v>
          </cell>
          <cell r="BN42">
            <v>0</v>
          </cell>
          <cell r="BO42">
            <v>0</v>
          </cell>
          <cell r="BP42">
            <v>24144531.686868895</v>
          </cell>
          <cell r="BQ42">
            <v>100605202.78298023</v>
          </cell>
          <cell r="BR42">
            <v>0</v>
          </cell>
          <cell r="BS42">
            <v>0</v>
          </cell>
          <cell r="BT42">
            <v>0</v>
          </cell>
          <cell r="BU42">
            <v>0</v>
          </cell>
          <cell r="BV42">
            <v>0</v>
          </cell>
          <cell r="BW42">
            <v>0</v>
          </cell>
          <cell r="BX42">
            <v>0</v>
          </cell>
          <cell r="BY42">
            <v>0</v>
          </cell>
          <cell r="BZ42">
            <v>0</v>
          </cell>
          <cell r="CA42">
            <v>0</v>
          </cell>
          <cell r="CB42">
            <v>34768610.710717984</v>
          </cell>
          <cell r="CC42">
            <v>116899436.64000002</v>
          </cell>
          <cell r="CD42">
            <v>0</v>
          </cell>
          <cell r="CE42">
            <v>0</v>
          </cell>
          <cell r="CF42">
            <v>0</v>
          </cell>
          <cell r="CG42">
            <v>0</v>
          </cell>
          <cell r="CH42">
            <v>0</v>
          </cell>
          <cell r="CI42">
            <v>0</v>
          </cell>
          <cell r="CJ42">
            <v>0</v>
          </cell>
          <cell r="CK42">
            <v>0</v>
          </cell>
          <cell r="CL42">
            <v>0</v>
          </cell>
          <cell r="CM42">
            <v>0</v>
          </cell>
          <cell r="CN42">
            <v>36162198.139540136</v>
          </cell>
          <cell r="CO42">
            <v>129569493.3167906</v>
          </cell>
          <cell r="CP42">
            <v>0</v>
          </cell>
          <cell r="CQ42">
            <v>0</v>
          </cell>
          <cell r="CR42">
            <v>0</v>
          </cell>
          <cell r="CS42">
            <v>0</v>
          </cell>
          <cell r="CT42">
            <v>0</v>
          </cell>
          <cell r="CU42">
            <v>0</v>
          </cell>
          <cell r="CV42">
            <v>0</v>
          </cell>
          <cell r="CW42">
            <v>0</v>
          </cell>
          <cell r="CX42">
            <v>0</v>
          </cell>
          <cell r="CY42">
            <v>0</v>
          </cell>
          <cell r="CZ42">
            <v>36151854.639723331</v>
          </cell>
          <cell r="DA42">
            <v>142860944.53183508</v>
          </cell>
          <cell r="DB42">
            <v>0</v>
          </cell>
          <cell r="DC42">
            <v>0</v>
          </cell>
          <cell r="DD42">
            <v>0</v>
          </cell>
          <cell r="DE42">
            <v>0</v>
          </cell>
          <cell r="DF42">
            <v>0</v>
          </cell>
          <cell r="DG42">
            <v>0</v>
          </cell>
          <cell r="DH42">
            <v>0</v>
          </cell>
          <cell r="DI42">
            <v>0</v>
          </cell>
          <cell r="DJ42">
            <v>0</v>
          </cell>
          <cell r="DK42">
            <v>0</v>
          </cell>
          <cell r="DL42">
            <v>36084123.184105545</v>
          </cell>
          <cell r="DM42">
            <v>155147700.12321985</v>
          </cell>
          <cell r="DN42">
            <v>0</v>
          </cell>
          <cell r="DO42">
            <v>0</v>
          </cell>
          <cell r="DP42">
            <v>0</v>
          </cell>
          <cell r="DQ42">
            <v>0</v>
          </cell>
          <cell r="DR42">
            <v>0</v>
          </cell>
          <cell r="DS42">
            <v>0</v>
          </cell>
          <cell r="DT42">
            <v>0</v>
          </cell>
          <cell r="DU42">
            <v>0</v>
          </cell>
          <cell r="DV42">
            <v>0</v>
          </cell>
          <cell r="DW42">
            <v>0</v>
          </cell>
          <cell r="DX42">
            <v>34504346.304289483</v>
          </cell>
          <cell r="DY42">
            <v>167571334.45696023</v>
          </cell>
          <cell r="DZ42">
            <v>0</v>
          </cell>
          <cell r="EA42">
            <v>0</v>
          </cell>
          <cell r="EB42">
            <v>0</v>
          </cell>
          <cell r="EC42">
            <v>0</v>
          </cell>
          <cell r="ED42">
            <v>0</v>
          </cell>
          <cell r="EE42">
            <v>0</v>
          </cell>
          <cell r="EF42">
            <v>0</v>
          </cell>
          <cell r="EG42">
            <v>0</v>
          </cell>
          <cell r="EH42">
            <v>0</v>
          </cell>
          <cell r="EI42">
            <v>0</v>
          </cell>
          <cell r="EJ42">
            <v>33449896.088576656</v>
          </cell>
          <cell r="EK42">
            <v>179776934.92161363</v>
          </cell>
          <cell r="EL42">
            <v>0</v>
          </cell>
          <cell r="EM42">
            <v>0</v>
          </cell>
          <cell r="EN42">
            <v>0</v>
          </cell>
          <cell r="EO42">
            <v>0</v>
          </cell>
          <cell r="EP42">
            <v>0</v>
          </cell>
          <cell r="EQ42">
            <v>0</v>
          </cell>
          <cell r="ER42">
            <v>0</v>
          </cell>
          <cell r="ES42">
            <v>0</v>
          </cell>
          <cell r="ET42">
            <v>0</v>
          </cell>
          <cell r="EU42">
            <v>0</v>
          </cell>
          <cell r="EV42">
            <v>30287538.351190921</v>
          </cell>
          <cell r="EW42">
            <v>189118655.29340667</v>
          </cell>
          <cell r="EX42">
            <v>0</v>
          </cell>
          <cell r="EY42">
            <v>0</v>
          </cell>
          <cell r="EZ42">
            <v>0</v>
          </cell>
          <cell r="FA42">
            <v>0</v>
          </cell>
          <cell r="FB42">
            <v>0</v>
          </cell>
          <cell r="FC42">
            <v>0</v>
          </cell>
          <cell r="FD42">
            <v>0</v>
          </cell>
          <cell r="FE42">
            <v>0</v>
          </cell>
          <cell r="FF42">
            <v>0</v>
          </cell>
          <cell r="FG42">
            <v>0</v>
          </cell>
          <cell r="FH42">
            <v>27303711.039086584</v>
          </cell>
          <cell r="FI42">
            <v>195658903.38004681</v>
          </cell>
          <cell r="FJ42">
            <v>0</v>
          </cell>
          <cell r="FK42">
            <v>0</v>
          </cell>
          <cell r="FL42">
            <v>0</v>
          </cell>
          <cell r="FM42">
            <v>0</v>
          </cell>
          <cell r="FN42">
            <v>0</v>
          </cell>
          <cell r="FO42">
            <v>0</v>
          </cell>
          <cell r="FP42">
            <v>0</v>
          </cell>
          <cell r="FQ42">
            <v>0</v>
          </cell>
          <cell r="FR42">
            <v>0</v>
          </cell>
          <cell r="FS42">
            <v>0</v>
          </cell>
          <cell r="FT42">
            <v>23112104.226419751</v>
          </cell>
          <cell r="FU42">
            <v>202040259.69986904</v>
          </cell>
          <cell r="FV42">
            <v>0</v>
          </cell>
          <cell r="FW42">
            <v>0</v>
          </cell>
          <cell r="FX42">
            <v>0</v>
          </cell>
          <cell r="FY42">
            <v>0</v>
          </cell>
          <cell r="FZ42">
            <v>0</v>
          </cell>
          <cell r="GA42">
            <v>0</v>
          </cell>
          <cell r="GB42">
            <v>0</v>
          </cell>
          <cell r="GC42">
            <v>0</v>
          </cell>
          <cell r="GD42">
            <v>0</v>
          </cell>
          <cell r="GE42">
            <v>0</v>
          </cell>
          <cell r="GF42">
            <v>19376587.70274638</v>
          </cell>
          <cell r="GG42">
            <v>208279484.83347067</v>
          </cell>
          <cell r="GH42">
            <v>0</v>
          </cell>
          <cell r="GI42">
            <v>0</v>
          </cell>
          <cell r="GJ42">
            <v>0</v>
          </cell>
          <cell r="GK42">
            <v>0</v>
          </cell>
          <cell r="GL42">
            <v>0</v>
          </cell>
          <cell r="GM42">
            <v>0</v>
          </cell>
          <cell r="GN42">
            <v>0</v>
          </cell>
          <cell r="GO42">
            <v>0</v>
          </cell>
          <cell r="GP42">
            <v>0</v>
          </cell>
          <cell r="GQ42">
            <v>0</v>
          </cell>
          <cell r="GR42">
            <v>14704821.194239948</v>
          </cell>
          <cell r="GS42">
            <v>213065982.66394347</v>
          </cell>
          <cell r="GT42">
            <v>0</v>
          </cell>
          <cell r="GU42">
            <v>0</v>
          </cell>
          <cell r="GV42">
            <v>0</v>
          </cell>
          <cell r="GW42">
            <v>0</v>
          </cell>
          <cell r="GX42">
            <v>0</v>
          </cell>
          <cell r="GY42">
            <v>0</v>
          </cell>
          <cell r="GZ42">
            <v>0</v>
          </cell>
          <cell r="HA42">
            <v>0</v>
          </cell>
          <cell r="HB42">
            <v>0</v>
          </cell>
          <cell r="HC42">
            <v>0</v>
          </cell>
          <cell r="HD42">
            <v>10133520.886428678</v>
          </cell>
          <cell r="HE42">
            <v>217851002.62774333</v>
          </cell>
          <cell r="HF42">
            <v>0</v>
          </cell>
          <cell r="HG42">
            <v>0</v>
          </cell>
          <cell r="HH42">
            <v>0</v>
          </cell>
          <cell r="HI42">
            <v>0</v>
          </cell>
          <cell r="HJ42">
            <v>0</v>
          </cell>
          <cell r="HK42">
            <v>0</v>
          </cell>
          <cell r="HL42">
            <v>0</v>
          </cell>
          <cell r="HM42">
            <v>0</v>
          </cell>
          <cell r="HN42">
            <v>0</v>
          </cell>
          <cell r="HO42">
            <v>0</v>
          </cell>
          <cell r="HP42">
            <v>5107234.0956421858</v>
          </cell>
          <cell r="HQ42">
            <v>223230849.82414219</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1372.2662691305877</v>
          </cell>
          <cell r="G43" t="str">
            <v>Coparticipación Federal de Impuestos</v>
          </cell>
          <cell r="BN43">
            <v>0</v>
          </cell>
          <cell r="BO43">
            <v>0</v>
          </cell>
          <cell r="BP43">
            <v>22101873.214568287</v>
          </cell>
          <cell r="BQ43">
            <v>0</v>
          </cell>
          <cell r="BR43">
            <v>0</v>
          </cell>
          <cell r="BS43">
            <v>0</v>
          </cell>
          <cell r="BT43">
            <v>0</v>
          </cell>
          <cell r="BU43">
            <v>0</v>
          </cell>
          <cell r="BV43">
            <v>0</v>
          </cell>
          <cell r="BW43">
            <v>0</v>
          </cell>
          <cell r="BX43">
            <v>0</v>
          </cell>
          <cell r="BY43">
            <v>0</v>
          </cell>
          <cell r="BZ43">
            <v>0</v>
          </cell>
          <cell r="CA43">
            <v>0</v>
          </cell>
          <cell r="CB43">
            <v>34760741.561311893</v>
          </cell>
          <cell r="CC43">
            <v>0</v>
          </cell>
          <cell r="CD43">
            <v>0</v>
          </cell>
          <cell r="CE43">
            <v>0</v>
          </cell>
          <cell r="CF43">
            <v>0</v>
          </cell>
          <cell r="CG43">
            <v>0</v>
          </cell>
          <cell r="CH43">
            <v>0</v>
          </cell>
          <cell r="CI43">
            <v>0</v>
          </cell>
          <cell r="CJ43">
            <v>0</v>
          </cell>
          <cell r="CK43">
            <v>0</v>
          </cell>
          <cell r="CL43">
            <v>0</v>
          </cell>
          <cell r="CM43">
            <v>0</v>
          </cell>
          <cell r="CN43">
            <v>39166848.055040903</v>
          </cell>
          <cell r="CO43">
            <v>0</v>
          </cell>
          <cell r="CP43">
            <v>0</v>
          </cell>
          <cell r="CQ43">
            <v>0</v>
          </cell>
          <cell r="CR43">
            <v>0</v>
          </cell>
          <cell r="CS43">
            <v>0</v>
          </cell>
          <cell r="CT43">
            <v>0</v>
          </cell>
          <cell r="CU43">
            <v>0</v>
          </cell>
          <cell r="CV43">
            <v>0</v>
          </cell>
          <cell r="CW43">
            <v>0</v>
          </cell>
          <cell r="CX43">
            <v>0</v>
          </cell>
          <cell r="CY43">
            <v>0</v>
          </cell>
          <cell r="CZ43">
            <v>42715249.247985847</v>
          </cell>
          <cell r="DA43">
            <v>46419298.423082769</v>
          </cell>
          <cell r="DB43">
            <v>0</v>
          </cell>
          <cell r="DC43">
            <v>0</v>
          </cell>
          <cell r="DD43">
            <v>0</v>
          </cell>
          <cell r="DE43">
            <v>0</v>
          </cell>
          <cell r="DF43">
            <v>0</v>
          </cell>
          <cell r="DG43">
            <v>0</v>
          </cell>
          <cell r="DH43">
            <v>0</v>
          </cell>
          <cell r="DI43">
            <v>0</v>
          </cell>
          <cell r="DJ43">
            <v>0</v>
          </cell>
          <cell r="DK43">
            <v>0</v>
          </cell>
          <cell r="DL43">
            <v>45726274.644056596</v>
          </cell>
          <cell r="DM43">
            <v>50411590.202456206</v>
          </cell>
          <cell r="DN43">
            <v>0</v>
          </cell>
          <cell r="DO43">
            <v>0</v>
          </cell>
          <cell r="DP43">
            <v>0</v>
          </cell>
          <cell r="DQ43">
            <v>0</v>
          </cell>
          <cell r="DR43">
            <v>0</v>
          </cell>
          <cell r="DS43">
            <v>0</v>
          </cell>
          <cell r="DT43">
            <v>0</v>
          </cell>
          <cell r="DU43">
            <v>0</v>
          </cell>
          <cell r="DV43">
            <v>0</v>
          </cell>
          <cell r="DW43">
            <v>0</v>
          </cell>
          <cell r="DX43">
            <v>47336914.673735462</v>
          </cell>
          <cell r="DY43">
            <v>54448357.504583634</v>
          </cell>
          <cell r="DZ43">
            <v>0</v>
          </cell>
          <cell r="EA43">
            <v>0</v>
          </cell>
          <cell r="EB43">
            <v>0</v>
          </cell>
          <cell r="EC43">
            <v>0</v>
          </cell>
          <cell r="ED43">
            <v>0</v>
          </cell>
          <cell r="EE43">
            <v>0</v>
          </cell>
          <cell r="EF43">
            <v>0</v>
          </cell>
          <cell r="EG43">
            <v>0</v>
          </cell>
          <cell r="EH43">
            <v>0</v>
          </cell>
          <cell r="EI43">
            <v>0</v>
          </cell>
          <cell r="EJ43">
            <v>50267995.46024853</v>
          </cell>
          <cell r="EK43">
            <v>58414279.83736933</v>
          </cell>
          <cell r="EL43">
            <v>0</v>
          </cell>
          <cell r="EM43">
            <v>0</v>
          </cell>
          <cell r="EN43">
            <v>0</v>
          </cell>
          <cell r="EO43">
            <v>0</v>
          </cell>
          <cell r="EP43">
            <v>0</v>
          </cell>
          <cell r="EQ43">
            <v>0</v>
          </cell>
          <cell r="ER43">
            <v>0</v>
          </cell>
          <cell r="ES43">
            <v>0</v>
          </cell>
          <cell r="ET43">
            <v>0</v>
          </cell>
          <cell r="EU43">
            <v>0</v>
          </cell>
          <cell r="EV43">
            <v>50611999.518779241</v>
          </cell>
          <cell r="EW43">
            <v>61449651.80095467</v>
          </cell>
          <cell r="EX43">
            <v>0</v>
          </cell>
          <cell r="EY43">
            <v>0</v>
          </cell>
          <cell r="EZ43">
            <v>0</v>
          </cell>
          <cell r="FA43">
            <v>0</v>
          </cell>
          <cell r="FB43">
            <v>0</v>
          </cell>
          <cell r="FC43">
            <v>0</v>
          </cell>
          <cell r="FD43">
            <v>0</v>
          </cell>
          <cell r="FE43">
            <v>0</v>
          </cell>
          <cell r="FF43">
            <v>0</v>
          </cell>
          <cell r="FG43">
            <v>0</v>
          </cell>
          <cell r="FH43">
            <v>51751570.143868938</v>
          </cell>
          <cell r="FI43">
            <v>63574751.34225788</v>
          </cell>
          <cell r="FJ43">
            <v>0</v>
          </cell>
          <cell r="FK43">
            <v>0</v>
          </cell>
          <cell r="FL43">
            <v>0</v>
          </cell>
          <cell r="FM43">
            <v>0</v>
          </cell>
          <cell r="FN43">
            <v>0</v>
          </cell>
          <cell r="FO43">
            <v>0</v>
          </cell>
          <cell r="FP43">
            <v>0</v>
          </cell>
          <cell r="FQ43">
            <v>0</v>
          </cell>
          <cell r="FR43">
            <v>0</v>
          </cell>
          <cell r="FS43">
            <v>0</v>
          </cell>
          <cell r="FT43">
            <v>51066190.189865425</v>
          </cell>
          <cell r="FU43">
            <v>65648222.747088492</v>
          </cell>
          <cell r="FV43">
            <v>0</v>
          </cell>
          <cell r="FW43">
            <v>0</v>
          </cell>
          <cell r="FX43">
            <v>0</v>
          </cell>
          <cell r="FY43">
            <v>0</v>
          </cell>
          <cell r="FZ43">
            <v>0</v>
          </cell>
          <cell r="GA43">
            <v>0</v>
          </cell>
          <cell r="GB43">
            <v>0</v>
          </cell>
          <cell r="GC43">
            <v>0</v>
          </cell>
          <cell r="GD43">
            <v>0</v>
          </cell>
          <cell r="GE43">
            <v>0</v>
          </cell>
          <cell r="GF43">
            <v>51941717.52524735</v>
          </cell>
          <cell r="GG43">
            <v>67675511.9712677</v>
          </cell>
          <cell r="GH43">
            <v>0</v>
          </cell>
          <cell r="GI43">
            <v>0</v>
          </cell>
          <cell r="GJ43">
            <v>0</v>
          </cell>
          <cell r="GK43">
            <v>0</v>
          </cell>
          <cell r="GL43">
            <v>0</v>
          </cell>
          <cell r="GM43">
            <v>0</v>
          </cell>
          <cell r="GN43">
            <v>0</v>
          </cell>
          <cell r="GO43">
            <v>0</v>
          </cell>
          <cell r="GP43">
            <v>0</v>
          </cell>
          <cell r="GQ43">
            <v>0</v>
          </cell>
          <cell r="GR43">
            <v>50965176.441091076</v>
          </cell>
          <cell r="GS43">
            <v>69230771.681486428</v>
          </cell>
          <cell r="GT43">
            <v>0</v>
          </cell>
          <cell r="GU43">
            <v>0</v>
          </cell>
          <cell r="GV43">
            <v>0</v>
          </cell>
          <cell r="GW43">
            <v>0</v>
          </cell>
          <cell r="GX43">
            <v>0</v>
          </cell>
          <cell r="GY43">
            <v>0</v>
          </cell>
          <cell r="GZ43">
            <v>0</v>
          </cell>
          <cell r="HA43">
            <v>0</v>
          </cell>
          <cell r="HB43">
            <v>0</v>
          </cell>
          <cell r="HC43">
            <v>0</v>
          </cell>
          <cell r="HD43">
            <v>51036058.701839559</v>
          </cell>
          <cell r="HE43">
            <v>70785551.193745211</v>
          </cell>
          <cell r="HF43">
            <v>0</v>
          </cell>
          <cell r="HG43">
            <v>0</v>
          </cell>
          <cell r="HH43">
            <v>0</v>
          </cell>
          <cell r="HI43">
            <v>0</v>
          </cell>
          <cell r="HJ43">
            <v>0</v>
          </cell>
          <cell r="HK43">
            <v>0</v>
          </cell>
          <cell r="HL43">
            <v>0</v>
          </cell>
          <cell r="HM43">
            <v>0</v>
          </cell>
          <cell r="HN43">
            <v>0</v>
          </cell>
          <cell r="HO43">
            <v>0</v>
          </cell>
          <cell r="HP43">
            <v>49784263.951237924</v>
          </cell>
          <cell r="HQ43">
            <v>72533605.80236201</v>
          </cell>
          <cell r="HR43">
            <v>0</v>
          </cell>
          <cell r="HS43">
            <v>0</v>
          </cell>
          <cell r="HT43">
            <v>0</v>
          </cell>
          <cell r="HU43">
            <v>0</v>
          </cell>
          <cell r="HV43">
            <v>0</v>
          </cell>
          <cell r="HW43">
            <v>0</v>
          </cell>
          <cell r="HX43">
            <v>0</v>
          </cell>
          <cell r="HY43">
            <v>0</v>
          </cell>
          <cell r="HZ43">
            <v>0</v>
          </cell>
          <cell r="IA43">
            <v>0</v>
          </cell>
          <cell r="IB43">
            <v>50130580.241000511</v>
          </cell>
          <cell r="IC43">
            <v>74324828.753432527</v>
          </cell>
          <cell r="ID43">
            <v>0</v>
          </cell>
          <cell r="IE43">
            <v>0</v>
          </cell>
          <cell r="IF43">
            <v>0</v>
          </cell>
          <cell r="IG43">
            <v>0</v>
          </cell>
          <cell r="IH43">
            <v>0</v>
          </cell>
          <cell r="II43">
            <v>0</v>
          </cell>
          <cell r="IJ43">
            <v>0</v>
          </cell>
          <cell r="IK43">
            <v>0</v>
          </cell>
          <cell r="IL43">
            <v>0</v>
          </cell>
          <cell r="IM43">
            <v>0</v>
          </cell>
          <cell r="IN43">
            <v>48788578.672213197</v>
          </cell>
          <cell r="IO43">
            <v>76160286.092480168</v>
          </cell>
          <cell r="IP43">
            <v>0</v>
          </cell>
          <cell r="IQ43">
            <v>0</v>
          </cell>
          <cell r="IR43">
            <v>0</v>
          </cell>
          <cell r="IS43">
            <v>0</v>
          </cell>
          <cell r="IT43">
            <v>0</v>
          </cell>
          <cell r="IU43">
            <v>0</v>
          </cell>
          <cell r="IV43">
            <v>0</v>
          </cell>
          <cell r="IW43">
            <v>0</v>
          </cell>
          <cell r="IX43">
            <v>0</v>
          </cell>
          <cell r="IY43">
            <v>0</v>
          </cell>
          <cell r="IZ43">
            <v>49006963.787322931</v>
          </cell>
          <cell r="JA43">
            <v>78041070.191104203</v>
          </cell>
          <cell r="JB43">
            <v>0</v>
          </cell>
          <cell r="JC43">
            <v>0</v>
          </cell>
          <cell r="JD43">
            <v>0</v>
          </cell>
          <cell r="JE43">
            <v>0</v>
          </cell>
          <cell r="JF43">
            <v>0</v>
          </cell>
          <cell r="JG43">
            <v>0</v>
          </cell>
          <cell r="JH43">
            <v>0</v>
          </cell>
          <cell r="JI43">
            <v>0</v>
          </cell>
          <cell r="JJ43">
            <v>0</v>
          </cell>
          <cell r="JK43">
            <v>0</v>
          </cell>
          <cell r="JL43">
            <v>47568864.20540788</v>
          </cell>
          <cell r="JM43">
            <v>79968300.397104219</v>
          </cell>
          <cell r="JN43">
            <v>0</v>
          </cell>
          <cell r="JO43">
            <v>0</v>
          </cell>
          <cell r="JP43">
            <v>0</v>
          </cell>
          <cell r="JQ43">
            <v>0</v>
          </cell>
          <cell r="JR43">
            <v>0</v>
          </cell>
          <cell r="JS43">
            <v>0</v>
          </cell>
          <cell r="JT43">
            <v>0</v>
          </cell>
          <cell r="JU43">
            <v>0</v>
          </cell>
          <cell r="JV43">
            <v>0</v>
          </cell>
          <cell r="JW43">
            <v>0</v>
          </cell>
          <cell r="JX43">
            <v>47645659.237675101</v>
          </cell>
          <cell r="JY43">
            <v>81943123.700659454</v>
          </cell>
          <cell r="JZ43">
            <v>0</v>
          </cell>
          <cell r="KA43">
            <v>0</v>
          </cell>
          <cell r="KB43">
            <v>0</v>
          </cell>
          <cell r="KC43">
            <v>0</v>
          </cell>
          <cell r="KD43">
            <v>0</v>
          </cell>
          <cell r="KE43">
            <v>0</v>
          </cell>
          <cell r="KF43">
            <v>0</v>
          </cell>
          <cell r="KG43">
            <v>0</v>
          </cell>
          <cell r="KH43">
            <v>0</v>
          </cell>
          <cell r="KI43">
            <v>0</v>
          </cell>
          <cell r="KJ43">
            <v>46359931.74493897</v>
          </cell>
          <cell r="KK43">
            <v>83966715.416959465</v>
          </cell>
          <cell r="KL43">
            <v>0</v>
          </cell>
          <cell r="KM43">
            <v>0</v>
          </cell>
          <cell r="KN43">
            <v>0</v>
          </cell>
          <cell r="KO43">
            <v>0</v>
          </cell>
          <cell r="KP43">
            <v>0</v>
          </cell>
          <cell r="KQ43">
            <v>0</v>
          </cell>
          <cell r="KR43">
            <v>0</v>
          </cell>
          <cell r="KS43">
            <v>0</v>
          </cell>
          <cell r="KT43">
            <v>0</v>
          </cell>
          <cell r="KU43">
            <v>0</v>
          </cell>
          <cell r="KV43">
            <v>46025706.82359416</v>
          </cell>
          <cell r="KW43">
            <v>86040279.885692477</v>
          </cell>
          <cell r="KX43">
            <v>0</v>
          </cell>
          <cell r="KY43">
            <v>0</v>
          </cell>
          <cell r="KZ43">
            <v>0</v>
          </cell>
          <cell r="LA43">
            <v>0</v>
          </cell>
          <cell r="LB43">
            <v>0</v>
          </cell>
          <cell r="LC43">
            <v>0</v>
          </cell>
          <cell r="LD43">
            <v>0</v>
          </cell>
          <cell r="LE43">
            <v>0</v>
          </cell>
          <cell r="LF43">
            <v>0</v>
          </cell>
          <cell r="LG43">
            <v>0</v>
          </cell>
          <cell r="LH43">
            <v>44376261.58854498</v>
          </cell>
          <cell r="LI43">
            <v>88165051.1878075</v>
          </cell>
          <cell r="LJ43">
            <v>0</v>
          </cell>
          <cell r="LK43">
            <v>0</v>
          </cell>
          <cell r="LL43">
            <v>0</v>
          </cell>
          <cell r="LM43">
            <v>0</v>
          </cell>
          <cell r="LN43">
            <v>0</v>
          </cell>
          <cell r="LO43">
            <v>0</v>
          </cell>
          <cell r="LP43">
            <v>0</v>
          </cell>
          <cell r="LQ43">
            <v>0</v>
          </cell>
          <cell r="LR43">
            <v>0</v>
          </cell>
          <cell r="LS43">
            <v>0</v>
          </cell>
          <cell r="LT43">
            <v>44124645.020010941</v>
          </cell>
          <cell r="LU43">
            <v>90342293.879977152</v>
          </cell>
          <cell r="LV43">
            <v>0</v>
          </cell>
          <cell r="LW43">
            <v>0</v>
          </cell>
          <cell r="LX43">
            <v>0</v>
          </cell>
          <cell r="LY43">
            <v>0</v>
          </cell>
          <cell r="LZ43">
            <v>0</v>
          </cell>
          <cell r="MA43">
            <v>0</v>
          </cell>
          <cell r="MB43">
            <v>0</v>
          </cell>
          <cell r="MC43">
            <v>0</v>
          </cell>
          <cell r="MD43">
            <v>0</v>
          </cell>
          <cell r="ME43">
            <v>0</v>
          </cell>
          <cell r="MF43">
            <v>42359158.789065666</v>
          </cell>
          <cell r="MG43">
            <v>92573303.747197926</v>
          </cell>
          <cell r="MH43">
            <v>0</v>
          </cell>
          <cell r="MI43">
            <v>0</v>
          </cell>
          <cell r="MJ43">
            <v>0</v>
          </cell>
          <cell r="MK43">
            <v>0</v>
          </cell>
          <cell r="ML43">
            <v>0</v>
          </cell>
          <cell r="MM43">
            <v>0</v>
          </cell>
          <cell r="MN43">
            <v>0</v>
          </cell>
          <cell r="MO43">
            <v>0</v>
          </cell>
          <cell r="MP43">
            <v>0</v>
          </cell>
          <cell r="MQ43">
            <v>0</v>
          </cell>
          <cell r="MR43">
            <v>41918412.769010417</v>
          </cell>
          <cell r="MS43">
            <v>94859408.57397607</v>
          </cell>
          <cell r="MT43">
            <v>0</v>
          </cell>
          <cell r="MU43">
            <v>0</v>
          </cell>
          <cell r="MV43">
            <v>0</v>
          </cell>
          <cell r="MW43">
            <v>0</v>
          </cell>
          <cell r="MX43">
            <v>0</v>
          </cell>
          <cell r="MY43">
            <v>0</v>
          </cell>
          <cell r="MZ43">
            <v>0</v>
          </cell>
          <cell r="NA43">
            <v>0</v>
          </cell>
          <cell r="NB43">
            <v>0</v>
          </cell>
          <cell r="NC43">
            <v>0</v>
          </cell>
          <cell r="ND43">
            <v>40029405.055667087</v>
          </cell>
          <cell r="NE43">
            <v>97201968.9345579</v>
          </cell>
          <cell r="NF43">
            <v>0</v>
          </cell>
          <cell r="NG43">
            <v>0</v>
          </cell>
          <cell r="NH43">
            <v>0</v>
          </cell>
          <cell r="NI43">
            <v>0</v>
          </cell>
          <cell r="NJ43">
            <v>0</v>
          </cell>
          <cell r="NK43">
            <v>0</v>
          </cell>
          <cell r="NL43">
            <v>0</v>
          </cell>
          <cell r="NM43">
            <v>0</v>
          </cell>
          <cell r="NN43">
            <v>0</v>
          </cell>
          <cell r="NO43">
            <v>0</v>
          </cell>
          <cell r="NP43">
            <v>39381245.680359803</v>
          </cell>
          <cell r="NQ43">
            <v>99602379.002674952</v>
          </cell>
          <cell r="NR43">
            <v>0</v>
          </cell>
          <cell r="NS43">
            <v>0</v>
          </cell>
          <cell r="NT43">
            <v>0</v>
          </cell>
          <cell r="NU43">
            <v>0</v>
          </cell>
          <cell r="NV43">
            <v>0</v>
          </cell>
          <cell r="NW43">
            <v>0</v>
          </cell>
          <cell r="NX43">
            <v>0</v>
          </cell>
          <cell r="NY43">
            <v>0</v>
          </cell>
          <cell r="NZ43">
            <v>0</v>
          </cell>
          <cell r="OA43">
            <v>0</v>
          </cell>
          <cell r="OB43">
            <v>37567191.190364555</v>
          </cell>
          <cell r="OC43">
            <v>102062067.38128585</v>
          </cell>
          <cell r="OD43">
            <v>0</v>
          </cell>
          <cell r="OE43">
            <v>0</v>
          </cell>
          <cell r="OF43">
            <v>0</v>
          </cell>
          <cell r="OG43">
            <v>0</v>
          </cell>
          <cell r="OH43">
            <v>0</v>
          </cell>
          <cell r="OI43">
            <v>0</v>
          </cell>
          <cell r="OJ43">
            <v>0</v>
          </cell>
          <cell r="OK43">
            <v>0</v>
          </cell>
          <cell r="OL43">
            <v>0</v>
          </cell>
          <cell r="OM43">
            <v>0</v>
          </cell>
          <cell r="ON43">
            <v>36485565.850921594</v>
          </cell>
          <cell r="OO43">
            <v>104582497.95280875</v>
          </cell>
          <cell r="OP43">
            <v>0</v>
          </cell>
          <cell r="OQ43">
            <v>0</v>
          </cell>
          <cell r="OR43">
            <v>0</v>
          </cell>
          <cell r="OS43">
            <v>0</v>
          </cell>
          <cell r="OT43">
            <v>0</v>
          </cell>
          <cell r="OU43">
            <v>0</v>
          </cell>
          <cell r="OV43">
            <v>0</v>
          </cell>
          <cell r="OW43">
            <v>0</v>
          </cell>
          <cell r="OX43">
            <v>0</v>
          </cell>
          <cell r="OY43">
            <v>0</v>
          </cell>
          <cell r="OZ43">
            <v>34325214.835234568</v>
          </cell>
          <cell r="PA43">
            <v>107165170.75035025</v>
          </cell>
          <cell r="PB43">
            <v>0</v>
          </cell>
          <cell r="PC43">
            <v>0</v>
          </cell>
          <cell r="PD43">
            <v>0</v>
          </cell>
          <cell r="PE43">
            <v>0</v>
          </cell>
          <cell r="PF43">
            <v>0</v>
          </cell>
          <cell r="PG43">
            <v>0</v>
          </cell>
          <cell r="PH43">
            <v>0</v>
          </cell>
          <cell r="PI43">
            <v>0</v>
          </cell>
          <cell r="PJ43">
            <v>0</v>
          </cell>
          <cell r="PK43">
            <v>0</v>
          </cell>
          <cell r="PL43">
            <v>33201864.924338683</v>
          </cell>
          <cell r="PM43">
            <v>109811622.85044932</v>
          </cell>
          <cell r="PN43">
            <v>0</v>
          </cell>
          <cell r="PO43">
            <v>0</v>
          </cell>
          <cell r="PP43">
            <v>0</v>
          </cell>
          <cell r="PQ43">
            <v>0</v>
          </cell>
          <cell r="PR43">
            <v>0</v>
          </cell>
          <cell r="PS43">
            <v>0</v>
          </cell>
          <cell r="PT43">
            <v>0</v>
          </cell>
          <cell r="PU43">
            <v>0</v>
          </cell>
          <cell r="PV43">
            <v>0</v>
          </cell>
          <cell r="PW43">
            <v>0</v>
          </cell>
          <cell r="PX43">
            <v>30892693.351711124</v>
          </cell>
          <cell r="PY43">
            <v>112523429.28786787</v>
          </cell>
          <cell r="PZ43">
            <v>0</v>
          </cell>
          <cell r="QA43">
            <v>0</v>
          </cell>
          <cell r="QB43">
            <v>0</v>
          </cell>
          <cell r="QC43">
            <v>0</v>
          </cell>
          <cell r="QD43">
            <v>0</v>
          </cell>
          <cell r="QE43">
            <v>0</v>
          </cell>
          <cell r="QF43">
            <v>0</v>
          </cell>
          <cell r="QG43">
            <v>0</v>
          </cell>
          <cell r="QH43">
            <v>0</v>
          </cell>
          <cell r="QI43">
            <v>0</v>
          </cell>
          <cell r="QJ43">
            <v>29498579.990470137</v>
          </cell>
          <cell r="QK43">
            <v>115302203.99297187</v>
          </cell>
          <cell r="QL43">
            <v>0</v>
          </cell>
          <cell r="QM43">
            <v>0</v>
          </cell>
          <cell r="QN43">
            <v>0</v>
          </cell>
          <cell r="QO43">
            <v>0</v>
          </cell>
          <cell r="QP43">
            <v>0</v>
          </cell>
          <cell r="QQ43">
            <v>0</v>
          </cell>
          <cell r="QR43">
            <v>0</v>
          </cell>
          <cell r="QS43">
            <v>0</v>
          </cell>
          <cell r="QT43">
            <v>0</v>
          </cell>
          <cell r="QU43">
            <v>0</v>
          </cell>
          <cell r="QV43">
            <v>27031106.68274723</v>
          </cell>
          <cell r="QW43">
            <v>118149600.75226133</v>
          </cell>
          <cell r="QX43">
            <v>0</v>
          </cell>
          <cell r="QY43">
            <v>0</v>
          </cell>
          <cell r="QZ43">
            <v>0</v>
          </cell>
          <cell r="RA43">
            <v>0</v>
          </cell>
          <cell r="RB43">
            <v>0</v>
          </cell>
          <cell r="RC43">
            <v>0</v>
          </cell>
          <cell r="RD43">
            <v>0</v>
          </cell>
          <cell r="RE43">
            <v>0</v>
          </cell>
          <cell r="RF43">
            <v>0</v>
          </cell>
          <cell r="RG43">
            <v>0</v>
          </cell>
          <cell r="RH43">
            <v>25341961.900903903</v>
          </cell>
          <cell r="RI43">
            <v>121067314.19262056</v>
          </cell>
          <cell r="RJ43">
            <v>0</v>
          </cell>
          <cell r="RK43">
            <v>0</v>
          </cell>
          <cell r="RL43">
            <v>0</v>
          </cell>
          <cell r="RM43">
            <v>0</v>
          </cell>
          <cell r="RN43">
            <v>0</v>
          </cell>
          <cell r="RO43">
            <v>0</v>
          </cell>
          <cell r="RP43">
            <v>0</v>
          </cell>
          <cell r="RQ43">
            <v>0</v>
          </cell>
          <cell r="RR43">
            <v>0</v>
          </cell>
          <cell r="RS43">
            <v>0</v>
          </cell>
          <cell r="RT43">
            <v>22831577.843416564</v>
          </cell>
          <cell r="RU43">
            <v>124057080.78987449</v>
          </cell>
          <cell r="RV43">
            <v>0</v>
          </cell>
          <cell r="RW43">
            <v>0</v>
          </cell>
          <cell r="RX43">
            <v>0</v>
          </cell>
          <cell r="RY43">
            <v>0</v>
          </cell>
          <cell r="RZ43">
            <v>0</v>
          </cell>
          <cell r="SA43">
            <v>0</v>
          </cell>
          <cell r="SB43">
            <v>0</v>
          </cell>
          <cell r="SC43">
            <v>0</v>
          </cell>
          <cell r="SD43">
            <v>0</v>
          </cell>
          <cell r="SE43">
            <v>0</v>
          </cell>
          <cell r="SF43">
            <v>20695935.552404851</v>
          </cell>
          <cell r="SG43">
            <v>127120679.90225168</v>
          </cell>
          <cell r="SH43">
            <v>0</v>
          </cell>
          <cell r="SI43">
            <v>0</v>
          </cell>
          <cell r="SJ43">
            <v>0</v>
          </cell>
          <cell r="SK43">
            <v>0</v>
          </cell>
          <cell r="SL43">
            <v>0</v>
          </cell>
          <cell r="SM43">
            <v>0</v>
          </cell>
          <cell r="SN43">
            <v>0</v>
          </cell>
          <cell r="SO43">
            <v>0</v>
          </cell>
          <cell r="SP43">
            <v>0</v>
          </cell>
          <cell r="SQ43">
            <v>0</v>
          </cell>
          <cell r="SR43">
            <v>17881077.070637293</v>
          </cell>
          <cell r="SS43">
            <v>130259934.82936831</v>
          </cell>
          <cell r="ST43">
            <v>0</v>
          </cell>
          <cell r="SU43">
            <v>0</v>
          </cell>
          <cell r="SV43">
            <v>0</v>
          </cell>
          <cell r="SW43">
            <v>0</v>
          </cell>
          <cell r="SX43">
            <v>0</v>
          </cell>
          <cell r="SY43">
            <v>0</v>
          </cell>
          <cell r="SZ43">
            <v>0</v>
          </cell>
          <cell r="TA43">
            <v>0</v>
          </cell>
          <cell r="TB43">
            <v>0</v>
          </cell>
          <cell r="TC43">
            <v>0</v>
          </cell>
          <cell r="TD43">
            <v>15521951.664303623</v>
          </cell>
          <cell r="TE43">
            <v>133476713.89736433</v>
          </cell>
          <cell r="TF43">
            <v>0</v>
          </cell>
          <cell r="TG43">
            <v>0</v>
          </cell>
          <cell r="TH43">
            <v>0</v>
          </cell>
          <cell r="TI43">
            <v>0</v>
          </cell>
          <cell r="TJ43">
            <v>0</v>
          </cell>
          <cell r="TK43">
            <v>0</v>
          </cell>
          <cell r="TL43">
            <v>0</v>
          </cell>
          <cell r="TM43">
            <v>0</v>
          </cell>
          <cell r="TN43">
            <v>0</v>
          </cell>
          <cell r="TO43">
            <v>0</v>
          </cell>
          <cell r="TP43">
            <v>12516753.949446088</v>
          </cell>
          <cell r="TQ43">
            <v>136772931.57083681</v>
          </cell>
          <cell r="TR43">
            <v>0</v>
          </cell>
          <cell r="TS43">
            <v>0</v>
          </cell>
          <cell r="TT43">
            <v>0</v>
          </cell>
          <cell r="TU43">
            <v>0</v>
          </cell>
          <cell r="TV43">
            <v>0</v>
          </cell>
          <cell r="TW43">
            <v>0</v>
          </cell>
          <cell r="TX43">
            <v>0</v>
          </cell>
          <cell r="TY43">
            <v>0</v>
          </cell>
          <cell r="TZ43">
            <v>0</v>
          </cell>
          <cell r="UA43">
            <v>0</v>
          </cell>
          <cell r="UB43">
            <v>9778829.5485112593</v>
          </cell>
          <cell r="UC43">
            <v>140150549.59223264</v>
          </cell>
          <cell r="UD43">
            <v>0</v>
          </cell>
          <cell r="UE43">
            <v>0</v>
          </cell>
          <cell r="UF43">
            <v>0</v>
          </cell>
          <cell r="UG43">
            <v>0</v>
          </cell>
          <cell r="UH43">
            <v>0</v>
          </cell>
          <cell r="UI43">
            <v>0</v>
          </cell>
          <cell r="UJ43">
            <v>0</v>
          </cell>
          <cell r="UK43">
            <v>0</v>
          </cell>
          <cell r="UL43">
            <v>0</v>
          </cell>
          <cell r="UM43">
            <v>0</v>
          </cell>
          <cell r="UN43">
            <v>6571295.8234591614</v>
          </cell>
          <cell r="UO43">
            <v>143611578.14937872</v>
          </cell>
          <cell r="UP43">
            <v>0</v>
          </cell>
          <cell r="UQ43">
            <v>0</v>
          </cell>
          <cell r="UR43">
            <v>0</v>
          </cell>
          <cell r="US43">
            <v>0</v>
          </cell>
          <cell r="UT43">
            <v>0</v>
          </cell>
          <cell r="UU43">
            <v>0</v>
          </cell>
          <cell r="UV43">
            <v>0</v>
          </cell>
          <cell r="UW43">
            <v>0</v>
          </cell>
          <cell r="UX43">
            <v>0</v>
          </cell>
          <cell r="UY43">
            <v>0</v>
          </cell>
          <cell r="UZ43">
            <v>3422590.3419788876</v>
          </cell>
          <cell r="VA43">
            <v>147158077.07184434</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row>
        <row r="44">
          <cell r="C44">
            <v>281.19865221336596</v>
          </cell>
          <cell r="G44" t="str">
            <v>Coparticipación Federal de Impuestos</v>
          </cell>
          <cell r="BN44">
            <v>0</v>
          </cell>
          <cell r="BO44">
            <v>0</v>
          </cell>
          <cell r="BP44">
            <v>0</v>
          </cell>
          <cell r="BQ44">
            <v>0</v>
          </cell>
          <cell r="BR44">
            <v>0</v>
          </cell>
          <cell r="BS44">
            <v>0</v>
          </cell>
          <cell r="BT44">
            <v>0</v>
          </cell>
          <cell r="BU44">
            <v>0</v>
          </cell>
          <cell r="BV44">
            <v>4050343.3282822068</v>
          </cell>
          <cell r="BW44">
            <v>8815598.4444654584</v>
          </cell>
          <cell r="BX44">
            <v>0</v>
          </cell>
          <cell r="BY44">
            <v>0</v>
          </cell>
          <cell r="BZ44">
            <v>0</v>
          </cell>
          <cell r="CA44">
            <v>0</v>
          </cell>
          <cell r="CB44">
            <v>0</v>
          </cell>
          <cell r="CC44">
            <v>0</v>
          </cell>
          <cell r="CD44">
            <v>0</v>
          </cell>
          <cell r="CE44">
            <v>0</v>
          </cell>
          <cell r="CF44">
            <v>0</v>
          </cell>
          <cell r="CG44">
            <v>0</v>
          </cell>
          <cell r="CH44">
            <v>4501679.7219270999</v>
          </cell>
          <cell r="CI44">
            <v>11693711.867485713</v>
          </cell>
          <cell r="CJ44">
            <v>0</v>
          </cell>
          <cell r="CK44">
            <v>0</v>
          </cell>
          <cell r="CL44">
            <v>0</v>
          </cell>
          <cell r="CM44">
            <v>0</v>
          </cell>
          <cell r="CN44">
            <v>0</v>
          </cell>
          <cell r="CO44">
            <v>0</v>
          </cell>
          <cell r="CP44">
            <v>0</v>
          </cell>
          <cell r="CQ44">
            <v>0</v>
          </cell>
          <cell r="CR44">
            <v>0</v>
          </cell>
          <cell r="CS44">
            <v>0</v>
          </cell>
          <cell r="CT44">
            <v>4780969.5498457653</v>
          </cell>
          <cell r="CU44">
            <v>13035820.263275506</v>
          </cell>
          <cell r="CV44">
            <v>0</v>
          </cell>
          <cell r="CW44">
            <v>0</v>
          </cell>
          <cell r="CX44">
            <v>0</v>
          </cell>
          <cell r="CY44">
            <v>0</v>
          </cell>
          <cell r="CZ44">
            <v>0</v>
          </cell>
          <cell r="DA44">
            <v>0</v>
          </cell>
          <cell r="DB44">
            <v>0</v>
          </cell>
          <cell r="DC44">
            <v>0</v>
          </cell>
          <cell r="DD44">
            <v>0</v>
          </cell>
          <cell r="DE44">
            <v>0</v>
          </cell>
          <cell r="DF44">
            <v>5051294.883370284</v>
          </cell>
          <cell r="DG44">
            <v>14164863.49392402</v>
          </cell>
          <cell r="DH44">
            <v>0</v>
          </cell>
          <cell r="DI44">
            <v>0</v>
          </cell>
          <cell r="DJ44">
            <v>0</v>
          </cell>
          <cell r="DK44">
            <v>0</v>
          </cell>
          <cell r="DL44">
            <v>0</v>
          </cell>
          <cell r="DM44">
            <v>0</v>
          </cell>
          <cell r="DN44">
            <v>0</v>
          </cell>
          <cell r="DO44">
            <v>0</v>
          </cell>
          <cell r="DP44">
            <v>0</v>
          </cell>
          <cell r="DQ44">
            <v>0</v>
          </cell>
          <cell r="DR44">
            <v>5170261.2749896357</v>
          </cell>
          <cell r="DS44">
            <v>15349077.595739754</v>
          </cell>
          <cell r="DT44">
            <v>0</v>
          </cell>
          <cell r="DU44">
            <v>0</v>
          </cell>
          <cell r="DV44">
            <v>0</v>
          </cell>
          <cell r="DW44">
            <v>0</v>
          </cell>
          <cell r="DX44">
            <v>0</v>
          </cell>
          <cell r="DY44">
            <v>0</v>
          </cell>
          <cell r="DZ44">
            <v>0</v>
          </cell>
          <cell r="EA44">
            <v>0</v>
          </cell>
          <cell r="EB44">
            <v>0</v>
          </cell>
          <cell r="EC44">
            <v>0</v>
          </cell>
          <cell r="ED44">
            <v>5424666.2439737683</v>
          </cell>
          <cell r="EE44">
            <v>16526075.217227617</v>
          </cell>
          <cell r="EF44">
            <v>0</v>
          </cell>
          <cell r="EG44">
            <v>0</v>
          </cell>
          <cell r="EH44">
            <v>0</v>
          </cell>
          <cell r="EI44">
            <v>0</v>
          </cell>
          <cell r="EJ44">
            <v>0</v>
          </cell>
          <cell r="EK44">
            <v>0</v>
          </cell>
          <cell r="EL44">
            <v>0</v>
          </cell>
          <cell r="EM44">
            <v>0</v>
          </cell>
          <cell r="EN44">
            <v>0</v>
          </cell>
          <cell r="EO44">
            <v>0</v>
          </cell>
          <cell r="EP44">
            <v>5433666.622303837</v>
          </cell>
          <cell r="EQ44">
            <v>17587585.630199961</v>
          </cell>
          <cell r="ER44">
            <v>0</v>
          </cell>
          <cell r="ES44">
            <v>0</v>
          </cell>
          <cell r="ET44">
            <v>0</v>
          </cell>
          <cell r="EU44">
            <v>0</v>
          </cell>
          <cell r="EV44">
            <v>0</v>
          </cell>
          <cell r="EW44">
            <v>0</v>
          </cell>
          <cell r="EX44">
            <v>0</v>
          </cell>
          <cell r="EY44">
            <v>0</v>
          </cell>
          <cell r="EZ44">
            <v>0</v>
          </cell>
          <cell r="FA44">
            <v>0</v>
          </cell>
          <cell r="FB44">
            <v>5492296.1894506766</v>
          </cell>
          <cell r="FC44">
            <v>18314341.97164946</v>
          </cell>
          <cell r="FD44">
            <v>0</v>
          </cell>
          <cell r="FE44">
            <v>0</v>
          </cell>
          <cell r="FF44">
            <v>0</v>
          </cell>
          <cell r="FG44">
            <v>0</v>
          </cell>
          <cell r="FH44">
            <v>0</v>
          </cell>
          <cell r="FI44">
            <v>0</v>
          </cell>
          <cell r="FJ44">
            <v>0</v>
          </cell>
          <cell r="FK44">
            <v>0</v>
          </cell>
          <cell r="FL44">
            <v>0</v>
          </cell>
          <cell r="FM44">
            <v>0</v>
          </cell>
          <cell r="FN44">
            <v>5315915.1242495626</v>
          </cell>
          <cell r="FO44">
            <v>18914288.193868902</v>
          </cell>
          <cell r="FP44">
            <v>0</v>
          </cell>
          <cell r="FQ44">
            <v>0</v>
          </cell>
          <cell r="FR44">
            <v>0</v>
          </cell>
          <cell r="FS44">
            <v>0</v>
          </cell>
          <cell r="FT44">
            <v>0</v>
          </cell>
          <cell r="FU44">
            <v>0</v>
          </cell>
          <cell r="FV44">
            <v>0</v>
          </cell>
          <cell r="FW44">
            <v>0</v>
          </cell>
          <cell r="FX44">
            <v>0</v>
          </cell>
          <cell r="FY44">
            <v>0</v>
          </cell>
          <cell r="FZ44">
            <v>5300459.8726005722</v>
          </cell>
          <cell r="GA44">
            <v>19520573.220797867</v>
          </cell>
          <cell r="GB44">
            <v>0</v>
          </cell>
          <cell r="GC44">
            <v>0</v>
          </cell>
          <cell r="GD44">
            <v>0</v>
          </cell>
          <cell r="GE44">
            <v>0</v>
          </cell>
          <cell r="GF44">
            <v>0</v>
          </cell>
          <cell r="GG44">
            <v>0</v>
          </cell>
          <cell r="GH44">
            <v>0</v>
          </cell>
          <cell r="GI44">
            <v>0</v>
          </cell>
          <cell r="GJ44">
            <v>0</v>
          </cell>
          <cell r="GK44">
            <v>0</v>
          </cell>
          <cell r="GL44">
            <v>5104731.769099094</v>
          </cell>
          <cell r="GM44">
            <v>20053517.302557454</v>
          </cell>
          <cell r="GN44">
            <v>0</v>
          </cell>
          <cell r="GO44">
            <v>0</v>
          </cell>
          <cell r="GP44">
            <v>0</v>
          </cell>
          <cell r="GQ44">
            <v>0</v>
          </cell>
          <cell r="GR44">
            <v>0</v>
          </cell>
          <cell r="GS44">
            <v>0</v>
          </cell>
          <cell r="GT44">
            <v>0</v>
          </cell>
          <cell r="GU44">
            <v>0</v>
          </cell>
          <cell r="GV44">
            <v>0</v>
          </cell>
          <cell r="GW44">
            <v>0</v>
          </cell>
          <cell r="GX44">
            <v>4980554.1495651109</v>
          </cell>
          <cell r="GY44">
            <v>20481483.068953075</v>
          </cell>
          <cell r="GZ44">
            <v>0</v>
          </cell>
          <cell r="HA44">
            <v>0</v>
          </cell>
          <cell r="HB44">
            <v>0</v>
          </cell>
          <cell r="HC44">
            <v>0</v>
          </cell>
          <cell r="HD44">
            <v>0</v>
          </cell>
          <cell r="HE44">
            <v>0</v>
          </cell>
          <cell r="HF44">
            <v>0</v>
          </cell>
          <cell r="HG44">
            <v>0</v>
          </cell>
          <cell r="HH44">
            <v>0</v>
          </cell>
          <cell r="HI44">
            <v>0</v>
          </cell>
          <cell r="HJ44">
            <v>4725025.2132455297</v>
          </cell>
          <cell r="HK44">
            <v>20975810.428671241</v>
          </cell>
          <cell r="HL44">
            <v>0</v>
          </cell>
          <cell r="HM44">
            <v>0</v>
          </cell>
          <cell r="HN44">
            <v>0</v>
          </cell>
          <cell r="HO44">
            <v>0</v>
          </cell>
          <cell r="HP44">
            <v>0</v>
          </cell>
          <cell r="HQ44">
            <v>0</v>
          </cell>
          <cell r="HR44">
            <v>0</v>
          </cell>
          <cell r="HS44">
            <v>0</v>
          </cell>
          <cell r="HT44">
            <v>0</v>
          </cell>
          <cell r="HU44">
            <v>0</v>
          </cell>
          <cell r="HV44">
            <v>4617193.6576347742</v>
          </cell>
          <cell r="HW44">
            <v>21493809.673869617</v>
          </cell>
          <cell r="HX44">
            <v>0</v>
          </cell>
          <cell r="HY44">
            <v>0</v>
          </cell>
          <cell r="HZ44">
            <v>0</v>
          </cell>
          <cell r="IA44">
            <v>0</v>
          </cell>
          <cell r="IB44">
            <v>0</v>
          </cell>
          <cell r="IC44">
            <v>0</v>
          </cell>
          <cell r="ID44">
            <v>0</v>
          </cell>
          <cell r="IE44">
            <v>0</v>
          </cell>
          <cell r="IF44">
            <v>0</v>
          </cell>
          <cell r="IG44">
            <v>0</v>
          </cell>
          <cell r="IH44">
            <v>4346875.9735811995</v>
          </cell>
          <cell r="II44">
            <v>22024600.950104814</v>
          </cell>
          <cell r="IJ44">
            <v>0</v>
          </cell>
          <cell r="IK44">
            <v>0</v>
          </cell>
          <cell r="IL44">
            <v>0</v>
          </cell>
          <cell r="IM44">
            <v>0</v>
          </cell>
          <cell r="IN44">
            <v>0</v>
          </cell>
          <cell r="IO44">
            <v>0</v>
          </cell>
          <cell r="IP44">
            <v>0</v>
          </cell>
          <cell r="IQ44">
            <v>0</v>
          </cell>
          <cell r="IR44">
            <v>0</v>
          </cell>
          <cell r="IS44">
            <v>0</v>
          </cell>
          <cell r="IT44">
            <v>4208045.2583912676</v>
          </cell>
          <cell r="IU44">
            <v>22568500.157563113</v>
          </cell>
          <cell r="IV44">
            <v>0</v>
          </cell>
          <cell r="IW44">
            <v>0</v>
          </cell>
          <cell r="IX44">
            <v>0</v>
          </cell>
          <cell r="IY44">
            <v>0</v>
          </cell>
          <cell r="IZ44">
            <v>0</v>
          </cell>
          <cell r="JA44">
            <v>0</v>
          </cell>
          <cell r="JB44">
            <v>0</v>
          </cell>
          <cell r="JC44">
            <v>0</v>
          </cell>
          <cell r="JD44">
            <v>0</v>
          </cell>
          <cell r="JE44">
            <v>0</v>
          </cell>
          <cell r="JF44">
            <v>3919099.2469173223</v>
          </cell>
          <cell r="JG44">
            <v>23125830.99761007</v>
          </cell>
          <cell r="JH44">
            <v>0</v>
          </cell>
          <cell r="JI44">
            <v>0</v>
          </cell>
          <cell r="JJ44">
            <v>0</v>
          </cell>
          <cell r="JK44">
            <v>0</v>
          </cell>
          <cell r="JL44">
            <v>0</v>
          </cell>
          <cell r="JM44">
            <v>0</v>
          </cell>
          <cell r="JN44">
            <v>0</v>
          </cell>
          <cell r="JO44">
            <v>0</v>
          </cell>
          <cell r="JP44">
            <v>0</v>
          </cell>
          <cell r="JQ44">
            <v>0</v>
          </cell>
          <cell r="JR44">
            <v>3746439.0350793228</v>
          </cell>
          <cell r="JS44">
            <v>23696925.165441282</v>
          </cell>
          <cell r="JT44">
            <v>0</v>
          </cell>
          <cell r="JU44">
            <v>0</v>
          </cell>
          <cell r="JV44">
            <v>0</v>
          </cell>
          <cell r="JW44">
            <v>0</v>
          </cell>
          <cell r="JX44">
            <v>0</v>
          </cell>
          <cell r="JY44">
            <v>0</v>
          </cell>
          <cell r="JZ44">
            <v>0</v>
          </cell>
          <cell r="KA44">
            <v>0</v>
          </cell>
          <cell r="KB44">
            <v>0</v>
          </cell>
          <cell r="KC44">
            <v>0</v>
          </cell>
          <cell r="KD44">
            <v>3456670.3518942799</v>
          </cell>
          <cell r="KE44">
            <v>24282122.547490589</v>
          </cell>
          <cell r="KF44">
            <v>0</v>
          </cell>
          <cell r="KG44">
            <v>0</v>
          </cell>
          <cell r="KH44">
            <v>0</v>
          </cell>
          <cell r="KI44">
            <v>0</v>
          </cell>
          <cell r="KJ44">
            <v>0</v>
          </cell>
          <cell r="KK44">
            <v>0</v>
          </cell>
          <cell r="KL44">
            <v>0</v>
          </cell>
          <cell r="KM44">
            <v>0</v>
          </cell>
          <cell r="KN44">
            <v>0</v>
          </cell>
          <cell r="KO44">
            <v>0</v>
          </cell>
          <cell r="KP44">
            <v>3228152.0762902042</v>
          </cell>
          <cell r="KQ44">
            <v>24881771.42371336</v>
          </cell>
          <cell r="KR44">
            <v>0</v>
          </cell>
          <cell r="KS44">
            <v>0</v>
          </cell>
          <cell r="KT44">
            <v>0</v>
          </cell>
          <cell r="KU44">
            <v>0</v>
          </cell>
          <cell r="KV44">
            <v>0</v>
          </cell>
          <cell r="KW44">
            <v>0</v>
          </cell>
          <cell r="KX44">
            <v>0</v>
          </cell>
          <cell r="KY44">
            <v>0</v>
          </cell>
          <cell r="KZ44">
            <v>0</v>
          </cell>
          <cell r="LA44">
            <v>0</v>
          </cell>
          <cell r="LB44">
            <v>2898316.1613451671</v>
          </cell>
          <cell r="LC44">
            <v>25496228.674865134</v>
          </cell>
          <cell r="LD44">
            <v>0</v>
          </cell>
          <cell r="LE44">
            <v>0</v>
          </cell>
          <cell r="LF44">
            <v>0</v>
          </cell>
          <cell r="LG44">
            <v>0</v>
          </cell>
          <cell r="LH44">
            <v>0</v>
          </cell>
          <cell r="LI44">
            <v>0</v>
          </cell>
          <cell r="LJ44">
            <v>0</v>
          </cell>
          <cell r="LK44">
            <v>0</v>
          </cell>
          <cell r="LL44">
            <v>0</v>
          </cell>
          <cell r="LM44">
            <v>0</v>
          </cell>
          <cell r="LN44">
            <v>2648670.3240344753</v>
          </cell>
          <cell r="LO44">
            <v>26125859.994899042</v>
          </cell>
          <cell r="LP44">
            <v>0</v>
          </cell>
          <cell r="LQ44">
            <v>0</v>
          </cell>
          <cell r="LR44">
            <v>0</v>
          </cell>
          <cell r="LS44">
            <v>0</v>
          </cell>
          <cell r="LT44">
            <v>0</v>
          </cell>
          <cell r="LU44">
            <v>0</v>
          </cell>
          <cell r="LV44">
            <v>0</v>
          </cell>
          <cell r="LW44">
            <v>0</v>
          </cell>
          <cell r="LX44">
            <v>0</v>
          </cell>
          <cell r="LY44">
            <v>0</v>
          </cell>
          <cell r="LZ44">
            <v>2296424.3212623056</v>
          </cell>
          <cell r="MA44">
            <v>26771040.108608406</v>
          </cell>
          <cell r="MB44">
            <v>0</v>
          </cell>
          <cell r="MC44">
            <v>0</v>
          </cell>
          <cell r="MD44">
            <v>0</v>
          </cell>
          <cell r="ME44">
            <v>0</v>
          </cell>
          <cell r="MF44">
            <v>0</v>
          </cell>
          <cell r="MG44">
            <v>0</v>
          </cell>
          <cell r="MH44">
            <v>0</v>
          </cell>
          <cell r="MI44">
            <v>0</v>
          </cell>
          <cell r="MJ44">
            <v>0</v>
          </cell>
          <cell r="MK44">
            <v>0</v>
          </cell>
          <cell r="ML44">
            <v>2003170.0163624468</v>
          </cell>
          <cell r="MM44">
            <v>27432152.994644009</v>
          </cell>
          <cell r="MN44">
            <v>0</v>
          </cell>
          <cell r="MO44">
            <v>0</v>
          </cell>
          <cell r="MP44">
            <v>0</v>
          </cell>
          <cell r="MQ44">
            <v>0</v>
          </cell>
          <cell r="MR44">
            <v>0</v>
          </cell>
          <cell r="MS44">
            <v>0</v>
          </cell>
          <cell r="MT44">
            <v>0</v>
          </cell>
          <cell r="MU44">
            <v>0</v>
          </cell>
          <cell r="MV44">
            <v>0</v>
          </cell>
          <cell r="MW44">
            <v>0</v>
          </cell>
          <cell r="MX44">
            <v>1627097.5067677938</v>
          </cell>
          <cell r="MY44">
            <v>28109592.114038847</v>
          </cell>
          <cell r="MZ44">
            <v>0</v>
          </cell>
          <cell r="NA44">
            <v>0</v>
          </cell>
          <cell r="NB44">
            <v>0</v>
          </cell>
          <cell r="NC44">
            <v>0</v>
          </cell>
          <cell r="ND44">
            <v>0</v>
          </cell>
          <cell r="NE44">
            <v>0</v>
          </cell>
          <cell r="NF44">
            <v>0</v>
          </cell>
          <cell r="NG44">
            <v>0</v>
          </cell>
          <cell r="NH44">
            <v>0</v>
          </cell>
          <cell r="NI44">
            <v>0</v>
          </cell>
          <cell r="NJ44">
            <v>1286498.0021131281</v>
          </cell>
          <cell r="NK44">
            <v>28803760.644376237</v>
          </cell>
          <cell r="NL44">
            <v>0</v>
          </cell>
          <cell r="NM44">
            <v>0</v>
          </cell>
          <cell r="NN44">
            <v>0</v>
          </cell>
          <cell r="NO44">
            <v>0</v>
          </cell>
          <cell r="NP44">
            <v>0</v>
          </cell>
          <cell r="NQ44">
            <v>0</v>
          </cell>
          <cell r="NR44">
            <v>0</v>
          </cell>
          <cell r="NS44">
            <v>0</v>
          </cell>
          <cell r="NT44">
            <v>0</v>
          </cell>
          <cell r="NU44">
            <v>0</v>
          </cell>
          <cell r="NV44">
            <v>889986.98841857759</v>
          </cell>
          <cell r="NW44">
            <v>29515071.719740808</v>
          </cell>
          <cell r="NX44">
            <v>0</v>
          </cell>
          <cell r="NY44">
            <v>0</v>
          </cell>
          <cell r="NZ44">
            <v>0</v>
          </cell>
          <cell r="OA44">
            <v>0</v>
          </cell>
          <cell r="OB44">
            <v>0</v>
          </cell>
          <cell r="OC44">
            <v>0</v>
          </cell>
          <cell r="OD44">
            <v>0</v>
          </cell>
          <cell r="OE44">
            <v>0</v>
          </cell>
          <cell r="OF44">
            <v>0</v>
          </cell>
          <cell r="OG44">
            <v>0</v>
          </cell>
          <cell r="OH44">
            <v>493150.86139797023</v>
          </cell>
          <cell r="OI44">
            <v>30243948.676595066</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188.12849009682591</v>
          </cell>
          <cell r="G45" t="str">
            <v>Coparticipación Federal de Impuestos</v>
          </cell>
          <cell r="BN45">
            <v>0</v>
          </cell>
          <cell r="BO45">
            <v>0</v>
          </cell>
          <cell r="BP45">
            <v>0</v>
          </cell>
          <cell r="BQ45">
            <v>0</v>
          </cell>
          <cell r="BR45">
            <v>0</v>
          </cell>
          <cell r="BS45">
            <v>0</v>
          </cell>
          <cell r="BT45">
            <v>2953351.4817923303</v>
          </cell>
          <cell r="BU45">
            <v>0</v>
          </cell>
          <cell r="BV45">
            <v>0</v>
          </cell>
          <cell r="BW45">
            <v>0</v>
          </cell>
          <cell r="BX45">
            <v>0</v>
          </cell>
          <cell r="BY45">
            <v>0</v>
          </cell>
          <cell r="BZ45">
            <v>0</v>
          </cell>
          <cell r="CA45">
            <v>0</v>
          </cell>
          <cell r="CB45">
            <v>0</v>
          </cell>
          <cell r="CC45">
            <v>0</v>
          </cell>
          <cell r="CD45">
            <v>0</v>
          </cell>
          <cell r="CE45">
            <v>0</v>
          </cell>
          <cell r="CF45">
            <v>4142699.9978678906</v>
          </cell>
          <cell r="CG45">
            <v>0</v>
          </cell>
          <cell r="CH45">
            <v>0</v>
          </cell>
          <cell r="CI45">
            <v>0</v>
          </cell>
          <cell r="CJ45">
            <v>0</v>
          </cell>
          <cell r="CK45">
            <v>0</v>
          </cell>
          <cell r="CL45">
            <v>0</v>
          </cell>
          <cell r="CM45">
            <v>0</v>
          </cell>
          <cell r="CN45">
            <v>0</v>
          </cell>
          <cell r="CO45">
            <v>0</v>
          </cell>
          <cell r="CP45">
            <v>0</v>
          </cell>
          <cell r="CQ45">
            <v>0</v>
          </cell>
          <cell r="CR45">
            <v>4634245.1770014856</v>
          </cell>
          <cell r="CS45">
            <v>0</v>
          </cell>
          <cell r="CT45">
            <v>0</v>
          </cell>
          <cell r="CU45">
            <v>0</v>
          </cell>
          <cell r="CV45">
            <v>0</v>
          </cell>
          <cell r="CW45">
            <v>0</v>
          </cell>
          <cell r="CX45">
            <v>0</v>
          </cell>
          <cell r="CY45">
            <v>0</v>
          </cell>
          <cell r="CZ45">
            <v>0</v>
          </cell>
          <cell r="DA45">
            <v>0</v>
          </cell>
          <cell r="DB45">
            <v>0</v>
          </cell>
          <cell r="DC45">
            <v>0</v>
          </cell>
          <cell r="DD45">
            <v>5035621.0045740232</v>
          </cell>
          <cell r="DE45">
            <v>0</v>
          </cell>
          <cell r="DF45">
            <v>0</v>
          </cell>
          <cell r="DG45">
            <v>0</v>
          </cell>
          <cell r="DH45">
            <v>0</v>
          </cell>
          <cell r="DI45">
            <v>0</v>
          </cell>
          <cell r="DJ45">
            <v>0</v>
          </cell>
          <cell r="DK45">
            <v>0</v>
          </cell>
          <cell r="DL45">
            <v>0</v>
          </cell>
          <cell r="DM45">
            <v>0</v>
          </cell>
          <cell r="DN45">
            <v>0</v>
          </cell>
          <cell r="DO45">
            <v>0</v>
          </cell>
          <cell r="DP45">
            <v>5431783.05624888</v>
          </cell>
          <cell r="DQ45">
            <v>0</v>
          </cell>
          <cell r="DR45">
            <v>0</v>
          </cell>
          <cell r="DS45">
            <v>0</v>
          </cell>
          <cell r="DT45">
            <v>0</v>
          </cell>
          <cell r="DU45">
            <v>0</v>
          </cell>
          <cell r="DV45">
            <v>0</v>
          </cell>
          <cell r="DW45">
            <v>0</v>
          </cell>
          <cell r="DX45">
            <v>0</v>
          </cell>
          <cell r="DY45">
            <v>0</v>
          </cell>
          <cell r="DZ45">
            <v>0</v>
          </cell>
          <cell r="EA45">
            <v>0</v>
          </cell>
          <cell r="EB45">
            <v>5886535.3051728858</v>
          </cell>
          <cell r="EC45">
            <v>0</v>
          </cell>
          <cell r="ED45">
            <v>0</v>
          </cell>
          <cell r="EE45">
            <v>0</v>
          </cell>
          <cell r="EF45">
            <v>0</v>
          </cell>
          <cell r="EG45">
            <v>0</v>
          </cell>
          <cell r="EH45">
            <v>0</v>
          </cell>
          <cell r="EI45">
            <v>0</v>
          </cell>
          <cell r="EJ45">
            <v>0</v>
          </cell>
          <cell r="EK45">
            <v>0</v>
          </cell>
          <cell r="EL45">
            <v>0</v>
          </cell>
          <cell r="EM45">
            <v>0</v>
          </cell>
          <cell r="EN45">
            <v>6250312.5679309694</v>
          </cell>
          <cell r="EO45">
            <v>0</v>
          </cell>
          <cell r="EP45">
            <v>0</v>
          </cell>
          <cell r="EQ45">
            <v>0</v>
          </cell>
          <cell r="ER45">
            <v>0</v>
          </cell>
          <cell r="ES45">
            <v>0</v>
          </cell>
          <cell r="ET45">
            <v>0</v>
          </cell>
          <cell r="EU45">
            <v>0</v>
          </cell>
          <cell r="EV45">
            <v>0</v>
          </cell>
          <cell r="EW45">
            <v>0</v>
          </cell>
          <cell r="EX45">
            <v>0</v>
          </cell>
          <cell r="EY45">
            <v>0</v>
          </cell>
          <cell r="EZ45">
            <v>6565148.3049840275</v>
          </cell>
          <cell r="FA45">
            <v>8916814.8578161243</v>
          </cell>
          <cell r="FB45">
            <v>0</v>
          </cell>
          <cell r="FC45">
            <v>0</v>
          </cell>
          <cell r="FD45">
            <v>0</v>
          </cell>
          <cell r="FE45">
            <v>0</v>
          </cell>
          <cell r="FF45">
            <v>0</v>
          </cell>
          <cell r="FG45">
            <v>0</v>
          </cell>
          <cell r="FH45">
            <v>0</v>
          </cell>
          <cell r="FI45">
            <v>0</v>
          </cell>
          <cell r="FJ45">
            <v>0</v>
          </cell>
          <cell r="FK45">
            <v>0</v>
          </cell>
          <cell r="FL45">
            <v>6575644.6689352933</v>
          </cell>
          <cell r="FM45">
            <v>9210402.9610677864</v>
          </cell>
          <cell r="FN45">
            <v>0</v>
          </cell>
          <cell r="FO45">
            <v>0</v>
          </cell>
          <cell r="FP45">
            <v>0</v>
          </cell>
          <cell r="FQ45">
            <v>0</v>
          </cell>
          <cell r="FR45">
            <v>0</v>
          </cell>
          <cell r="FS45">
            <v>0</v>
          </cell>
          <cell r="FT45">
            <v>0</v>
          </cell>
          <cell r="FU45">
            <v>0</v>
          </cell>
          <cell r="FV45">
            <v>0</v>
          </cell>
          <cell r="FW45">
            <v>0</v>
          </cell>
          <cell r="FX45">
            <v>6649940.8477972634</v>
          </cell>
          <cell r="FY45">
            <v>9507347.8763002865</v>
          </cell>
          <cell r="FZ45">
            <v>0</v>
          </cell>
          <cell r="GA45">
            <v>0</v>
          </cell>
          <cell r="GB45">
            <v>0</v>
          </cell>
          <cell r="GC45">
            <v>0</v>
          </cell>
          <cell r="GD45">
            <v>0</v>
          </cell>
          <cell r="GE45">
            <v>0</v>
          </cell>
          <cell r="GF45">
            <v>0</v>
          </cell>
          <cell r="GG45">
            <v>0</v>
          </cell>
          <cell r="GH45">
            <v>0</v>
          </cell>
          <cell r="GI45">
            <v>0</v>
          </cell>
          <cell r="GJ45">
            <v>6661091.1363242157</v>
          </cell>
          <cell r="GK45">
            <v>9780675.5200487114</v>
          </cell>
          <cell r="GL45">
            <v>0</v>
          </cell>
          <cell r="GM45">
            <v>0</v>
          </cell>
          <cell r="GN45">
            <v>0</v>
          </cell>
          <cell r="GO45">
            <v>0</v>
          </cell>
          <cell r="GP45">
            <v>0</v>
          </cell>
          <cell r="GQ45">
            <v>0</v>
          </cell>
          <cell r="GR45">
            <v>0</v>
          </cell>
          <cell r="GS45">
            <v>0</v>
          </cell>
          <cell r="GT45">
            <v>0</v>
          </cell>
          <cell r="GU45">
            <v>0</v>
          </cell>
          <cell r="GV45">
            <v>6621073.6282462766</v>
          </cell>
          <cell r="GW45">
            <v>9991969.8789880592</v>
          </cell>
          <cell r="GX45">
            <v>0</v>
          </cell>
          <cell r="GY45">
            <v>0</v>
          </cell>
          <cell r="GZ45">
            <v>0</v>
          </cell>
          <cell r="HA45">
            <v>0</v>
          </cell>
          <cell r="HB45">
            <v>0</v>
          </cell>
          <cell r="HC45">
            <v>0</v>
          </cell>
          <cell r="HD45">
            <v>0</v>
          </cell>
          <cell r="HE45">
            <v>0</v>
          </cell>
          <cell r="HF45">
            <v>0</v>
          </cell>
          <cell r="HG45">
            <v>0</v>
          </cell>
          <cell r="HH45">
            <v>6552911.5630089538</v>
          </cell>
          <cell r="HI45">
            <v>10227539.460225787</v>
          </cell>
          <cell r="HJ45">
            <v>0</v>
          </cell>
          <cell r="HK45">
            <v>0</v>
          </cell>
          <cell r="HL45">
            <v>0</v>
          </cell>
          <cell r="HM45">
            <v>0</v>
          </cell>
          <cell r="HN45">
            <v>0</v>
          </cell>
          <cell r="HO45">
            <v>0</v>
          </cell>
          <cell r="HP45">
            <v>0</v>
          </cell>
          <cell r="HQ45">
            <v>0</v>
          </cell>
          <cell r="HR45">
            <v>0</v>
          </cell>
          <cell r="HS45">
            <v>0</v>
          </cell>
          <cell r="HT45">
            <v>6558726.6461306941</v>
          </cell>
          <cell r="HU45">
            <v>10480109.330584269</v>
          </cell>
          <cell r="HV45">
            <v>0</v>
          </cell>
          <cell r="HW45">
            <v>0</v>
          </cell>
          <cell r="HX45">
            <v>0</v>
          </cell>
          <cell r="HY45">
            <v>0</v>
          </cell>
          <cell r="HZ45">
            <v>0</v>
          </cell>
          <cell r="IA45">
            <v>0</v>
          </cell>
          <cell r="IB45">
            <v>0</v>
          </cell>
          <cell r="IC45">
            <v>0</v>
          </cell>
          <cell r="ID45">
            <v>0</v>
          </cell>
          <cell r="IE45">
            <v>0</v>
          </cell>
          <cell r="IF45">
            <v>6487382.4473788692</v>
          </cell>
          <cell r="IG45">
            <v>10738916.433237083</v>
          </cell>
          <cell r="IH45">
            <v>0</v>
          </cell>
          <cell r="II45">
            <v>0</v>
          </cell>
          <cell r="IJ45">
            <v>0</v>
          </cell>
          <cell r="IK45">
            <v>0</v>
          </cell>
          <cell r="IL45">
            <v>0</v>
          </cell>
          <cell r="IM45">
            <v>0</v>
          </cell>
          <cell r="IN45">
            <v>0</v>
          </cell>
          <cell r="IO45">
            <v>0</v>
          </cell>
          <cell r="IP45">
            <v>0</v>
          </cell>
          <cell r="IQ45">
            <v>0</v>
          </cell>
          <cell r="IR45">
            <v>6481565.1561762197</v>
          </cell>
          <cell r="IS45">
            <v>11004114.797113489</v>
          </cell>
          <cell r="IT45">
            <v>0</v>
          </cell>
          <cell r="IU45">
            <v>0</v>
          </cell>
          <cell r="IV45">
            <v>0</v>
          </cell>
          <cell r="IW45">
            <v>0</v>
          </cell>
          <cell r="IX45">
            <v>0</v>
          </cell>
          <cell r="IY45">
            <v>0</v>
          </cell>
          <cell r="IZ45">
            <v>0</v>
          </cell>
          <cell r="JA45">
            <v>0</v>
          </cell>
          <cell r="JB45">
            <v>0</v>
          </cell>
          <cell r="JC45">
            <v>0</v>
          </cell>
          <cell r="JD45">
            <v>6398918.1412782501</v>
          </cell>
          <cell r="JE45">
            <v>11275862.254898945</v>
          </cell>
          <cell r="JF45">
            <v>0</v>
          </cell>
          <cell r="JG45">
            <v>0</v>
          </cell>
          <cell r="JH45">
            <v>0</v>
          </cell>
          <cell r="JI45">
            <v>0</v>
          </cell>
          <cell r="JJ45">
            <v>0</v>
          </cell>
          <cell r="JK45">
            <v>0</v>
          </cell>
          <cell r="JL45">
            <v>0</v>
          </cell>
          <cell r="JM45">
            <v>0</v>
          </cell>
          <cell r="JN45">
            <v>0</v>
          </cell>
          <cell r="JO45">
            <v>0</v>
          </cell>
          <cell r="JP45">
            <v>6380290.7006109692</v>
          </cell>
          <cell r="JQ45">
            <v>11554320.53696917</v>
          </cell>
          <cell r="JR45">
            <v>0</v>
          </cell>
          <cell r="JS45">
            <v>0</v>
          </cell>
          <cell r="JT45">
            <v>0</v>
          </cell>
          <cell r="JU45">
            <v>0</v>
          </cell>
          <cell r="JV45">
            <v>0</v>
          </cell>
          <cell r="JW45">
            <v>0</v>
          </cell>
          <cell r="JX45">
            <v>0</v>
          </cell>
          <cell r="JY45">
            <v>0</v>
          </cell>
          <cell r="JZ45">
            <v>0</v>
          </cell>
          <cell r="KA45">
            <v>0</v>
          </cell>
          <cell r="KB45">
            <v>6319924.0525614824</v>
          </cell>
          <cell r="KC45">
            <v>11839655.367643898</v>
          </cell>
          <cell r="KD45">
            <v>0</v>
          </cell>
          <cell r="KE45">
            <v>0</v>
          </cell>
          <cell r="KF45">
            <v>0</v>
          </cell>
          <cell r="KG45">
            <v>0</v>
          </cell>
          <cell r="KH45">
            <v>0</v>
          </cell>
          <cell r="KI45">
            <v>0</v>
          </cell>
          <cell r="KJ45">
            <v>0</v>
          </cell>
          <cell r="KK45">
            <v>0</v>
          </cell>
          <cell r="KL45">
            <v>0</v>
          </cell>
          <cell r="KM45">
            <v>0</v>
          </cell>
          <cell r="KN45">
            <v>6252684.8865987537</v>
          </cell>
          <cell r="KO45">
            <v>12132036.563817635</v>
          </cell>
          <cell r="KP45">
            <v>0</v>
          </cell>
          <cell r="KQ45">
            <v>0</v>
          </cell>
          <cell r="KR45">
            <v>0</v>
          </cell>
          <cell r="KS45">
            <v>0</v>
          </cell>
          <cell r="KT45">
            <v>0</v>
          </cell>
          <cell r="KU45">
            <v>0</v>
          </cell>
          <cell r="KV45">
            <v>0</v>
          </cell>
          <cell r="KW45">
            <v>0</v>
          </cell>
          <cell r="KX45">
            <v>0</v>
          </cell>
          <cell r="KY45">
            <v>0</v>
          </cell>
          <cell r="KZ45">
            <v>6144509.5409838883</v>
          </cell>
          <cell r="LA45">
            <v>12431638.136026101</v>
          </cell>
          <cell r="LB45">
            <v>0</v>
          </cell>
          <cell r="LC45">
            <v>0</v>
          </cell>
          <cell r="LD45">
            <v>0</v>
          </cell>
          <cell r="LE45">
            <v>0</v>
          </cell>
          <cell r="LF45">
            <v>0</v>
          </cell>
          <cell r="LG45">
            <v>0</v>
          </cell>
          <cell r="LH45">
            <v>0</v>
          </cell>
          <cell r="LI45">
            <v>0</v>
          </cell>
          <cell r="LJ45">
            <v>0</v>
          </cell>
          <cell r="LK45">
            <v>0</v>
          </cell>
          <cell r="LL45">
            <v>6096367.7644337881</v>
          </cell>
          <cell r="LM45">
            <v>12738638.392008526</v>
          </cell>
          <cell r="LN45">
            <v>0</v>
          </cell>
          <cell r="LO45">
            <v>0</v>
          </cell>
          <cell r="LP45">
            <v>0</v>
          </cell>
          <cell r="LQ45">
            <v>0</v>
          </cell>
          <cell r="LR45">
            <v>0</v>
          </cell>
          <cell r="LS45">
            <v>0</v>
          </cell>
          <cell r="LT45">
            <v>0</v>
          </cell>
          <cell r="LU45">
            <v>0</v>
          </cell>
          <cell r="LV45">
            <v>0</v>
          </cell>
          <cell r="LW45">
            <v>0</v>
          </cell>
          <cell r="LX45">
            <v>5973828.7204010049</v>
          </cell>
          <cell r="LY45">
            <v>13053220.042827412</v>
          </cell>
          <cell r="LZ45">
            <v>0</v>
          </cell>
          <cell r="MA45">
            <v>0</v>
          </cell>
          <cell r="MB45">
            <v>0</v>
          </cell>
          <cell r="MC45">
            <v>0</v>
          </cell>
          <cell r="MD45">
            <v>0</v>
          </cell>
          <cell r="ME45">
            <v>0</v>
          </cell>
          <cell r="MF45">
            <v>0</v>
          </cell>
          <cell r="MG45">
            <v>0</v>
          </cell>
          <cell r="MH45">
            <v>0</v>
          </cell>
          <cell r="MI45">
            <v>0</v>
          </cell>
          <cell r="MJ45">
            <v>5908787.2178358277</v>
          </cell>
          <cell r="MK45">
            <v>13375570.311608957</v>
          </cell>
          <cell r="ML45">
            <v>0</v>
          </cell>
          <cell r="MM45">
            <v>0</v>
          </cell>
          <cell r="MN45">
            <v>0</v>
          </cell>
          <cell r="MO45">
            <v>0</v>
          </cell>
          <cell r="MP45">
            <v>0</v>
          </cell>
          <cell r="MQ45">
            <v>0</v>
          </cell>
          <cell r="MR45">
            <v>0</v>
          </cell>
          <cell r="MS45">
            <v>0</v>
          </cell>
          <cell r="MT45">
            <v>0</v>
          </cell>
          <cell r="MU45">
            <v>0</v>
          </cell>
          <cell r="MV45">
            <v>5770718.5439073741</v>
          </cell>
          <cell r="MW45">
            <v>13705881.044968793</v>
          </cell>
          <cell r="MX45">
            <v>0</v>
          </cell>
          <cell r="MY45">
            <v>0</v>
          </cell>
          <cell r="MZ45">
            <v>0</v>
          </cell>
          <cell r="NA45">
            <v>0</v>
          </cell>
          <cell r="NB45">
            <v>0</v>
          </cell>
          <cell r="NC45">
            <v>0</v>
          </cell>
          <cell r="ND45">
            <v>0</v>
          </cell>
          <cell r="NE45">
            <v>0</v>
          </cell>
          <cell r="NF45">
            <v>0</v>
          </cell>
          <cell r="NG45">
            <v>0</v>
          </cell>
          <cell r="NH45">
            <v>5687207.6971669886</v>
          </cell>
          <cell r="NI45">
            <v>14044348.827189418</v>
          </cell>
          <cell r="NJ45">
            <v>0</v>
          </cell>
          <cell r="NK45">
            <v>0</v>
          </cell>
          <cell r="NL45">
            <v>0</v>
          </cell>
          <cell r="NM45">
            <v>0</v>
          </cell>
          <cell r="NN45">
            <v>0</v>
          </cell>
          <cell r="NO45">
            <v>0</v>
          </cell>
          <cell r="NP45">
            <v>0</v>
          </cell>
          <cell r="NQ45">
            <v>0</v>
          </cell>
          <cell r="NR45">
            <v>0</v>
          </cell>
          <cell r="NS45">
            <v>0</v>
          </cell>
          <cell r="NT45">
            <v>5562760.3756444938</v>
          </cell>
          <cell r="NU45">
            <v>14391175.097217243</v>
          </cell>
          <cell r="NV45">
            <v>0</v>
          </cell>
          <cell r="NW45">
            <v>0</v>
          </cell>
          <cell r="NX45">
            <v>0</v>
          </cell>
          <cell r="NY45">
            <v>0</v>
          </cell>
          <cell r="NZ45">
            <v>0</v>
          </cell>
          <cell r="OA45">
            <v>0</v>
          </cell>
          <cell r="OB45">
            <v>0</v>
          </cell>
          <cell r="OC45">
            <v>0</v>
          </cell>
          <cell r="OD45">
            <v>0</v>
          </cell>
          <cell r="OE45">
            <v>0</v>
          </cell>
          <cell r="OF45">
            <v>5428698.2563866721</v>
          </cell>
          <cell r="OG45">
            <v>14746566.268548897</v>
          </cell>
          <cell r="OH45">
            <v>0</v>
          </cell>
          <cell r="OI45">
            <v>0</v>
          </cell>
          <cell r="OJ45">
            <v>0</v>
          </cell>
          <cell r="OK45">
            <v>0</v>
          </cell>
          <cell r="OL45">
            <v>0</v>
          </cell>
          <cell r="OM45">
            <v>0</v>
          </cell>
          <cell r="ON45">
            <v>0</v>
          </cell>
          <cell r="OO45">
            <v>0</v>
          </cell>
          <cell r="OP45">
            <v>0</v>
          </cell>
          <cell r="OQ45">
            <v>0</v>
          </cell>
          <cell r="OR45">
            <v>5255744.6390652107</v>
          </cell>
          <cell r="OS45">
            <v>15110733.852078117</v>
          </cell>
          <cell r="OT45">
            <v>0</v>
          </cell>
          <cell r="OU45">
            <v>0</v>
          </cell>
          <cell r="OV45">
            <v>0</v>
          </cell>
          <cell r="OW45">
            <v>0</v>
          </cell>
          <cell r="OX45">
            <v>0</v>
          </cell>
          <cell r="OY45">
            <v>0</v>
          </cell>
          <cell r="OZ45">
            <v>0</v>
          </cell>
          <cell r="PA45">
            <v>0</v>
          </cell>
          <cell r="PB45">
            <v>0</v>
          </cell>
          <cell r="PC45">
            <v>0</v>
          </cell>
          <cell r="PD45">
            <v>5130119.8522854093</v>
          </cell>
          <cell r="PE45">
            <v>15483894.581976358</v>
          </cell>
          <cell r="PF45">
            <v>0</v>
          </cell>
          <cell r="PG45">
            <v>0</v>
          </cell>
          <cell r="PH45">
            <v>0</v>
          </cell>
          <cell r="PI45">
            <v>0</v>
          </cell>
          <cell r="PJ45">
            <v>0</v>
          </cell>
          <cell r="PK45">
            <v>0</v>
          </cell>
          <cell r="PL45">
            <v>0</v>
          </cell>
          <cell r="PM45">
            <v>0</v>
          </cell>
          <cell r="PN45">
            <v>0</v>
          </cell>
          <cell r="PO45">
            <v>0</v>
          </cell>
          <cell r="PP45">
            <v>4937633.7793323202</v>
          </cell>
          <cell r="PQ45">
            <v>15866270.544682041</v>
          </cell>
          <cell r="PR45">
            <v>0</v>
          </cell>
          <cell r="PS45">
            <v>0</v>
          </cell>
          <cell r="PT45">
            <v>0</v>
          </cell>
          <cell r="PU45">
            <v>0</v>
          </cell>
          <cell r="PV45">
            <v>0</v>
          </cell>
          <cell r="PW45">
            <v>0</v>
          </cell>
          <cell r="PX45">
            <v>0</v>
          </cell>
          <cell r="PY45">
            <v>0</v>
          </cell>
          <cell r="PZ45">
            <v>0</v>
          </cell>
          <cell r="QA45">
            <v>0</v>
          </cell>
          <cell r="QB45">
            <v>4788111.8621330513</v>
          </cell>
          <cell r="QC45">
            <v>16258089.31107519</v>
          </cell>
          <cell r="QD45">
            <v>0</v>
          </cell>
          <cell r="QE45">
            <v>0</v>
          </cell>
          <cell r="QF45">
            <v>0</v>
          </cell>
          <cell r="QG45">
            <v>0</v>
          </cell>
          <cell r="QH45">
            <v>0</v>
          </cell>
          <cell r="QI45">
            <v>0</v>
          </cell>
          <cell r="QJ45">
            <v>0</v>
          </cell>
          <cell r="QK45">
            <v>0</v>
          </cell>
          <cell r="QL45">
            <v>0</v>
          </cell>
          <cell r="QM45">
            <v>0</v>
          </cell>
          <cell r="QN45">
            <v>4574572.4720284753</v>
          </cell>
          <cell r="QO45">
            <v>16659584.071916154</v>
          </cell>
          <cell r="QP45">
            <v>0</v>
          </cell>
          <cell r="QQ45">
            <v>0</v>
          </cell>
          <cell r="QR45">
            <v>0</v>
          </cell>
          <cell r="QS45">
            <v>0</v>
          </cell>
          <cell r="QT45">
            <v>0</v>
          </cell>
          <cell r="QU45">
            <v>0</v>
          </cell>
          <cell r="QV45">
            <v>0</v>
          </cell>
          <cell r="QW45">
            <v>0</v>
          </cell>
          <cell r="QX45">
            <v>0</v>
          </cell>
          <cell r="QY45">
            <v>0</v>
          </cell>
          <cell r="QZ45">
            <v>4399077.7733347435</v>
          </cell>
          <cell r="RA45">
            <v>17070993.77662896</v>
          </cell>
          <cell r="RB45">
            <v>0</v>
          </cell>
          <cell r="RC45">
            <v>0</v>
          </cell>
          <cell r="RD45">
            <v>0</v>
          </cell>
          <cell r="RE45">
            <v>0</v>
          </cell>
          <cell r="RF45">
            <v>0</v>
          </cell>
          <cell r="RG45">
            <v>0</v>
          </cell>
          <cell r="RH45">
            <v>0</v>
          </cell>
          <cell r="RI45">
            <v>0</v>
          </cell>
          <cell r="RJ45">
            <v>0</v>
          </cell>
          <cell r="RK45">
            <v>0</v>
          </cell>
          <cell r="RL45">
            <v>4185733.811906056</v>
          </cell>
          <cell r="RM45">
            <v>17492563.275511973</v>
          </cell>
          <cell r="RN45">
            <v>0</v>
          </cell>
          <cell r="RO45">
            <v>0</v>
          </cell>
          <cell r="RP45">
            <v>0</v>
          </cell>
          <cell r="RQ45">
            <v>0</v>
          </cell>
          <cell r="RR45">
            <v>0</v>
          </cell>
          <cell r="RS45">
            <v>0</v>
          </cell>
          <cell r="RT45">
            <v>0</v>
          </cell>
          <cell r="RU45">
            <v>0</v>
          </cell>
          <cell r="RV45">
            <v>0</v>
          </cell>
          <cell r="RW45">
            <v>0</v>
          </cell>
          <cell r="RX45">
            <v>3959169.9960012701</v>
          </cell>
          <cell r="RY45">
            <v>17924543.46546042</v>
          </cell>
          <cell r="RZ45">
            <v>0</v>
          </cell>
          <cell r="SA45">
            <v>0</v>
          </cell>
          <cell r="SB45">
            <v>0</v>
          </cell>
          <cell r="SC45">
            <v>0</v>
          </cell>
          <cell r="SD45">
            <v>0</v>
          </cell>
          <cell r="SE45">
            <v>0</v>
          </cell>
          <cell r="SF45">
            <v>0</v>
          </cell>
          <cell r="SG45">
            <v>0</v>
          </cell>
          <cell r="SH45">
            <v>0</v>
          </cell>
          <cell r="SI45">
            <v>0</v>
          </cell>
          <cell r="SJ45">
            <v>3698541.843635024</v>
          </cell>
          <cell r="SK45">
            <v>18367191.439287584</v>
          </cell>
          <cell r="SL45">
            <v>0</v>
          </cell>
          <cell r="SM45">
            <v>0</v>
          </cell>
          <cell r="SN45">
            <v>0</v>
          </cell>
          <cell r="SO45">
            <v>0</v>
          </cell>
          <cell r="SP45">
            <v>0</v>
          </cell>
          <cell r="SQ45">
            <v>0</v>
          </cell>
          <cell r="SR45">
            <v>0</v>
          </cell>
          <cell r="SS45">
            <v>0</v>
          </cell>
          <cell r="ST45">
            <v>0</v>
          </cell>
          <cell r="SU45">
            <v>0</v>
          </cell>
          <cell r="SV45">
            <v>3464273.7465011119</v>
          </cell>
          <cell r="SW45">
            <v>18820770.638733454</v>
          </cell>
          <cell r="SX45">
            <v>0</v>
          </cell>
          <cell r="SY45">
            <v>0</v>
          </cell>
          <cell r="SZ45">
            <v>0</v>
          </cell>
          <cell r="TA45">
            <v>0</v>
          </cell>
          <cell r="TB45">
            <v>0</v>
          </cell>
          <cell r="TC45">
            <v>0</v>
          </cell>
          <cell r="TD45">
            <v>0</v>
          </cell>
          <cell r="TE45">
            <v>0</v>
          </cell>
          <cell r="TF45">
            <v>0</v>
          </cell>
          <cell r="TG45">
            <v>0</v>
          </cell>
          <cell r="TH45">
            <v>3177383.6747591803</v>
          </cell>
          <cell r="TI45">
            <v>19285551.011251979</v>
          </cell>
          <cell r="TJ45">
            <v>0</v>
          </cell>
          <cell r="TK45">
            <v>0</v>
          </cell>
          <cell r="TL45">
            <v>0</v>
          </cell>
          <cell r="TM45">
            <v>0</v>
          </cell>
          <cell r="TN45">
            <v>0</v>
          </cell>
          <cell r="TO45">
            <v>0</v>
          </cell>
          <cell r="TP45">
            <v>0</v>
          </cell>
          <cell r="TQ45">
            <v>0</v>
          </cell>
          <cell r="TR45">
            <v>0</v>
          </cell>
          <cell r="TS45">
            <v>0</v>
          </cell>
          <cell r="TT45">
            <v>2909989.9470609343</v>
          </cell>
          <cell r="TU45">
            <v>19761809.170670141</v>
          </cell>
          <cell r="TV45">
            <v>0</v>
          </cell>
          <cell r="TW45">
            <v>0</v>
          </cell>
          <cell r="TX45">
            <v>0</v>
          </cell>
          <cell r="TY45">
            <v>0</v>
          </cell>
          <cell r="TZ45">
            <v>0</v>
          </cell>
          <cell r="UA45">
            <v>0</v>
          </cell>
          <cell r="UB45">
            <v>0</v>
          </cell>
          <cell r="UC45">
            <v>0</v>
          </cell>
          <cell r="UD45">
            <v>0</v>
          </cell>
          <cell r="UE45">
            <v>0</v>
          </cell>
          <cell r="UF45">
            <v>2594863.334386664</v>
          </cell>
          <cell r="UG45">
            <v>20249828.561814588</v>
          </cell>
          <cell r="UH45">
            <v>0</v>
          </cell>
          <cell r="UI45">
            <v>0</v>
          </cell>
          <cell r="UJ45">
            <v>0</v>
          </cell>
          <cell r="UK45">
            <v>0</v>
          </cell>
          <cell r="UL45">
            <v>0</v>
          </cell>
          <cell r="UM45">
            <v>0</v>
          </cell>
          <cell r="UN45">
            <v>0</v>
          </cell>
          <cell r="UO45">
            <v>0</v>
          </cell>
          <cell r="UP45">
            <v>0</v>
          </cell>
          <cell r="UQ45">
            <v>0</v>
          </cell>
          <cell r="UR45">
            <v>2291617.0833104844</v>
          </cell>
          <cell r="US45">
            <v>20749899.629203659</v>
          </cell>
          <cell r="UT45">
            <v>0</v>
          </cell>
          <cell r="UU45">
            <v>0</v>
          </cell>
          <cell r="UV45">
            <v>0</v>
          </cell>
          <cell r="UW45">
            <v>0</v>
          </cell>
          <cell r="UX45">
            <v>0</v>
          </cell>
          <cell r="UY45">
            <v>0</v>
          </cell>
          <cell r="UZ45">
            <v>0</v>
          </cell>
          <cell r="VA45">
            <v>0</v>
          </cell>
          <cell r="VB45">
            <v>0</v>
          </cell>
          <cell r="VC45">
            <v>0</v>
          </cell>
          <cell r="VD45">
            <v>1956840.6189262045</v>
          </cell>
          <cell r="VE45">
            <v>21262319.989905328</v>
          </cell>
          <cell r="VF45">
            <v>0</v>
          </cell>
          <cell r="VG45">
            <v>0</v>
          </cell>
          <cell r="VH45">
            <v>0</v>
          </cell>
          <cell r="VI45">
            <v>0</v>
          </cell>
          <cell r="VJ45">
            <v>0</v>
          </cell>
          <cell r="VK45">
            <v>0</v>
          </cell>
          <cell r="VL45">
            <v>0</v>
          </cell>
          <cell r="VM45">
            <v>0</v>
          </cell>
          <cell r="VN45">
            <v>0</v>
          </cell>
          <cell r="VO45">
            <v>0</v>
          </cell>
          <cell r="VP45">
            <v>1604131.9583173366</v>
          </cell>
          <cell r="VQ45">
            <v>21787394.610663854</v>
          </cell>
          <cell r="VR45">
            <v>0</v>
          </cell>
          <cell r="VS45">
            <v>0</v>
          </cell>
          <cell r="VT45">
            <v>0</v>
          </cell>
          <cell r="VU45">
            <v>0</v>
          </cell>
          <cell r="VV45">
            <v>0</v>
          </cell>
          <cell r="VW45">
            <v>0</v>
          </cell>
          <cell r="VX45">
            <v>0</v>
          </cell>
          <cell r="VY45">
            <v>0</v>
          </cell>
          <cell r="VZ45">
            <v>0</v>
          </cell>
          <cell r="WA45">
            <v>0</v>
          </cell>
          <cell r="WB45">
            <v>1226072.9254976944</v>
          </cell>
          <cell r="WC45">
            <v>22325435.989400607</v>
          </cell>
          <cell r="WD45">
            <v>0</v>
          </cell>
          <cell r="WE45">
            <v>0</v>
          </cell>
          <cell r="WF45">
            <v>0</v>
          </cell>
          <cell r="WG45">
            <v>0</v>
          </cell>
          <cell r="WH45">
            <v>0</v>
          </cell>
          <cell r="WI45">
            <v>0</v>
          </cell>
          <cell r="WJ45">
            <v>0</v>
          </cell>
          <cell r="WK45">
            <v>0</v>
          </cell>
          <cell r="WL45">
            <v>0</v>
          </cell>
          <cell r="WM45">
            <v>0</v>
          </cell>
          <cell r="WN45">
            <v>842169.27811659721</v>
          </cell>
          <cell r="WO45">
            <v>22876764.341197059</v>
          </cell>
          <cell r="WP45">
            <v>0</v>
          </cell>
          <cell r="WQ45">
            <v>0</v>
          </cell>
          <cell r="WR45">
            <v>0</v>
          </cell>
          <cell r="WS45">
            <v>0</v>
          </cell>
          <cell r="WT45">
            <v>0</v>
          </cell>
          <cell r="WU45">
            <v>0</v>
          </cell>
          <cell r="WV45">
            <v>0</v>
          </cell>
          <cell r="WW45">
            <v>0</v>
          </cell>
          <cell r="WX45">
            <v>0</v>
          </cell>
          <cell r="WY45">
            <v>0</v>
          </cell>
          <cell r="WZ45">
            <v>429125.5239241863</v>
          </cell>
          <cell r="XA45">
            <v>23441707.788870648</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62.564010394203059</v>
          </cell>
          <cell r="G46" t="str">
            <v>Coparticipación Federal de Impuestos</v>
          </cell>
          <cell r="BN46">
            <v>0</v>
          </cell>
          <cell r="BO46">
            <v>0</v>
          </cell>
          <cell r="BP46">
            <v>0</v>
          </cell>
          <cell r="BQ46">
            <v>0</v>
          </cell>
          <cell r="BR46">
            <v>0</v>
          </cell>
          <cell r="BS46">
            <v>0</v>
          </cell>
          <cell r="BT46">
            <v>1782971.2362946989</v>
          </cell>
          <cell r="BU46">
            <v>5528353.1537052961</v>
          </cell>
          <cell r="BV46">
            <v>0</v>
          </cell>
          <cell r="BW46">
            <v>0</v>
          </cell>
          <cell r="BX46">
            <v>0</v>
          </cell>
          <cell r="BY46">
            <v>0</v>
          </cell>
          <cell r="BZ46">
            <v>0</v>
          </cell>
          <cell r="CA46">
            <v>0</v>
          </cell>
          <cell r="CB46">
            <v>0</v>
          </cell>
          <cell r="CC46">
            <v>0</v>
          </cell>
          <cell r="CD46">
            <v>0</v>
          </cell>
          <cell r="CE46">
            <v>0</v>
          </cell>
          <cell r="CF46">
            <v>1787437.9182721793</v>
          </cell>
          <cell r="CG46">
            <v>6013001</v>
          </cell>
          <cell r="CH46">
            <v>0</v>
          </cell>
          <cell r="CI46">
            <v>0</v>
          </cell>
          <cell r="CJ46">
            <v>0</v>
          </cell>
          <cell r="CK46">
            <v>0</v>
          </cell>
          <cell r="CL46">
            <v>0</v>
          </cell>
          <cell r="CM46">
            <v>0</v>
          </cell>
          <cell r="CN46">
            <v>0</v>
          </cell>
          <cell r="CO46">
            <v>0</v>
          </cell>
          <cell r="CP46">
            <v>0</v>
          </cell>
          <cell r="CQ46">
            <v>0</v>
          </cell>
          <cell r="CR46">
            <v>1803687.3088981367</v>
          </cell>
          <cell r="CS46">
            <v>6674431.1100000003</v>
          </cell>
          <cell r="CT46">
            <v>0</v>
          </cell>
          <cell r="CU46">
            <v>0</v>
          </cell>
          <cell r="CV46">
            <v>0</v>
          </cell>
          <cell r="CW46">
            <v>0</v>
          </cell>
          <cell r="CX46">
            <v>0</v>
          </cell>
          <cell r="CY46">
            <v>0</v>
          </cell>
          <cell r="CZ46">
            <v>0</v>
          </cell>
          <cell r="DA46">
            <v>0</v>
          </cell>
          <cell r="DB46">
            <v>0</v>
          </cell>
          <cell r="DC46">
            <v>0</v>
          </cell>
          <cell r="DD46">
            <v>1763915.4958541046</v>
          </cell>
          <cell r="DE46">
            <v>7252509.1373877339</v>
          </cell>
          <cell r="DF46">
            <v>0</v>
          </cell>
          <cell r="DG46">
            <v>0</v>
          </cell>
          <cell r="DH46">
            <v>0</v>
          </cell>
          <cell r="DI46">
            <v>0</v>
          </cell>
          <cell r="DJ46">
            <v>0</v>
          </cell>
          <cell r="DK46">
            <v>0</v>
          </cell>
          <cell r="DL46">
            <v>0</v>
          </cell>
          <cell r="DM46">
            <v>0</v>
          </cell>
          <cell r="DN46">
            <v>0</v>
          </cell>
          <cell r="DO46">
            <v>0</v>
          </cell>
          <cell r="DP46">
            <v>1691276.5064327852</v>
          </cell>
          <cell r="DQ46">
            <v>7866062.0150478901</v>
          </cell>
          <cell r="DR46">
            <v>0</v>
          </cell>
          <cell r="DS46">
            <v>0</v>
          </cell>
          <cell r="DT46">
            <v>0</v>
          </cell>
          <cell r="DU46">
            <v>0</v>
          </cell>
          <cell r="DV46">
            <v>0</v>
          </cell>
          <cell r="DW46">
            <v>0</v>
          </cell>
          <cell r="DX46">
            <v>0</v>
          </cell>
          <cell r="DY46">
            <v>0</v>
          </cell>
          <cell r="DZ46">
            <v>0</v>
          </cell>
          <cell r="EA46">
            <v>0</v>
          </cell>
          <cell r="EB46">
            <v>1603762.2435604923</v>
          </cell>
          <cell r="EC46">
            <v>8478031.0213066358</v>
          </cell>
          <cell r="ED46">
            <v>0</v>
          </cell>
          <cell r="EE46">
            <v>0</v>
          </cell>
          <cell r="EF46">
            <v>0</v>
          </cell>
          <cell r="EG46">
            <v>0</v>
          </cell>
          <cell r="EH46">
            <v>0</v>
          </cell>
          <cell r="EI46">
            <v>0</v>
          </cell>
          <cell r="EJ46">
            <v>0</v>
          </cell>
          <cell r="EK46">
            <v>0</v>
          </cell>
          <cell r="EL46">
            <v>0</v>
          </cell>
          <cell r="EM46">
            <v>0</v>
          </cell>
          <cell r="EN46">
            <v>1459604.3535648051</v>
          </cell>
          <cell r="EO46">
            <v>9051419.3522911426</v>
          </cell>
          <cell r="EP46">
            <v>0</v>
          </cell>
          <cell r="EQ46">
            <v>0</v>
          </cell>
          <cell r="ER46">
            <v>0</v>
          </cell>
          <cell r="ES46">
            <v>0</v>
          </cell>
          <cell r="ET46">
            <v>0</v>
          </cell>
          <cell r="EU46">
            <v>0</v>
          </cell>
          <cell r="EV46">
            <v>0</v>
          </cell>
          <cell r="EW46">
            <v>0</v>
          </cell>
          <cell r="EX46">
            <v>0</v>
          </cell>
          <cell r="EY46">
            <v>0</v>
          </cell>
          <cell r="EZ46">
            <v>1277605.195354603</v>
          </cell>
          <cell r="FA46">
            <v>9455397.4627862275</v>
          </cell>
          <cell r="FB46">
            <v>0</v>
          </cell>
          <cell r="FC46">
            <v>0</v>
          </cell>
          <cell r="FD46">
            <v>0</v>
          </cell>
          <cell r="FE46">
            <v>0</v>
          </cell>
          <cell r="FF46">
            <v>0</v>
          </cell>
          <cell r="FG46">
            <v>0</v>
          </cell>
          <cell r="FH46">
            <v>0</v>
          </cell>
          <cell r="FI46">
            <v>0</v>
          </cell>
          <cell r="FJ46">
            <v>0</v>
          </cell>
          <cell r="FK46">
            <v>0</v>
          </cell>
          <cell r="FL46">
            <v>1049967.3074148321</v>
          </cell>
          <cell r="FM46">
            <v>9766718.5175411832</v>
          </cell>
          <cell r="FN46">
            <v>0</v>
          </cell>
          <cell r="FO46">
            <v>0</v>
          </cell>
          <cell r="FP46">
            <v>0</v>
          </cell>
          <cell r="FQ46">
            <v>0</v>
          </cell>
          <cell r="FR46">
            <v>0</v>
          </cell>
          <cell r="FS46">
            <v>0</v>
          </cell>
          <cell r="FT46">
            <v>0</v>
          </cell>
          <cell r="FU46">
            <v>0</v>
          </cell>
          <cell r="FV46">
            <v>0</v>
          </cell>
          <cell r="FW46">
            <v>0</v>
          </cell>
          <cell r="FX46">
            <v>817329.91816138825</v>
          </cell>
          <cell r="FY46">
            <v>10081599.138351148</v>
          </cell>
          <cell r="FZ46">
            <v>0</v>
          </cell>
          <cell r="GA46">
            <v>0</v>
          </cell>
          <cell r="GB46">
            <v>0</v>
          </cell>
          <cell r="GC46">
            <v>0</v>
          </cell>
          <cell r="GD46">
            <v>0</v>
          </cell>
          <cell r="GE46">
            <v>0</v>
          </cell>
          <cell r="GF46">
            <v>0</v>
          </cell>
          <cell r="GG46">
            <v>0</v>
          </cell>
          <cell r="GH46">
            <v>0</v>
          </cell>
          <cell r="GI46">
            <v>0</v>
          </cell>
          <cell r="GJ46">
            <v>560551.35251588549</v>
          </cell>
          <cell r="GK46">
            <v>10371435.985972</v>
          </cell>
          <cell r="GL46">
            <v>0</v>
          </cell>
          <cell r="GM46">
            <v>0</v>
          </cell>
          <cell r="GN46">
            <v>0</v>
          </cell>
          <cell r="GO46">
            <v>0</v>
          </cell>
          <cell r="GP46">
            <v>0</v>
          </cell>
          <cell r="GQ46">
            <v>0</v>
          </cell>
          <cell r="GR46">
            <v>0</v>
          </cell>
          <cell r="GS46">
            <v>0</v>
          </cell>
          <cell r="GT46">
            <v>0</v>
          </cell>
          <cell r="GU46">
            <v>0</v>
          </cell>
          <cell r="GV46">
            <v>286330.14834879612</v>
          </cell>
          <cell r="GW46">
            <v>10595463.615164608</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23.500403675892002</v>
          </cell>
          <cell r="G47" t="str">
            <v>Coparticipación Federal de Impuestos</v>
          </cell>
          <cell r="BN47">
            <v>0</v>
          </cell>
          <cell r="BO47">
            <v>0</v>
          </cell>
          <cell r="BP47">
            <v>0</v>
          </cell>
          <cell r="BQ47">
            <v>0</v>
          </cell>
          <cell r="BR47">
            <v>68584.053533999991</v>
          </cell>
          <cell r="BS47">
            <v>372182.19683785713</v>
          </cell>
          <cell r="BT47">
            <v>0</v>
          </cell>
          <cell r="BU47">
            <v>0</v>
          </cell>
          <cell r="BV47">
            <v>0</v>
          </cell>
          <cell r="BW47">
            <v>0</v>
          </cell>
          <cell r="BX47">
            <v>71304.645999999993</v>
          </cell>
          <cell r="BY47">
            <v>393186.78428571427</v>
          </cell>
          <cell r="BZ47">
            <v>0</v>
          </cell>
          <cell r="CA47">
            <v>0</v>
          </cell>
          <cell r="CB47">
            <v>0</v>
          </cell>
          <cell r="CC47">
            <v>0</v>
          </cell>
          <cell r="CD47">
            <v>75055.75</v>
          </cell>
          <cell r="CE47">
            <v>420658.35000000003</v>
          </cell>
          <cell r="CF47">
            <v>0</v>
          </cell>
          <cell r="CG47">
            <v>0</v>
          </cell>
          <cell r="CH47">
            <v>0</v>
          </cell>
          <cell r="CI47">
            <v>0</v>
          </cell>
          <cell r="CJ47">
            <v>76838.64</v>
          </cell>
          <cell r="CK47">
            <v>437828.0785714286</v>
          </cell>
          <cell r="CL47">
            <v>0</v>
          </cell>
          <cell r="CM47">
            <v>0</v>
          </cell>
          <cell r="CN47">
            <v>0</v>
          </cell>
          <cell r="CO47">
            <v>0</v>
          </cell>
          <cell r="CP47">
            <v>80504.977218843967</v>
          </cell>
          <cell r="CQ47">
            <v>466493.62736380345</v>
          </cell>
          <cell r="CR47">
            <v>0</v>
          </cell>
          <cell r="CS47">
            <v>0</v>
          </cell>
          <cell r="CT47">
            <v>0</v>
          </cell>
          <cell r="CU47">
            <v>0</v>
          </cell>
          <cell r="CV47">
            <v>83100.625718771014</v>
          </cell>
          <cell r="CW47">
            <v>489836.44405706273</v>
          </cell>
          <cell r="CX47">
            <v>0</v>
          </cell>
          <cell r="CY47">
            <v>0</v>
          </cell>
          <cell r="CZ47">
            <v>0</v>
          </cell>
          <cell r="DA47">
            <v>0</v>
          </cell>
          <cell r="DB47">
            <v>85131.126479832834</v>
          </cell>
          <cell r="DC47">
            <v>510608.58047476975</v>
          </cell>
          <cell r="DD47">
            <v>0</v>
          </cell>
          <cell r="DE47">
            <v>0</v>
          </cell>
          <cell r="DF47">
            <v>0</v>
          </cell>
          <cell r="DG47">
            <v>0</v>
          </cell>
          <cell r="DH47">
            <v>87184.400000000009</v>
          </cell>
          <cell r="DI47">
            <v>532261.58571428573</v>
          </cell>
          <cell r="DJ47">
            <v>0</v>
          </cell>
          <cell r="DK47">
            <v>0</v>
          </cell>
          <cell r="DL47">
            <v>0</v>
          </cell>
          <cell r="DM47">
            <v>0</v>
          </cell>
          <cell r="DN47">
            <v>89159.30960130367</v>
          </cell>
          <cell r="DO47">
            <v>554214.83953629003</v>
          </cell>
          <cell r="DP47">
            <v>0</v>
          </cell>
          <cell r="DQ47">
            <v>0</v>
          </cell>
          <cell r="DR47">
            <v>0</v>
          </cell>
          <cell r="DS47">
            <v>0</v>
          </cell>
          <cell r="DT47">
            <v>90999.366233546447</v>
          </cell>
          <cell r="DU47">
            <v>576127.38329548179</v>
          </cell>
          <cell r="DV47">
            <v>0</v>
          </cell>
          <cell r="DW47">
            <v>0</v>
          </cell>
          <cell r="DX47">
            <v>0</v>
          </cell>
          <cell r="DY47">
            <v>0</v>
          </cell>
          <cell r="DZ47">
            <v>92698.693448663224</v>
          </cell>
          <cell r="EA47">
            <v>597959.00630400097</v>
          </cell>
          <cell r="EB47">
            <v>0</v>
          </cell>
          <cell r="EC47">
            <v>0</v>
          </cell>
          <cell r="ED47">
            <v>0</v>
          </cell>
          <cell r="EE47">
            <v>0</v>
          </cell>
          <cell r="EF47">
            <v>94252.106667603759</v>
          </cell>
          <cell r="EG47">
            <v>619670.95360866073</v>
          </cell>
          <cell r="EH47">
            <v>0</v>
          </cell>
          <cell r="EI47">
            <v>0</v>
          </cell>
          <cell r="EJ47">
            <v>0</v>
          </cell>
          <cell r="EK47">
            <v>0</v>
          </cell>
          <cell r="EL47">
            <v>95490.918865795771</v>
          </cell>
          <cell r="EM47">
            <v>640125.38865498814</v>
          </cell>
          <cell r="EN47">
            <v>0</v>
          </cell>
          <cell r="EO47">
            <v>0</v>
          </cell>
          <cell r="EP47">
            <v>0</v>
          </cell>
          <cell r="EQ47">
            <v>0</v>
          </cell>
          <cell r="ER47">
            <v>96097.769452612527</v>
          </cell>
          <cell r="ES47">
            <v>657076.88238569745</v>
          </cell>
          <cell r="ET47">
            <v>0</v>
          </cell>
          <cell r="EU47">
            <v>0</v>
          </cell>
          <cell r="EV47">
            <v>0</v>
          </cell>
          <cell r="EW47">
            <v>0</v>
          </cell>
          <cell r="EX47">
            <v>96165.962961090438</v>
          </cell>
          <cell r="EY47">
            <v>670961.97339628276</v>
          </cell>
          <cell r="EZ47">
            <v>0</v>
          </cell>
          <cell r="FA47">
            <v>0</v>
          </cell>
          <cell r="FB47">
            <v>0</v>
          </cell>
          <cell r="FC47">
            <v>0</v>
          </cell>
          <cell r="FD47">
            <v>95779.961878498536</v>
          </cell>
          <cell r="FE47">
            <v>682196.25989811576</v>
          </cell>
          <cell r="FF47">
            <v>0</v>
          </cell>
          <cell r="FG47">
            <v>0</v>
          </cell>
          <cell r="FH47">
            <v>0</v>
          </cell>
          <cell r="FI47">
            <v>0</v>
          </cell>
          <cell r="FJ47">
            <v>95332.326137991549</v>
          </cell>
          <cell r="FK47">
            <v>693454.56866303179</v>
          </cell>
          <cell r="FL47">
            <v>0</v>
          </cell>
          <cell r="FM47">
            <v>0</v>
          </cell>
          <cell r="FN47">
            <v>0</v>
          </cell>
          <cell r="FO47">
            <v>0</v>
          </cell>
          <cell r="FP47">
            <v>94817.641785134663</v>
          </cell>
          <cell r="FQ47">
            <v>704704.03744890285</v>
          </cell>
          <cell r="FR47">
            <v>0</v>
          </cell>
          <cell r="FS47">
            <v>0</v>
          </cell>
          <cell r="FT47">
            <v>0</v>
          </cell>
          <cell r="FU47">
            <v>0</v>
          </cell>
          <cell r="FV47">
            <v>94235.528222783119</v>
          </cell>
          <cell r="FW47">
            <v>715941.18540610583</v>
          </cell>
          <cell r="FX47">
            <v>0</v>
          </cell>
          <cell r="FY47">
            <v>0</v>
          </cell>
          <cell r="FZ47">
            <v>0</v>
          </cell>
          <cell r="GA47">
            <v>0</v>
          </cell>
          <cell r="GB47">
            <v>93585.651929274856</v>
          </cell>
          <cell r="GC47">
            <v>727162.58103027509</v>
          </cell>
          <cell r="GD47">
            <v>0</v>
          </cell>
          <cell r="GE47">
            <v>0</v>
          </cell>
          <cell r="GF47">
            <v>0</v>
          </cell>
          <cell r="GG47">
            <v>0</v>
          </cell>
          <cell r="GH47">
            <v>92744.162331753803</v>
          </cell>
          <cell r="GI47">
            <v>737382.42471508612</v>
          </cell>
          <cell r="GJ47">
            <v>0</v>
          </cell>
          <cell r="GK47">
            <v>0</v>
          </cell>
          <cell r="GL47">
            <v>0</v>
          </cell>
          <cell r="GM47">
            <v>0</v>
          </cell>
          <cell r="GN47">
            <v>91620.856126922547</v>
          </cell>
          <cell r="GO47">
            <v>745794.92304611404</v>
          </cell>
          <cell r="GP47">
            <v>0</v>
          </cell>
          <cell r="GQ47">
            <v>0</v>
          </cell>
          <cell r="GR47">
            <v>0</v>
          </cell>
          <cell r="GS47">
            <v>0</v>
          </cell>
          <cell r="GT47">
            <v>90388.802990238357</v>
          </cell>
          <cell r="GU47">
            <v>753710.98414764064</v>
          </cell>
          <cell r="GV47">
            <v>0</v>
          </cell>
          <cell r="GW47">
            <v>0</v>
          </cell>
          <cell r="GX47">
            <v>0</v>
          </cell>
          <cell r="GY47">
            <v>0</v>
          </cell>
          <cell r="GZ47">
            <v>89120.272953491221</v>
          </cell>
          <cell r="HA47">
            <v>761711.06837861834</v>
          </cell>
          <cell r="HB47">
            <v>0</v>
          </cell>
          <cell r="HC47">
            <v>0</v>
          </cell>
          <cell r="HD47">
            <v>0</v>
          </cell>
          <cell r="HE47">
            <v>0</v>
          </cell>
          <cell r="HF47">
            <v>87958.695751736959</v>
          </cell>
          <cell r="HG47">
            <v>771058.96517695487</v>
          </cell>
          <cell r="HH47">
            <v>0</v>
          </cell>
          <cell r="HI47">
            <v>0</v>
          </cell>
          <cell r="HJ47">
            <v>0</v>
          </cell>
          <cell r="HK47">
            <v>0</v>
          </cell>
          <cell r="HL47">
            <v>86755.186051819095</v>
          </cell>
          <cell r="HM47">
            <v>780521.58155621914</v>
          </cell>
          <cell r="HN47">
            <v>0</v>
          </cell>
          <cell r="HO47">
            <v>0</v>
          </cell>
          <cell r="HP47">
            <v>0</v>
          </cell>
          <cell r="HQ47">
            <v>0</v>
          </cell>
          <cell r="HR47">
            <v>85508.889585357028</v>
          </cell>
          <cell r="HS47">
            <v>790100.3253820017</v>
          </cell>
          <cell r="HT47">
            <v>0</v>
          </cell>
          <cell r="HU47">
            <v>0</v>
          </cell>
          <cell r="HV47">
            <v>0</v>
          </cell>
          <cell r="HW47">
            <v>0</v>
          </cell>
          <cell r="HX47">
            <v>84218.937431765211</v>
          </cell>
          <cell r="HY47">
            <v>799796.62179754989</v>
          </cell>
          <cell r="HZ47">
            <v>0</v>
          </cell>
          <cell r="IA47">
            <v>0</v>
          </cell>
          <cell r="IB47">
            <v>0</v>
          </cell>
          <cell r="IC47">
            <v>0</v>
          </cell>
          <cell r="ID47">
            <v>82884.445787281948</v>
          </cell>
          <cell r="IE47">
            <v>809611.91343580326</v>
          </cell>
          <cell r="IF47">
            <v>0</v>
          </cell>
          <cell r="IG47">
            <v>0</v>
          </cell>
          <cell r="IH47">
            <v>0</v>
          </cell>
          <cell r="II47">
            <v>0</v>
          </cell>
          <cell r="IJ47">
            <v>81503.561088000715</v>
          </cell>
          <cell r="IK47">
            <v>819547.66063403059</v>
          </cell>
          <cell r="IL47">
            <v>0</v>
          </cell>
          <cell r="IM47">
            <v>0</v>
          </cell>
          <cell r="IN47">
            <v>0</v>
          </cell>
          <cell r="IO47">
            <v>0</v>
          </cell>
          <cell r="IP47">
            <v>80077.26662646803</v>
          </cell>
          <cell r="IQ47">
            <v>829605.3416511023</v>
          </cell>
          <cell r="IR47">
            <v>0</v>
          </cell>
          <cell r="IS47">
            <v>0</v>
          </cell>
          <cell r="IT47">
            <v>0</v>
          </cell>
          <cell r="IU47">
            <v>0</v>
          </cell>
          <cell r="IV47">
            <v>78603.689457977074</v>
          </cell>
          <cell r="IW47">
            <v>839786.45288742799</v>
          </cell>
          <cell r="IX47">
            <v>0</v>
          </cell>
          <cell r="IY47">
            <v>0</v>
          </cell>
          <cell r="IZ47">
            <v>0</v>
          </cell>
          <cell r="JA47">
            <v>0</v>
          </cell>
          <cell r="JB47">
            <v>77081.883864581774</v>
          </cell>
          <cell r="JC47">
            <v>850092.50910759391</v>
          </cell>
          <cell r="JD47">
            <v>0</v>
          </cell>
          <cell r="JE47">
            <v>0</v>
          </cell>
          <cell r="JF47">
            <v>0</v>
          </cell>
          <cell r="JG47">
            <v>0</v>
          </cell>
          <cell r="JH47">
            <v>75510.888037332945</v>
          </cell>
          <cell r="JI47">
            <v>860525.04366573261</v>
          </cell>
          <cell r="JJ47">
            <v>0</v>
          </cell>
          <cell r="JK47">
            <v>0</v>
          </cell>
          <cell r="JL47">
            <v>0</v>
          </cell>
          <cell r="JM47">
            <v>0</v>
          </cell>
          <cell r="JN47">
            <v>73889.723823765569</v>
          </cell>
          <cell r="JO47">
            <v>871085.60873365786</v>
          </cell>
          <cell r="JP47">
            <v>0</v>
          </cell>
          <cell r="JQ47">
            <v>0</v>
          </cell>
          <cell r="JR47">
            <v>0</v>
          </cell>
          <cell r="JS47">
            <v>0</v>
          </cell>
          <cell r="JT47">
            <v>72217.396471611733</v>
          </cell>
          <cell r="JU47">
            <v>881775.77553179977</v>
          </cell>
          <cell r="JV47">
            <v>0</v>
          </cell>
          <cell r="JW47">
            <v>0</v>
          </cell>
          <cell r="JX47">
            <v>0</v>
          </cell>
          <cell r="JY47">
            <v>0</v>
          </cell>
          <cell r="JZ47">
            <v>70492.894368684676</v>
          </cell>
          <cell r="KA47">
            <v>892597.1345629741</v>
          </cell>
          <cell r="KB47">
            <v>0</v>
          </cell>
          <cell r="KC47">
            <v>0</v>
          </cell>
          <cell r="KD47">
            <v>0</v>
          </cell>
          <cell r="KE47">
            <v>0</v>
          </cell>
          <cell r="KF47">
            <v>68715.188778878379</v>
          </cell>
          <cell r="KG47">
            <v>903551.29584901978</v>
          </cell>
          <cell r="KH47">
            <v>0</v>
          </cell>
          <cell r="KI47">
            <v>0</v>
          </cell>
          <cell r="KJ47">
            <v>0</v>
          </cell>
          <cell r="KK47">
            <v>0</v>
          </cell>
          <cell r="KL47">
            <v>66883.233574226659</v>
          </cell>
          <cell r="KM47">
            <v>914639.88917034131</v>
          </cell>
          <cell r="KN47">
            <v>0</v>
          </cell>
          <cell r="KO47">
            <v>0</v>
          </cell>
          <cell r="KP47">
            <v>0</v>
          </cell>
          <cell r="KQ47">
            <v>0</v>
          </cell>
          <cell r="KR47">
            <v>64995.964962964914</v>
          </cell>
          <cell r="KS47">
            <v>925864.56430839037</v>
          </cell>
          <cell r="KT47">
            <v>0</v>
          </cell>
          <cell r="KU47">
            <v>0</v>
          </cell>
          <cell r="KV47">
            <v>0</v>
          </cell>
          <cell r="KW47">
            <v>0</v>
          </cell>
          <cell r="KX47">
            <v>63052.301213536404</v>
          </cell>
          <cell r="KY47">
            <v>937226.99129112333</v>
          </cell>
          <cell r="KZ47">
            <v>0</v>
          </cell>
          <cell r="LA47">
            <v>0</v>
          </cell>
          <cell r="LB47">
            <v>0</v>
          </cell>
          <cell r="LC47">
            <v>0</v>
          </cell>
          <cell r="LD47">
            <v>61051.142374485018</v>
          </cell>
          <cell r="LE47">
            <v>948728.86064147146</v>
          </cell>
          <cell r="LF47">
            <v>0</v>
          </cell>
          <cell r="LG47">
            <v>0</v>
          </cell>
          <cell r="LH47">
            <v>0</v>
          </cell>
          <cell r="LI47">
            <v>0</v>
          </cell>
          <cell r="LJ47">
            <v>58991.369990174462</v>
          </cell>
          <cell r="LK47">
            <v>960371.88362885907</v>
          </cell>
          <cell r="LL47">
            <v>0</v>
          </cell>
          <cell r="LM47">
            <v>0</v>
          </cell>
          <cell r="LN47">
            <v>0</v>
          </cell>
          <cell r="LO47">
            <v>0</v>
          </cell>
          <cell r="LP47">
            <v>56870.714403234262</v>
          </cell>
          <cell r="LQ47">
            <v>972157.79252381041</v>
          </cell>
          <cell r="LR47">
            <v>0</v>
          </cell>
          <cell r="LS47">
            <v>0</v>
          </cell>
          <cell r="LT47">
            <v>0</v>
          </cell>
          <cell r="LU47">
            <v>0</v>
          </cell>
          <cell r="LV47">
            <v>54690.270200722283</v>
          </cell>
          <cell r="LW47">
            <v>984088.34085568017</v>
          </cell>
          <cell r="LX47">
            <v>0</v>
          </cell>
          <cell r="LY47">
            <v>0</v>
          </cell>
          <cell r="LZ47">
            <v>0</v>
          </cell>
          <cell r="MA47">
            <v>0</v>
          </cell>
          <cell r="MB47">
            <v>52447.742983737007</v>
          </cell>
          <cell r="MC47">
            <v>996165.30367354548</v>
          </cell>
          <cell r="MD47">
            <v>0</v>
          </cell>
          <cell r="ME47">
            <v>0</v>
          </cell>
          <cell r="MF47">
            <v>0</v>
          </cell>
          <cell r="MG47">
            <v>0</v>
          </cell>
          <cell r="MH47">
            <v>50141.937349431988</v>
          </cell>
          <cell r="MI47">
            <v>1008390.4778103024</v>
          </cell>
          <cell r="MJ47">
            <v>0</v>
          </cell>
          <cell r="MK47">
            <v>0</v>
          </cell>
          <cell r="ML47">
            <v>0</v>
          </cell>
          <cell r="MM47">
            <v>0</v>
          </cell>
          <cell r="MN47">
            <v>47771.637904615229</v>
          </cell>
          <cell r="MO47">
            <v>1020765.6821500015</v>
          </cell>
          <cell r="MP47">
            <v>0</v>
          </cell>
          <cell r="MQ47">
            <v>0</v>
          </cell>
          <cell r="MR47">
            <v>0</v>
          </cell>
          <cell r="MS47">
            <v>0</v>
          </cell>
          <cell r="MT47">
            <v>45335.60895513367</v>
          </cell>
          <cell r="MU47">
            <v>1033292.7578984648</v>
          </cell>
          <cell r="MV47">
            <v>0</v>
          </cell>
          <cell r="MW47">
            <v>0</v>
          </cell>
          <cell r="MX47">
            <v>0</v>
          </cell>
          <cell r="MY47">
            <v>0</v>
          </cell>
          <cell r="MZ47">
            <v>42832.594190644471</v>
          </cell>
          <cell r="NA47">
            <v>1045973.5688572235</v>
          </cell>
          <cell r="NB47">
            <v>0</v>
          </cell>
          <cell r="NC47">
            <v>0</v>
          </cell>
          <cell r="ND47">
            <v>0</v>
          </cell>
          <cell r="NE47">
            <v>0</v>
          </cell>
          <cell r="NF47">
            <v>40261.316364706756</v>
          </cell>
          <cell r="NG47">
            <v>1058810.0017008183</v>
          </cell>
          <cell r="NH47">
            <v>0</v>
          </cell>
          <cell r="NI47">
            <v>0</v>
          </cell>
          <cell r="NJ47">
            <v>0</v>
          </cell>
          <cell r="NK47">
            <v>0</v>
          </cell>
          <cell r="NL47">
            <v>37620.476970126205</v>
          </cell>
          <cell r="NM47">
            <v>1071803.9662575026</v>
          </cell>
          <cell r="NN47">
            <v>0</v>
          </cell>
          <cell r="NO47">
            <v>0</v>
          </cell>
          <cell r="NP47">
            <v>0</v>
          </cell>
          <cell r="NQ47">
            <v>0</v>
          </cell>
          <cell r="NR47">
            <v>34908.755909484367</v>
          </cell>
          <cell r="NS47">
            <v>1084957.3957933888</v>
          </cell>
          <cell r="NT47">
            <v>0</v>
          </cell>
          <cell r="NU47">
            <v>0</v>
          </cell>
          <cell r="NV47">
            <v>0</v>
          </cell>
          <cell r="NW47">
            <v>0</v>
          </cell>
          <cell r="NX47">
            <v>32124.811160783323</v>
          </cell>
          <cell r="NY47">
            <v>1098272.2473000854</v>
          </cell>
          <cell r="NZ47">
            <v>0</v>
          </cell>
          <cell r="OA47">
            <v>0</v>
          </cell>
          <cell r="OB47">
            <v>0</v>
          </cell>
          <cell r="OC47">
            <v>0</v>
          </cell>
          <cell r="OD47">
            <v>29267.278438135399</v>
          </cell>
          <cell r="OE47">
            <v>1111750.5017858599</v>
          </cell>
          <cell r="OF47">
            <v>0</v>
          </cell>
          <cell r="OG47">
            <v>0</v>
          </cell>
          <cell r="OH47">
            <v>0</v>
          </cell>
          <cell r="OI47">
            <v>0</v>
          </cell>
          <cell r="OJ47">
            <v>26334.770847426706</v>
          </cell>
          <cell r="OK47">
            <v>1125394.1645703784</v>
          </cell>
          <cell r="OL47">
            <v>0</v>
          </cell>
          <cell r="OM47">
            <v>0</v>
          </cell>
          <cell r="ON47">
            <v>0</v>
          </cell>
          <cell r="OO47">
            <v>0</v>
          </cell>
          <cell r="OP47">
            <v>23325.878536882283</v>
          </cell>
          <cell r="OQ47">
            <v>1139205.2655830591</v>
          </cell>
          <cell r="OR47">
            <v>0</v>
          </cell>
          <cell r="OS47">
            <v>0</v>
          </cell>
          <cell r="OT47">
            <v>0</v>
          </cell>
          <cell r="OU47">
            <v>0</v>
          </cell>
          <cell r="OV47">
            <v>20237.825064544624</v>
          </cell>
          <cell r="OW47">
            <v>1153185.8596650907</v>
          </cell>
          <cell r="OX47">
            <v>0</v>
          </cell>
          <cell r="OY47">
            <v>0</v>
          </cell>
          <cell r="OZ47">
            <v>0</v>
          </cell>
          <cell r="PA47">
            <v>0</v>
          </cell>
          <cell r="PB47">
            <v>17071.823665058837</v>
          </cell>
          <cell r="PC47">
            <v>1167338.0268751541</v>
          </cell>
          <cell r="PD47">
            <v>0</v>
          </cell>
          <cell r="PE47">
            <v>0</v>
          </cell>
          <cell r="PF47">
            <v>0</v>
          </cell>
          <cell r="PG47">
            <v>0</v>
          </cell>
          <cell r="PH47">
            <v>13825.066469766134</v>
          </cell>
          <cell r="PI47">
            <v>1181663.8727988985</v>
          </cell>
          <cell r="PJ47">
            <v>0</v>
          </cell>
          <cell r="PK47">
            <v>0</v>
          </cell>
          <cell r="PL47">
            <v>0</v>
          </cell>
          <cell r="PM47">
            <v>0</v>
          </cell>
          <cell r="PN47">
            <v>10496.048194860119</v>
          </cell>
          <cell r="PO47">
            <v>1196165.5288622133</v>
          </cell>
          <cell r="PP47">
            <v>0</v>
          </cell>
          <cell r="PQ47">
            <v>0</v>
          </cell>
          <cell r="PR47">
            <v>0</v>
          </cell>
          <cell r="PS47">
            <v>0</v>
          </cell>
          <cell r="PT47">
            <v>7083.2387725906256</v>
          </cell>
          <cell r="PU47">
            <v>1210845.1526483463</v>
          </cell>
          <cell r="PV47">
            <v>0</v>
          </cell>
          <cell r="PW47">
            <v>0</v>
          </cell>
          <cell r="PX47">
            <v>0</v>
          </cell>
          <cell r="PY47">
            <v>0</v>
          </cell>
          <cell r="PZ47">
            <v>3585.0829696623596</v>
          </cell>
          <cell r="QA47">
            <v>1225704.9282189128</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8">
          <cell r="C48">
            <v>17.971872505382944</v>
          </cell>
          <cell r="G48" t="str">
            <v>Coparticipación Federal de Impuestos</v>
          </cell>
          <cell r="BN48">
            <v>0</v>
          </cell>
          <cell r="BO48">
            <v>0</v>
          </cell>
          <cell r="BP48">
            <v>510793.37236054835</v>
          </cell>
          <cell r="BQ48">
            <v>2685557.4524999997</v>
          </cell>
          <cell r="BR48">
            <v>0</v>
          </cell>
          <cell r="BS48">
            <v>0</v>
          </cell>
          <cell r="BT48">
            <v>0</v>
          </cell>
          <cell r="BU48">
            <v>0</v>
          </cell>
          <cell r="BV48">
            <v>0</v>
          </cell>
          <cell r="BW48">
            <v>0</v>
          </cell>
          <cell r="BX48">
            <v>0</v>
          </cell>
          <cell r="BY48">
            <v>0</v>
          </cell>
          <cell r="BZ48">
            <v>0</v>
          </cell>
          <cell r="CA48">
            <v>0</v>
          </cell>
          <cell r="CB48">
            <v>531846.02054166317</v>
          </cell>
          <cell r="CC48">
            <v>3316356</v>
          </cell>
          <cell r="CD48">
            <v>0</v>
          </cell>
          <cell r="CE48">
            <v>0</v>
          </cell>
          <cell r="CF48">
            <v>0</v>
          </cell>
          <cell r="CG48">
            <v>0</v>
          </cell>
          <cell r="CH48">
            <v>0</v>
          </cell>
          <cell r="CI48">
            <v>0</v>
          </cell>
          <cell r="CJ48">
            <v>0</v>
          </cell>
          <cell r="CK48">
            <v>0</v>
          </cell>
          <cell r="CL48">
            <v>0</v>
          </cell>
          <cell r="CM48">
            <v>0</v>
          </cell>
          <cell r="CN48">
            <v>499383.58236189774</v>
          </cell>
          <cell r="CO48">
            <v>3675796.7269028439</v>
          </cell>
          <cell r="CP48">
            <v>0</v>
          </cell>
          <cell r="CQ48">
            <v>0</v>
          </cell>
          <cell r="CR48">
            <v>0</v>
          </cell>
          <cell r="CS48">
            <v>0</v>
          </cell>
          <cell r="CT48">
            <v>0</v>
          </cell>
          <cell r="CU48">
            <v>0</v>
          </cell>
          <cell r="CV48">
            <v>0</v>
          </cell>
          <cell r="CW48">
            <v>0</v>
          </cell>
          <cell r="CX48">
            <v>0</v>
          </cell>
          <cell r="CY48">
            <v>0</v>
          </cell>
          <cell r="CZ48">
            <v>435701.01562087086</v>
          </cell>
          <cell r="DA48">
            <v>4052865.9861967526</v>
          </cell>
          <cell r="DB48">
            <v>0</v>
          </cell>
          <cell r="DC48">
            <v>0</v>
          </cell>
          <cell r="DD48">
            <v>0</v>
          </cell>
          <cell r="DE48">
            <v>0</v>
          </cell>
          <cell r="DF48">
            <v>0</v>
          </cell>
          <cell r="DG48">
            <v>0</v>
          </cell>
          <cell r="DH48">
            <v>0</v>
          </cell>
          <cell r="DI48">
            <v>0</v>
          </cell>
          <cell r="DJ48">
            <v>0</v>
          </cell>
          <cell r="DK48">
            <v>0</v>
          </cell>
          <cell r="DL48">
            <v>358779.89700172527</v>
          </cell>
          <cell r="DM48">
            <v>4401432.7269545067</v>
          </cell>
          <cell r="DN48">
            <v>0</v>
          </cell>
          <cell r="DO48">
            <v>0</v>
          </cell>
          <cell r="DP48">
            <v>0</v>
          </cell>
          <cell r="DQ48">
            <v>0</v>
          </cell>
          <cell r="DR48">
            <v>0</v>
          </cell>
          <cell r="DS48">
            <v>0</v>
          </cell>
          <cell r="DT48">
            <v>0</v>
          </cell>
          <cell r="DU48">
            <v>0</v>
          </cell>
          <cell r="DV48">
            <v>0</v>
          </cell>
          <cell r="DW48">
            <v>0</v>
          </cell>
          <cell r="DX48">
            <v>254127.69085737111</v>
          </cell>
          <cell r="DY48">
            <v>4753882.6227687001</v>
          </cell>
          <cell r="DZ48">
            <v>0</v>
          </cell>
          <cell r="EA48">
            <v>0</v>
          </cell>
          <cell r="EB48">
            <v>0</v>
          </cell>
          <cell r="EC48">
            <v>0</v>
          </cell>
          <cell r="ED48">
            <v>0</v>
          </cell>
          <cell r="EE48">
            <v>0</v>
          </cell>
          <cell r="EF48">
            <v>0</v>
          </cell>
          <cell r="EG48">
            <v>0</v>
          </cell>
          <cell r="EH48">
            <v>0</v>
          </cell>
          <cell r="EI48">
            <v>0</v>
          </cell>
          <cell r="EJ48">
            <v>138578.39200316169</v>
          </cell>
          <cell r="EK48">
            <v>5100147.7870067479</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row>
        <row r="49">
          <cell r="C49">
            <v>14.668109133968999</v>
          </cell>
          <cell r="G49" t="str">
            <v>Coparticipación Federal de Impuestos</v>
          </cell>
          <cell r="BN49">
            <v>0</v>
          </cell>
          <cell r="BO49">
            <v>0</v>
          </cell>
          <cell r="BP49">
            <v>0</v>
          </cell>
          <cell r="BQ49">
            <v>0</v>
          </cell>
          <cell r="BR49">
            <v>42845.632856999997</v>
          </cell>
          <cell r="BS49">
            <v>770950.93528657872</v>
          </cell>
          <cell r="BT49">
            <v>0</v>
          </cell>
          <cell r="BU49">
            <v>0</v>
          </cell>
          <cell r="BV49">
            <v>0</v>
          </cell>
          <cell r="BW49">
            <v>0</v>
          </cell>
          <cell r="BX49">
            <v>42881.165999999997</v>
          </cell>
          <cell r="BY49">
            <v>814460.55631578923</v>
          </cell>
          <cell r="BZ49">
            <v>0</v>
          </cell>
          <cell r="CA49">
            <v>0</v>
          </cell>
          <cell r="CB49">
            <v>0</v>
          </cell>
          <cell r="CC49">
            <v>0</v>
          </cell>
          <cell r="CD49">
            <v>43328.74</v>
          </cell>
          <cell r="CE49">
            <v>871366.09736842092</v>
          </cell>
          <cell r="CF49">
            <v>0</v>
          </cell>
          <cell r="CG49">
            <v>0</v>
          </cell>
          <cell r="CH49">
            <v>0</v>
          </cell>
          <cell r="CI49">
            <v>0</v>
          </cell>
          <cell r="CJ49">
            <v>42444.24</v>
          </cell>
          <cell r="CK49">
            <v>906932.06052631559</v>
          </cell>
          <cell r="CL49">
            <v>0</v>
          </cell>
          <cell r="CM49">
            <v>0</v>
          </cell>
          <cell r="CN49">
            <v>0</v>
          </cell>
          <cell r="CO49">
            <v>0</v>
          </cell>
          <cell r="CP49">
            <v>42396.980402326401</v>
          </cell>
          <cell r="CQ49">
            <v>966310.85897435725</v>
          </cell>
          <cell r="CR49">
            <v>0</v>
          </cell>
          <cell r="CS49">
            <v>0</v>
          </cell>
          <cell r="CT49">
            <v>0</v>
          </cell>
          <cell r="CU49">
            <v>0</v>
          </cell>
          <cell r="CV49">
            <v>41550.312859385507</v>
          </cell>
          <cell r="CW49">
            <v>1014663.9680558523</v>
          </cell>
          <cell r="CX49">
            <v>0</v>
          </cell>
          <cell r="CY49">
            <v>0</v>
          </cell>
          <cell r="CZ49">
            <v>0</v>
          </cell>
          <cell r="DA49">
            <v>0</v>
          </cell>
          <cell r="DB49">
            <v>40218.867838318023</v>
          </cell>
          <cell r="DC49">
            <v>1057692.0820688081</v>
          </cell>
          <cell r="DD49">
            <v>0</v>
          </cell>
          <cell r="DE49">
            <v>0</v>
          </cell>
          <cell r="DF49">
            <v>0</v>
          </cell>
          <cell r="DG49">
            <v>0</v>
          </cell>
          <cell r="DH49">
            <v>38699.159999999996</v>
          </cell>
          <cell r="DI49">
            <v>1102544.8578947366</v>
          </cell>
          <cell r="DJ49">
            <v>0</v>
          </cell>
          <cell r="DK49">
            <v>0</v>
          </cell>
          <cell r="DL49">
            <v>0</v>
          </cell>
          <cell r="DM49">
            <v>0</v>
          </cell>
          <cell r="DN49">
            <v>36937.695714673137</v>
          </cell>
          <cell r="DO49">
            <v>1148019.5789062611</v>
          </cell>
          <cell r="DP49">
            <v>0</v>
          </cell>
          <cell r="DQ49">
            <v>0</v>
          </cell>
          <cell r="DR49">
            <v>0</v>
          </cell>
          <cell r="DS49">
            <v>0</v>
          </cell>
          <cell r="DT49">
            <v>34907.093280416513</v>
          </cell>
          <cell r="DU49">
            <v>1193409.9717009405</v>
          </cell>
          <cell r="DV49">
            <v>0</v>
          </cell>
          <cell r="DW49">
            <v>0</v>
          </cell>
          <cell r="DX49">
            <v>0</v>
          </cell>
          <cell r="DY49">
            <v>0</v>
          </cell>
          <cell r="DZ49">
            <v>32607.216595953927</v>
          </cell>
          <cell r="EA49">
            <v>1238632.7424842899</v>
          </cell>
          <cell r="EB49">
            <v>0</v>
          </cell>
          <cell r="EC49">
            <v>0</v>
          </cell>
          <cell r="ED49">
            <v>0</v>
          </cell>
          <cell r="EE49">
            <v>0</v>
          </cell>
          <cell r="EF49">
            <v>30036.29045653357</v>
          </cell>
          <cell r="EG49">
            <v>1283607.6129204293</v>
          </cell>
          <cell r="EH49">
            <v>0</v>
          </cell>
          <cell r="EI49">
            <v>0</v>
          </cell>
          <cell r="EJ49">
            <v>0</v>
          </cell>
          <cell r="EK49">
            <v>0</v>
          </cell>
          <cell r="EL49">
            <v>27149.649371978994</v>
          </cell>
          <cell r="EM49">
            <v>1325977.6294438008</v>
          </cell>
          <cell r="EN49">
            <v>0</v>
          </cell>
          <cell r="EO49">
            <v>0</v>
          </cell>
          <cell r="EP49">
            <v>0</v>
          </cell>
          <cell r="EQ49">
            <v>0</v>
          </cell>
          <cell r="ER49">
            <v>23887.054867599472</v>
          </cell>
          <cell r="ES49">
            <v>1361091.5334865788</v>
          </cell>
          <cell r="ET49">
            <v>0</v>
          </cell>
          <cell r="EU49">
            <v>0</v>
          </cell>
          <cell r="EV49">
            <v>0</v>
          </cell>
          <cell r="EW49">
            <v>0</v>
          </cell>
          <cell r="EX49">
            <v>20326.913068537342</v>
          </cell>
          <cell r="EY49">
            <v>1389853.5860299293</v>
          </cell>
          <cell r="EZ49">
            <v>0</v>
          </cell>
          <cell r="FA49">
            <v>0</v>
          </cell>
          <cell r="FB49">
            <v>0</v>
          </cell>
          <cell r="FC49">
            <v>0</v>
          </cell>
          <cell r="FD49">
            <v>16533.488370992032</v>
          </cell>
          <cell r="FE49">
            <v>1413124.6714269528</v>
          </cell>
          <cell r="FF49">
            <v>0</v>
          </cell>
          <cell r="FG49">
            <v>0</v>
          </cell>
          <cell r="FH49">
            <v>0</v>
          </cell>
          <cell r="FI49">
            <v>0</v>
          </cell>
          <cell r="FJ49">
            <v>12605.159713466855</v>
          </cell>
          <cell r="FK49">
            <v>1436445.5173615541</v>
          </cell>
          <cell r="FL49">
            <v>0</v>
          </cell>
          <cell r="FM49">
            <v>0</v>
          </cell>
          <cell r="FN49">
            <v>0</v>
          </cell>
          <cell r="FO49">
            <v>0</v>
          </cell>
          <cell r="FP49">
            <v>8539.4898015804483</v>
          </cell>
          <cell r="FQ49">
            <v>1459748.0518611362</v>
          </cell>
          <cell r="FR49">
            <v>0</v>
          </cell>
          <cell r="FS49">
            <v>0</v>
          </cell>
          <cell r="FT49">
            <v>0</v>
          </cell>
          <cell r="FU49">
            <v>0</v>
          </cell>
          <cell r="FV49">
            <v>4338.2468522886938</v>
          </cell>
          <cell r="FW49">
            <v>1483025.0645747064</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row r="50">
          <cell r="C50">
            <v>-2.9947372220746169E-13</v>
          </cell>
          <cell r="G50" t="str">
            <v>Federal Tax Co-Participation</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row>
        <row r="51">
          <cell r="C51">
            <v>0</v>
          </cell>
          <cell r="G51" t="str">
            <v>Federal Tax Co-Participation</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row>
        <row r="52">
          <cell r="C52">
            <v>1670.8268899225768</v>
          </cell>
          <cell r="G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row>
        <row r="53">
          <cell r="C53">
            <v>1511.8341521655884</v>
          </cell>
          <cell r="G53" t="str">
            <v>Coparticipación Federal de Impuestos</v>
          </cell>
          <cell r="BN53">
            <v>0</v>
          </cell>
          <cell r="BO53">
            <v>0</v>
          </cell>
          <cell r="BP53">
            <v>0</v>
          </cell>
          <cell r="BQ53">
            <v>0</v>
          </cell>
          <cell r="BR53">
            <v>21769066.29609634</v>
          </cell>
          <cell r="BS53">
            <v>36628046.793440841</v>
          </cell>
          <cell r="BT53">
            <v>0</v>
          </cell>
          <cell r="BU53">
            <v>0</v>
          </cell>
          <cell r="BV53">
            <v>0</v>
          </cell>
          <cell r="BW53">
            <v>0</v>
          </cell>
          <cell r="BX53">
            <v>0</v>
          </cell>
          <cell r="BY53">
            <v>0</v>
          </cell>
          <cell r="BZ53">
            <v>0</v>
          </cell>
          <cell r="CA53">
            <v>0</v>
          </cell>
          <cell r="CB53">
            <v>0</v>
          </cell>
          <cell r="CC53">
            <v>0</v>
          </cell>
          <cell r="CD53">
            <v>25756656.163676914</v>
          </cell>
          <cell r="CE53">
            <v>43811746.65874996</v>
          </cell>
          <cell r="CF53">
            <v>0</v>
          </cell>
          <cell r="CG53">
            <v>0</v>
          </cell>
          <cell r="CH53">
            <v>0</v>
          </cell>
          <cell r="CI53">
            <v>0</v>
          </cell>
          <cell r="CJ53">
            <v>0</v>
          </cell>
          <cell r="CK53">
            <v>0</v>
          </cell>
          <cell r="CL53">
            <v>0</v>
          </cell>
          <cell r="CM53">
            <v>0</v>
          </cell>
          <cell r="CN53">
            <v>0</v>
          </cell>
          <cell r="CO53">
            <v>0</v>
          </cell>
          <cell r="CP53">
            <v>27528264.904251546</v>
          </cell>
          <cell r="CQ53">
            <v>48585510.355337687</v>
          </cell>
          <cell r="CR53">
            <v>0</v>
          </cell>
          <cell r="CS53">
            <v>0</v>
          </cell>
          <cell r="CT53">
            <v>0</v>
          </cell>
          <cell r="CU53">
            <v>0</v>
          </cell>
          <cell r="CV53">
            <v>0</v>
          </cell>
          <cell r="CW53">
            <v>0</v>
          </cell>
          <cell r="CX53">
            <v>0</v>
          </cell>
          <cell r="CY53">
            <v>0</v>
          </cell>
          <cell r="CZ53">
            <v>0</v>
          </cell>
          <cell r="DA53">
            <v>0</v>
          </cell>
          <cell r="DB53">
            <v>29661043.762231667</v>
          </cell>
          <cell r="DC53">
            <v>53180101.546883717</v>
          </cell>
          <cell r="DD53">
            <v>0</v>
          </cell>
          <cell r="DE53">
            <v>0</v>
          </cell>
          <cell r="DF53">
            <v>0</v>
          </cell>
          <cell r="DG53">
            <v>0</v>
          </cell>
          <cell r="DH53">
            <v>0</v>
          </cell>
          <cell r="DI53">
            <v>0</v>
          </cell>
          <cell r="DJ53">
            <v>0</v>
          </cell>
          <cell r="DK53">
            <v>0</v>
          </cell>
          <cell r="DL53">
            <v>0</v>
          </cell>
          <cell r="DM53">
            <v>0</v>
          </cell>
          <cell r="DN53">
            <v>30813332.485977612</v>
          </cell>
          <cell r="DO53">
            <v>57721712.03610649</v>
          </cell>
          <cell r="DP53">
            <v>0</v>
          </cell>
          <cell r="DQ53">
            <v>0</v>
          </cell>
          <cell r="DR53">
            <v>0</v>
          </cell>
          <cell r="DS53">
            <v>0</v>
          </cell>
          <cell r="DT53">
            <v>0</v>
          </cell>
          <cell r="DU53">
            <v>0</v>
          </cell>
          <cell r="DV53">
            <v>0</v>
          </cell>
          <cell r="DW53">
            <v>0</v>
          </cell>
          <cell r="DX53">
            <v>0</v>
          </cell>
          <cell r="DY53">
            <v>0</v>
          </cell>
          <cell r="DZ53">
            <v>32857720.563329913</v>
          </cell>
          <cell r="EA53">
            <v>62277685.671777964</v>
          </cell>
          <cell r="EB53">
            <v>0</v>
          </cell>
          <cell r="EC53">
            <v>0</v>
          </cell>
          <cell r="ED53">
            <v>0</v>
          </cell>
          <cell r="EE53">
            <v>0</v>
          </cell>
          <cell r="EF53">
            <v>0</v>
          </cell>
          <cell r="EG53">
            <v>0</v>
          </cell>
          <cell r="EH53">
            <v>0</v>
          </cell>
          <cell r="EI53">
            <v>0</v>
          </cell>
          <cell r="EJ53">
            <v>0</v>
          </cell>
          <cell r="EK53">
            <v>0</v>
          </cell>
          <cell r="EL53">
            <v>33612703.748702317</v>
          </cell>
          <cell r="EM53">
            <v>66669332.387164541</v>
          </cell>
          <cell r="EN53">
            <v>0</v>
          </cell>
          <cell r="EO53">
            <v>0</v>
          </cell>
          <cell r="EP53">
            <v>0</v>
          </cell>
          <cell r="EQ53">
            <v>0</v>
          </cell>
          <cell r="ER53">
            <v>0</v>
          </cell>
          <cell r="ES53">
            <v>0</v>
          </cell>
          <cell r="ET53">
            <v>0</v>
          </cell>
          <cell r="EU53">
            <v>0</v>
          </cell>
          <cell r="EV53">
            <v>0</v>
          </cell>
          <cell r="EW53">
            <v>0</v>
          </cell>
          <cell r="EX53">
            <v>34762529.417606026</v>
          </cell>
          <cell r="EY53">
            <v>69880975.846771777</v>
          </cell>
          <cell r="EZ53">
            <v>0</v>
          </cell>
          <cell r="FA53">
            <v>0</v>
          </cell>
          <cell r="FB53">
            <v>0</v>
          </cell>
          <cell r="FC53">
            <v>0</v>
          </cell>
          <cell r="FD53">
            <v>0</v>
          </cell>
          <cell r="FE53">
            <v>0</v>
          </cell>
          <cell r="FF53">
            <v>0</v>
          </cell>
          <cell r="FG53">
            <v>0</v>
          </cell>
          <cell r="FH53">
            <v>0</v>
          </cell>
          <cell r="FI53">
            <v>0</v>
          </cell>
          <cell r="FJ53">
            <v>34271184.235758506</v>
          </cell>
          <cell r="FK53">
            <v>72223589.242000014</v>
          </cell>
          <cell r="FL53">
            <v>0</v>
          </cell>
          <cell r="FM53">
            <v>0</v>
          </cell>
          <cell r="FN53">
            <v>0</v>
          </cell>
          <cell r="FO53">
            <v>0</v>
          </cell>
          <cell r="FP53">
            <v>0</v>
          </cell>
          <cell r="FQ53">
            <v>0</v>
          </cell>
          <cell r="FR53">
            <v>0</v>
          </cell>
          <cell r="FS53">
            <v>0</v>
          </cell>
          <cell r="FT53">
            <v>0</v>
          </cell>
          <cell r="FU53">
            <v>0</v>
          </cell>
          <cell r="FV53">
            <v>34844987.106284656</v>
          </cell>
          <cell r="FW53">
            <v>74565579.971436292</v>
          </cell>
          <cell r="FX53">
            <v>0</v>
          </cell>
          <cell r="FY53">
            <v>0</v>
          </cell>
          <cell r="FZ53">
            <v>0</v>
          </cell>
          <cell r="GA53">
            <v>0</v>
          </cell>
          <cell r="GB53">
            <v>0</v>
          </cell>
          <cell r="GC53">
            <v>0</v>
          </cell>
          <cell r="GD53">
            <v>0</v>
          </cell>
          <cell r="GE53">
            <v>0</v>
          </cell>
          <cell r="GF53">
            <v>0</v>
          </cell>
          <cell r="GG53">
            <v>0</v>
          </cell>
          <cell r="GH53">
            <v>34353408.193289056</v>
          </cell>
          <cell r="GI53">
            <v>76798694.195021018</v>
          </cell>
          <cell r="GJ53">
            <v>0</v>
          </cell>
          <cell r="GK53">
            <v>0</v>
          </cell>
          <cell r="GL53">
            <v>0</v>
          </cell>
          <cell r="GM53">
            <v>0</v>
          </cell>
          <cell r="GN53">
            <v>0</v>
          </cell>
          <cell r="GO53">
            <v>0</v>
          </cell>
          <cell r="GP53">
            <v>0</v>
          </cell>
          <cell r="GQ53">
            <v>0</v>
          </cell>
          <cell r="GR53">
            <v>0</v>
          </cell>
          <cell r="GS53">
            <v>0</v>
          </cell>
          <cell r="GT53">
            <v>34316745.718562469</v>
          </cell>
          <cell r="GU53">
            <v>78499320.627757743</v>
          </cell>
          <cell r="GV53">
            <v>0</v>
          </cell>
          <cell r="GW53">
            <v>0</v>
          </cell>
          <cell r="GX53">
            <v>0</v>
          </cell>
          <cell r="GY53">
            <v>0</v>
          </cell>
          <cell r="GZ53">
            <v>0</v>
          </cell>
          <cell r="HA53">
            <v>0</v>
          </cell>
          <cell r="HB53">
            <v>0</v>
          </cell>
          <cell r="HC53">
            <v>0</v>
          </cell>
          <cell r="HD53">
            <v>0</v>
          </cell>
          <cell r="HE53">
            <v>0</v>
          </cell>
          <cell r="HF53">
            <v>33343464.94034379</v>
          </cell>
          <cell r="HG53">
            <v>80306120.254811659</v>
          </cell>
          <cell r="HH53">
            <v>0</v>
          </cell>
          <cell r="HI53">
            <v>0</v>
          </cell>
          <cell r="HJ53">
            <v>0</v>
          </cell>
          <cell r="HK53">
            <v>0</v>
          </cell>
          <cell r="HL53">
            <v>0</v>
          </cell>
          <cell r="HM53">
            <v>0</v>
          </cell>
          <cell r="HN53">
            <v>0</v>
          </cell>
          <cell r="HO53">
            <v>0</v>
          </cell>
          <cell r="HP53">
            <v>0</v>
          </cell>
          <cell r="HQ53">
            <v>0</v>
          </cell>
          <cell r="HR53">
            <v>33492806.457495645</v>
          </cell>
          <cell r="HS53">
            <v>82289286.045628622</v>
          </cell>
          <cell r="HT53">
            <v>0</v>
          </cell>
          <cell r="HU53">
            <v>0</v>
          </cell>
          <cell r="HV53">
            <v>0</v>
          </cell>
          <cell r="HW53">
            <v>0</v>
          </cell>
          <cell r="HX53">
            <v>0</v>
          </cell>
          <cell r="HY53">
            <v>0</v>
          </cell>
          <cell r="HZ53">
            <v>0</v>
          </cell>
          <cell r="IA53">
            <v>0</v>
          </cell>
          <cell r="IB53">
            <v>0</v>
          </cell>
          <cell r="IC53">
            <v>0</v>
          </cell>
          <cell r="ID53">
            <v>32510061.942924507</v>
          </cell>
          <cell r="IE53">
            <v>84321426.267552301</v>
          </cell>
          <cell r="IF53">
            <v>0</v>
          </cell>
          <cell r="IG53">
            <v>0</v>
          </cell>
          <cell r="IH53">
            <v>0</v>
          </cell>
          <cell r="II53">
            <v>0</v>
          </cell>
          <cell r="IJ53">
            <v>0</v>
          </cell>
          <cell r="IK53">
            <v>0</v>
          </cell>
          <cell r="IL53">
            <v>0</v>
          </cell>
          <cell r="IM53">
            <v>0</v>
          </cell>
          <cell r="IN53">
            <v>0</v>
          </cell>
          <cell r="IO53">
            <v>0</v>
          </cell>
          <cell r="IP53">
            <v>32562649.086424876</v>
          </cell>
          <cell r="IQ53">
            <v>86403750.347910121</v>
          </cell>
          <cell r="IR53">
            <v>0</v>
          </cell>
          <cell r="IS53">
            <v>0</v>
          </cell>
          <cell r="IT53">
            <v>0</v>
          </cell>
          <cell r="IU53">
            <v>0</v>
          </cell>
          <cell r="IV53">
            <v>0</v>
          </cell>
          <cell r="IW53">
            <v>0</v>
          </cell>
          <cell r="IX53">
            <v>0</v>
          </cell>
          <cell r="IY53">
            <v>0</v>
          </cell>
          <cell r="IZ53">
            <v>0</v>
          </cell>
          <cell r="JA53">
            <v>0</v>
          </cell>
          <cell r="JB53">
            <v>31509959.98341243</v>
          </cell>
          <cell r="JC53">
            <v>88537497.58092998</v>
          </cell>
          <cell r="JD53">
            <v>0</v>
          </cell>
          <cell r="JE53">
            <v>0</v>
          </cell>
          <cell r="JF53">
            <v>0</v>
          </cell>
          <cell r="JG53">
            <v>0</v>
          </cell>
          <cell r="JH53">
            <v>0</v>
          </cell>
          <cell r="JI53">
            <v>0</v>
          </cell>
          <cell r="JJ53">
            <v>0</v>
          </cell>
          <cell r="JK53">
            <v>0</v>
          </cell>
          <cell r="JL53">
            <v>0</v>
          </cell>
          <cell r="JM53">
            <v>0</v>
          </cell>
          <cell r="JN53">
            <v>31455743.962103274</v>
          </cell>
          <cell r="JO53">
            <v>90723937.865305677</v>
          </cell>
          <cell r="JP53">
            <v>0</v>
          </cell>
          <cell r="JQ53">
            <v>0</v>
          </cell>
          <cell r="JR53">
            <v>0</v>
          </cell>
          <cell r="JS53">
            <v>0</v>
          </cell>
          <cell r="JT53">
            <v>0</v>
          </cell>
          <cell r="JU53">
            <v>0</v>
          </cell>
          <cell r="JV53">
            <v>0</v>
          </cell>
          <cell r="JW53">
            <v>0</v>
          </cell>
          <cell r="JX53">
            <v>0</v>
          </cell>
          <cell r="JY53">
            <v>0</v>
          </cell>
          <cell r="JZ53">
            <v>30496133.848081276</v>
          </cell>
          <cell r="KA53">
            <v>92964372.459976524</v>
          </cell>
          <cell r="KB53">
            <v>0</v>
          </cell>
          <cell r="KC53">
            <v>0</v>
          </cell>
          <cell r="KD53">
            <v>0</v>
          </cell>
          <cell r="KE53">
            <v>0</v>
          </cell>
          <cell r="KF53">
            <v>0</v>
          </cell>
          <cell r="KG53">
            <v>0</v>
          </cell>
          <cell r="KH53">
            <v>0</v>
          </cell>
          <cell r="KI53">
            <v>0</v>
          </cell>
          <cell r="KJ53">
            <v>0</v>
          </cell>
          <cell r="KK53">
            <v>0</v>
          </cell>
          <cell r="KL53">
            <v>30156741.702633455</v>
          </cell>
          <cell r="KM53">
            <v>95260134.758571014</v>
          </cell>
          <cell r="KN53">
            <v>0</v>
          </cell>
          <cell r="KO53">
            <v>0</v>
          </cell>
          <cell r="KP53">
            <v>0</v>
          </cell>
          <cell r="KQ53">
            <v>0</v>
          </cell>
          <cell r="KR53">
            <v>0</v>
          </cell>
          <cell r="KS53">
            <v>0</v>
          </cell>
          <cell r="KT53">
            <v>0</v>
          </cell>
          <cell r="KU53">
            <v>0</v>
          </cell>
          <cell r="KV53">
            <v>0</v>
          </cell>
          <cell r="KW53">
            <v>0</v>
          </cell>
          <cell r="KX53">
            <v>28950271.731780611</v>
          </cell>
          <cell r="KY53">
            <v>97612591.082975402</v>
          </cell>
          <cell r="KZ53">
            <v>0</v>
          </cell>
          <cell r="LA53">
            <v>0</v>
          </cell>
          <cell r="LB53">
            <v>0</v>
          </cell>
          <cell r="LC53">
            <v>0</v>
          </cell>
          <cell r="LD53">
            <v>0</v>
          </cell>
          <cell r="LE53">
            <v>0</v>
          </cell>
          <cell r="LF53">
            <v>0</v>
          </cell>
          <cell r="LG53">
            <v>0</v>
          </cell>
          <cell r="LH53">
            <v>0</v>
          </cell>
          <cell r="LI53">
            <v>0</v>
          </cell>
          <cell r="LJ53">
            <v>28649199.857311402</v>
          </cell>
          <cell r="LK53">
            <v>100023141.49649963</v>
          </cell>
          <cell r="LL53">
            <v>0</v>
          </cell>
          <cell r="LM53">
            <v>0</v>
          </cell>
          <cell r="LN53">
            <v>0</v>
          </cell>
          <cell r="LO53">
            <v>0</v>
          </cell>
          <cell r="LP53">
            <v>0</v>
          </cell>
          <cell r="LQ53">
            <v>0</v>
          </cell>
          <cell r="LR53">
            <v>0</v>
          </cell>
          <cell r="LS53">
            <v>0</v>
          </cell>
          <cell r="LT53">
            <v>0</v>
          </cell>
          <cell r="LU53">
            <v>0</v>
          </cell>
          <cell r="LV53">
            <v>27358319.264655568</v>
          </cell>
          <cell r="LW53">
            <v>102493220.63712424</v>
          </cell>
          <cell r="LX53">
            <v>0</v>
          </cell>
          <cell r="LY53">
            <v>0</v>
          </cell>
          <cell r="LZ53">
            <v>0</v>
          </cell>
          <cell r="MA53">
            <v>0</v>
          </cell>
          <cell r="MB53">
            <v>0</v>
          </cell>
          <cell r="MC53">
            <v>0</v>
          </cell>
          <cell r="MD53">
            <v>0</v>
          </cell>
          <cell r="ME53">
            <v>0</v>
          </cell>
          <cell r="MF53">
            <v>0</v>
          </cell>
          <cell r="MG53">
            <v>0</v>
          </cell>
          <cell r="MH53">
            <v>26915511.973200541</v>
          </cell>
          <cell r="MI53">
            <v>105024298.57132466</v>
          </cell>
          <cell r="MJ53">
            <v>0</v>
          </cell>
          <cell r="MK53">
            <v>0</v>
          </cell>
          <cell r="ML53">
            <v>0</v>
          </cell>
          <cell r="MM53">
            <v>0</v>
          </cell>
          <cell r="MN53">
            <v>0</v>
          </cell>
          <cell r="MO53">
            <v>0</v>
          </cell>
          <cell r="MP53">
            <v>0</v>
          </cell>
          <cell r="MQ53">
            <v>0</v>
          </cell>
          <cell r="MR53">
            <v>0</v>
          </cell>
          <cell r="MS53">
            <v>0</v>
          </cell>
          <cell r="MT53">
            <v>25534795.871488556</v>
          </cell>
          <cell r="MU53">
            <v>107617881.66898052</v>
          </cell>
          <cell r="MV53">
            <v>0</v>
          </cell>
          <cell r="MW53">
            <v>0</v>
          </cell>
          <cell r="MX53">
            <v>0</v>
          </cell>
          <cell r="MY53">
            <v>0</v>
          </cell>
          <cell r="MZ53">
            <v>0</v>
          </cell>
          <cell r="NA53">
            <v>0</v>
          </cell>
          <cell r="NB53">
            <v>0</v>
          </cell>
          <cell r="NC53">
            <v>0</v>
          </cell>
          <cell r="ND53">
            <v>0</v>
          </cell>
          <cell r="NE53">
            <v>0</v>
          </cell>
          <cell r="NF53">
            <v>24936832.301035319</v>
          </cell>
          <cell r="NG53">
            <v>110275513.49989098</v>
          </cell>
          <cell r="NH53">
            <v>0</v>
          </cell>
          <cell r="NI53">
            <v>0</v>
          </cell>
          <cell r="NJ53">
            <v>0</v>
          </cell>
          <cell r="NK53">
            <v>0</v>
          </cell>
          <cell r="NL53">
            <v>0</v>
          </cell>
          <cell r="NM53">
            <v>0</v>
          </cell>
          <cell r="NN53">
            <v>0</v>
          </cell>
          <cell r="NO53">
            <v>0</v>
          </cell>
          <cell r="NP53">
            <v>0</v>
          </cell>
          <cell r="NQ53">
            <v>0</v>
          </cell>
          <cell r="NR53">
            <v>23590140.497422442</v>
          </cell>
          <cell r="NS53">
            <v>112998775.75242963</v>
          </cell>
          <cell r="NT53">
            <v>0</v>
          </cell>
          <cell r="NU53">
            <v>0</v>
          </cell>
          <cell r="NV53">
            <v>0</v>
          </cell>
          <cell r="NW53">
            <v>0</v>
          </cell>
          <cell r="NX53">
            <v>0</v>
          </cell>
          <cell r="NY53">
            <v>0</v>
          </cell>
          <cell r="NZ53">
            <v>0</v>
          </cell>
          <cell r="OA53">
            <v>0</v>
          </cell>
          <cell r="OB53">
            <v>0</v>
          </cell>
          <cell r="OC53">
            <v>0</v>
          </cell>
          <cell r="OD53">
            <v>22692995.881720565</v>
          </cell>
          <cell r="OE53">
            <v>115789289.1748856</v>
          </cell>
          <cell r="OF53">
            <v>0</v>
          </cell>
          <cell r="OG53">
            <v>0</v>
          </cell>
          <cell r="OH53">
            <v>0</v>
          </cell>
          <cell r="OI53">
            <v>0</v>
          </cell>
          <cell r="OJ53">
            <v>0</v>
          </cell>
          <cell r="OK53">
            <v>0</v>
          </cell>
          <cell r="OL53">
            <v>0</v>
          </cell>
          <cell r="OM53">
            <v>0</v>
          </cell>
          <cell r="ON53">
            <v>0</v>
          </cell>
          <cell r="OO53">
            <v>0</v>
          </cell>
          <cell r="OP53">
            <v>21114988.667454582</v>
          </cell>
          <cell r="OQ53">
            <v>118648714.54005119</v>
          </cell>
          <cell r="OR53">
            <v>0</v>
          </cell>
          <cell r="OS53">
            <v>0</v>
          </cell>
          <cell r="OT53">
            <v>0</v>
          </cell>
          <cell r="OU53">
            <v>0</v>
          </cell>
          <cell r="OV53">
            <v>0</v>
          </cell>
          <cell r="OW53">
            <v>0</v>
          </cell>
          <cell r="OX53">
            <v>0</v>
          </cell>
          <cell r="OY53">
            <v>0</v>
          </cell>
          <cell r="OZ53">
            <v>0</v>
          </cell>
          <cell r="PA53">
            <v>0</v>
          </cell>
          <cell r="PB53">
            <v>20162433.739721756</v>
          </cell>
          <cell r="PC53">
            <v>121578753.63362999</v>
          </cell>
          <cell r="PD53">
            <v>0</v>
          </cell>
          <cell r="PE53">
            <v>0</v>
          </cell>
          <cell r="PF53">
            <v>0</v>
          </cell>
          <cell r="PG53">
            <v>0</v>
          </cell>
          <cell r="PH53">
            <v>0</v>
          </cell>
          <cell r="PI53">
            <v>0</v>
          </cell>
          <cell r="PJ53">
            <v>0</v>
          </cell>
          <cell r="PK53">
            <v>0</v>
          </cell>
          <cell r="PL53">
            <v>0</v>
          </cell>
          <cell r="PM53">
            <v>0</v>
          </cell>
          <cell r="PN53">
            <v>18476248.115874998</v>
          </cell>
          <cell r="PO53">
            <v>124581150.26705389</v>
          </cell>
          <cell r="PP53">
            <v>0</v>
          </cell>
          <cell r="PQ53">
            <v>0</v>
          </cell>
          <cell r="PR53">
            <v>0</v>
          </cell>
          <cell r="PS53">
            <v>0</v>
          </cell>
          <cell r="PT53">
            <v>0</v>
          </cell>
          <cell r="PU53">
            <v>0</v>
          </cell>
          <cell r="PV53">
            <v>0</v>
          </cell>
          <cell r="PW53">
            <v>0</v>
          </cell>
          <cell r="PX53">
            <v>0</v>
          </cell>
          <cell r="PY53">
            <v>0</v>
          </cell>
          <cell r="PZ53">
            <v>17322082.893818758</v>
          </cell>
          <cell r="QA53">
            <v>127657691.31531161</v>
          </cell>
          <cell r="QB53">
            <v>0</v>
          </cell>
          <cell r="QC53">
            <v>0</v>
          </cell>
          <cell r="QD53">
            <v>0</v>
          </cell>
          <cell r="QE53">
            <v>0</v>
          </cell>
          <cell r="QF53">
            <v>0</v>
          </cell>
          <cell r="QG53">
            <v>0</v>
          </cell>
          <cell r="QH53">
            <v>0</v>
          </cell>
          <cell r="QI53">
            <v>0</v>
          </cell>
          <cell r="QJ53">
            <v>0</v>
          </cell>
          <cell r="QK53">
            <v>0</v>
          </cell>
          <cell r="QL53">
            <v>15520846.037468808</v>
          </cell>
          <cell r="QM53">
            <v>130810207.78040668</v>
          </cell>
          <cell r="QN53">
            <v>0</v>
          </cell>
          <cell r="QO53">
            <v>0</v>
          </cell>
          <cell r="QP53">
            <v>0</v>
          </cell>
          <cell r="QQ53">
            <v>0</v>
          </cell>
          <cell r="QR53">
            <v>0</v>
          </cell>
          <cell r="QS53">
            <v>0</v>
          </cell>
          <cell r="QT53">
            <v>0</v>
          </cell>
          <cell r="QU53">
            <v>0</v>
          </cell>
          <cell r="QV53">
            <v>0</v>
          </cell>
          <cell r="QW53">
            <v>0</v>
          </cell>
          <cell r="QX53">
            <v>14147290.878976146</v>
          </cell>
          <cell r="QY53">
            <v>134040575.88107727</v>
          </cell>
          <cell r="QZ53">
            <v>0</v>
          </cell>
          <cell r="RA53">
            <v>0</v>
          </cell>
          <cell r="RB53">
            <v>0</v>
          </cell>
          <cell r="RC53">
            <v>0</v>
          </cell>
          <cell r="RD53">
            <v>0</v>
          </cell>
          <cell r="RE53">
            <v>0</v>
          </cell>
          <cell r="RF53">
            <v>0</v>
          </cell>
          <cell r="RG53">
            <v>0</v>
          </cell>
          <cell r="RH53">
            <v>0</v>
          </cell>
          <cell r="RI53">
            <v>0</v>
          </cell>
          <cell r="RJ53">
            <v>12291247.457622537</v>
          </cell>
          <cell r="RK53">
            <v>137350718.16942713</v>
          </cell>
          <cell r="RL53">
            <v>0</v>
          </cell>
          <cell r="RM53">
            <v>0</v>
          </cell>
          <cell r="RN53">
            <v>0</v>
          </cell>
          <cell r="RO53">
            <v>0</v>
          </cell>
          <cell r="RP53">
            <v>0</v>
          </cell>
          <cell r="RQ53">
            <v>0</v>
          </cell>
          <cell r="RR53">
            <v>0</v>
          </cell>
          <cell r="RS53">
            <v>0</v>
          </cell>
          <cell r="RT53">
            <v>0</v>
          </cell>
          <cell r="RU53">
            <v>0</v>
          </cell>
          <cell r="RV53">
            <v>10611714.455414716</v>
          </cell>
          <cell r="RW53">
            <v>140742604.67513126</v>
          </cell>
          <cell r="RX53">
            <v>0</v>
          </cell>
          <cell r="RY53">
            <v>0</v>
          </cell>
          <cell r="RZ53">
            <v>0</v>
          </cell>
          <cell r="SA53">
            <v>0</v>
          </cell>
          <cell r="SB53">
            <v>0</v>
          </cell>
          <cell r="SC53">
            <v>0</v>
          </cell>
          <cell r="SD53">
            <v>0</v>
          </cell>
          <cell r="SE53">
            <v>0</v>
          </cell>
          <cell r="SF53">
            <v>0</v>
          </cell>
          <cell r="SG53">
            <v>0</v>
          </cell>
          <cell r="SH53">
            <v>8558064.8186484724</v>
          </cell>
          <cell r="SI53">
            <v>144218254.07789856</v>
          </cell>
          <cell r="SJ53">
            <v>0</v>
          </cell>
          <cell r="SK53">
            <v>0</v>
          </cell>
          <cell r="SL53">
            <v>0</v>
          </cell>
          <cell r="SM53">
            <v>0</v>
          </cell>
          <cell r="SN53">
            <v>0</v>
          </cell>
          <cell r="SO53">
            <v>0</v>
          </cell>
          <cell r="SP53">
            <v>0</v>
          </cell>
          <cell r="SQ53">
            <v>0</v>
          </cell>
          <cell r="SR53">
            <v>0</v>
          </cell>
          <cell r="SS53">
            <v>0</v>
          </cell>
          <cell r="ST53">
            <v>6687212.162299701</v>
          </cell>
          <cell r="SU53">
            <v>147779734.90888792</v>
          </cell>
          <cell r="SV53">
            <v>0</v>
          </cell>
          <cell r="SW53">
            <v>0</v>
          </cell>
          <cell r="SX53">
            <v>0</v>
          </cell>
          <cell r="SY53">
            <v>0</v>
          </cell>
          <cell r="SZ53">
            <v>0</v>
          </cell>
          <cell r="TA53">
            <v>0</v>
          </cell>
          <cell r="TB53">
            <v>0</v>
          </cell>
          <cell r="TC53">
            <v>0</v>
          </cell>
          <cell r="TD53">
            <v>0</v>
          </cell>
          <cell r="TE53">
            <v>0</v>
          </cell>
          <cell r="TF53">
            <v>4495292.3923089234</v>
          </cell>
          <cell r="TG53">
            <v>151429166.78179359</v>
          </cell>
          <cell r="TH53">
            <v>0</v>
          </cell>
          <cell r="TI53">
            <v>0</v>
          </cell>
          <cell r="TJ53">
            <v>0</v>
          </cell>
          <cell r="TK53">
            <v>0</v>
          </cell>
          <cell r="TL53">
            <v>0</v>
          </cell>
          <cell r="TM53">
            <v>0</v>
          </cell>
          <cell r="TN53">
            <v>0</v>
          </cell>
          <cell r="TO53">
            <v>0</v>
          </cell>
          <cell r="TP53">
            <v>0</v>
          </cell>
          <cell r="TQ53">
            <v>0</v>
          </cell>
          <cell r="TR53">
            <v>2343730.3537346371</v>
          </cell>
          <cell r="TS53">
            <v>155168721.6543324</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row>
        <row r="54">
          <cell r="C54">
            <v>69.33116165533329</v>
          </cell>
          <cell r="G54" t="str">
            <v>Coparticipación Federal de Impuestos</v>
          </cell>
          <cell r="BN54">
            <v>0</v>
          </cell>
          <cell r="BO54">
            <v>0</v>
          </cell>
          <cell r="BP54">
            <v>0</v>
          </cell>
          <cell r="BQ54">
            <v>0</v>
          </cell>
          <cell r="BR54">
            <v>0</v>
          </cell>
          <cell r="BS54">
            <v>0</v>
          </cell>
          <cell r="BT54">
            <v>1107913.9797730104</v>
          </cell>
          <cell r="BU54">
            <v>21270195.627136663</v>
          </cell>
          <cell r="BV54">
            <v>0</v>
          </cell>
          <cell r="BW54">
            <v>0</v>
          </cell>
          <cell r="BX54">
            <v>0</v>
          </cell>
          <cell r="BY54">
            <v>0</v>
          </cell>
          <cell r="BZ54">
            <v>0</v>
          </cell>
          <cell r="CA54">
            <v>0</v>
          </cell>
          <cell r="CB54">
            <v>0</v>
          </cell>
          <cell r="CC54">
            <v>0</v>
          </cell>
          <cell r="CD54">
            <v>0</v>
          </cell>
          <cell r="CE54">
            <v>0</v>
          </cell>
          <cell r="CF54">
            <v>900670.32533330692</v>
          </cell>
          <cell r="CG54">
            <v>21671955.5</v>
          </cell>
          <cell r="CH54">
            <v>0</v>
          </cell>
          <cell r="CI54">
            <v>0</v>
          </cell>
          <cell r="CJ54">
            <v>0</v>
          </cell>
          <cell r="CK54">
            <v>0</v>
          </cell>
          <cell r="CL54">
            <v>0</v>
          </cell>
          <cell r="CM54">
            <v>0</v>
          </cell>
          <cell r="CN54">
            <v>0</v>
          </cell>
          <cell r="CO54">
            <v>0</v>
          </cell>
          <cell r="CP54">
            <v>0</v>
          </cell>
          <cell r="CQ54">
            <v>0</v>
          </cell>
          <cell r="CR54">
            <v>605272.22703750909</v>
          </cell>
          <cell r="CS54">
            <v>24055870.605</v>
          </cell>
          <cell r="CT54">
            <v>0</v>
          </cell>
          <cell r="CU54">
            <v>0</v>
          </cell>
          <cell r="CV54">
            <v>0</v>
          </cell>
          <cell r="CW54">
            <v>0</v>
          </cell>
          <cell r="CX54">
            <v>0</v>
          </cell>
          <cell r="CY54">
            <v>0</v>
          </cell>
          <cell r="CZ54">
            <v>0</v>
          </cell>
          <cell r="DA54">
            <v>0</v>
          </cell>
          <cell r="DB54">
            <v>0</v>
          </cell>
          <cell r="DC54">
            <v>0</v>
          </cell>
          <cell r="DD54">
            <v>229057.99024291761</v>
          </cell>
          <cell r="DE54">
            <v>18025472.599369716</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row>
        <row r="55">
          <cell r="C55">
            <v>65.322351100713036</v>
          </cell>
          <cell r="G55" t="str">
            <v>Coparticipación Federal de Impuestos</v>
          </cell>
          <cell r="BN55">
            <v>0</v>
          </cell>
          <cell r="BO55">
            <v>0</v>
          </cell>
          <cell r="BP55">
            <v>0</v>
          </cell>
          <cell r="BQ55">
            <v>0</v>
          </cell>
          <cell r="BR55">
            <v>0</v>
          </cell>
          <cell r="BS55">
            <v>0</v>
          </cell>
          <cell r="BT55">
            <v>0</v>
          </cell>
          <cell r="BU55">
            <v>0</v>
          </cell>
          <cell r="BV55">
            <v>0</v>
          </cell>
          <cell r="BW55">
            <v>0</v>
          </cell>
          <cell r="BX55">
            <v>1243574.2623586035</v>
          </cell>
          <cell r="BY55">
            <v>9858414.7339999992</v>
          </cell>
          <cell r="BZ55">
            <v>0</v>
          </cell>
          <cell r="CA55">
            <v>0</v>
          </cell>
          <cell r="CB55">
            <v>0</v>
          </cell>
          <cell r="CC55">
            <v>0</v>
          </cell>
          <cell r="CD55">
            <v>0</v>
          </cell>
          <cell r="CE55">
            <v>0</v>
          </cell>
          <cell r="CF55">
            <v>0</v>
          </cell>
          <cell r="CG55">
            <v>0</v>
          </cell>
          <cell r="CH55">
            <v>0</v>
          </cell>
          <cell r="CI55">
            <v>0</v>
          </cell>
          <cell r="CJ55">
            <v>1200057.7567536887</v>
          </cell>
          <cell r="CK55">
            <v>10977710.73</v>
          </cell>
          <cell r="CL55">
            <v>0</v>
          </cell>
          <cell r="CM55">
            <v>0</v>
          </cell>
          <cell r="CN55">
            <v>0</v>
          </cell>
          <cell r="CO55">
            <v>0</v>
          </cell>
          <cell r="CP55">
            <v>0</v>
          </cell>
          <cell r="CQ55">
            <v>0</v>
          </cell>
          <cell r="CR55">
            <v>0</v>
          </cell>
          <cell r="CS55">
            <v>0</v>
          </cell>
          <cell r="CT55">
            <v>0</v>
          </cell>
          <cell r="CU55">
            <v>0</v>
          </cell>
          <cell r="CV55">
            <v>1118841.0341134653</v>
          </cell>
          <cell r="CW55">
            <v>12281722.098353261</v>
          </cell>
          <cell r="CX55">
            <v>0</v>
          </cell>
          <cell r="CY55">
            <v>0</v>
          </cell>
          <cell r="CZ55">
            <v>0</v>
          </cell>
          <cell r="DA55">
            <v>0</v>
          </cell>
          <cell r="DB55">
            <v>0</v>
          </cell>
          <cell r="DC55">
            <v>0</v>
          </cell>
          <cell r="DD55">
            <v>0</v>
          </cell>
          <cell r="DE55">
            <v>0</v>
          </cell>
          <cell r="DF55">
            <v>0</v>
          </cell>
          <cell r="DG55">
            <v>0</v>
          </cell>
          <cell r="DH55">
            <v>972595.82900299004</v>
          </cell>
          <cell r="DI55">
            <v>13345452.26</v>
          </cell>
          <cell r="DJ55">
            <v>0</v>
          </cell>
          <cell r="DK55">
            <v>0</v>
          </cell>
          <cell r="DL55">
            <v>0</v>
          </cell>
          <cell r="DM55">
            <v>0</v>
          </cell>
          <cell r="DN55">
            <v>0</v>
          </cell>
          <cell r="DO55">
            <v>0</v>
          </cell>
          <cell r="DP55">
            <v>0</v>
          </cell>
          <cell r="DQ55">
            <v>0</v>
          </cell>
          <cell r="DR55">
            <v>0</v>
          </cell>
          <cell r="DS55">
            <v>0</v>
          </cell>
          <cell r="DT55">
            <v>785248.9396442303</v>
          </cell>
          <cell r="DU55">
            <v>14445304.143319868</v>
          </cell>
          <cell r="DV55">
            <v>0</v>
          </cell>
          <cell r="DW55">
            <v>0</v>
          </cell>
          <cell r="DX55">
            <v>0</v>
          </cell>
          <cell r="DY55">
            <v>0</v>
          </cell>
          <cell r="DZ55">
            <v>0</v>
          </cell>
          <cell r="EA55">
            <v>0</v>
          </cell>
          <cell r="EB55">
            <v>0</v>
          </cell>
          <cell r="EC55">
            <v>0</v>
          </cell>
          <cell r="ED55">
            <v>0</v>
          </cell>
          <cell r="EE55">
            <v>0</v>
          </cell>
          <cell r="EF55">
            <v>566159.00997748214</v>
          </cell>
          <cell r="EG55">
            <v>15537076.787525713</v>
          </cell>
          <cell r="EH55">
            <v>0</v>
          </cell>
          <cell r="EI55">
            <v>0</v>
          </cell>
          <cell r="EJ55">
            <v>0</v>
          </cell>
          <cell r="EK55">
            <v>0</v>
          </cell>
          <cell r="EL55">
            <v>0</v>
          </cell>
          <cell r="EM55">
            <v>0</v>
          </cell>
          <cell r="EN55">
            <v>0</v>
          </cell>
          <cell r="EO55">
            <v>0</v>
          </cell>
          <cell r="EP55">
            <v>0</v>
          </cell>
          <cell r="EQ55">
            <v>0</v>
          </cell>
          <cell r="ER55">
            <v>298527.10825091909</v>
          </cell>
          <cell r="ES55">
            <v>16474959.682202375</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row>
        <row r="56">
          <cell r="C56">
            <v>0</v>
          </cell>
          <cell r="G56" t="str">
            <v>Coparticipación Federal de Impuestos</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2124429.4520547944</v>
          </cell>
          <cell r="CK56">
            <v>0</v>
          </cell>
          <cell r="CL56">
            <v>0</v>
          </cell>
          <cell r="CM56">
            <v>0</v>
          </cell>
          <cell r="CN56">
            <v>0</v>
          </cell>
          <cell r="CO56">
            <v>0</v>
          </cell>
          <cell r="CP56">
            <v>0</v>
          </cell>
          <cell r="CQ56">
            <v>0</v>
          </cell>
          <cell r="CR56">
            <v>0</v>
          </cell>
          <cell r="CS56">
            <v>0</v>
          </cell>
          <cell r="CT56">
            <v>0</v>
          </cell>
          <cell r="CU56">
            <v>0</v>
          </cell>
          <cell r="CV56">
            <v>6927742.213379615</v>
          </cell>
          <cell r="CW56">
            <v>0</v>
          </cell>
          <cell r="CX56">
            <v>0</v>
          </cell>
          <cell r="CY56">
            <v>0</v>
          </cell>
          <cell r="CZ56">
            <v>0</v>
          </cell>
          <cell r="DA56">
            <v>0</v>
          </cell>
          <cell r="DB56">
            <v>0</v>
          </cell>
          <cell r="DC56">
            <v>0</v>
          </cell>
          <cell r="DD56">
            <v>0</v>
          </cell>
          <cell r="DE56">
            <v>0</v>
          </cell>
          <cell r="DF56">
            <v>0</v>
          </cell>
          <cell r="DG56">
            <v>0</v>
          </cell>
          <cell r="DH56">
            <v>16723650.684931509</v>
          </cell>
          <cell r="DI56">
            <v>0</v>
          </cell>
          <cell r="DJ56">
            <v>0</v>
          </cell>
          <cell r="DK56">
            <v>0</v>
          </cell>
          <cell r="DL56">
            <v>0</v>
          </cell>
          <cell r="DM56">
            <v>0</v>
          </cell>
          <cell r="DN56">
            <v>0</v>
          </cell>
          <cell r="DO56">
            <v>0</v>
          </cell>
          <cell r="DP56">
            <v>0</v>
          </cell>
          <cell r="DQ56">
            <v>0</v>
          </cell>
          <cell r="DR56">
            <v>0</v>
          </cell>
          <cell r="DS56">
            <v>0</v>
          </cell>
          <cell r="DT56">
            <v>28128998.529076956</v>
          </cell>
          <cell r="DU56">
            <v>0</v>
          </cell>
          <cell r="DV56">
            <v>0</v>
          </cell>
          <cell r="DW56">
            <v>0</v>
          </cell>
          <cell r="DX56">
            <v>0</v>
          </cell>
          <cell r="DY56">
            <v>0</v>
          </cell>
          <cell r="DZ56">
            <v>0</v>
          </cell>
          <cell r="EA56">
            <v>0</v>
          </cell>
          <cell r="EB56">
            <v>0</v>
          </cell>
          <cell r="EC56">
            <v>0</v>
          </cell>
          <cell r="ED56">
            <v>0</v>
          </cell>
          <cell r="EE56">
            <v>0</v>
          </cell>
          <cell r="EF56">
            <v>36081209.648988277</v>
          </cell>
          <cell r="EG56">
            <v>0</v>
          </cell>
          <cell r="EH56">
            <v>0</v>
          </cell>
          <cell r="EI56">
            <v>0</v>
          </cell>
          <cell r="EJ56">
            <v>0</v>
          </cell>
          <cell r="EK56">
            <v>0</v>
          </cell>
          <cell r="EL56">
            <v>0</v>
          </cell>
          <cell r="EM56">
            <v>0</v>
          </cell>
          <cell r="EN56">
            <v>0</v>
          </cell>
          <cell r="EO56">
            <v>0</v>
          </cell>
          <cell r="EP56">
            <v>0</v>
          </cell>
          <cell r="EQ56">
            <v>0</v>
          </cell>
          <cell r="ER56">
            <v>38050155.482418306</v>
          </cell>
          <cell r="ES56">
            <v>0</v>
          </cell>
          <cell r="ET56">
            <v>0</v>
          </cell>
          <cell r="EU56">
            <v>0</v>
          </cell>
          <cell r="EV56">
            <v>0</v>
          </cell>
          <cell r="EW56">
            <v>0</v>
          </cell>
          <cell r="EX56">
            <v>0</v>
          </cell>
          <cell r="EY56">
            <v>0</v>
          </cell>
          <cell r="EZ56">
            <v>0</v>
          </cell>
          <cell r="FA56">
            <v>0</v>
          </cell>
          <cell r="FB56">
            <v>0</v>
          </cell>
          <cell r="FC56">
            <v>0</v>
          </cell>
          <cell r="FD56">
            <v>39721833.227452397</v>
          </cell>
          <cell r="FE56">
            <v>82776044.024720594</v>
          </cell>
          <cell r="FF56">
            <v>0</v>
          </cell>
          <cell r="FG56">
            <v>0</v>
          </cell>
          <cell r="FH56">
            <v>0</v>
          </cell>
          <cell r="FI56">
            <v>0</v>
          </cell>
          <cell r="FJ56">
            <v>0</v>
          </cell>
          <cell r="FK56">
            <v>0</v>
          </cell>
          <cell r="FL56">
            <v>0</v>
          </cell>
          <cell r="FM56">
            <v>0</v>
          </cell>
          <cell r="FN56">
            <v>0</v>
          </cell>
          <cell r="FO56">
            <v>0</v>
          </cell>
          <cell r="FP56">
            <v>39107819.482709266</v>
          </cell>
          <cell r="FQ56">
            <v>85507083.309106022</v>
          </cell>
          <cell r="FR56">
            <v>0</v>
          </cell>
          <cell r="FS56">
            <v>0</v>
          </cell>
          <cell r="FT56">
            <v>0</v>
          </cell>
          <cell r="FU56">
            <v>0</v>
          </cell>
          <cell r="FV56">
            <v>0</v>
          </cell>
          <cell r="FW56">
            <v>0</v>
          </cell>
          <cell r="FX56">
            <v>0</v>
          </cell>
          <cell r="FY56">
            <v>0</v>
          </cell>
          <cell r="FZ56">
            <v>0</v>
          </cell>
          <cell r="GA56">
            <v>0</v>
          </cell>
          <cell r="GB56">
            <v>38811721.93146494</v>
          </cell>
          <cell r="GC56">
            <v>88232148.662733749</v>
          </cell>
          <cell r="GD56">
            <v>0</v>
          </cell>
          <cell r="GE56">
            <v>0</v>
          </cell>
          <cell r="GF56">
            <v>0</v>
          </cell>
          <cell r="GG56">
            <v>0</v>
          </cell>
          <cell r="GH56">
            <v>0</v>
          </cell>
          <cell r="GI56">
            <v>0</v>
          </cell>
          <cell r="GJ56">
            <v>0</v>
          </cell>
          <cell r="GK56">
            <v>0</v>
          </cell>
          <cell r="GL56">
            <v>0</v>
          </cell>
          <cell r="GM56">
            <v>0</v>
          </cell>
          <cell r="GN56">
            <v>37996835.199008435</v>
          </cell>
          <cell r="GO56">
            <v>90492951.973524511</v>
          </cell>
          <cell r="GP56">
            <v>0</v>
          </cell>
          <cell r="GQ56">
            <v>0</v>
          </cell>
          <cell r="GR56">
            <v>0</v>
          </cell>
          <cell r="GS56">
            <v>0</v>
          </cell>
          <cell r="GT56">
            <v>0</v>
          </cell>
          <cell r="GU56">
            <v>0</v>
          </cell>
          <cell r="GV56">
            <v>0</v>
          </cell>
          <cell r="GW56">
            <v>0</v>
          </cell>
          <cell r="GX56">
            <v>0</v>
          </cell>
          <cell r="GY56">
            <v>0</v>
          </cell>
          <cell r="GZ56">
            <v>36959745.31600678</v>
          </cell>
          <cell r="HA56">
            <v>92424178.548914984</v>
          </cell>
          <cell r="HB56">
            <v>0</v>
          </cell>
          <cell r="HC56">
            <v>0</v>
          </cell>
          <cell r="HD56">
            <v>0</v>
          </cell>
          <cell r="HE56">
            <v>0</v>
          </cell>
          <cell r="HF56">
            <v>0</v>
          </cell>
          <cell r="HG56">
            <v>0</v>
          </cell>
          <cell r="HH56">
            <v>0</v>
          </cell>
          <cell r="HI56">
            <v>0</v>
          </cell>
          <cell r="HJ56">
            <v>0</v>
          </cell>
          <cell r="HK56">
            <v>0</v>
          </cell>
          <cell r="HL56">
            <v>35782239.890988365</v>
          </cell>
          <cell r="HM56">
            <v>94706600.717499152</v>
          </cell>
          <cell r="HN56">
            <v>0</v>
          </cell>
          <cell r="HO56">
            <v>0</v>
          </cell>
          <cell r="HP56">
            <v>0</v>
          </cell>
          <cell r="HQ56">
            <v>0</v>
          </cell>
          <cell r="HR56">
            <v>0</v>
          </cell>
          <cell r="HS56">
            <v>0</v>
          </cell>
          <cell r="HT56">
            <v>0</v>
          </cell>
          <cell r="HU56">
            <v>0</v>
          </cell>
          <cell r="HV56">
            <v>0</v>
          </cell>
          <cell r="HW56">
            <v>0</v>
          </cell>
          <cell r="HX56">
            <v>34926959.323626436</v>
          </cell>
          <cell r="HY56">
            <v>97045387.476360813</v>
          </cell>
          <cell r="HZ56">
            <v>0</v>
          </cell>
          <cell r="IA56">
            <v>0</v>
          </cell>
          <cell r="IB56">
            <v>0</v>
          </cell>
          <cell r="IC56">
            <v>0</v>
          </cell>
          <cell r="ID56">
            <v>0</v>
          </cell>
          <cell r="IE56">
            <v>0</v>
          </cell>
          <cell r="IF56">
            <v>0</v>
          </cell>
          <cell r="IG56">
            <v>0</v>
          </cell>
          <cell r="IH56">
            <v>0</v>
          </cell>
          <cell r="II56">
            <v>0</v>
          </cell>
          <cell r="IJ56">
            <v>33616472.739691719</v>
          </cell>
          <cell r="IK56">
            <v>99441930.753374174</v>
          </cell>
          <cell r="IL56">
            <v>0</v>
          </cell>
          <cell r="IM56">
            <v>0</v>
          </cell>
          <cell r="IN56">
            <v>0</v>
          </cell>
          <cell r="IO56">
            <v>0</v>
          </cell>
          <cell r="IP56">
            <v>0</v>
          </cell>
          <cell r="IQ56">
            <v>0</v>
          </cell>
          <cell r="IR56">
            <v>0</v>
          </cell>
          <cell r="IS56">
            <v>0</v>
          </cell>
          <cell r="IT56">
            <v>0</v>
          </cell>
          <cell r="IU56">
            <v>0</v>
          </cell>
          <cell r="IV56">
            <v>32598495.368718028</v>
          </cell>
          <cell r="IW56">
            <v>101897656.85017893</v>
          </cell>
          <cell r="IX56">
            <v>0</v>
          </cell>
          <cell r="IY56">
            <v>0</v>
          </cell>
          <cell r="IZ56">
            <v>0</v>
          </cell>
          <cell r="JA56">
            <v>0</v>
          </cell>
          <cell r="JB56">
            <v>0</v>
          </cell>
          <cell r="JC56">
            <v>0</v>
          </cell>
          <cell r="JD56">
            <v>0</v>
          </cell>
          <cell r="JE56">
            <v>0</v>
          </cell>
          <cell r="JF56">
            <v>0</v>
          </cell>
          <cell r="JG56">
            <v>0</v>
          </cell>
          <cell r="JH56">
            <v>31144673.273537945</v>
          </cell>
          <cell r="JI56">
            <v>104414027.29104294</v>
          </cell>
          <cell r="JJ56">
            <v>0</v>
          </cell>
          <cell r="JK56">
            <v>0</v>
          </cell>
          <cell r="JL56">
            <v>0</v>
          </cell>
          <cell r="JM56">
            <v>0</v>
          </cell>
          <cell r="JN56">
            <v>0</v>
          </cell>
          <cell r="JO56">
            <v>0</v>
          </cell>
          <cell r="JP56">
            <v>0</v>
          </cell>
          <cell r="JQ56">
            <v>0</v>
          </cell>
          <cell r="JR56">
            <v>0</v>
          </cell>
          <cell r="JS56">
            <v>0</v>
          </cell>
          <cell r="JT56">
            <v>29949867.620009713</v>
          </cell>
          <cell r="JU56">
            <v>106992539.69268793</v>
          </cell>
          <cell r="JV56">
            <v>0</v>
          </cell>
          <cell r="JW56">
            <v>0</v>
          </cell>
          <cell r="JX56">
            <v>0</v>
          </cell>
          <cell r="JY56">
            <v>0</v>
          </cell>
          <cell r="JZ56">
            <v>0</v>
          </cell>
          <cell r="KA56">
            <v>0</v>
          </cell>
          <cell r="KB56">
            <v>0</v>
          </cell>
          <cell r="KC56">
            <v>0</v>
          </cell>
          <cell r="KD56">
            <v>0</v>
          </cell>
          <cell r="KE56">
            <v>0</v>
          </cell>
          <cell r="KF56">
            <v>28497376.045287244</v>
          </cell>
          <cell r="KG56">
            <v>109634728.65559515</v>
          </cell>
          <cell r="KH56">
            <v>0</v>
          </cell>
          <cell r="KI56">
            <v>0</v>
          </cell>
          <cell r="KJ56">
            <v>0</v>
          </cell>
          <cell r="KK56">
            <v>0</v>
          </cell>
          <cell r="KL56">
            <v>0</v>
          </cell>
          <cell r="KM56">
            <v>0</v>
          </cell>
          <cell r="KN56">
            <v>0</v>
          </cell>
          <cell r="KO56">
            <v>0</v>
          </cell>
          <cell r="KP56">
            <v>0</v>
          </cell>
          <cell r="KQ56">
            <v>0</v>
          </cell>
          <cell r="KR56">
            <v>26954880.858008761</v>
          </cell>
          <cell r="KS56">
            <v>112342166.67732239</v>
          </cell>
          <cell r="KT56">
            <v>0</v>
          </cell>
          <cell r="KU56">
            <v>0</v>
          </cell>
          <cell r="KV56">
            <v>0</v>
          </cell>
          <cell r="KW56">
            <v>0</v>
          </cell>
          <cell r="KX56">
            <v>0</v>
          </cell>
          <cell r="KY56">
            <v>0</v>
          </cell>
          <cell r="KZ56">
            <v>0</v>
          </cell>
          <cell r="LA56">
            <v>0</v>
          </cell>
          <cell r="LB56">
            <v>0</v>
          </cell>
          <cell r="LC56">
            <v>0</v>
          </cell>
          <cell r="LD56">
            <v>25180468.34165547</v>
          </cell>
          <cell r="LE56">
            <v>115116465.08837499</v>
          </cell>
          <cell r="LF56">
            <v>0</v>
          </cell>
          <cell r="LG56">
            <v>0</v>
          </cell>
          <cell r="LH56">
            <v>0</v>
          </cell>
          <cell r="LI56">
            <v>0</v>
          </cell>
          <cell r="LJ56">
            <v>0</v>
          </cell>
          <cell r="LK56">
            <v>0</v>
          </cell>
          <cell r="LL56">
            <v>0</v>
          </cell>
          <cell r="LM56">
            <v>0</v>
          </cell>
          <cell r="LN56">
            <v>0</v>
          </cell>
          <cell r="LO56">
            <v>0</v>
          </cell>
          <cell r="LP56">
            <v>23585520.750757683</v>
          </cell>
          <cell r="LQ56">
            <v>117959275.01118857</v>
          </cell>
          <cell r="LR56">
            <v>0</v>
          </cell>
          <cell r="LS56">
            <v>0</v>
          </cell>
          <cell r="LT56">
            <v>0</v>
          </cell>
          <cell r="LU56">
            <v>0</v>
          </cell>
          <cell r="LV56">
            <v>0</v>
          </cell>
          <cell r="LW56">
            <v>0</v>
          </cell>
          <cell r="LX56">
            <v>0</v>
          </cell>
          <cell r="LY56">
            <v>0</v>
          </cell>
          <cell r="LZ56">
            <v>0</v>
          </cell>
          <cell r="MA56">
            <v>0</v>
          </cell>
          <cell r="MB56">
            <v>21632311.438967668</v>
          </cell>
          <cell r="MC56">
            <v>120872288.34279381</v>
          </cell>
          <cell r="MD56">
            <v>0</v>
          </cell>
          <cell r="ME56">
            <v>0</v>
          </cell>
          <cell r="MF56">
            <v>0</v>
          </cell>
          <cell r="MG56">
            <v>0</v>
          </cell>
          <cell r="MH56">
            <v>0</v>
          </cell>
          <cell r="MI56">
            <v>0</v>
          </cell>
          <cell r="MJ56">
            <v>0</v>
          </cell>
          <cell r="MK56">
            <v>0</v>
          </cell>
          <cell r="ML56">
            <v>0</v>
          </cell>
          <cell r="MM56">
            <v>0</v>
          </cell>
          <cell r="MN56">
            <v>19811837.430636473</v>
          </cell>
          <cell r="MO56">
            <v>123857238.76174808</v>
          </cell>
          <cell r="MP56">
            <v>0</v>
          </cell>
          <cell r="MQ56">
            <v>0</v>
          </cell>
          <cell r="MR56">
            <v>0</v>
          </cell>
          <cell r="MS56">
            <v>0</v>
          </cell>
          <cell r="MT56">
            <v>0</v>
          </cell>
          <cell r="MU56">
            <v>0</v>
          </cell>
          <cell r="MV56">
            <v>0</v>
          </cell>
          <cell r="MW56">
            <v>0</v>
          </cell>
          <cell r="MX56">
            <v>0</v>
          </cell>
          <cell r="MY56">
            <v>0</v>
          </cell>
          <cell r="MZ56">
            <v>17666387.675156944</v>
          </cell>
          <cell r="NA56">
            <v>126915902.75993358</v>
          </cell>
          <cell r="NB56">
            <v>0</v>
          </cell>
          <cell r="NC56">
            <v>0</v>
          </cell>
          <cell r="ND56">
            <v>0</v>
          </cell>
          <cell r="NE56">
            <v>0</v>
          </cell>
          <cell r="NF56">
            <v>0</v>
          </cell>
          <cell r="NG56">
            <v>0</v>
          </cell>
          <cell r="NH56">
            <v>0</v>
          </cell>
          <cell r="NI56">
            <v>0</v>
          </cell>
          <cell r="NJ56">
            <v>0</v>
          </cell>
          <cell r="NK56">
            <v>0</v>
          </cell>
          <cell r="NL56">
            <v>15601821.976626236</v>
          </cell>
          <cell r="NM56">
            <v>130050100.69983558</v>
          </cell>
          <cell r="NN56">
            <v>0</v>
          </cell>
          <cell r="NO56">
            <v>0</v>
          </cell>
          <cell r="NP56">
            <v>0</v>
          </cell>
          <cell r="NQ56">
            <v>0</v>
          </cell>
          <cell r="NR56">
            <v>0</v>
          </cell>
          <cell r="NS56">
            <v>0</v>
          </cell>
          <cell r="NT56">
            <v>0</v>
          </cell>
          <cell r="NU56">
            <v>0</v>
          </cell>
          <cell r="NV56">
            <v>0</v>
          </cell>
          <cell r="NW56">
            <v>0</v>
          </cell>
          <cell r="NX56">
            <v>13322591.804479634</v>
          </cell>
          <cell r="NY56">
            <v>133261697.89793034</v>
          </cell>
          <cell r="NZ56">
            <v>0</v>
          </cell>
          <cell r="OA56">
            <v>0</v>
          </cell>
          <cell r="OB56">
            <v>0</v>
          </cell>
          <cell r="OC56">
            <v>0</v>
          </cell>
          <cell r="OD56">
            <v>0</v>
          </cell>
          <cell r="OE56">
            <v>0</v>
          </cell>
          <cell r="OF56">
            <v>0</v>
          </cell>
          <cell r="OG56">
            <v>0</v>
          </cell>
          <cell r="OH56">
            <v>0</v>
          </cell>
          <cell r="OI56">
            <v>0</v>
          </cell>
          <cell r="OJ56">
            <v>10921275.383638378</v>
          </cell>
          <cell r="OK56">
            <v>136552605.73482743</v>
          </cell>
          <cell r="OL56">
            <v>0</v>
          </cell>
          <cell r="OM56">
            <v>0</v>
          </cell>
          <cell r="ON56">
            <v>0</v>
          </cell>
          <cell r="OO56">
            <v>0</v>
          </cell>
          <cell r="OP56">
            <v>0</v>
          </cell>
          <cell r="OQ56">
            <v>0</v>
          </cell>
          <cell r="OR56">
            <v>0</v>
          </cell>
          <cell r="OS56">
            <v>0</v>
          </cell>
          <cell r="OT56">
            <v>0</v>
          </cell>
          <cell r="OU56">
            <v>0</v>
          </cell>
          <cell r="OV56">
            <v>8347368.1765116826</v>
          </cell>
          <cell r="OW56">
            <v>139924782.79282698</v>
          </cell>
          <cell r="OX56">
            <v>0</v>
          </cell>
          <cell r="OY56">
            <v>0</v>
          </cell>
          <cell r="OZ56">
            <v>0</v>
          </cell>
          <cell r="PA56">
            <v>0</v>
          </cell>
          <cell r="PB56">
            <v>0</v>
          </cell>
          <cell r="PC56">
            <v>0</v>
          </cell>
          <cell r="PD56">
            <v>0</v>
          </cell>
          <cell r="PE56">
            <v>0</v>
          </cell>
          <cell r="PF56">
            <v>0</v>
          </cell>
          <cell r="PG56">
            <v>0</v>
          </cell>
          <cell r="PH56">
            <v>5733669.5764101697</v>
          </cell>
          <cell r="PI56">
            <v>143380236.02156895</v>
          </cell>
          <cell r="PJ56">
            <v>0</v>
          </cell>
          <cell r="PK56">
            <v>0</v>
          </cell>
          <cell r="PL56">
            <v>0</v>
          </cell>
          <cell r="PM56">
            <v>0</v>
          </cell>
          <cell r="PN56">
            <v>0</v>
          </cell>
          <cell r="PO56">
            <v>0</v>
          </cell>
          <cell r="PP56">
            <v>0</v>
          </cell>
          <cell r="PQ56">
            <v>0</v>
          </cell>
          <cell r="PR56">
            <v>0</v>
          </cell>
          <cell r="PS56">
            <v>0</v>
          </cell>
          <cell r="PT56">
            <v>2921578.8617791091</v>
          </cell>
          <cell r="PU56">
            <v>146921021.93246847</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row>
        <row r="57">
          <cell r="C57">
            <v>24.339225000942012</v>
          </cell>
          <cell r="G57" t="str">
            <v>Coparticipación Federal de Impuestos</v>
          </cell>
          <cell r="BN57">
            <v>0</v>
          </cell>
          <cell r="BO57">
            <v>0</v>
          </cell>
          <cell r="BP57">
            <v>0</v>
          </cell>
          <cell r="BQ57">
            <v>0</v>
          </cell>
          <cell r="BR57">
            <v>541466.91539262095</v>
          </cell>
          <cell r="BS57">
            <v>16547628.084607376</v>
          </cell>
          <cell r="BT57">
            <v>0</v>
          </cell>
          <cell r="BU57">
            <v>0</v>
          </cell>
          <cell r="BV57">
            <v>0</v>
          </cell>
          <cell r="BW57">
            <v>0</v>
          </cell>
          <cell r="BX57">
            <v>0</v>
          </cell>
          <cell r="BY57">
            <v>0</v>
          </cell>
          <cell r="BZ57">
            <v>0</v>
          </cell>
          <cell r="CA57">
            <v>0</v>
          </cell>
          <cell r="CB57">
            <v>0</v>
          </cell>
          <cell r="CC57">
            <v>0</v>
          </cell>
          <cell r="CD57">
            <v>379375.5085921376</v>
          </cell>
          <cell r="CE57">
            <v>13294606.01</v>
          </cell>
          <cell r="CF57">
            <v>0</v>
          </cell>
          <cell r="CG57">
            <v>0</v>
          </cell>
          <cell r="CH57">
            <v>0</v>
          </cell>
          <cell r="CI57">
            <v>0</v>
          </cell>
          <cell r="CJ57">
            <v>0</v>
          </cell>
          <cell r="CK57">
            <v>0</v>
          </cell>
          <cell r="CL57">
            <v>0</v>
          </cell>
          <cell r="CM57">
            <v>0</v>
          </cell>
          <cell r="CN57">
            <v>0</v>
          </cell>
          <cell r="CO57">
            <v>0</v>
          </cell>
          <cell r="CP57">
            <v>215029.5194624686</v>
          </cell>
          <cell r="CQ57">
            <v>14743197.681822788</v>
          </cell>
          <cell r="CR57">
            <v>0</v>
          </cell>
          <cell r="CS57">
            <v>0</v>
          </cell>
          <cell r="CT57">
            <v>0</v>
          </cell>
          <cell r="CU57">
            <v>0</v>
          </cell>
          <cell r="CV57">
            <v>0</v>
          </cell>
          <cell r="CW57">
            <v>0</v>
          </cell>
          <cell r="CX57">
            <v>0</v>
          </cell>
          <cell r="CY57">
            <v>0</v>
          </cell>
          <cell r="CZ57">
            <v>0</v>
          </cell>
          <cell r="DA57">
            <v>0</v>
          </cell>
          <cell r="DB57">
            <v>15403.165473932786</v>
          </cell>
          <cell r="DC57">
            <v>1116918.1668422651</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0</v>
          </cell>
          <cell r="IV57">
            <v>0</v>
          </cell>
          <cell r="IW57">
            <v>0</v>
          </cell>
          <cell r="IX57">
            <v>0</v>
          </cell>
          <cell r="IY57">
            <v>0</v>
          </cell>
          <cell r="IZ57">
            <v>0</v>
          </cell>
          <cell r="JA57">
            <v>0</v>
          </cell>
          <cell r="JB57">
            <v>0</v>
          </cell>
          <cell r="JC57">
            <v>0</v>
          </cell>
          <cell r="JD57">
            <v>0</v>
          </cell>
          <cell r="JE57">
            <v>0</v>
          </cell>
          <cell r="JF57">
            <v>0</v>
          </cell>
          <cell r="JG57">
            <v>0</v>
          </cell>
          <cell r="JH57">
            <v>0</v>
          </cell>
          <cell r="JI57">
            <v>0</v>
          </cell>
          <cell r="JJ57">
            <v>0</v>
          </cell>
          <cell r="JK57">
            <v>0</v>
          </cell>
          <cell r="JL57">
            <v>0</v>
          </cell>
          <cell r="JM57">
            <v>0</v>
          </cell>
          <cell r="JN57">
            <v>0</v>
          </cell>
          <cell r="JO57">
            <v>0</v>
          </cell>
          <cell r="JP57">
            <v>0</v>
          </cell>
          <cell r="JQ57">
            <v>0</v>
          </cell>
          <cell r="JR57">
            <v>0</v>
          </cell>
          <cell r="JS57">
            <v>0</v>
          </cell>
          <cell r="JT57">
            <v>0</v>
          </cell>
          <cell r="JU57">
            <v>0</v>
          </cell>
          <cell r="JV57">
            <v>0</v>
          </cell>
          <cell r="JW57">
            <v>0</v>
          </cell>
          <cell r="JX57">
            <v>0</v>
          </cell>
          <cell r="JY57">
            <v>0</v>
          </cell>
          <cell r="JZ57">
            <v>0</v>
          </cell>
          <cell r="KA57">
            <v>0</v>
          </cell>
          <cell r="KB57">
            <v>0</v>
          </cell>
          <cell r="KC57">
            <v>0</v>
          </cell>
          <cell r="KD57">
            <v>0</v>
          </cell>
          <cell r="KE57">
            <v>0</v>
          </cell>
          <cell r="KF57">
            <v>0</v>
          </cell>
          <cell r="KG57">
            <v>0</v>
          </cell>
          <cell r="KH57">
            <v>0</v>
          </cell>
          <cell r="KI57">
            <v>0</v>
          </cell>
          <cell r="KJ57">
            <v>0</v>
          </cell>
          <cell r="KK57">
            <v>0</v>
          </cell>
          <cell r="KL57">
            <v>0</v>
          </cell>
          <cell r="KM57">
            <v>0</v>
          </cell>
          <cell r="KN57">
            <v>0</v>
          </cell>
          <cell r="KO57">
            <v>0</v>
          </cell>
          <cell r="KP57">
            <v>0</v>
          </cell>
          <cell r="KQ57">
            <v>0</v>
          </cell>
          <cell r="KR57">
            <v>0</v>
          </cell>
          <cell r="KS57">
            <v>0</v>
          </cell>
          <cell r="KT57">
            <v>0</v>
          </cell>
          <cell r="KU57">
            <v>0</v>
          </cell>
          <cell r="KV57">
            <v>0</v>
          </cell>
          <cell r="KW57">
            <v>0</v>
          </cell>
          <cell r="KX57">
            <v>0</v>
          </cell>
          <cell r="KY57">
            <v>0</v>
          </cell>
          <cell r="KZ57">
            <v>0</v>
          </cell>
          <cell r="LA57">
            <v>0</v>
          </cell>
          <cell r="LB57">
            <v>0</v>
          </cell>
          <cell r="LC57">
            <v>0</v>
          </cell>
          <cell r="LD57">
            <v>0</v>
          </cell>
          <cell r="LE57">
            <v>0</v>
          </cell>
          <cell r="LF57">
            <v>0</v>
          </cell>
          <cell r="LG57">
            <v>0</v>
          </cell>
          <cell r="LH57">
            <v>0</v>
          </cell>
          <cell r="LI57">
            <v>0</v>
          </cell>
          <cell r="LJ57">
            <v>0</v>
          </cell>
          <cell r="LK57">
            <v>0</v>
          </cell>
          <cell r="LL57">
            <v>0</v>
          </cell>
          <cell r="LM57">
            <v>0</v>
          </cell>
          <cell r="LN57">
            <v>0</v>
          </cell>
          <cell r="LO57">
            <v>0</v>
          </cell>
          <cell r="LP57">
            <v>0</v>
          </cell>
          <cell r="LQ57">
            <v>0</v>
          </cell>
          <cell r="LR57">
            <v>0</v>
          </cell>
          <cell r="LS57">
            <v>0</v>
          </cell>
          <cell r="LT57">
            <v>0</v>
          </cell>
          <cell r="LU57">
            <v>0</v>
          </cell>
          <cell r="LV57">
            <v>0</v>
          </cell>
          <cell r="LW57">
            <v>0</v>
          </cell>
          <cell r="LX57">
            <v>0</v>
          </cell>
          <cell r="LY57">
            <v>0</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H57">
            <v>0</v>
          </cell>
          <cell r="OI57">
            <v>0</v>
          </cell>
          <cell r="OJ57">
            <v>0</v>
          </cell>
          <cell r="OK57">
            <v>0</v>
          </cell>
          <cell r="OL57">
            <v>0</v>
          </cell>
          <cell r="OM57">
            <v>0</v>
          </cell>
          <cell r="ON57">
            <v>0</v>
          </cell>
          <cell r="OO57">
            <v>0</v>
          </cell>
          <cell r="OP57">
            <v>0</v>
          </cell>
          <cell r="OQ57">
            <v>0</v>
          </cell>
          <cell r="OR57">
            <v>0</v>
          </cell>
          <cell r="OS57">
            <v>0</v>
          </cell>
          <cell r="OT57">
            <v>0</v>
          </cell>
          <cell r="OU57">
            <v>0</v>
          </cell>
          <cell r="OV57">
            <v>0</v>
          </cell>
          <cell r="OW57">
            <v>0</v>
          </cell>
          <cell r="OX57">
            <v>0</v>
          </cell>
          <cell r="OY57">
            <v>0</v>
          </cell>
          <cell r="OZ57">
            <v>0</v>
          </cell>
          <cell r="PA57">
            <v>0</v>
          </cell>
          <cell r="PB57">
            <v>0</v>
          </cell>
          <cell r="PC57">
            <v>0</v>
          </cell>
          <cell r="PD57">
            <v>0</v>
          </cell>
          <cell r="PE57">
            <v>0</v>
          </cell>
          <cell r="PF57">
            <v>0</v>
          </cell>
          <cell r="PG57">
            <v>0</v>
          </cell>
          <cell r="PH57">
            <v>0</v>
          </cell>
          <cell r="PI57">
            <v>0</v>
          </cell>
          <cell r="PJ57">
            <v>0</v>
          </cell>
          <cell r="PK57">
            <v>0</v>
          </cell>
          <cell r="PL57">
            <v>0</v>
          </cell>
          <cell r="PM57">
            <v>0</v>
          </cell>
          <cell r="PN57">
            <v>0</v>
          </cell>
          <cell r="PO57">
            <v>0</v>
          </cell>
          <cell r="PP57">
            <v>0</v>
          </cell>
          <cell r="PQ57">
            <v>0</v>
          </cell>
          <cell r="PR57">
            <v>0</v>
          </cell>
          <cell r="PS57">
            <v>0</v>
          </cell>
          <cell r="PT57">
            <v>0</v>
          </cell>
          <cell r="PU57">
            <v>0</v>
          </cell>
          <cell r="PV57">
            <v>0</v>
          </cell>
          <cell r="PW57">
            <v>0</v>
          </cell>
          <cell r="PX57">
            <v>0</v>
          </cell>
          <cell r="PY57">
            <v>0</v>
          </cell>
          <cell r="PZ57">
            <v>0</v>
          </cell>
          <cell r="QA57">
            <v>0</v>
          </cell>
          <cell r="QB57">
            <v>0</v>
          </cell>
          <cell r="QC57">
            <v>0</v>
          </cell>
          <cell r="QD57">
            <v>0</v>
          </cell>
          <cell r="QE57">
            <v>0</v>
          </cell>
          <cell r="QF57">
            <v>0</v>
          </cell>
          <cell r="QG57">
            <v>0</v>
          </cell>
          <cell r="QH57">
            <v>0</v>
          </cell>
          <cell r="QI57">
            <v>0</v>
          </cell>
          <cell r="QJ57">
            <v>0</v>
          </cell>
          <cell r="QK57">
            <v>0</v>
          </cell>
          <cell r="QL57">
            <v>0</v>
          </cell>
          <cell r="QM57">
            <v>0</v>
          </cell>
          <cell r="QN57">
            <v>0</v>
          </cell>
          <cell r="QO57">
            <v>0</v>
          </cell>
          <cell r="QP57">
            <v>0</v>
          </cell>
          <cell r="QQ57">
            <v>0</v>
          </cell>
          <cell r="QR57">
            <v>0</v>
          </cell>
          <cell r="QS57">
            <v>0</v>
          </cell>
          <cell r="QT57">
            <v>0</v>
          </cell>
          <cell r="QU57">
            <v>0</v>
          </cell>
          <cell r="QV57">
            <v>0</v>
          </cell>
          <cell r="QW57">
            <v>0</v>
          </cell>
          <cell r="QX57">
            <v>0</v>
          </cell>
          <cell r="QY57">
            <v>0</v>
          </cell>
          <cell r="QZ57">
            <v>0</v>
          </cell>
          <cell r="RA57">
            <v>0</v>
          </cell>
          <cell r="RB57">
            <v>0</v>
          </cell>
          <cell r="RC57">
            <v>0</v>
          </cell>
          <cell r="RD57">
            <v>0</v>
          </cell>
          <cell r="RE57">
            <v>0</v>
          </cell>
          <cell r="RF57">
            <v>0</v>
          </cell>
          <cell r="RG57">
            <v>0</v>
          </cell>
          <cell r="RH57">
            <v>0</v>
          </cell>
          <cell r="RI57">
            <v>0</v>
          </cell>
          <cell r="RJ57">
            <v>0</v>
          </cell>
          <cell r="RK57">
            <v>0</v>
          </cell>
          <cell r="RL57">
            <v>0</v>
          </cell>
          <cell r="RM57">
            <v>0</v>
          </cell>
          <cell r="RN57">
            <v>0</v>
          </cell>
          <cell r="RO57">
            <v>0</v>
          </cell>
          <cell r="RP57">
            <v>0</v>
          </cell>
          <cell r="RQ57">
            <v>0</v>
          </cell>
          <cell r="RR57">
            <v>0</v>
          </cell>
          <cell r="RS57">
            <v>0</v>
          </cell>
          <cell r="RT57">
            <v>0</v>
          </cell>
          <cell r="RU57">
            <v>0</v>
          </cell>
          <cell r="RV57">
            <v>0</v>
          </cell>
          <cell r="RW57">
            <v>0</v>
          </cell>
          <cell r="RX57">
            <v>0</v>
          </cell>
          <cell r="RY57">
            <v>0</v>
          </cell>
          <cell r="RZ57">
            <v>0</v>
          </cell>
          <cell r="SA57">
            <v>0</v>
          </cell>
          <cell r="SB57">
            <v>0</v>
          </cell>
          <cell r="SC57">
            <v>0</v>
          </cell>
          <cell r="SD57">
            <v>0</v>
          </cell>
          <cell r="SE57">
            <v>0</v>
          </cell>
          <cell r="SF57">
            <v>0</v>
          </cell>
          <cell r="SG57">
            <v>0</v>
          </cell>
          <cell r="SH57">
            <v>0</v>
          </cell>
          <cell r="SI57">
            <v>0</v>
          </cell>
          <cell r="SJ57">
            <v>0</v>
          </cell>
          <cell r="SK57">
            <v>0</v>
          </cell>
          <cell r="SL57">
            <v>0</v>
          </cell>
          <cell r="SM57">
            <v>0</v>
          </cell>
          <cell r="SN57">
            <v>0</v>
          </cell>
          <cell r="SO57">
            <v>0</v>
          </cell>
          <cell r="SP57">
            <v>0</v>
          </cell>
          <cell r="SQ57">
            <v>0</v>
          </cell>
          <cell r="SR57">
            <v>0</v>
          </cell>
          <cell r="SS57">
            <v>0</v>
          </cell>
          <cell r="ST57">
            <v>0</v>
          </cell>
          <cell r="SU57">
            <v>0</v>
          </cell>
          <cell r="SV57">
            <v>0</v>
          </cell>
          <cell r="SW57">
            <v>0</v>
          </cell>
          <cell r="SX57">
            <v>0</v>
          </cell>
          <cell r="SY57">
            <v>0</v>
          </cell>
          <cell r="SZ57">
            <v>0</v>
          </cell>
          <cell r="TA57">
            <v>0</v>
          </cell>
          <cell r="TB57">
            <v>0</v>
          </cell>
          <cell r="TC57">
            <v>0</v>
          </cell>
          <cell r="TD57">
            <v>0</v>
          </cell>
          <cell r="TE57">
            <v>0</v>
          </cell>
          <cell r="TF57">
            <v>0</v>
          </cell>
          <cell r="TG57">
            <v>0</v>
          </cell>
          <cell r="TH57">
            <v>0</v>
          </cell>
          <cell r="TI57">
            <v>0</v>
          </cell>
          <cell r="TJ57">
            <v>0</v>
          </cell>
          <cell r="TK57">
            <v>0</v>
          </cell>
          <cell r="TL57">
            <v>0</v>
          </cell>
          <cell r="TM57">
            <v>0</v>
          </cell>
          <cell r="TN57">
            <v>0</v>
          </cell>
          <cell r="TO57">
            <v>0</v>
          </cell>
          <cell r="TP57">
            <v>0</v>
          </cell>
          <cell r="TQ57">
            <v>0</v>
          </cell>
          <cell r="TR57">
            <v>0</v>
          </cell>
          <cell r="TS57">
            <v>0</v>
          </cell>
          <cell r="TT57">
            <v>0</v>
          </cell>
          <cell r="TU57">
            <v>0</v>
          </cell>
          <cell r="TV57">
            <v>0</v>
          </cell>
          <cell r="TW57">
            <v>0</v>
          </cell>
          <cell r="TX57">
            <v>0</v>
          </cell>
          <cell r="TY57">
            <v>0</v>
          </cell>
          <cell r="TZ57">
            <v>0</v>
          </cell>
          <cell r="UA57">
            <v>0</v>
          </cell>
          <cell r="UB57">
            <v>0</v>
          </cell>
          <cell r="UC57">
            <v>0</v>
          </cell>
          <cell r="UD57">
            <v>0</v>
          </cell>
          <cell r="UE57">
            <v>0</v>
          </cell>
          <cell r="UF57">
            <v>0</v>
          </cell>
          <cell r="UG57">
            <v>0</v>
          </cell>
          <cell r="UH57">
            <v>0</v>
          </cell>
          <cell r="UI57">
            <v>0</v>
          </cell>
          <cell r="UJ57">
            <v>0</v>
          </cell>
          <cell r="UK57">
            <v>0</v>
          </cell>
          <cell r="UL57">
            <v>0</v>
          </cell>
          <cell r="UM57">
            <v>0</v>
          </cell>
          <cell r="UN57">
            <v>0</v>
          </cell>
          <cell r="UO57">
            <v>0</v>
          </cell>
          <cell r="UP57">
            <v>0</v>
          </cell>
          <cell r="UQ57">
            <v>0</v>
          </cell>
          <cell r="UR57">
            <v>0</v>
          </cell>
          <cell r="US57">
            <v>0</v>
          </cell>
          <cell r="UT57">
            <v>0</v>
          </cell>
          <cell r="UU57">
            <v>0</v>
          </cell>
          <cell r="UV57">
            <v>0</v>
          </cell>
          <cell r="UW57">
            <v>0</v>
          </cell>
          <cell r="UX57">
            <v>0</v>
          </cell>
          <cell r="UY57">
            <v>0</v>
          </cell>
          <cell r="UZ57">
            <v>0</v>
          </cell>
          <cell r="VA57">
            <v>0</v>
          </cell>
          <cell r="VB57">
            <v>0</v>
          </cell>
          <cell r="VC57">
            <v>0</v>
          </cell>
          <cell r="VD57">
            <v>0</v>
          </cell>
          <cell r="VE57">
            <v>0</v>
          </cell>
          <cell r="VF57">
            <v>0</v>
          </cell>
          <cell r="VG57">
            <v>0</v>
          </cell>
          <cell r="VH57">
            <v>0</v>
          </cell>
          <cell r="VI57">
            <v>0</v>
          </cell>
          <cell r="VJ57">
            <v>0</v>
          </cell>
          <cell r="VK57">
            <v>0</v>
          </cell>
          <cell r="VL57">
            <v>0</v>
          </cell>
          <cell r="VM57">
            <v>0</v>
          </cell>
          <cell r="VN57">
            <v>0</v>
          </cell>
          <cell r="VO57">
            <v>0</v>
          </cell>
          <cell r="VP57">
            <v>0</v>
          </cell>
          <cell r="VQ57">
            <v>0</v>
          </cell>
          <cell r="VR57">
            <v>0</v>
          </cell>
          <cell r="VS57">
            <v>0</v>
          </cell>
          <cell r="VT57">
            <v>0</v>
          </cell>
          <cell r="VU57">
            <v>0</v>
          </cell>
          <cell r="VV57">
            <v>0</v>
          </cell>
          <cell r="VW57">
            <v>0</v>
          </cell>
          <cell r="VX57">
            <v>0</v>
          </cell>
          <cell r="VY57">
            <v>0</v>
          </cell>
          <cell r="VZ57">
            <v>0</v>
          </cell>
          <cell r="WA57">
            <v>0</v>
          </cell>
          <cell r="WB57">
            <v>0</v>
          </cell>
          <cell r="WC57">
            <v>0</v>
          </cell>
          <cell r="WD57">
            <v>0</v>
          </cell>
          <cell r="WE57">
            <v>0</v>
          </cell>
          <cell r="WF57">
            <v>0</v>
          </cell>
          <cell r="WG57">
            <v>0</v>
          </cell>
          <cell r="WH57">
            <v>0</v>
          </cell>
          <cell r="WI57">
            <v>0</v>
          </cell>
          <cell r="WJ57">
            <v>0</v>
          </cell>
          <cell r="WK57">
            <v>0</v>
          </cell>
          <cell r="WL57">
            <v>0</v>
          </cell>
          <cell r="WM57">
            <v>0</v>
          </cell>
          <cell r="WN57">
            <v>0</v>
          </cell>
          <cell r="WO57">
            <v>0</v>
          </cell>
          <cell r="WP57">
            <v>0</v>
          </cell>
          <cell r="WQ57">
            <v>0</v>
          </cell>
          <cell r="WR57">
            <v>0</v>
          </cell>
          <cell r="WS57">
            <v>0</v>
          </cell>
          <cell r="WT57">
            <v>0</v>
          </cell>
          <cell r="WU57">
            <v>0</v>
          </cell>
          <cell r="WV57">
            <v>0</v>
          </cell>
          <cell r="WW57">
            <v>0</v>
          </cell>
          <cell r="WX57">
            <v>0</v>
          </cell>
          <cell r="WY57">
            <v>0</v>
          </cell>
          <cell r="WZ57">
            <v>0</v>
          </cell>
          <cell r="XA57">
            <v>0</v>
          </cell>
          <cell r="XB57">
            <v>0</v>
          </cell>
          <cell r="XC57">
            <v>0</v>
          </cell>
          <cell r="XD57">
            <v>0</v>
          </cell>
          <cell r="XE57">
            <v>0</v>
          </cell>
          <cell r="XF57">
            <v>0</v>
          </cell>
          <cell r="XG57">
            <v>0</v>
          </cell>
          <cell r="XH57">
            <v>0</v>
          </cell>
          <cell r="XI57">
            <v>0</v>
          </cell>
          <cell r="XJ57">
            <v>0</v>
          </cell>
          <cell r="XK57">
            <v>0</v>
          </cell>
          <cell r="XL57">
            <v>0</v>
          </cell>
          <cell r="XM57">
            <v>0</v>
          </cell>
          <cell r="XN57">
            <v>0</v>
          </cell>
          <cell r="XO57">
            <v>0</v>
          </cell>
          <cell r="XP57">
            <v>0</v>
          </cell>
          <cell r="XQ57">
            <v>0</v>
          </cell>
        </row>
        <row r="58">
          <cell r="C58">
            <v>0</v>
          </cell>
          <cell r="G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H58">
            <v>0</v>
          </cell>
          <cell r="OI58">
            <v>0</v>
          </cell>
          <cell r="OJ58">
            <v>0</v>
          </cell>
          <cell r="OK58">
            <v>0</v>
          </cell>
          <cell r="OL58">
            <v>0</v>
          </cell>
          <cell r="OM58">
            <v>0</v>
          </cell>
          <cell r="ON58">
            <v>0</v>
          </cell>
          <cell r="OO58">
            <v>0</v>
          </cell>
          <cell r="OP58">
            <v>0</v>
          </cell>
          <cell r="OQ58">
            <v>0</v>
          </cell>
          <cell r="OR58">
            <v>0</v>
          </cell>
          <cell r="OS58">
            <v>0</v>
          </cell>
          <cell r="OT58">
            <v>0</v>
          </cell>
          <cell r="OU58">
            <v>0</v>
          </cell>
          <cell r="OV58">
            <v>0</v>
          </cell>
          <cell r="OW58">
            <v>0</v>
          </cell>
          <cell r="OX58">
            <v>0</v>
          </cell>
          <cell r="OY58">
            <v>0</v>
          </cell>
          <cell r="OZ58">
            <v>0</v>
          </cell>
          <cell r="PA58">
            <v>0</v>
          </cell>
          <cell r="PB58">
            <v>0</v>
          </cell>
          <cell r="PC58">
            <v>0</v>
          </cell>
          <cell r="PD58">
            <v>0</v>
          </cell>
          <cell r="PE58">
            <v>0</v>
          </cell>
          <cell r="PF58">
            <v>0</v>
          </cell>
          <cell r="PG58">
            <v>0</v>
          </cell>
          <cell r="PH58">
            <v>0</v>
          </cell>
          <cell r="PI58">
            <v>0</v>
          </cell>
          <cell r="PJ58">
            <v>0</v>
          </cell>
          <cell r="PK58">
            <v>0</v>
          </cell>
          <cell r="PL58">
            <v>0</v>
          </cell>
          <cell r="PM58">
            <v>0</v>
          </cell>
          <cell r="PN58">
            <v>0</v>
          </cell>
          <cell r="PO58">
            <v>0</v>
          </cell>
          <cell r="PP58">
            <v>0</v>
          </cell>
          <cell r="PQ58">
            <v>0</v>
          </cell>
          <cell r="PR58">
            <v>0</v>
          </cell>
          <cell r="PS58">
            <v>0</v>
          </cell>
          <cell r="PT58">
            <v>0</v>
          </cell>
          <cell r="PU58">
            <v>0</v>
          </cell>
          <cell r="PV58">
            <v>0</v>
          </cell>
          <cell r="PW58">
            <v>0</v>
          </cell>
          <cell r="PX58">
            <v>0</v>
          </cell>
          <cell r="PY58">
            <v>0</v>
          </cell>
          <cell r="PZ58">
            <v>0</v>
          </cell>
          <cell r="QA58">
            <v>0</v>
          </cell>
          <cell r="QB58">
            <v>0</v>
          </cell>
          <cell r="QC58">
            <v>0</v>
          </cell>
          <cell r="QD58">
            <v>0</v>
          </cell>
          <cell r="QE58">
            <v>0</v>
          </cell>
          <cell r="QF58">
            <v>0</v>
          </cell>
          <cell r="QG58">
            <v>0</v>
          </cell>
          <cell r="QH58">
            <v>0</v>
          </cell>
          <cell r="QI58">
            <v>0</v>
          </cell>
          <cell r="QJ58">
            <v>0</v>
          </cell>
          <cell r="QK58">
            <v>0</v>
          </cell>
          <cell r="QL58">
            <v>0</v>
          </cell>
          <cell r="QM58">
            <v>0</v>
          </cell>
          <cell r="QN58">
            <v>0</v>
          </cell>
          <cell r="QO58">
            <v>0</v>
          </cell>
          <cell r="QP58">
            <v>0</v>
          </cell>
          <cell r="QQ58">
            <v>0</v>
          </cell>
          <cell r="QR58">
            <v>0</v>
          </cell>
          <cell r="QS58">
            <v>0</v>
          </cell>
          <cell r="QT58">
            <v>0</v>
          </cell>
          <cell r="QU58">
            <v>0</v>
          </cell>
          <cell r="QV58">
            <v>0</v>
          </cell>
          <cell r="QW58">
            <v>0</v>
          </cell>
          <cell r="QX58">
            <v>0</v>
          </cell>
          <cell r="QY58">
            <v>0</v>
          </cell>
          <cell r="QZ58">
            <v>0</v>
          </cell>
          <cell r="RA58">
            <v>0</v>
          </cell>
          <cell r="RB58">
            <v>0</v>
          </cell>
          <cell r="RC58">
            <v>0</v>
          </cell>
          <cell r="RD58">
            <v>0</v>
          </cell>
          <cell r="RE58">
            <v>0</v>
          </cell>
          <cell r="RF58">
            <v>0</v>
          </cell>
          <cell r="RG58">
            <v>0</v>
          </cell>
          <cell r="RH58">
            <v>0</v>
          </cell>
          <cell r="RI58">
            <v>0</v>
          </cell>
          <cell r="RJ58">
            <v>0</v>
          </cell>
          <cell r="RK58">
            <v>0</v>
          </cell>
          <cell r="RL58">
            <v>0</v>
          </cell>
          <cell r="RM58">
            <v>0</v>
          </cell>
          <cell r="RN58">
            <v>0</v>
          </cell>
          <cell r="RO58">
            <v>0</v>
          </cell>
          <cell r="RP58">
            <v>0</v>
          </cell>
          <cell r="RQ58">
            <v>0</v>
          </cell>
          <cell r="RR58">
            <v>0</v>
          </cell>
          <cell r="RS58">
            <v>0</v>
          </cell>
          <cell r="RT58">
            <v>0</v>
          </cell>
          <cell r="RU58">
            <v>0</v>
          </cell>
          <cell r="RV58">
            <v>0</v>
          </cell>
          <cell r="RW58">
            <v>0</v>
          </cell>
          <cell r="RX58">
            <v>0</v>
          </cell>
          <cell r="RY58">
            <v>0</v>
          </cell>
          <cell r="RZ58">
            <v>0</v>
          </cell>
          <cell r="SA58">
            <v>0</v>
          </cell>
          <cell r="SB58">
            <v>0</v>
          </cell>
          <cell r="SC58">
            <v>0</v>
          </cell>
          <cell r="SD58">
            <v>0</v>
          </cell>
          <cell r="SE58">
            <v>0</v>
          </cell>
          <cell r="SF58">
            <v>0</v>
          </cell>
          <cell r="SG58">
            <v>0</v>
          </cell>
          <cell r="SH58">
            <v>0</v>
          </cell>
          <cell r="SI58">
            <v>0</v>
          </cell>
          <cell r="SJ58">
            <v>0</v>
          </cell>
          <cell r="SK58">
            <v>0</v>
          </cell>
          <cell r="SL58">
            <v>0</v>
          </cell>
          <cell r="SM58">
            <v>0</v>
          </cell>
          <cell r="SN58">
            <v>0</v>
          </cell>
          <cell r="SO58">
            <v>0</v>
          </cell>
          <cell r="SP58">
            <v>0</v>
          </cell>
          <cell r="SQ58">
            <v>0</v>
          </cell>
          <cell r="SR58">
            <v>0</v>
          </cell>
          <cell r="SS58">
            <v>0</v>
          </cell>
          <cell r="ST58">
            <v>0</v>
          </cell>
          <cell r="SU58">
            <v>0</v>
          </cell>
          <cell r="SV58">
            <v>0</v>
          </cell>
          <cell r="SW58">
            <v>0</v>
          </cell>
          <cell r="SX58">
            <v>0</v>
          </cell>
          <cell r="SY58">
            <v>0</v>
          </cell>
          <cell r="SZ58">
            <v>0</v>
          </cell>
          <cell r="TA58">
            <v>0</v>
          </cell>
          <cell r="TB58">
            <v>0</v>
          </cell>
          <cell r="TC58">
            <v>0</v>
          </cell>
          <cell r="TD58">
            <v>0</v>
          </cell>
          <cell r="TE58">
            <v>0</v>
          </cell>
          <cell r="TF58">
            <v>0</v>
          </cell>
          <cell r="TG58">
            <v>0</v>
          </cell>
          <cell r="TH58">
            <v>0</v>
          </cell>
          <cell r="TI58">
            <v>0</v>
          </cell>
          <cell r="TJ58">
            <v>0</v>
          </cell>
          <cell r="TK58">
            <v>0</v>
          </cell>
          <cell r="TL58">
            <v>0</v>
          </cell>
          <cell r="TM58">
            <v>0</v>
          </cell>
          <cell r="TN58">
            <v>0</v>
          </cell>
          <cell r="TO58">
            <v>0</v>
          </cell>
          <cell r="TP58">
            <v>0</v>
          </cell>
          <cell r="TQ58">
            <v>0</v>
          </cell>
          <cell r="TR58">
            <v>0</v>
          </cell>
          <cell r="TS58">
            <v>0</v>
          </cell>
          <cell r="TT58">
            <v>0</v>
          </cell>
          <cell r="TU58">
            <v>0</v>
          </cell>
          <cell r="TV58">
            <v>0</v>
          </cell>
          <cell r="TW58">
            <v>0</v>
          </cell>
          <cell r="TX58">
            <v>0</v>
          </cell>
          <cell r="TY58">
            <v>0</v>
          </cell>
          <cell r="TZ58">
            <v>0</v>
          </cell>
          <cell r="UA58">
            <v>0</v>
          </cell>
          <cell r="UB58">
            <v>0</v>
          </cell>
          <cell r="UC58">
            <v>0</v>
          </cell>
          <cell r="UD58">
            <v>0</v>
          </cell>
          <cell r="UE58">
            <v>0</v>
          </cell>
          <cell r="UF58">
            <v>0</v>
          </cell>
          <cell r="UG58">
            <v>0</v>
          </cell>
          <cell r="UH58">
            <v>0</v>
          </cell>
          <cell r="UI58">
            <v>0</v>
          </cell>
          <cell r="UJ58">
            <v>0</v>
          </cell>
          <cell r="UK58">
            <v>0</v>
          </cell>
          <cell r="UL58">
            <v>0</v>
          </cell>
          <cell r="UM58">
            <v>0</v>
          </cell>
          <cell r="UN58">
            <v>0</v>
          </cell>
          <cell r="UO58">
            <v>0</v>
          </cell>
          <cell r="UP58">
            <v>0</v>
          </cell>
          <cell r="UQ58">
            <v>0</v>
          </cell>
          <cell r="UR58">
            <v>0</v>
          </cell>
          <cell r="US58">
            <v>0</v>
          </cell>
          <cell r="UT58">
            <v>0</v>
          </cell>
          <cell r="UU58">
            <v>0</v>
          </cell>
          <cell r="UV58">
            <v>0</v>
          </cell>
          <cell r="UW58">
            <v>0</v>
          </cell>
          <cell r="UX58">
            <v>0</v>
          </cell>
          <cell r="UY58">
            <v>0</v>
          </cell>
          <cell r="UZ58">
            <v>0</v>
          </cell>
          <cell r="VA58">
            <v>0</v>
          </cell>
          <cell r="VB58">
            <v>0</v>
          </cell>
          <cell r="VC58">
            <v>0</v>
          </cell>
          <cell r="VD58">
            <v>0</v>
          </cell>
          <cell r="VE58">
            <v>0</v>
          </cell>
          <cell r="VF58">
            <v>0</v>
          </cell>
          <cell r="VG58">
            <v>0</v>
          </cell>
          <cell r="VH58">
            <v>0</v>
          </cell>
          <cell r="VI58">
            <v>0</v>
          </cell>
          <cell r="VJ58">
            <v>0</v>
          </cell>
          <cell r="VK58">
            <v>0</v>
          </cell>
          <cell r="VL58">
            <v>0</v>
          </cell>
          <cell r="VM58">
            <v>0</v>
          </cell>
          <cell r="VN58">
            <v>0</v>
          </cell>
          <cell r="VO58">
            <v>0</v>
          </cell>
          <cell r="VP58">
            <v>0</v>
          </cell>
          <cell r="VQ58">
            <v>0</v>
          </cell>
          <cell r="VR58">
            <v>0</v>
          </cell>
          <cell r="VS58">
            <v>0</v>
          </cell>
          <cell r="VT58">
            <v>0</v>
          </cell>
          <cell r="VU58">
            <v>0</v>
          </cell>
          <cell r="VV58">
            <v>0</v>
          </cell>
          <cell r="VW58">
            <v>0</v>
          </cell>
          <cell r="VX58">
            <v>0</v>
          </cell>
          <cell r="VY58">
            <v>0</v>
          </cell>
          <cell r="VZ58">
            <v>0</v>
          </cell>
          <cell r="WA58">
            <v>0</v>
          </cell>
          <cell r="WB58">
            <v>0</v>
          </cell>
          <cell r="WC58">
            <v>0</v>
          </cell>
          <cell r="WD58">
            <v>0</v>
          </cell>
          <cell r="WE58">
            <v>0</v>
          </cell>
          <cell r="WF58">
            <v>0</v>
          </cell>
          <cell r="WG58">
            <v>0</v>
          </cell>
          <cell r="WH58">
            <v>0</v>
          </cell>
          <cell r="WI58">
            <v>0</v>
          </cell>
          <cell r="WJ58">
            <v>0</v>
          </cell>
          <cell r="WK58">
            <v>0</v>
          </cell>
          <cell r="WL58">
            <v>0</v>
          </cell>
          <cell r="WM58">
            <v>0</v>
          </cell>
          <cell r="WN58">
            <v>0</v>
          </cell>
          <cell r="WO58">
            <v>0</v>
          </cell>
          <cell r="WP58">
            <v>0</v>
          </cell>
          <cell r="WQ58">
            <v>0</v>
          </cell>
          <cell r="WR58">
            <v>0</v>
          </cell>
          <cell r="WS58">
            <v>0</v>
          </cell>
          <cell r="WT58">
            <v>0</v>
          </cell>
          <cell r="WU58">
            <v>0</v>
          </cell>
          <cell r="WV58">
            <v>0</v>
          </cell>
          <cell r="WW58">
            <v>0</v>
          </cell>
          <cell r="WX58">
            <v>0</v>
          </cell>
          <cell r="WY58">
            <v>0</v>
          </cell>
          <cell r="WZ58">
            <v>0</v>
          </cell>
          <cell r="XA58">
            <v>0</v>
          </cell>
          <cell r="XB58">
            <v>0</v>
          </cell>
          <cell r="XC58">
            <v>0</v>
          </cell>
          <cell r="XD58">
            <v>0</v>
          </cell>
          <cell r="XE58">
            <v>0</v>
          </cell>
          <cell r="XF58">
            <v>0</v>
          </cell>
          <cell r="XG58">
            <v>0</v>
          </cell>
          <cell r="XH58">
            <v>0</v>
          </cell>
          <cell r="XI58">
            <v>0</v>
          </cell>
          <cell r="XJ58">
            <v>0</v>
          </cell>
          <cell r="XK58">
            <v>0</v>
          </cell>
          <cell r="XL58">
            <v>0</v>
          </cell>
          <cell r="XM58">
            <v>0</v>
          </cell>
          <cell r="XN58">
            <v>0</v>
          </cell>
          <cell r="XO58">
            <v>0</v>
          </cell>
          <cell r="XP58">
            <v>0</v>
          </cell>
          <cell r="XQ58">
            <v>0</v>
          </cell>
        </row>
        <row r="59">
          <cell r="C59">
            <v>0</v>
          </cell>
          <cell r="G59" t="str">
            <v>Coparticipación Federal de Impuestos</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v>0</v>
          </cell>
          <cell r="OI59">
            <v>0</v>
          </cell>
          <cell r="OJ59">
            <v>0</v>
          </cell>
          <cell r="OK59">
            <v>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v>0</v>
          </cell>
          <cell r="PO59">
            <v>0</v>
          </cell>
          <cell r="PP59">
            <v>0</v>
          </cell>
          <cell r="PQ59">
            <v>0</v>
          </cell>
          <cell r="PR59">
            <v>0</v>
          </cell>
          <cell r="PS59">
            <v>0</v>
          </cell>
          <cell r="PT59">
            <v>0</v>
          </cell>
          <cell r="PU59">
            <v>0</v>
          </cell>
          <cell r="PV59">
            <v>0</v>
          </cell>
          <cell r="PW59">
            <v>0</v>
          </cell>
          <cell r="PX59">
            <v>0</v>
          </cell>
          <cell r="PY59">
            <v>0</v>
          </cell>
          <cell r="PZ59">
            <v>0</v>
          </cell>
          <cell r="QA59">
            <v>0</v>
          </cell>
          <cell r="QB59">
            <v>0</v>
          </cell>
          <cell r="QC59">
            <v>0</v>
          </cell>
          <cell r="QD59">
            <v>0</v>
          </cell>
          <cell r="QE59">
            <v>0</v>
          </cell>
          <cell r="QF59">
            <v>0</v>
          </cell>
          <cell r="QG59">
            <v>0</v>
          </cell>
          <cell r="QH59">
            <v>0</v>
          </cell>
          <cell r="QI59">
            <v>0</v>
          </cell>
          <cell r="QJ59">
            <v>0</v>
          </cell>
          <cell r="QK59">
            <v>0</v>
          </cell>
          <cell r="QL59">
            <v>0</v>
          </cell>
          <cell r="QM59">
            <v>0</v>
          </cell>
          <cell r="QN59">
            <v>0</v>
          </cell>
          <cell r="QO59">
            <v>0</v>
          </cell>
          <cell r="QP59">
            <v>0</v>
          </cell>
          <cell r="QQ59">
            <v>0</v>
          </cell>
          <cell r="QR59">
            <v>0</v>
          </cell>
          <cell r="QS59">
            <v>0</v>
          </cell>
          <cell r="QT59">
            <v>0</v>
          </cell>
          <cell r="QU59">
            <v>0</v>
          </cell>
          <cell r="QV59">
            <v>0</v>
          </cell>
          <cell r="QW59">
            <v>0</v>
          </cell>
          <cell r="QX59">
            <v>0</v>
          </cell>
          <cell r="QY59">
            <v>0</v>
          </cell>
          <cell r="QZ59">
            <v>0</v>
          </cell>
          <cell r="RA59">
            <v>0</v>
          </cell>
          <cell r="RB59">
            <v>0</v>
          </cell>
          <cell r="RC59">
            <v>0</v>
          </cell>
          <cell r="RD59">
            <v>0</v>
          </cell>
          <cell r="RE59">
            <v>0</v>
          </cell>
          <cell r="RF59">
            <v>0</v>
          </cell>
          <cell r="RG59">
            <v>0</v>
          </cell>
          <cell r="RH59">
            <v>0</v>
          </cell>
          <cell r="RI59">
            <v>0</v>
          </cell>
          <cell r="RJ59">
            <v>0</v>
          </cell>
          <cell r="RK59">
            <v>0</v>
          </cell>
          <cell r="RL59">
            <v>0</v>
          </cell>
          <cell r="RM59">
            <v>0</v>
          </cell>
          <cell r="RN59">
            <v>0</v>
          </cell>
          <cell r="RO59">
            <v>0</v>
          </cell>
          <cell r="RP59">
            <v>0</v>
          </cell>
          <cell r="RQ59">
            <v>0</v>
          </cell>
          <cell r="RR59">
            <v>0</v>
          </cell>
          <cell r="RS59">
            <v>0</v>
          </cell>
          <cell r="RT59">
            <v>0</v>
          </cell>
          <cell r="RU59">
            <v>0</v>
          </cell>
          <cell r="RV59">
            <v>0</v>
          </cell>
          <cell r="RW59">
            <v>0</v>
          </cell>
          <cell r="RX59">
            <v>0</v>
          </cell>
          <cell r="RY59">
            <v>0</v>
          </cell>
          <cell r="RZ59">
            <v>0</v>
          </cell>
          <cell r="SA59">
            <v>0</v>
          </cell>
          <cell r="SB59">
            <v>0</v>
          </cell>
          <cell r="SC59">
            <v>0</v>
          </cell>
          <cell r="SD59">
            <v>0</v>
          </cell>
          <cell r="SE59">
            <v>0</v>
          </cell>
          <cell r="SF59">
            <v>0</v>
          </cell>
          <cell r="SG59">
            <v>0</v>
          </cell>
          <cell r="SH59">
            <v>0</v>
          </cell>
          <cell r="SI59">
            <v>0</v>
          </cell>
          <cell r="SJ59">
            <v>0</v>
          </cell>
          <cell r="SK59">
            <v>0</v>
          </cell>
          <cell r="SL59">
            <v>0</v>
          </cell>
          <cell r="SM59">
            <v>0</v>
          </cell>
          <cell r="SN59">
            <v>0</v>
          </cell>
          <cell r="SO59">
            <v>0</v>
          </cell>
          <cell r="SP59">
            <v>0</v>
          </cell>
          <cell r="SQ59">
            <v>0</v>
          </cell>
          <cell r="SR59">
            <v>0</v>
          </cell>
          <cell r="SS59">
            <v>0</v>
          </cell>
          <cell r="ST59">
            <v>0</v>
          </cell>
          <cell r="SU59">
            <v>0</v>
          </cell>
          <cell r="SV59">
            <v>0</v>
          </cell>
          <cell r="SW59">
            <v>0</v>
          </cell>
          <cell r="SX59">
            <v>0</v>
          </cell>
          <cell r="SY59">
            <v>0</v>
          </cell>
          <cell r="SZ59">
            <v>0</v>
          </cell>
          <cell r="TA59">
            <v>0</v>
          </cell>
          <cell r="TB59">
            <v>0</v>
          </cell>
          <cell r="TC59">
            <v>0</v>
          </cell>
          <cell r="TD59">
            <v>0</v>
          </cell>
          <cell r="TE59">
            <v>0</v>
          </cell>
          <cell r="TF59">
            <v>0</v>
          </cell>
          <cell r="TG59">
            <v>0</v>
          </cell>
          <cell r="TH59">
            <v>0</v>
          </cell>
          <cell r="TI59">
            <v>0</v>
          </cell>
          <cell r="TJ59">
            <v>0</v>
          </cell>
          <cell r="TK59">
            <v>0</v>
          </cell>
          <cell r="TL59">
            <v>0</v>
          </cell>
          <cell r="TM59">
            <v>0</v>
          </cell>
          <cell r="TN59">
            <v>0</v>
          </cell>
          <cell r="TO59">
            <v>0</v>
          </cell>
          <cell r="TP59">
            <v>0</v>
          </cell>
          <cell r="TQ59">
            <v>0</v>
          </cell>
          <cell r="TR59">
            <v>0</v>
          </cell>
          <cell r="TS59">
            <v>0</v>
          </cell>
          <cell r="TT59">
            <v>0</v>
          </cell>
          <cell r="TU59">
            <v>0</v>
          </cell>
          <cell r="TV59">
            <v>0</v>
          </cell>
          <cell r="TW59">
            <v>0</v>
          </cell>
          <cell r="TX59">
            <v>0</v>
          </cell>
          <cell r="TY59">
            <v>0</v>
          </cell>
          <cell r="TZ59">
            <v>0</v>
          </cell>
          <cell r="UA59">
            <v>0</v>
          </cell>
          <cell r="UB59">
            <v>0</v>
          </cell>
          <cell r="UC59">
            <v>0</v>
          </cell>
          <cell r="UD59">
            <v>0</v>
          </cell>
          <cell r="UE59">
            <v>0</v>
          </cell>
          <cell r="UF59">
            <v>0</v>
          </cell>
          <cell r="UG59">
            <v>0</v>
          </cell>
          <cell r="UH59">
            <v>0</v>
          </cell>
          <cell r="UI59">
            <v>0</v>
          </cell>
          <cell r="UJ59">
            <v>0</v>
          </cell>
          <cell r="UK59">
            <v>0</v>
          </cell>
          <cell r="UL59">
            <v>0</v>
          </cell>
          <cell r="UM59">
            <v>0</v>
          </cell>
          <cell r="UN59">
            <v>0</v>
          </cell>
          <cell r="UO59">
            <v>0</v>
          </cell>
          <cell r="UP59">
            <v>0</v>
          </cell>
          <cell r="UQ59">
            <v>0</v>
          </cell>
          <cell r="UR59">
            <v>0</v>
          </cell>
          <cell r="US59">
            <v>0</v>
          </cell>
          <cell r="UT59">
            <v>0</v>
          </cell>
          <cell r="UU59">
            <v>0</v>
          </cell>
          <cell r="UV59">
            <v>0</v>
          </cell>
          <cell r="UW59">
            <v>0</v>
          </cell>
          <cell r="UX59">
            <v>0</v>
          </cell>
          <cell r="UY59">
            <v>0</v>
          </cell>
          <cell r="UZ59">
            <v>0</v>
          </cell>
          <cell r="VA59">
            <v>0</v>
          </cell>
          <cell r="VB59">
            <v>0</v>
          </cell>
          <cell r="VC59">
            <v>0</v>
          </cell>
          <cell r="VD59">
            <v>0</v>
          </cell>
          <cell r="VE59">
            <v>0</v>
          </cell>
          <cell r="VF59">
            <v>0</v>
          </cell>
          <cell r="VG59">
            <v>0</v>
          </cell>
          <cell r="VH59">
            <v>0</v>
          </cell>
          <cell r="VI59">
            <v>0</v>
          </cell>
          <cell r="VJ59">
            <v>0</v>
          </cell>
          <cell r="VK59">
            <v>0</v>
          </cell>
          <cell r="VL59">
            <v>0</v>
          </cell>
          <cell r="VM59">
            <v>0</v>
          </cell>
          <cell r="VN59">
            <v>0</v>
          </cell>
          <cell r="VO59">
            <v>0</v>
          </cell>
          <cell r="VP59">
            <v>0</v>
          </cell>
          <cell r="VQ59">
            <v>0</v>
          </cell>
          <cell r="VR59">
            <v>0</v>
          </cell>
          <cell r="VS59">
            <v>0</v>
          </cell>
          <cell r="VT59">
            <v>0</v>
          </cell>
          <cell r="VU59">
            <v>0</v>
          </cell>
          <cell r="VV59">
            <v>0</v>
          </cell>
          <cell r="VW59">
            <v>0</v>
          </cell>
          <cell r="VX59">
            <v>0</v>
          </cell>
          <cell r="VY59">
            <v>0</v>
          </cell>
          <cell r="VZ59">
            <v>0</v>
          </cell>
          <cell r="WA59">
            <v>0</v>
          </cell>
          <cell r="WB59">
            <v>0</v>
          </cell>
          <cell r="WC59">
            <v>0</v>
          </cell>
          <cell r="WD59">
            <v>0</v>
          </cell>
          <cell r="WE59">
            <v>0</v>
          </cell>
          <cell r="WF59">
            <v>0</v>
          </cell>
          <cell r="WG59">
            <v>0</v>
          </cell>
          <cell r="WH59">
            <v>0</v>
          </cell>
          <cell r="WI59">
            <v>0</v>
          </cell>
          <cell r="WJ59">
            <v>0</v>
          </cell>
          <cell r="WK59">
            <v>0</v>
          </cell>
          <cell r="WL59">
            <v>0</v>
          </cell>
          <cell r="WM59">
            <v>0</v>
          </cell>
          <cell r="WN59">
            <v>0</v>
          </cell>
          <cell r="WO59">
            <v>0</v>
          </cell>
          <cell r="WP59">
            <v>0</v>
          </cell>
          <cell r="WQ59">
            <v>0</v>
          </cell>
          <cell r="WR59">
            <v>0</v>
          </cell>
          <cell r="WS59">
            <v>0</v>
          </cell>
          <cell r="WT59">
            <v>0</v>
          </cell>
          <cell r="WU59">
            <v>0</v>
          </cell>
          <cell r="WV59">
            <v>0</v>
          </cell>
          <cell r="WW59">
            <v>0</v>
          </cell>
          <cell r="WX59">
            <v>0</v>
          </cell>
          <cell r="WY59">
            <v>0</v>
          </cell>
          <cell r="WZ59">
            <v>0</v>
          </cell>
          <cell r="XA59">
            <v>0</v>
          </cell>
          <cell r="XB59">
            <v>0</v>
          </cell>
          <cell r="XC59">
            <v>0</v>
          </cell>
          <cell r="XD59">
            <v>0</v>
          </cell>
          <cell r="XE59">
            <v>0</v>
          </cell>
          <cell r="XF59">
            <v>0</v>
          </cell>
          <cell r="XG59">
            <v>0</v>
          </cell>
          <cell r="XH59">
            <v>0</v>
          </cell>
          <cell r="XI59">
            <v>0</v>
          </cell>
          <cell r="XJ59">
            <v>0</v>
          </cell>
          <cell r="XK59">
            <v>0</v>
          </cell>
          <cell r="XL59">
            <v>0</v>
          </cell>
          <cell r="XM59">
            <v>0</v>
          </cell>
          <cell r="XN59">
            <v>0</v>
          </cell>
          <cell r="XO59">
            <v>0</v>
          </cell>
          <cell r="XP59">
            <v>0</v>
          </cell>
          <cell r="XQ59">
            <v>0</v>
          </cell>
        </row>
        <row r="60">
          <cell r="C60">
            <v>28086.831411999996</v>
          </cell>
          <cell r="G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H60">
            <v>0</v>
          </cell>
          <cell r="OI60">
            <v>0</v>
          </cell>
          <cell r="OJ60">
            <v>0</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v>0</v>
          </cell>
          <cell r="PO60">
            <v>0</v>
          </cell>
          <cell r="PP60">
            <v>0</v>
          </cell>
          <cell r="PQ60">
            <v>0</v>
          </cell>
          <cell r="PR60">
            <v>0</v>
          </cell>
          <cell r="PS60">
            <v>0</v>
          </cell>
          <cell r="PT60">
            <v>0</v>
          </cell>
          <cell r="PU60">
            <v>0</v>
          </cell>
          <cell r="PV60">
            <v>0</v>
          </cell>
          <cell r="PW60">
            <v>0</v>
          </cell>
          <cell r="PX60">
            <v>0</v>
          </cell>
          <cell r="PY60">
            <v>0</v>
          </cell>
          <cell r="PZ60">
            <v>0</v>
          </cell>
          <cell r="QA60">
            <v>0</v>
          </cell>
          <cell r="QB60">
            <v>0</v>
          </cell>
          <cell r="QC60">
            <v>0</v>
          </cell>
          <cell r="QD60">
            <v>0</v>
          </cell>
          <cell r="QE60">
            <v>0</v>
          </cell>
          <cell r="QF60">
            <v>0</v>
          </cell>
          <cell r="QG60">
            <v>0</v>
          </cell>
          <cell r="QH60">
            <v>0</v>
          </cell>
          <cell r="QI60">
            <v>0</v>
          </cell>
          <cell r="QJ60">
            <v>0</v>
          </cell>
          <cell r="QK60">
            <v>0</v>
          </cell>
          <cell r="QL60">
            <v>0</v>
          </cell>
          <cell r="QM60">
            <v>0</v>
          </cell>
          <cell r="QN60">
            <v>0</v>
          </cell>
          <cell r="QO60">
            <v>0</v>
          </cell>
          <cell r="QP60">
            <v>0</v>
          </cell>
          <cell r="QQ60">
            <v>0</v>
          </cell>
          <cell r="QR60">
            <v>0</v>
          </cell>
          <cell r="QS60">
            <v>0</v>
          </cell>
          <cell r="QT60">
            <v>0</v>
          </cell>
          <cell r="QU60">
            <v>0</v>
          </cell>
          <cell r="QV60">
            <v>0</v>
          </cell>
          <cell r="QW60">
            <v>0</v>
          </cell>
          <cell r="QX60">
            <v>0</v>
          </cell>
          <cell r="QY60">
            <v>0</v>
          </cell>
          <cell r="QZ60">
            <v>0</v>
          </cell>
          <cell r="RA60">
            <v>0</v>
          </cell>
          <cell r="RB60">
            <v>0</v>
          </cell>
          <cell r="RC60">
            <v>0</v>
          </cell>
          <cell r="RD60">
            <v>0</v>
          </cell>
          <cell r="RE60">
            <v>0</v>
          </cell>
          <cell r="RF60">
            <v>0</v>
          </cell>
          <cell r="RG60">
            <v>0</v>
          </cell>
          <cell r="RH60">
            <v>0</v>
          </cell>
          <cell r="RI60">
            <v>0</v>
          </cell>
          <cell r="RJ60">
            <v>0</v>
          </cell>
          <cell r="RK60">
            <v>0</v>
          </cell>
          <cell r="RL60">
            <v>0</v>
          </cell>
          <cell r="RM60">
            <v>0</v>
          </cell>
          <cell r="RN60">
            <v>0</v>
          </cell>
          <cell r="RO60">
            <v>0</v>
          </cell>
          <cell r="RP60">
            <v>0</v>
          </cell>
          <cell r="RQ60">
            <v>0</v>
          </cell>
          <cell r="RR60">
            <v>0</v>
          </cell>
          <cell r="RS60">
            <v>0</v>
          </cell>
          <cell r="RT60">
            <v>0</v>
          </cell>
          <cell r="RU60">
            <v>0</v>
          </cell>
          <cell r="RV60">
            <v>0</v>
          </cell>
          <cell r="RW60">
            <v>0</v>
          </cell>
          <cell r="RX60">
            <v>0</v>
          </cell>
          <cell r="RY60">
            <v>0</v>
          </cell>
          <cell r="RZ60">
            <v>0</v>
          </cell>
          <cell r="SA60">
            <v>0</v>
          </cell>
          <cell r="SB60">
            <v>0</v>
          </cell>
          <cell r="SC60">
            <v>0</v>
          </cell>
          <cell r="SD60">
            <v>0</v>
          </cell>
          <cell r="SE60">
            <v>0</v>
          </cell>
          <cell r="SF60">
            <v>0</v>
          </cell>
          <cell r="SG60">
            <v>0</v>
          </cell>
          <cell r="SH60">
            <v>0</v>
          </cell>
          <cell r="SI60">
            <v>0</v>
          </cell>
          <cell r="SJ60">
            <v>0</v>
          </cell>
          <cell r="SK60">
            <v>0</v>
          </cell>
          <cell r="SL60">
            <v>0</v>
          </cell>
          <cell r="SM60">
            <v>0</v>
          </cell>
          <cell r="SN60">
            <v>0</v>
          </cell>
          <cell r="SO60">
            <v>0</v>
          </cell>
          <cell r="SP60">
            <v>0</v>
          </cell>
          <cell r="SQ60">
            <v>0</v>
          </cell>
          <cell r="SR60">
            <v>0</v>
          </cell>
          <cell r="SS60">
            <v>0</v>
          </cell>
          <cell r="ST60">
            <v>0</v>
          </cell>
          <cell r="SU60">
            <v>0</v>
          </cell>
          <cell r="SV60">
            <v>0</v>
          </cell>
          <cell r="SW60">
            <v>0</v>
          </cell>
          <cell r="SX60">
            <v>0</v>
          </cell>
          <cell r="SY60">
            <v>0</v>
          </cell>
          <cell r="SZ60">
            <v>0</v>
          </cell>
          <cell r="TA60">
            <v>0</v>
          </cell>
          <cell r="TB60">
            <v>0</v>
          </cell>
          <cell r="TC60">
            <v>0</v>
          </cell>
          <cell r="TD60">
            <v>0</v>
          </cell>
          <cell r="TE60">
            <v>0</v>
          </cell>
          <cell r="TF60">
            <v>0</v>
          </cell>
          <cell r="TG60">
            <v>0</v>
          </cell>
          <cell r="TH60">
            <v>0</v>
          </cell>
          <cell r="TI60">
            <v>0</v>
          </cell>
          <cell r="TJ60">
            <v>0</v>
          </cell>
          <cell r="TK60">
            <v>0</v>
          </cell>
          <cell r="TL60">
            <v>0</v>
          </cell>
          <cell r="TM60">
            <v>0</v>
          </cell>
          <cell r="TN60">
            <v>0</v>
          </cell>
          <cell r="TO60">
            <v>0</v>
          </cell>
          <cell r="TP60">
            <v>0</v>
          </cell>
          <cell r="TQ60">
            <v>0</v>
          </cell>
          <cell r="TR60">
            <v>0</v>
          </cell>
          <cell r="TS60">
            <v>0</v>
          </cell>
          <cell r="TT60">
            <v>0</v>
          </cell>
          <cell r="TU60">
            <v>0</v>
          </cell>
          <cell r="TV60">
            <v>0</v>
          </cell>
          <cell r="TW60">
            <v>0</v>
          </cell>
          <cell r="TX60">
            <v>0</v>
          </cell>
          <cell r="TY60">
            <v>0</v>
          </cell>
          <cell r="TZ60">
            <v>0</v>
          </cell>
          <cell r="UA60">
            <v>0</v>
          </cell>
          <cell r="UB60">
            <v>0</v>
          </cell>
          <cell r="UC60">
            <v>0</v>
          </cell>
          <cell r="UD60">
            <v>0</v>
          </cell>
          <cell r="UE60">
            <v>0</v>
          </cell>
          <cell r="UF60">
            <v>0</v>
          </cell>
          <cell r="UG60">
            <v>0</v>
          </cell>
          <cell r="UH60">
            <v>0</v>
          </cell>
          <cell r="UI60">
            <v>0</v>
          </cell>
          <cell r="UJ60">
            <v>0</v>
          </cell>
          <cell r="UK60">
            <v>0</v>
          </cell>
          <cell r="UL60">
            <v>0</v>
          </cell>
          <cell r="UM60">
            <v>0</v>
          </cell>
          <cell r="UN60">
            <v>0</v>
          </cell>
          <cell r="UO60">
            <v>0</v>
          </cell>
          <cell r="UP60">
            <v>0</v>
          </cell>
          <cell r="UQ60">
            <v>0</v>
          </cell>
          <cell r="UR60">
            <v>0</v>
          </cell>
          <cell r="US60">
            <v>0</v>
          </cell>
          <cell r="UT60">
            <v>0</v>
          </cell>
          <cell r="UU60">
            <v>0</v>
          </cell>
          <cell r="UV60">
            <v>0</v>
          </cell>
          <cell r="UW60">
            <v>0</v>
          </cell>
          <cell r="UX60">
            <v>0</v>
          </cell>
          <cell r="UY60">
            <v>0</v>
          </cell>
          <cell r="UZ60">
            <v>0</v>
          </cell>
          <cell r="VA60">
            <v>0</v>
          </cell>
          <cell r="VB60">
            <v>0</v>
          </cell>
          <cell r="VC60">
            <v>0</v>
          </cell>
          <cell r="VD60">
            <v>0</v>
          </cell>
          <cell r="VE60">
            <v>0</v>
          </cell>
          <cell r="VF60">
            <v>0</v>
          </cell>
          <cell r="VG60">
            <v>0</v>
          </cell>
          <cell r="VH60">
            <v>0</v>
          </cell>
          <cell r="VI60">
            <v>0</v>
          </cell>
          <cell r="VJ60">
            <v>0</v>
          </cell>
          <cell r="VK60">
            <v>0</v>
          </cell>
          <cell r="VL60">
            <v>0</v>
          </cell>
          <cell r="VM60">
            <v>0</v>
          </cell>
          <cell r="VN60">
            <v>0</v>
          </cell>
          <cell r="VO60">
            <v>0</v>
          </cell>
          <cell r="VP60">
            <v>0</v>
          </cell>
          <cell r="VQ60">
            <v>0</v>
          </cell>
          <cell r="VR60">
            <v>0</v>
          </cell>
          <cell r="VS60">
            <v>0</v>
          </cell>
          <cell r="VT60">
            <v>0</v>
          </cell>
          <cell r="VU60">
            <v>0</v>
          </cell>
          <cell r="VV60">
            <v>0</v>
          </cell>
          <cell r="VW60">
            <v>0</v>
          </cell>
          <cell r="VX60">
            <v>0</v>
          </cell>
          <cell r="VY60">
            <v>0</v>
          </cell>
          <cell r="VZ60">
            <v>0</v>
          </cell>
          <cell r="WA60">
            <v>0</v>
          </cell>
          <cell r="WB60">
            <v>0</v>
          </cell>
          <cell r="WC60">
            <v>0</v>
          </cell>
          <cell r="WD60">
            <v>0</v>
          </cell>
          <cell r="WE60">
            <v>0</v>
          </cell>
          <cell r="WF60">
            <v>0</v>
          </cell>
          <cell r="WG60">
            <v>0</v>
          </cell>
          <cell r="WH60">
            <v>0</v>
          </cell>
          <cell r="WI60">
            <v>0</v>
          </cell>
          <cell r="WJ60">
            <v>0</v>
          </cell>
          <cell r="WK60">
            <v>0</v>
          </cell>
          <cell r="WL60">
            <v>0</v>
          </cell>
          <cell r="WM60">
            <v>0</v>
          </cell>
          <cell r="WN60">
            <v>0</v>
          </cell>
          <cell r="WO60">
            <v>0</v>
          </cell>
          <cell r="WP60">
            <v>0</v>
          </cell>
          <cell r="WQ60">
            <v>0</v>
          </cell>
          <cell r="WR60">
            <v>0</v>
          </cell>
          <cell r="WS60">
            <v>0</v>
          </cell>
          <cell r="WT60">
            <v>0</v>
          </cell>
          <cell r="WU60">
            <v>0</v>
          </cell>
          <cell r="WV60">
            <v>0</v>
          </cell>
          <cell r="WW60">
            <v>0</v>
          </cell>
          <cell r="WX60">
            <v>0</v>
          </cell>
          <cell r="WY60">
            <v>0</v>
          </cell>
          <cell r="WZ60">
            <v>0</v>
          </cell>
          <cell r="XA60">
            <v>0</v>
          </cell>
          <cell r="XB60">
            <v>0</v>
          </cell>
          <cell r="XC60">
            <v>0</v>
          </cell>
          <cell r="XD60">
            <v>0</v>
          </cell>
          <cell r="XE60">
            <v>0</v>
          </cell>
          <cell r="XF60">
            <v>0</v>
          </cell>
          <cell r="XG60">
            <v>0</v>
          </cell>
          <cell r="XH60">
            <v>0</v>
          </cell>
          <cell r="XI60">
            <v>0</v>
          </cell>
          <cell r="XJ60">
            <v>0</v>
          </cell>
          <cell r="XK60">
            <v>0</v>
          </cell>
          <cell r="XL60">
            <v>0</v>
          </cell>
          <cell r="XM60">
            <v>0</v>
          </cell>
          <cell r="XN60">
            <v>0</v>
          </cell>
          <cell r="XO60">
            <v>0</v>
          </cell>
          <cell r="XP60">
            <v>0</v>
          </cell>
          <cell r="XQ60">
            <v>0</v>
          </cell>
        </row>
        <row r="61">
          <cell r="C61">
            <v>21676.649999999998</v>
          </cell>
          <cell r="G61" t="str">
            <v>Sin garantía</v>
          </cell>
          <cell r="BN61">
            <v>0</v>
          </cell>
          <cell r="BO61">
            <v>0</v>
          </cell>
          <cell r="BP61">
            <v>0</v>
          </cell>
          <cell r="BQ61">
            <v>0</v>
          </cell>
          <cell r="BR61">
            <v>0</v>
          </cell>
          <cell r="BS61">
            <v>0</v>
          </cell>
          <cell r="BT61">
            <v>0</v>
          </cell>
          <cell r="BU61">
            <v>0</v>
          </cell>
          <cell r="BV61">
            <v>940303124.99999988</v>
          </cell>
          <cell r="BW61">
            <v>0</v>
          </cell>
          <cell r="BX61">
            <v>0</v>
          </cell>
          <cell r="BY61">
            <v>0</v>
          </cell>
          <cell r="BZ61">
            <v>0</v>
          </cell>
          <cell r="CA61">
            <v>0</v>
          </cell>
          <cell r="CB61">
            <v>0</v>
          </cell>
          <cell r="CC61">
            <v>0</v>
          </cell>
          <cell r="CD61">
            <v>0</v>
          </cell>
          <cell r="CE61">
            <v>0</v>
          </cell>
          <cell r="CF61">
            <v>0</v>
          </cell>
          <cell r="CG61">
            <v>0</v>
          </cell>
          <cell r="CH61">
            <v>1056924999.9999999</v>
          </cell>
          <cell r="CI61">
            <v>0</v>
          </cell>
          <cell r="CJ61">
            <v>0</v>
          </cell>
          <cell r="CK61">
            <v>0</v>
          </cell>
          <cell r="CL61">
            <v>0</v>
          </cell>
          <cell r="CM61">
            <v>0</v>
          </cell>
          <cell r="CN61">
            <v>0</v>
          </cell>
          <cell r="CO61">
            <v>0</v>
          </cell>
          <cell r="CP61">
            <v>0</v>
          </cell>
          <cell r="CQ61">
            <v>0</v>
          </cell>
          <cell r="CR61">
            <v>0</v>
          </cell>
          <cell r="CS61">
            <v>0</v>
          </cell>
          <cell r="CT61">
            <v>1178230187.9757938</v>
          </cell>
          <cell r="CU61">
            <v>0</v>
          </cell>
          <cell r="CV61">
            <v>0</v>
          </cell>
          <cell r="CW61">
            <v>0</v>
          </cell>
          <cell r="CX61">
            <v>0</v>
          </cell>
          <cell r="CY61">
            <v>0</v>
          </cell>
          <cell r="CZ61">
            <v>0</v>
          </cell>
          <cell r="DA61">
            <v>0</v>
          </cell>
          <cell r="DB61">
            <v>0</v>
          </cell>
          <cell r="DC61">
            <v>0</v>
          </cell>
          <cell r="DD61">
            <v>0</v>
          </cell>
          <cell r="DE61">
            <v>0</v>
          </cell>
          <cell r="DF61">
            <v>1280277684.1066999</v>
          </cell>
          <cell r="DG61">
            <v>0</v>
          </cell>
          <cell r="DH61">
            <v>0</v>
          </cell>
          <cell r="DI61">
            <v>0</v>
          </cell>
          <cell r="DJ61">
            <v>0</v>
          </cell>
          <cell r="DK61">
            <v>0</v>
          </cell>
          <cell r="DL61">
            <v>0</v>
          </cell>
          <cell r="DM61">
            <v>0</v>
          </cell>
          <cell r="DN61">
            <v>0</v>
          </cell>
          <cell r="DO61">
            <v>0</v>
          </cell>
          <cell r="DP61">
            <v>0</v>
          </cell>
          <cell r="DQ61">
            <v>0</v>
          </cell>
          <cell r="DR61">
            <v>1387311746.8358946</v>
          </cell>
          <cell r="DS61">
            <v>0</v>
          </cell>
          <cell r="DT61">
            <v>0</v>
          </cell>
          <cell r="DU61">
            <v>0</v>
          </cell>
          <cell r="DV61">
            <v>0</v>
          </cell>
          <cell r="DW61">
            <v>0</v>
          </cell>
          <cell r="DX61">
            <v>0</v>
          </cell>
          <cell r="DY61">
            <v>0</v>
          </cell>
          <cell r="DZ61">
            <v>0</v>
          </cell>
          <cell r="EA61">
            <v>0</v>
          </cell>
          <cell r="EB61">
            <v>0</v>
          </cell>
          <cell r="EC61">
            <v>0</v>
          </cell>
          <cell r="ED61">
            <v>1493693554.8698337</v>
          </cell>
          <cell r="EE61">
            <v>0</v>
          </cell>
          <cell r="EF61">
            <v>0</v>
          </cell>
          <cell r="EG61">
            <v>0</v>
          </cell>
          <cell r="EH61">
            <v>0</v>
          </cell>
          <cell r="EI61">
            <v>0</v>
          </cell>
          <cell r="EJ61">
            <v>0</v>
          </cell>
          <cell r="EK61">
            <v>0</v>
          </cell>
          <cell r="EL61">
            <v>0</v>
          </cell>
          <cell r="EM61">
            <v>0</v>
          </cell>
          <cell r="EN61">
            <v>0</v>
          </cell>
          <cell r="EO61">
            <v>0</v>
          </cell>
          <cell r="EP61">
            <v>1589637161.6513839</v>
          </cell>
          <cell r="EQ61">
            <v>12652562769.633581</v>
          </cell>
          <cell r="ER61">
            <v>0</v>
          </cell>
          <cell r="ES61">
            <v>0</v>
          </cell>
          <cell r="ET61">
            <v>0</v>
          </cell>
          <cell r="EU61">
            <v>0</v>
          </cell>
          <cell r="EV61">
            <v>0</v>
          </cell>
          <cell r="EW61">
            <v>0</v>
          </cell>
          <cell r="EX61">
            <v>0</v>
          </cell>
          <cell r="EY61">
            <v>0</v>
          </cell>
          <cell r="EZ61">
            <v>0</v>
          </cell>
          <cell r="FA61">
            <v>0</v>
          </cell>
          <cell r="FB61">
            <v>1103604738.0019348</v>
          </cell>
          <cell r="FC61">
            <v>0</v>
          </cell>
          <cell r="FD61">
            <v>0</v>
          </cell>
          <cell r="FE61">
            <v>0</v>
          </cell>
          <cell r="FF61">
            <v>0</v>
          </cell>
          <cell r="FG61">
            <v>0</v>
          </cell>
          <cell r="FH61">
            <v>0</v>
          </cell>
          <cell r="FI61">
            <v>0</v>
          </cell>
          <cell r="FJ61">
            <v>0</v>
          </cell>
          <cell r="FK61">
            <v>0</v>
          </cell>
          <cell r="FL61">
            <v>0</v>
          </cell>
          <cell r="FM61">
            <v>0</v>
          </cell>
          <cell r="FN61">
            <v>1139756923.7814004</v>
          </cell>
          <cell r="FO61">
            <v>13606996642.275612</v>
          </cell>
          <cell r="FP61">
            <v>0</v>
          </cell>
          <cell r="FQ61">
            <v>0</v>
          </cell>
          <cell r="FR61">
            <v>0</v>
          </cell>
          <cell r="FS61">
            <v>0</v>
          </cell>
          <cell r="FT61">
            <v>0</v>
          </cell>
          <cell r="FU61">
            <v>0</v>
          </cell>
          <cell r="FV61">
            <v>0</v>
          </cell>
          <cell r="FW61">
            <v>0</v>
          </cell>
          <cell r="FX61">
            <v>0</v>
          </cell>
          <cell r="FY61">
            <v>0</v>
          </cell>
          <cell r="FZ61">
            <v>588233757.3563807</v>
          </cell>
          <cell r="GA61">
            <v>0</v>
          </cell>
          <cell r="GB61">
            <v>0</v>
          </cell>
          <cell r="GC61">
            <v>0</v>
          </cell>
          <cell r="GD61">
            <v>0</v>
          </cell>
          <cell r="GE61">
            <v>0</v>
          </cell>
          <cell r="GF61">
            <v>0</v>
          </cell>
          <cell r="GG61">
            <v>0</v>
          </cell>
          <cell r="GH61">
            <v>0</v>
          </cell>
          <cell r="GI61">
            <v>0</v>
          </cell>
          <cell r="GJ61">
            <v>0</v>
          </cell>
          <cell r="GK61">
            <v>0</v>
          </cell>
          <cell r="GL61">
            <v>604293516.26449919</v>
          </cell>
          <cell r="GM61">
            <v>14430889940.644756</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H61">
            <v>0</v>
          </cell>
          <cell r="OI61">
            <v>0</v>
          </cell>
          <cell r="OJ61">
            <v>0</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v>0</v>
          </cell>
          <cell r="PO61">
            <v>0</v>
          </cell>
          <cell r="PP61">
            <v>0</v>
          </cell>
          <cell r="PQ61">
            <v>0</v>
          </cell>
          <cell r="PR61">
            <v>0</v>
          </cell>
          <cell r="PS61">
            <v>0</v>
          </cell>
          <cell r="PT61">
            <v>0</v>
          </cell>
          <cell r="PU61">
            <v>0</v>
          </cell>
          <cell r="PV61">
            <v>0</v>
          </cell>
          <cell r="PW61">
            <v>0</v>
          </cell>
          <cell r="PX61">
            <v>0</v>
          </cell>
          <cell r="PY61">
            <v>0</v>
          </cell>
          <cell r="PZ61">
            <v>0</v>
          </cell>
          <cell r="QA61">
            <v>0</v>
          </cell>
          <cell r="QB61">
            <v>0</v>
          </cell>
          <cell r="QC61">
            <v>0</v>
          </cell>
          <cell r="QD61">
            <v>0</v>
          </cell>
          <cell r="QE61">
            <v>0</v>
          </cell>
          <cell r="QF61">
            <v>0</v>
          </cell>
          <cell r="QG61">
            <v>0</v>
          </cell>
          <cell r="QH61">
            <v>0</v>
          </cell>
          <cell r="QI61">
            <v>0</v>
          </cell>
          <cell r="QJ61">
            <v>0</v>
          </cell>
          <cell r="QK61">
            <v>0</v>
          </cell>
          <cell r="QL61">
            <v>0</v>
          </cell>
          <cell r="QM61">
            <v>0</v>
          </cell>
          <cell r="QN61">
            <v>0</v>
          </cell>
          <cell r="QO61">
            <v>0</v>
          </cell>
          <cell r="QP61">
            <v>0</v>
          </cell>
          <cell r="QQ61">
            <v>0</v>
          </cell>
          <cell r="QR61">
            <v>0</v>
          </cell>
          <cell r="QS61">
            <v>0</v>
          </cell>
          <cell r="QT61">
            <v>0</v>
          </cell>
          <cell r="QU61">
            <v>0</v>
          </cell>
          <cell r="QV61">
            <v>0</v>
          </cell>
          <cell r="QW61">
            <v>0</v>
          </cell>
          <cell r="QX61">
            <v>0</v>
          </cell>
          <cell r="QY61">
            <v>0</v>
          </cell>
          <cell r="QZ61">
            <v>0</v>
          </cell>
          <cell r="RA61">
            <v>0</v>
          </cell>
          <cell r="RB61">
            <v>0</v>
          </cell>
          <cell r="RC61">
            <v>0</v>
          </cell>
          <cell r="RD61">
            <v>0</v>
          </cell>
          <cell r="RE61">
            <v>0</v>
          </cell>
          <cell r="RF61">
            <v>0</v>
          </cell>
          <cell r="RG61">
            <v>0</v>
          </cell>
          <cell r="RH61">
            <v>0</v>
          </cell>
          <cell r="RI61">
            <v>0</v>
          </cell>
          <cell r="RJ61">
            <v>0</v>
          </cell>
          <cell r="RK61">
            <v>0</v>
          </cell>
          <cell r="RL61">
            <v>0</v>
          </cell>
          <cell r="RM61">
            <v>0</v>
          </cell>
          <cell r="RN61">
            <v>0</v>
          </cell>
          <cell r="RO61">
            <v>0</v>
          </cell>
          <cell r="RP61">
            <v>0</v>
          </cell>
          <cell r="RQ61">
            <v>0</v>
          </cell>
          <cell r="RR61">
            <v>0</v>
          </cell>
          <cell r="RS61">
            <v>0</v>
          </cell>
          <cell r="RT61">
            <v>0</v>
          </cell>
          <cell r="RU61">
            <v>0</v>
          </cell>
          <cell r="RV61">
            <v>0</v>
          </cell>
          <cell r="RW61">
            <v>0</v>
          </cell>
          <cell r="RX61">
            <v>0</v>
          </cell>
          <cell r="RY61">
            <v>0</v>
          </cell>
          <cell r="RZ61">
            <v>0</v>
          </cell>
          <cell r="SA61">
            <v>0</v>
          </cell>
          <cell r="SB61">
            <v>0</v>
          </cell>
          <cell r="SC61">
            <v>0</v>
          </cell>
          <cell r="SD61">
            <v>0</v>
          </cell>
          <cell r="SE61">
            <v>0</v>
          </cell>
          <cell r="SF61">
            <v>0</v>
          </cell>
          <cell r="SG61">
            <v>0</v>
          </cell>
          <cell r="SH61">
            <v>0</v>
          </cell>
          <cell r="SI61">
            <v>0</v>
          </cell>
          <cell r="SJ61">
            <v>0</v>
          </cell>
          <cell r="SK61">
            <v>0</v>
          </cell>
          <cell r="SL61">
            <v>0</v>
          </cell>
          <cell r="SM61">
            <v>0</v>
          </cell>
          <cell r="SN61">
            <v>0</v>
          </cell>
          <cell r="SO61">
            <v>0</v>
          </cell>
          <cell r="SP61">
            <v>0</v>
          </cell>
          <cell r="SQ61">
            <v>0</v>
          </cell>
          <cell r="SR61">
            <v>0</v>
          </cell>
          <cell r="SS61">
            <v>0</v>
          </cell>
          <cell r="ST61">
            <v>0</v>
          </cell>
          <cell r="SU61">
            <v>0</v>
          </cell>
          <cell r="SV61">
            <v>0</v>
          </cell>
          <cell r="SW61">
            <v>0</v>
          </cell>
          <cell r="SX61">
            <v>0</v>
          </cell>
          <cell r="SY61">
            <v>0</v>
          </cell>
          <cell r="SZ61">
            <v>0</v>
          </cell>
          <cell r="TA61">
            <v>0</v>
          </cell>
          <cell r="TB61">
            <v>0</v>
          </cell>
          <cell r="TC61">
            <v>0</v>
          </cell>
          <cell r="TD61">
            <v>0</v>
          </cell>
          <cell r="TE61">
            <v>0</v>
          </cell>
          <cell r="TF61">
            <v>0</v>
          </cell>
          <cell r="TG61">
            <v>0</v>
          </cell>
          <cell r="TH61">
            <v>0</v>
          </cell>
          <cell r="TI61">
            <v>0</v>
          </cell>
          <cell r="TJ61">
            <v>0</v>
          </cell>
          <cell r="TK61">
            <v>0</v>
          </cell>
          <cell r="TL61">
            <v>0</v>
          </cell>
          <cell r="TM61">
            <v>0</v>
          </cell>
          <cell r="TN61">
            <v>0</v>
          </cell>
          <cell r="TO61">
            <v>0</v>
          </cell>
          <cell r="TP61">
            <v>0</v>
          </cell>
          <cell r="TQ61">
            <v>0</v>
          </cell>
          <cell r="TR61">
            <v>0</v>
          </cell>
          <cell r="TS61">
            <v>0</v>
          </cell>
          <cell r="TT61">
            <v>0</v>
          </cell>
          <cell r="TU61">
            <v>0</v>
          </cell>
          <cell r="TV61">
            <v>0</v>
          </cell>
          <cell r="TW61">
            <v>0</v>
          </cell>
          <cell r="TX61">
            <v>0</v>
          </cell>
          <cell r="TY61">
            <v>0</v>
          </cell>
          <cell r="TZ61">
            <v>0</v>
          </cell>
          <cell r="UA61">
            <v>0</v>
          </cell>
          <cell r="UB61">
            <v>0</v>
          </cell>
          <cell r="UC61">
            <v>0</v>
          </cell>
          <cell r="UD61">
            <v>0</v>
          </cell>
          <cell r="UE61">
            <v>0</v>
          </cell>
          <cell r="UF61">
            <v>0</v>
          </cell>
          <cell r="UG61">
            <v>0</v>
          </cell>
          <cell r="UH61">
            <v>0</v>
          </cell>
          <cell r="UI61">
            <v>0</v>
          </cell>
          <cell r="UJ61">
            <v>0</v>
          </cell>
          <cell r="UK61">
            <v>0</v>
          </cell>
          <cell r="UL61">
            <v>0</v>
          </cell>
          <cell r="UM61">
            <v>0</v>
          </cell>
          <cell r="UN61">
            <v>0</v>
          </cell>
          <cell r="UO61">
            <v>0</v>
          </cell>
          <cell r="UP61">
            <v>0</v>
          </cell>
          <cell r="UQ61">
            <v>0</v>
          </cell>
          <cell r="UR61">
            <v>0</v>
          </cell>
          <cell r="US61">
            <v>0</v>
          </cell>
          <cell r="UT61">
            <v>0</v>
          </cell>
          <cell r="UU61">
            <v>0</v>
          </cell>
          <cell r="UV61">
            <v>0</v>
          </cell>
          <cell r="UW61">
            <v>0</v>
          </cell>
          <cell r="UX61">
            <v>0</v>
          </cell>
          <cell r="UY61">
            <v>0</v>
          </cell>
          <cell r="UZ61">
            <v>0</v>
          </cell>
          <cell r="VA61">
            <v>0</v>
          </cell>
          <cell r="VB61">
            <v>0</v>
          </cell>
          <cell r="VC61">
            <v>0</v>
          </cell>
          <cell r="VD61">
            <v>0</v>
          </cell>
          <cell r="VE61">
            <v>0</v>
          </cell>
          <cell r="VF61">
            <v>0</v>
          </cell>
          <cell r="VG61">
            <v>0</v>
          </cell>
          <cell r="VH61">
            <v>0</v>
          </cell>
          <cell r="VI61">
            <v>0</v>
          </cell>
          <cell r="VJ61">
            <v>0</v>
          </cell>
          <cell r="VK61">
            <v>0</v>
          </cell>
          <cell r="VL61">
            <v>0</v>
          </cell>
          <cell r="VM61">
            <v>0</v>
          </cell>
          <cell r="VN61">
            <v>0</v>
          </cell>
          <cell r="VO61">
            <v>0</v>
          </cell>
          <cell r="VP61">
            <v>0</v>
          </cell>
          <cell r="VQ61">
            <v>0</v>
          </cell>
          <cell r="VR61">
            <v>0</v>
          </cell>
          <cell r="VS61">
            <v>0</v>
          </cell>
          <cell r="VT61">
            <v>0</v>
          </cell>
          <cell r="VU61">
            <v>0</v>
          </cell>
          <cell r="VV61">
            <v>0</v>
          </cell>
          <cell r="VW61">
            <v>0</v>
          </cell>
          <cell r="VX61">
            <v>0</v>
          </cell>
          <cell r="VY61">
            <v>0</v>
          </cell>
          <cell r="VZ61">
            <v>0</v>
          </cell>
          <cell r="WA61">
            <v>0</v>
          </cell>
          <cell r="WB61">
            <v>0</v>
          </cell>
          <cell r="WC61">
            <v>0</v>
          </cell>
          <cell r="WD61">
            <v>0</v>
          </cell>
          <cell r="WE61">
            <v>0</v>
          </cell>
          <cell r="WF61">
            <v>0</v>
          </cell>
          <cell r="WG61">
            <v>0</v>
          </cell>
          <cell r="WH61">
            <v>0</v>
          </cell>
          <cell r="WI61">
            <v>0</v>
          </cell>
          <cell r="WJ61">
            <v>0</v>
          </cell>
          <cell r="WK61">
            <v>0</v>
          </cell>
          <cell r="WL61">
            <v>0</v>
          </cell>
          <cell r="WM61">
            <v>0</v>
          </cell>
          <cell r="WN61">
            <v>0</v>
          </cell>
          <cell r="WO61">
            <v>0</v>
          </cell>
          <cell r="WP61">
            <v>0</v>
          </cell>
          <cell r="WQ61">
            <v>0</v>
          </cell>
          <cell r="WR61">
            <v>0</v>
          </cell>
          <cell r="WS61">
            <v>0</v>
          </cell>
          <cell r="WT61">
            <v>0</v>
          </cell>
          <cell r="WU61">
            <v>0</v>
          </cell>
          <cell r="WV61">
            <v>0</v>
          </cell>
          <cell r="WW61">
            <v>0</v>
          </cell>
          <cell r="WX61">
            <v>0</v>
          </cell>
          <cell r="WY61">
            <v>0</v>
          </cell>
          <cell r="WZ61">
            <v>0</v>
          </cell>
          <cell r="XA61">
            <v>0</v>
          </cell>
          <cell r="XB61">
            <v>0</v>
          </cell>
          <cell r="XC61">
            <v>0</v>
          </cell>
          <cell r="XD61">
            <v>0</v>
          </cell>
          <cell r="XE61">
            <v>0</v>
          </cell>
          <cell r="XF61">
            <v>0</v>
          </cell>
          <cell r="XG61">
            <v>0</v>
          </cell>
          <cell r="XH61">
            <v>0</v>
          </cell>
          <cell r="XI61">
            <v>0</v>
          </cell>
          <cell r="XJ61">
            <v>0</v>
          </cell>
          <cell r="XK61">
            <v>0</v>
          </cell>
          <cell r="XL61">
            <v>0</v>
          </cell>
          <cell r="XM61">
            <v>0</v>
          </cell>
          <cell r="XN61">
            <v>0</v>
          </cell>
          <cell r="XO61">
            <v>0</v>
          </cell>
          <cell r="XP61">
            <v>0</v>
          </cell>
          <cell r="XQ61">
            <v>0</v>
          </cell>
        </row>
        <row r="62">
          <cell r="C62">
            <v>5218.7524999999996</v>
          </cell>
          <cell r="G62" t="str">
            <v>Coparticipación Federal de Impuestos</v>
          </cell>
          <cell r="BN62">
            <v>0</v>
          </cell>
          <cell r="BO62">
            <v>0</v>
          </cell>
          <cell r="BP62">
            <v>0</v>
          </cell>
          <cell r="BQ62">
            <v>0</v>
          </cell>
          <cell r="BR62">
            <v>646967442.73687506</v>
          </cell>
          <cell r="BS62">
            <v>0</v>
          </cell>
          <cell r="BT62">
            <v>0</v>
          </cell>
          <cell r="BU62">
            <v>0</v>
          </cell>
          <cell r="BV62">
            <v>0</v>
          </cell>
          <cell r="BW62">
            <v>0</v>
          </cell>
          <cell r="BX62">
            <v>677143284.44930553</v>
          </cell>
          <cell r="BY62">
            <v>0</v>
          </cell>
          <cell r="BZ62">
            <v>0</v>
          </cell>
          <cell r="CA62">
            <v>0</v>
          </cell>
          <cell r="CB62">
            <v>0</v>
          </cell>
          <cell r="CC62">
            <v>0</v>
          </cell>
          <cell r="CD62">
            <v>757934916.74771965</v>
          </cell>
          <cell r="CE62">
            <v>0</v>
          </cell>
          <cell r="CF62">
            <v>0</v>
          </cell>
          <cell r="CG62">
            <v>0</v>
          </cell>
          <cell r="CH62">
            <v>0</v>
          </cell>
          <cell r="CI62">
            <v>0</v>
          </cell>
          <cell r="CJ62">
            <v>695739856.44645059</v>
          </cell>
          <cell r="CK62">
            <v>0</v>
          </cell>
          <cell r="CL62">
            <v>0</v>
          </cell>
          <cell r="CM62">
            <v>0</v>
          </cell>
          <cell r="CN62">
            <v>0</v>
          </cell>
          <cell r="CO62">
            <v>0</v>
          </cell>
          <cell r="CP62">
            <v>597948511.97412205</v>
          </cell>
          <cell r="CQ62">
            <v>0</v>
          </cell>
          <cell r="CR62">
            <v>0</v>
          </cell>
          <cell r="CS62">
            <v>0</v>
          </cell>
          <cell r="CT62">
            <v>0</v>
          </cell>
          <cell r="CU62">
            <v>0</v>
          </cell>
          <cell r="CV62">
            <v>524261611.60069215</v>
          </cell>
          <cell r="CW62">
            <v>0</v>
          </cell>
          <cell r="CX62">
            <v>0</v>
          </cell>
          <cell r="CY62">
            <v>0</v>
          </cell>
          <cell r="CZ62">
            <v>0</v>
          </cell>
          <cell r="DA62">
            <v>0</v>
          </cell>
          <cell r="DB62">
            <v>479276159.69480532</v>
          </cell>
          <cell r="DC62">
            <v>0</v>
          </cell>
          <cell r="DD62">
            <v>0</v>
          </cell>
          <cell r="DE62">
            <v>0</v>
          </cell>
          <cell r="DF62">
            <v>0</v>
          </cell>
          <cell r="DG62">
            <v>0</v>
          </cell>
          <cell r="DH62">
            <v>438887214.63671857</v>
          </cell>
          <cell r="DI62">
            <v>0</v>
          </cell>
          <cell r="DJ62">
            <v>0</v>
          </cell>
          <cell r="DK62">
            <v>0</v>
          </cell>
          <cell r="DL62">
            <v>0</v>
          </cell>
          <cell r="DM62">
            <v>0</v>
          </cell>
          <cell r="DN62">
            <v>399647055.09866679</v>
          </cell>
          <cell r="DO62">
            <v>0</v>
          </cell>
          <cell r="DP62">
            <v>0</v>
          </cell>
          <cell r="DQ62">
            <v>0</v>
          </cell>
          <cell r="DR62">
            <v>0</v>
          </cell>
          <cell r="DS62">
            <v>0</v>
          </cell>
          <cell r="DT62">
            <v>362889821.29023039</v>
          </cell>
          <cell r="DU62">
            <v>5218752500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H62">
            <v>0</v>
          </cell>
          <cell r="OI62">
            <v>0</v>
          </cell>
          <cell r="OJ62">
            <v>0</v>
          </cell>
          <cell r="OK62">
            <v>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v>0</v>
          </cell>
          <cell r="PO62">
            <v>0</v>
          </cell>
          <cell r="PP62">
            <v>0</v>
          </cell>
          <cell r="PQ62">
            <v>0</v>
          </cell>
          <cell r="PR62">
            <v>0</v>
          </cell>
          <cell r="PS62">
            <v>0</v>
          </cell>
          <cell r="PT62">
            <v>0</v>
          </cell>
          <cell r="PU62">
            <v>0</v>
          </cell>
          <cell r="PV62">
            <v>0</v>
          </cell>
          <cell r="PW62">
            <v>0</v>
          </cell>
          <cell r="PX62">
            <v>0</v>
          </cell>
          <cell r="PY62">
            <v>0</v>
          </cell>
          <cell r="PZ62">
            <v>0</v>
          </cell>
          <cell r="QA62">
            <v>0</v>
          </cell>
          <cell r="QB62">
            <v>0</v>
          </cell>
          <cell r="QC62">
            <v>0</v>
          </cell>
          <cell r="QD62">
            <v>0</v>
          </cell>
          <cell r="QE62">
            <v>0</v>
          </cell>
          <cell r="QF62">
            <v>0</v>
          </cell>
          <cell r="QG62">
            <v>0</v>
          </cell>
          <cell r="QH62">
            <v>0</v>
          </cell>
          <cell r="QI62">
            <v>0</v>
          </cell>
          <cell r="QJ62">
            <v>0</v>
          </cell>
          <cell r="QK62">
            <v>0</v>
          </cell>
          <cell r="QL62">
            <v>0</v>
          </cell>
          <cell r="QM62">
            <v>0</v>
          </cell>
          <cell r="QN62">
            <v>0</v>
          </cell>
          <cell r="QO62">
            <v>0</v>
          </cell>
          <cell r="QP62">
            <v>0</v>
          </cell>
          <cell r="QQ62">
            <v>0</v>
          </cell>
          <cell r="QR62">
            <v>0</v>
          </cell>
          <cell r="QS62">
            <v>0</v>
          </cell>
          <cell r="QT62">
            <v>0</v>
          </cell>
          <cell r="QU62">
            <v>0</v>
          </cell>
          <cell r="QV62">
            <v>0</v>
          </cell>
          <cell r="QW62">
            <v>0</v>
          </cell>
          <cell r="QX62">
            <v>0</v>
          </cell>
          <cell r="QY62">
            <v>0</v>
          </cell>
          <cell r="QZ62">
            <v>0</v>
          </cell>
          <cell r="RA62">
            <v>0</v>
          </cell>
          <cell r="RB62">
            <v>0</v>
          </cell>
          <cell r="RC62">
            <v>0</v>
          </cell>
          <cell r="RD62">
            <v>0</v>
          </cell>
          <cell r="RE62">
            <v>0</v>
          </cell>
          <cell r="RF62">
            <v>0</v>
          </cell>
          <cell r="RG62">
            <v>0</v>
          </cell>
          <cell r="RH62">
            <v>0</v>
          </cell>
          <cell r="RI62">
            <v>0</v>
          </cell>
          <cell r="RJ62">
            <v>0</v>
          </cell>
          <cell r="RK62">
            <v>0</v>
          </cell>
          <cell r="RL62">
            <v>0</v>
          </cell>
          <cell r="RM62">
            <v>0</v>
          </cell>
          <cell r="RN62">
            <v>0</v>
          </cell>
          <cell r="RO62">
            <v>0</v>
          </cell>
          <cell r="RP62">
            <v>0</v>
          </cell>
          <cell r="RQ62">
            <v>0</v>
          </cell>
          <cell r="RR62">
            <v>0</v>
          </cell>
          <cell r="RS62">
            <v>0</v>
          </cell>
          <cell r="RT62">
            <v>0</v>
          </cell>
          <cell r="RU62">
            <v>0</v>
          </cell>
          <cell r="RV62">
            <v>0</v>
          </cell>
          <cell r="RW62">
            <v>0</v>
          </cell>
          <cell r="RX62">
            <v>0</v>
          </cell>
          <cell r="RY62">
            <v>0</v>
          </cell>
          <cell r="RZ62">
            <v>0</v>
          </cell>
          <cell r="SA62">
            <v>0</v>
          </cell>
          <cell r="SB62">
            <v>0</v>
          </cell>
          <cell r="SC62">
            <v>0</v>
          </cell>
          <cell r="SD62">
            <v>0</v>
          </cell>
          <cell r="SE62">
            <v>0</v>
          </cell>
          <cell r="SF62">
            <v>0</v>
          </cell>
          <cell r="SG62">
            <v>0</v>
          </cell>
          <cell r="SH62">
            <v>0</v>
          </cell>
          <cell r="SI62">
            <v>0</v>
          </cell>
          <cell r="SJ62">
            <v>0</v>
          </cell>
          <cell r="SK62">
            <v>0</v>
          </cell>
          <cell r="SL62">
            <v>0</v>
          </cell>
          <cell r="SM62">
            <v>0</v>
          </cell>
          <cell r="SN62">
            <v>0</v>
          </cell>
          <cell r="SO62">
            <v>0</v>
          </cell>
          <cell r="SP62">
            <v>0</v>
          </cell>
          <cell r="SQ62">
            <v>0</v>
          </cell>
          <cell r="SR62">
            <v>0</v>
          </cell>
          <cell r="SS62">
            <v>0</v>
          </cell>
          <cell r="ST62">
            <v>0</v>
          </cell>
          <cell r="SU62">
            <v>0</v>
          </cell>
          <cell r="SV62">
            <v>0</v>
          </cell>
          <cell r="SW62">
            <v>0</v>
          </cell>
          <cell r="SX62">
            <v>0</v>
          </cell>
          <cell r="SY62">
            <v>0</v>
          </cell>
          <cell r="SZ62">
            <v>0</v>
          </cell>
          <cell r="TA62">
            <v>0</v>
          </cell>
          <cell r="TB62">
            <v>0</v>
          </cell>
          <cell r="TC62">
            <v>0</v>
          </cell>
          <cell r="TD62">
            <v>0</v>
          </cell>
          <cell r="TE62">
            <v>0</v>
          </cell>
          <cell r="TF62">
            <v>0</v>
          </cell>
          <cell r="TG62">
            <v>0</v>
          </cell>
          <cell r="TH62">
            <v>0</v>
          </cell>
          <cell r="TI62">
            <v>0</v>
          </cell>
          <cell r="TJ62">
            <v>0</v>
          </cell>
          <cell r="TK62">
            <v>0</v>
          </cell>
          <cell r="TL62">
            <v>0</v>
          </cell>
          <cell r="TM62">
            <v>0</v>
          </cell>
          <cell r="TN62">
            <v>0</v>
          </cell>
          <cell r="TO62">
            <v>0</v>
          </cell>
          <cell r="TP62">
            <v>0</v>
          </cell>
          <cell r="TQ62">
            <v>0</v>
          </cell>
          <cell r="TR62">
            <v>0</v>
          </cell>
          <cell r="TS62">
            <v>0</v>
          </cell>
          <cell r="TT62">
            <v>0</v>
          </cell>
          <cell r="TU62">
            <v>0</v>
          </cell>
          <cell r="TV62">
            <v>0</v>
          </cell>
          <cell r="TW62">
            <v>0</v>
          </cell>
          <cell r="TX62">
            <v>0</v>
          </cell>
          <cell r="TY62">
            <v>0</v>
          </cell>
          <cell r="TZ62">
            <v>0</v>
          </cell>
          <cell r="UA62">
            <v>0</v>
          </cell>
          <cell r="UB62">
            <v>0</v>
          </cell>
          <cell r="UC62">
            <v>0</v>
          </cell>
          <cell r="UD62">
            <v>0</v>
          </cell>
          <cell r="UE62">
            <v>0</v>
          </cell>
          <cell r="UF62">
            <v>0</v>
          </cell>
          <cell r="UG62">
            <v>0</v>
          </cell>
          <cell r="UH62">
            <v>0</v>
          </cell>
          <cell r="UI62">
            <v>0</v>
          </cell>
          <cell r="UJ62">
            <v>0</v>
          </cell>
          <cell r="UK62">
            <v>0</v>
          </cell>
          <cell r="UL62">
            <v>0</v>
          </cell>
          <cell r="UM62">
            <v>0</v>
          </cell>
          <cell r="UN62">
            <v>0</v>
          </cell>
          <cell r="UO62">
            <v>0</v>
          </cell>
          <cell r="UP62">
            <v>0</v>
          </cell>
          <cell r="UQ62">
            <v>0</v>
          </cell>
          <cell r="UR62">
            <v>0</v>
          </cell>
          <cell r="US62">
            <v>0</v>
          </cell>
          <cell r="UT62">
            <v>0</v>
          </cell>
          <cell r="UU62">
            <v>0</v>
          </cell>
          <cell r="UV62">
            <v>0</v>
          </cell>
          <cell r="UW62">
            <v>0</v>
          </cell>
          <cell r="UX62">
            <v>0</v>
          </cell>
          <cell r="UY62">
            <v>0</v>
          </cell>
          <cell r="UZ62">
            <v>0</v>
          </cell>
          <cell r="VA62">
            <v>0</v>
          </cell>
          <cell r="VB62">
            <v>0</v>
          </cell>
          <cell r="VC62">
            <v>0</v>
          </cell>
          <cell r="VD62">
            <v>0</v>
          </cell>
          <cell r="VE62">
            <v>0</v>
          </cell>
          <cell r="VF62">
            <v>0</v>
          </cell>
          <cell r="VG62">
            <v>0</v>
          </cell>
          <cell r="VH62">
            <v>0</v>
          </cell>
          <cell r="VI62">
            <v>0</v>
          </cell>
          <cell r="VJ62">
            <v>0</v>
          </cell>
          <cell r="VK62">
            <v>0</v>
          </cell>
          <cell r="VL62">
            <v>0</v>
          </cell>
          <cell r="VM62">
            <v>0</v>
          </cell>
          <cell r="VN62">
            <v>0</v>
          </cell>
          <cell r="VO62">
            <v>0</v>
          </cell>
          <cell r="VP62">
            <v>0</v>
          </cell>
          <cell r="VQ62">
            <v>0</v>
          </cell>
          <cell r="VR62">
            <v>0</v>
          </cell>
          <cell r="VS62">
            <v>0</v>
          </cell>
          <cell r="VT62">
            <v>0</v>
          </cell>
          <cell r="VU62">
            <v>0</v>
          </cell>
          <cell r="VV62">
            <v>0</v>
          </cell>
          <cell r="VW62">
            <v>0</v>
          </cell>
          <cell r="VX62">
            <v>0</v>
          </cell>
          <cell r="VY62">
            <v>0</v>
          </cell>
          <cell r="VZ62">
            <v>0</v>
          </cell>
          <cell r="WA62">
            <v>0</v>
          </cell>
          <cell r="WB62">
            <v>0</v>
          </cell>
          <cell r="WC62">
            <v>0</v>
          </cell>
          <cell r="WD62">
            <v>0</v>
          </cell>
          <cell r="WE62">
            <v>0</v>
          </cell>
          <cell r="WF62">
            <v>0</v>
          </cell>
          <cell r="WG62">
            <v>0</v>
          </cell>
          <cell r="WH62">
            <v>0</v>
          </cell>
          <cell r="WI62">
            <v>0</v>
          </cell>
          <cell r="WJ62">
            <v>0</v>
          </cell>
          <cell r="WK62">
            <v>0</v>
          </cell>
          <cell r="WL62">
            <v>0</v>
          </cell>
          <cell r="WM62">
            <v>0</v>
          </cell>
          <cell r="WN62">
            <v>0</v>
          </cell>
          <cell r="WO62">
            <v>0</v>
          </cell>
          <cell r="WP62">
            <v>0</v>
          </cell>
          <cell r="WQ62">
            <v>0</v>
          </cell>
          <cell r="WR62">
            <v>0</v>
          </cell>
          <cell r="WS62">
            <v>0</v>
          </cell>
          <cell r="WT62">
            <v>0</v>
          </cell>
          <cell r="WU62">
            <v>0</v>
          </cell>
          <cell r="WV62">
            <v>0</v>
          </cell>
          <cell r="WW62">
            <v>0</v>
          </cell>
          <cell r="WX62">
            <v>0</v>
          </cell>
          <cell r="WY62">
            <v>0</v>
          </cell>
          <cell r="WZ62">
            <v>0</v>
          </cell>
          <cell r="XA62">
            <v>0</v>
          </cell>
          <cell r="XB62">
            <v>0</v>
          </cell>
          <cell r="XC62">
            <v>0</v>
          </cell>
          <cell r="XD62">
            <v>0</v>
          </cell>
          <cell r="XE62">
            <v>0</v>
          </cell>
          <cell r="XF62">
            <v>0</v>
          </cell>
          <cell r="XG62">
            <v>0</v>
          </cell>
          <cell r="XH62">
            <v>0</v>
          </cell>
          <cell r="XI62">
            <v>0</v>
          </cell>
          <cell r="XJ62">
            <v>0</v>
          </cell>
          <cell r="XK62">
            <v>0</v>
          </cell>
          <cell r="XL62">
            <v>0</v>
          </cell>
          <cell r="XM62">
            <v>0</v>
          </cell>
          <cell r="XN62">
            <v>0</v>
          </cell>
          <cell r="XO62">
            <v>0</v>
          </cell>
          <cell r="XP62">
            <v>0</v>
          </cell>
          <cell r="XQ62">
            <v>0</v>
          </cell>
        </row>
        <row r="63">
          <cell r="C63">
            <v>1172.2732319999998</v>
          </cell>
          <cell r="G63" t="str">
            <v>Sin garantía</v>
          </cell>
          <cell r="BN63">
            <v>0</v>
          </cell>
          <cell r="BO63">
            <v>0</v>
          </cell>
          <cell r="BP63">
            <v>0</v>
          </cell>
          <cell r="BQ63">
            <v>0</v>
          </cell>
          <cell r="BR63">
            <v>0</v>
          </cell>
          <cell r="BS63">
            <v>0</v>
          </cell>
          <cell r="BT63">
            <v>0</v>
          </cell>
          <cell r="BU63">
            <v>0</v>
          </cell>
          <cell r="BV63">
            <v>56342963.249999993</v>
          </cell>
          <cell r="BW63">
            <v>0</v>
          </cell>
          <cell r="BX63">
            <v>0</v>
          </cell>
          <cell r="BY63">
            <v>0</v>
          </cell>
          <cell r="BZ63">
            <v>0</v>
          </cell>
          <cell r="CA63">
            <v>0</v>
          </cell>
          <cell r="CB63">
            <v>0</v>
          </cell>
          <cell r="CC63">
            <v>0</v>
          </cell>
          <cell r="CD63">
            <v>0</v>
          </cell>
          <cell r="CE63">
            <v>0</v>
          </cell>
          <cell r="CF63">
            <v>0</v>
          </cell>
          <cell r="CG63">
            <v>0</v>
          </cell>
          <cell r="CH63">
            <v>63330945.999999993</v>
          </cell>
          <cell r="CI63">
            <v>0</v>
          </cell>
          <cell r="CJ63">
            <v>0</v>
          </cell>
          <cell r="CK63">
            <v>0</v>
          </cell>
          <cell r="CL63">
            <v>0</v>
          </cell>
          <cell r="CM63">
            <v>0</v>
          </cell>
          <cell r="CN63">
            <v>0</v>
          </cell>
          <cell r="CO63">
            <v>0</v>
          </cell>
          <cell r="CP63">
            <v>0</v>
          </cell>
          <cell r="CQ63">
            <v>0</v>
          </cell>
          <cell r="CR63">
            <v>0</v>
          </cell>
          <cell r="CS63">
            <v>0</v>
          </cell>
          <cell r="CT63">
            <v>70599552.863509566</v>
          </cell>
          <cell r="CU63">
            <v>0</v>
          </cell>
          <cell r="CV63">
            <v>0</v>
          </cell>
          <cell r="CW63">
            <v>0</v>
          </cell>
          <cell r="CX63">
            <v>0</v>
          </cell>
          <cell r="CY63">
            <v>0</v>
          </cell>
          <cell r="CZ63">
            <v>0</v>
          </cell>
          <cell r="DA63">
            <v>0</v>
          </cell>
          <cell r="DB63">
            <v>0</v>
          </cell>
          <cell r="DC63">
            <v>0</v>
          </cell>
          <cell r="DD63">
            <v>0</v>
          </cell>
          <cell r="DE63">
            <v>0</v>
          </cell>
          <cell r="DF63">
            <v>76714238.831673458</v>
          </cell>
          <cell r="DG63">
            <v>0</v>
          </cell>
          <cell r="DH63">
            <v>0</v>
          </cell>
          <cell r="DI63">
            <v>0</v>
          </cell>
          <cell r="DJ63">
            <v>0</v>
          </cell>
          <cell r="DK63">
            <v>0</v>
          </cell>
          <cell r="DL63">
            <v>0</v>
          </cell>
          <cell r="DM63">
            <v>0</v>
          </cell>
          <cell r="DN63">
            <v>0</v>
          </cell>
          <cell r="DO63">
            <v>0</v>
          </cell>
          <cell r="DP63">
            <v>0</v>
          </cell>
          <cell r="DQ63">
            <v>0</v>
          </cell>
          <cell r="DR63">
            <v>83127719.870406806</v>
          </cell>
          <cell r="DS63">
            <v>0</v>
          </cell>
          <cell r="DT63">
            <v>0</v>
          </cell>
          <cell r="DU63">
            <v>0</v>
          </cell>
          <cell r="DV63">
            <v>0</v>
          </cell>
          <cell r="DW63">
            <v>0</v>
          </cell>
          <cell r="DX63">
            <v>0</v>
          </cell>
          <cell r="DY63">
            <v>0</v>
          </cell>
          <cell r="DZ63">
            <v>0</v>
          </cell>
          <cell r="EA63">
            <v>0</v>
          </cell>
          <cell r="EB63">
            <v>0</v>
          </cell>
          <cell r="EC63">
            <v>0</v>
          </cell>
          <cell r="ED63">
            <v>89502117.807800442</v>
          </cell>
          <cell r="EE63">
            <v>0</v>
          </cell>
          <cell r="EF63">
            <v>0</v>
          </cell>
          <cell r="EG63">
            <v>0</v>
          </cell>
          <cell r="EH63">
            <v>0</v>
          </cell>
          <cell r="EI63">
            <v>0</v>
          </cell>
          <cell r="EJ63">
            <v>0</v>
          </cell>
          <cell r="EK63">
            <v>0</v>
          </cell>
          <cell r="EL63">
            <v>0</v>
          </cell>
          <cell r="EM63">
            <v>0</v>
          </cell>
          <cell r="EN63">
            <v>0</v>
          </cell>
          <cell r="EO63">
            <v>0</v>
          </cell>
          <cell r="EP63">
            <v>95251058.726150915</v>
          </cell>
          <cell r="EQ63">
            <v>758141561.15644407</v>
          </cell>
          <cell r="ER63">
            <v>0</v>
          </cell>
          <cell r="ES63">
            <v>0</v>
          </cell>
          <cell r="ET63">
            <v>0</v>
          </cell>
          <cell r="EU63">
            <v>0</v>
          </cell>
          <cell r="EV63">
            <v>0</v>
          </cell>
          <cell r="EW63">
            <v>0</v>
          </cell>
          <cell r="EX63">
            <v>0</v>
          </cell>
          <cell r="EY63">
            <v>0</v>
          </cell>
          <cell r="EZ63">
            <v>0</v>
          </cell>
          <cell r="FA63">
            <v>0</v>
          </cell>
          <cell r="FB63">
            <v>66127995.901075922</v>
          </cell>
          <cell r="FC63">
            <v>0</v>
          </cell>
          <cell r="FD63">
            <v>0</v>
          </cell>
          <cell r="FE63">
            <v>0</v>
          </cell>
          <cell r="FF63">
            <v>0</v>
          </cell>
          <cell r="FG63">
            <v>0</v>
          </cell>
          <cell r="FH63">
            <v>0</v>
          </cell>
          <cell r="FI63">
            <v>0</v>
          </cell>
          <cell r="FJ63">
            <v>0</v>
          </cell>
          <cell r="FK63">
            <v>0</v>
          </cell>
          <cell r="FL63">
            <v>0</v>
          </cell>
          <cell r="FM63">
            <v>0</v>
          </cell>
          <cell r="FN63">
            <v>68294234.872981504</v>
          </cell>
          <cell r="FO63">
            <v>815331238.80515456</v>
          </cell>
          <cell r="FP63">
            <v>0</v>
          </cell>
          <cell r="FQ63">
            <v>0</v>
          </cell>
          <cell r="FR63">
            <v>0</v>
          </cell>
          <cell r="FS63">
            <v>0</v>
          </cell>
          <cell r="FT63">
            <v>0</v>
          </cell>
          <cell r="FU63">
            <v>0</v>
          </cell>
          <cell r="FV63">
            <v>0</v>
          </cell>
          <cell r="FW63">
            <v>0</v>
          </cell>
          <cell r="FX63">
            <v>0</v>
          </cell>
          <cell r="FY63">
            <v>0</v>
          </cell>
          <cell r="FZ63">
            <v>35246966.740794338</v>
          </cell>
          <cell r="GA63">
            <v>0</v>
          </cell>
          <cell r="GB63">
            <v>0</v>
          </cell>
          <cell r="GC63">
            <v>0</v>
          </cell>
          <cell r="GD63">
            <v>0</v>
          </cell>
          <cell r="GE63">
            <v>0</v>
          </cell>
          <cell r="GF63">
            <v>0</v>
          </cell>
          <cell r="GG63">
            <v>0</v>
          </cell>
          <cell r="GH63">
            <v>0</v>
          </cell>
          <cell r="GI63">
            <v>0</v>
          </cell>
          <cell r="GJ63">
            <v>0</v>
          </cell>
          <cell r="GK63">
            <v>0</v>
          </cell>
          <cell r="GL63">
            <v>36209267.494568802</v>
          </cell>
          <cell r="GM63">
            <v>864698925.24343359</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H63">
            <v>0</v>
          </cell>
          <cell r="OI63">
            <v>0</v>
          </cell>
          <cell r="OJ63">
            <v>0</v>
          </cell>
          <cell r="OK63">
            <v>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v>0</v>
          </cell>
          <cell r="PO63">
            <v>0</v>
          </cell>
          <cell r="PP63">
            <v>0</v>
          </cell>
          <cell r="PQ63">
            <v>0</v>
          </cell>
          <cell r="PR63">
            <v>0</v>
          </cell>
          <cell r="PS63">
            <v>0</v>
          </cell>
          <cell r="PT63">
            <v>0</v>
          </cell>
          <cell r="PU63">
            <v>0</v>
          </cell>
          <cell r="PV63">
            <v>0</v>
          </cell>
          <cell r="PW63">
            <v>0</v>
          </cell>
          <cell r="PX63">
            <v>0</v>
          </cell>
          <cell r="PY63">
            <v>0</v>
          </cell>
          <cell r="PZ63">
            <v>0</v>
          </cell>
          <cell r="QA63">
            <v>0</v>
          </cell>
          <cell r="QB63">
            <v>0</v>
          </cell>
          <cell r="QC63">
            <v>0</v>
          </cell>
          <cell r="QD63">
            <v>0</v>
          </cell>
          <cell r="QE63">
            <v>0</v>
          </cell>
          <cell r="QF63">
            <v>0</v>
          </cell>
          <cell r="QG63">
            <v>0</v>
          </cell>
          <cell r="QH63">
            <v>0</v>
          </cell>
          <cell r="QI63">
            <v>0</v>
          </cell>
          <cell r="QJ63">
            <v>0</v>
          </cell>
          <cell r="QK63">
            <v>0</v>
          </cell>
          <cell r="QL63">
            <v>0</v>
          </cell>
          <cell r="QM63">
            <v>0</v>
          </cell>
          <cell r="QN63">
            <v>0</v>
          </cell>
          <cell r="QO63">
            <v>0</v>
          </cell>
          <cell r="QP63">
            <v>0</v>
          </cell>
          <cell r="QQ63">
            <v>0</v>
          </cell>
          <cell r="QR63">
            <v>0</v>
          </cell>
          <cell r="QS63">
            <v>0</v>
          </cell>
          <cell r="QT63">
            <v>0</v>
          </cell>
          <cell r="QU63">
            <v>0</v>
          </cell>
          <cell r="QV63">
            <v>0</v>
          </cell>
          <cell r="QW63">
            <v>0</v>
          </cell>
          <cell r="QX63">
            <v>0</v>
          </cell>
          <cell r="QY63">
            <v>0</v>
          </cell>
          <cell r="QZ63">
            <v>0</v>
          </cell>
          <cell r="RA63">
            <v>0</v>
          </cell>
          <cell r="RB63">
            <v>0</v>
          </cell>
          <cell r="RC63">
            <v>0</v>
          </cell>
          <cell r="RD63">
            <v>0</v>
          </cell>
          <cell r="RE63">
            <v>0</v>
          </cell>
          <cell r="RF63">
            <v>0</v>
          </cell>
          <cell r="RG63">
            <v>0</v>
          </cell>
          <cell r="RH63">
            <v>0</v>
          </cell>
          <cell r="RI63">
            <v>0</v>
          </cell>
          <cell r="RJ63">
            <v>0</v>
          </cell>
          <cell r="RK63">
            <v>0</v>
          </cell>
          <cell r="RL63">
            <v>0</v>
          </cell>
          <cell r="RM63">
            <v>0</v>
          </cell>
          <cell r="RN63">
            <v>0</v>
          </cell>
          <cell r="RO63">
            <v>0</v>
          </cell>
          <cell r="RP63">
            <v>0</v>
          </cell>
          <cell r="RQ63">
            <v>0</v>
          </cell>
          <cell r="RR63">
            <v>0</v>
          </cell>
          <cell r="RS63">
            <v>0</v>
          </cell>
          <cell r="RT63">
            <v>0</v>
          </cell>
          <cell r="RU63">
            <v>0</v>
          </cell>
          <cell r="RV63">
            <v>0</v>
          </cell>
          <cell r="RW63">
            <v>0</v>
          </cell>
          <cell r="RX63">
            <v>0</v>
          </cell>
          <cell r="RY63">
            <v>0</v>
          </cell>
          <cell r="RZ63">
            <v>0</v>
          </cell>
          <cell r="SA63">
            <v>0</v>
          </cell>
          <cell r="SB63">
            <v>0</v>
          </cell>
          <cell r="SC63">
            <v>0</v>
          </cell>
          <cell r="SD63">
            <v>0</v>
          </cell>
          <cell r="SE63">
            <v>0</v>
          </cell>
          <cell r="SF63">
            <v>0</v>
          </cell>
          <cell r="SG63">
            <v>0</v>
          </cell>
          <cell r="SH63">
            <v>0</v>
          </cell>
          <cell r="SI63">
            <v>0</v>
          </cell>
          <cell r="SJ63">
            <v>0</v>
          </cell>
          <cell r="SK63">
            <v>0</v>
          </cell>
          <cell r="SL63">
            <v>0</v>
          </cell>
          <cell r="SM63">
            <v>0</v>
          </cell>
          <cell r="SN63">
            <v>0</v>
          </cell>
          <cell r="SO63">
            <v>0</v>
          </cell>
          <cell r="SP63">
            <v>0</v>
          </cell>
          <cell r="SQ63">
            <v>0</v>
          </cell>
          <cell r="SR63">
            <v>0</v>
          </cell>
          <cell r="SS63">
            <v>0</v>
          </cell>
          <cell r="ST63">
            <v>0</v>
          </cell>
          <cell r="SU63">
            <v>0</v>
          </cell>
          <cell r="SV63">
            <v>0</v>
          </cell>
          <cell r="SW63">
            <v>0</v>
          </cell>
          <cell r="SX63">
            <v>0</v>
          </cell>
          <cell r="SY63">
            <v>0</v>
          </cell>
          <cell r="SZ63">
            <v>0</v>
          </cell>
          <cell r="TA63">
            <v>0</v>
          </cell>
          <cell r="TB63">
            <v>0</v>
          </cell>
          <cell r="TC63">
            <v>0</v>
          </cell>
          <cell r="TD63">
            <v>0</v>
          </cell>
          <cell r="TE63">
            <v>0</v>
          </cell>
          <cell r="TF63">
            <v>0</v>
          </cell>
          <cell r="TG63">
            <v>0</v>
          </cell>
          <cell r="TH63">
            <v>0</v>
          </cell>
          <cell r="TI63">
            <v>0</v>
          </cell>
          <cell r="TJ63">
            <v>0</v>
          </cell>
          <cell r="TK63">
            <v>0</v>
          </cell>
          <cell r="TL63">
            <v>0</v>
          </cell>
          <cell r="TM63">
            <v>0</v>
          </cell>
          <cell r="TN63">
            <v>0</v>
          </cell>
          <cell r="TO63">
            <v>0</v>
          </cell>
          <cell r="TP63">
            <v>0</v>
          </cell>
          <cell r="TQ63">
            <v>0</v>
          </cell>
          <cell r="TR63">
            <v>0</v>
          </cell>
          <cell r="TS63">
            <v>0</v>
          </cell>
          <cell r="TT63">
            <v>0</v>
          </cell>
          <cell r="TU63">
            <v>0</v>
          </cell>
          <cell r="TV63">
            <v>0</v>
          </cell>
          <cell r="TW63">
            <v>0</v>
          </cell>
          <cell r="TX63">
            <v>0</v>
          </cell>
          <cell r="TY63">
            <v>0</v>
          </cell>
          <cell r="TZ63">
            <v>0</v>
          </cell>
          <cell r="UA63">
            <v>0</v>
          </cell>
          <cell r="UB63">
            <v>0</v>
          </cell>
          <cell r="UC63">
            <v>0</v>
          </cell>
          <cell r="UD63">
            <v>0</v>
          </cell>
          <cell r="UE63">
            <v>0</v>
          </cell>
          <cell r="UF63">
            <v>0</v>
          </cell>
          <cell r="UG63">
            <v>0</v>
          </cell>
          <cell r="UH63">
            <v>0</v>
          </cell>
          <cell r="UI63">
            <v>0</v>
          </cell>
          <cell r="UJ63">
            <v>0</v>
          </cell>
          <cell r="UK63">
            <v>0</v>
          </cell>
          <cell r="UL63">
            <v>0</v>
          </cell>
          <cell r="UM63">
            <v>0</v>
          </cell>
          <cell r="UN63">
            <v>0</v>
          </cell>
          <cell r="UO63">
            <v>0</v>
          </cell>
          <cell r="UP63">
            <v>0</v>
          </cell>
          <cell r="UQ63">
            <v>0</v>
          </cell>
          <cell r="UR63">
            <v>0</v>
          </cell>
          <cell r="US63">
            <v>0</v>
          </cell>
          <cell r="UT63">
            <v>0</v>
          </cell>
          <cell r="UU63">
            <v>0</v>
          </cell>
          <cell r="UV63">
            <v>0</v>
          </cell>
          <cell r="UW63">
            <v>0</v>
          </cell>
          <cell r="UX63">
            <v>0</v>
          </cell>
          <cell r="UY63">
            <v>0</v>
          </cell>
          <cell r="UZ63">
            <v>0</v>
          </cell>
          <cell r="VA63">
            <v>0</v>
          </cell>
          <cell r="VB63">
            <v>0</v>
          </cell>
          <cell r="VC63">
            <v>0</v>
          </cell>
          <cell r="VD63">
            <v>0</v>
          </cell>
          <cell r="VE63">
            <v>0</v>
          </cell>
          <cell r="VF63">
            <v>0</v>
          </cell>
          <cell r="VG63">
            <v>0</v>
          </cell>
          <cell r="VH63">
            <v>0</v>
          </cell>
          <cell r="VI63">
            <v>0</v>
          </cell>
          <cell r="VJ63">
            <v>0</v>
          </cell>
          <cell r="VK63">
            <v>0</v>
          </cell>
          <cell r="VL63">
            <v>0</v>
          </cell>
          <cell r="VM63">
            <v>0</v>
          </cell>
          <cell r="VN63">
            <v>0</v>
          </cell>
          <cell r="VO63">
            <v>0</v>
          </cell>
          <cell r="VP63">
            <v>0</v>
          </cell>
          <cell r="VQ63">
            <v>0</v>
          </cell>
          <cell r="VR63">
            <v>0</v>
          </cell>
          <cell r="VS63">
            <v>0</v>
          </cell>
          <cell r="VT63">
            <v>0</v>
          </cell>
          <cell r="VU63">
            <v>0</v>
          </cell>
          <cell r="VV63">
            <v>0</v>
          </cell>
          <cell r="VW63">
            <v>0</v>
          </cell>
          <cell r="VX63">
            <v>0</v>
          </cell>
          <cell r="VY63">
            <v>0</v>
          </cell>
          <cell r="VZ63">
            <v>0</v>
          </cell>
          <cell r="WA63">
            <v>0</v>
          </cell>
          <cell r="WB63">
            <v>0</v>
          </cell>
          <cell r="WC63">
            <v>0</v>
          </cell>
          <cell r="WD63">
            <v>0</v>
          </cell>
          <cell r="WE63">
            <v>0</v>
          </cell>
          <cell r="WF63">
            <v>0</v>
          </cell>
          <cell r="WG63">
            <v>0</v>
          </cell>
          <cell r="WH63">
            <v>0</v>
          </cell>
          <cell r="WI63">
            <v>0</v>
          </cell>
          <cell r="WJ63">
            <v>0</v>
          </cell>
          <cell r="WK63">
            <v>0</v>
          </cell>
          <cell r="WL63">
            <v>0</v>
          </cell>
          <cell r="WM63">
            <v>0</v>
          </cell>
          <cell r="WN63">
            <v>0</v>
          </cell>
          <cell r="WO63">
            <v>0</v>
          </cell>
          <cell r="WP63">
            <v>0</v>
          </cell>
          <cell r="WQ63">
            <v>0</v>
          </cell>
          <cell r="WR63">
            <v>0</v>
          </cell>
          <cell r="WS63">
            <v>0</v>
          </cell>
          <cell r="WT63">
            <v>0</v>
          </cell>
          <cell r="WU63">
            <v>0</v>
          </cell>
          <cell r="WV63">
            <v>0</v>
          </cell>
          <cell r="WW63">
            <v>0</v>
          </cell>
          <cell r="WX63">
            <v>0</v>
          </cell>
          <cell r="WY63">
            <v>0</v>
          </cell>
          <cell r="WZ63">
            <v>0</v>
          </cell>
          <cell r="XA63">
            <v>0</v>
          </cell>
          <cell r="XB63">
            <v>0</v>
          </cell>
          <cell r="XC63">
            <v>0</v>
          </cell>
          <cell r="XD63">
            <v>0</v>
          </cell>
          <cell r="XE63">
            <v>0</v>
          </cell>
          <cell r="XF63">
            <v>0</v>
          </cell>
          <cell r="XG63">
            <v>0</v>
          </cell>
          <cell r="XH63">
            <v>0</v>
          </cell>
          <cell r="XI63">
            <v>0</v>
          </cell>
          <cell r="XJ63">
            <v>0</v>
          </cell>
          <cell r="XK63">
            <v>0</v>
          </cell>
          <cell r="XL63">
            <v>0</v>
          </cell>
          <cell r="XM63">
            <v>0</v>
          </cell>
          <cell r="XN63">
            <v>0</v>
          </cell>
          <cell r="XO63">
            <v>0</v>
          </cell>
          <cell r="XP63">
            <v>0</v>
          </cell>
          <cell r="XQ63">
            <v>0</v>
          </cell>
        </row>
        <row r="64">
          <cell r="C64">
            <v>19.15568</v>
          </cell>
          <cell r="G64" t="str">
            <v>Sin garantía</v>
          </cell>
          <cell r="BN64">
            <v>0</v>
          </cell>
          <cell r="BO64">
            <v>0</v>
          </cell>
          <cell r="BP64">
            <v>3370140.1284383559</v>
          </cell>
          <cell r="BQ64">
            <v>0</v>
          </cell>
          <cell r="BR64">
            <v>0</v>
          </cell>
          <cell r="BS64">
            <v>0</v>
          </cell>
          <cell r="BT64">
            <v>0</v>
          </cell>
          <cell r="BU64">
            <v>0</v>
          </cell>
          <cell r="BV64">
            <v>0</v>
          </cell>
          <cell r="BW64">
            <v>0</v>
          </cell>
          <cell r="BX64">
            <v>0</v>
          </cell>
          <cell r="BY64">
            <v>0</v>
          </cell>
          <cell r="BZ64">
            <v>0</v>
          </cell>
          <cell r="CA64">
            <v>0</v>
          </cell>
          <cell r="CB64">
            <v>3501720.3273723535</v>
          </cell>
          <cell r="CC64">
            <v>0</v>
          </cell>
          <cell r="CD64">
            <v>0</v>
          </cell>
          <cell r="CE64">
            <v>0</v>
          </cell>
          <cell r="CF64">
            <v>0</v>
          </cell>
          <cell r="CG64">
            <v>0</v>
          </cell>
          <cell r="CH64">
            <v>0</v>
          </cell>
          <cell r="CI64">
            <v>0</v>
          </cell>
          <cell r="CJ64">
            <v>0</v>
          </cell>
          <cell r="CK64">
            <v>0</v>
          </cell>
          <cell r="CL64">
            <v>0</v>
          </cell>
          <cell r="CM64">
            <v>0</v>
          </cell>
          <cell r="CN64">
            <v>4947267.2116153883</v>
          </cell>
          <cell r="CO64">
            <v>1595668.1440000001</v>
          </cell>
          <cell r="CP64">
            <v>0</v>
          </cell>
          <cell r="CQ64">
            <v>0</v>
          </cell>
          <cell r="CR64">
            <v>0</v>
          </cell>
          <cell r="CS64">
            <v>0</v>
          </cell>
          <cell r="CT64">
            <v>0</v>
          </cell>
          <cell r="CU64">
            <v>0</v>
          </cell>
          <cell r="CV64">
            <v>0</v>
          </cell>
          <cell r="CW64">
            <v>0</v>
          </cell>
          <cell r="CX64">
            <v>0</v>
          </cell>
          <cell r="CY64">
            <v>0</v>
          </cell>
          <cell r="CZ64">
            <v>3344809.4599762107</v>
          </cell>
          <cell r="DA64">
            <v>1595668.1440000001</v>
          </cell>
          <cell r="DB64">
            <v>0</v>
          </cell>
          <cell r="DC64">
            <v>0</v>
          </cell>
          <cell r="DD64">
            <v>0</v>
          </cell>
          <cell r="DE64">
            <v>0</v>
          </cell>
          <cell r="DF64">
            <v>0</v>
          </cell>
          <cell r="DG64">
            <v>0</v>
          </cell>
          <cell r="DH64">
            <v>0</v>
          </cell>
          <cell r="DI64">
            <v>0</v>
          </cell>
          <cell r="DJ64">
            <v>0</v>
          </cell>
          <cell r="DK64">
            <v>0</v>
          </cell>
          <cell r="DL64">
            <v>2452430.7903076359</v>
          </cell>
          <cell r="DM64">
            <v>1595668.1440000001</v>
          </cell>
          <cell r="DN64">
            <v>0</v>
          </cell>
          <cell r="DO64">
            <v>0</v>
          </cell>
          <cell r="DP64">
            <v>0</v>
          </cell>
          <cell r="DQ64">
            <v>0</v>
          </cell>
          <cell r="DR64">
            <v>0</v>
          </cell>
          <cell r="DS64">
            <v>0</v>
          </cell>
          <cell r="DT64">
            <v>0</v>
          </cell>
          <cell r="DU64">
            <v>0</v>
          </cell>
          <cell r="DV64">
            <v>0</v>
          </cell>
          <cell r="DW64">
            <v>0</v>
          </cell>
          <cell r="DX64">
            <v>1779879.8877429084</v>
          </cell>
          <cell r="DY64">
            <v>1595668.1440000001</v>
          </cell>
          <cell r="DZ64">
            <v>0</v>
          </cell>
          <cell r="EA64">
            <v>0</v>
          </cell>
          <cell r="EB64">
            <v>0</v>
          </cell>
          <cell r="EC64">
            <v>0</v>
          </cell>
          <cell r="ED64">
            <v>0</v>
          </cell>
          <cell r="EE64">
            <v>0</v>
          </cell>
          <cell r="EF64">
            <v>0</v>
          </cell>
          <cell r="EG64">
            <v>0</v>
          </cell>
          <cell r="EH64">
            <v>0</v>
          </cell>
          <cell r="EI64">
            <v>0</v>
          </cell>
          <cell r="EJ64">
            <v>1116632.909309526</v>
          </cell>
          <cell r="EK64">
            <v>1595668.1440000001</v>
          </cell>
          <cell r="EL64">
            <v>0</v>
          </cell>
          <cell r="EM64">
            <v>0</v>
          </cell>
          <cell r="EN64">
            <v>0</v>
          </cell>
          <cell r="EO64">
            <v>0</v>
          </cell>
          <cell r="EP64">
            <v>0</v>
          </cell>
          <cell r="EQ64">
            <v>0</v>
          </cell>
          <cell r="ER64">
            <v>0</v>
          </cell>
          <cell r="ES64">
            <v>0</v>
          </cell>
          <cell r="ET64">
            <v>0</v>
          </cell>
          <cell r="EU64">
            <v>0</v>
          </cell>
          <cell r="EV64">
            <v>569076.03492525779</v>
          </cell>
          <cell r="EW64">
            <v>1595668.1440000001</v>
          </cell>
          <cell r="EX64">
            <v>0</v>
          </cell>
          <cell r="EY64">
            <v>0</v>
          </cell>
          <cell r="EZ64">
            <v>0</v>
          </cell>
          <cell r="FA64">
            <v>0</v>
          </cell>
          <cell r="FB64">
            <v>0</v>
          </cell>
          <cell r="FC64">
            <v>0</v>
          </cell>
          <cell r="FD64">
            <v>0</v>
          </cell>
          <cell r="FE64">
            <v>0</v>
          </cell>
          <cell r="FF64">
            <v>0</v>
          </cell>
          <cell r="FG64">
            <v>0</v>
          </cell>
          <cell r="FH64">
            <v>385054.47725224518</v>
          </cell>
          <cell r="FI64">
            <v>1595668.1440000001</v>
          </cell>
          <cell r="FJ64">
            <v>0</v>
          </cell>
          <cell r="FK64">
            <v>0</v>
          </cell>
          <cell r="FL64">
            <v>0</v>
          </cell>
          <cell r="FM64">
            <v>0</v>
          </cell>
          <cell r="FN64">
            <v>0</v>
          </cell>
          <cell r="FO64">
            <v>0</v>
          </cell>
          <cell r="FP64">
            <v>0</v>
          </cell>
          <cell r="FQ64">
            <v>0</v>
          </cell>
          <cell r="FR64">
            <v>0</v>
          </cell>
          <cell r="FS64">
            <v>0</v>
          </cell>
          <cell r="FT64">
            <v>291977.80432775978</v>
          </cell>
          <cell r="FU64">
            <v>1595668.1440000001</v>
          </cell>
          <cell r="FV64">
            <v>0</v>
          </cell>
          <cell r="FW64">
            <v>0</v>
          </cell>
          <cell r="FX64">
            <v>0</v>
          </cell>
          <cell r="FY64">
            <v>0</v>
          </cell>
          <cell r="FZ64">
            <v>0</v>
          </cell>
          <cell r="GA64">
            <v>0</v>
          </cell>
          <cell r="GB64">
            <v>0</v>
          </cell>
          <cell r="GC64">
            <v>0</v>
          </cell>
          <cell r="GD64">
            <v>0</v>
          </cell>
          <cell r="GE64">
            <v>0</v>
          </cell>
          <cell r="GF64">
            <v>201843.46065688375</v>
          </cell>
          <cell r="GG64">
            <v>1595668.1440000001</v>
          </cell>
          <cell r="GH64">
            <v>0</v>
          </cell>
          <cell r="GI64">
            <v>0</v>
          </cell>
          <cell r="GJ64">
            <v>0</v>
          </cell>
          <cell r="GK64">
            <v>0</v>
          </cell>
          <cell r="GL64">
            <v>0</v>
          </cell>
          <cell r="GM64">
            <v>0</v>
          </cell>
          <cell r="GN64">
            <v>0</v>
          </cell>
          <cell r="GO64">
            <v>0</v>
          </cell>
          <cell r="GP64">
            <v>0</v>
          </cell>
          <cell r="GQ64">
            <v>0</v>
          </cell>
          <cell r="GR64">
            <v>124446.55284794842</v>
          </cell>
          <cell r="GS64">
            <v>1595668.1440000001</v>
          </cell>
          <cell r="GT64">
            <v>0</v>
          </cell>
          <cell r="GU64">
            <v>0</v>
          </cell>
          <cell r="GV64">
            <v>0</v>
          </cell>
          <cell r="GW64">
            <v>0</v>
          </cell>
          <cell r="GX64">
            <v>0</v>
          </cell>
          <cell r="GY64">
            <v>0</v>
          </cell>
          <cell r="GZ64">
            <v>0</v>
          </cell>
          <cell r="HA64">
            <v>0</v>
          </cell>
          <cell r="HB64">
            <v>0</v>
          </cell>
          <cell r="HC64">
            <v>0</v>
          </cell>
          <cell r="HD64">
            <v>80868.659981921621</v>
          </cell>
          <cell r="HE64">
            <v>1595668.1440000001</v>
          </cell>
          <cell r="HF64">
            <v>0</v>
          </cell>
          <cell r="HG64">
            <v>0</v>
          </cell>
          <cell r="HH64">
            <v>0</v>
          </cell>
          <cell r="HI64">
            <v>0</v>
          </cell>
          <cell r="HJ64">
            <v>0</v>
          </cell>
          <cell r="HK64">
            <v>0</v>
          </cell>
          <cell r="HL64">
            <v>0</v>
          </cell>
          <cell r="HM64">
            <v>0</v>
          </cell>
          <cell r="HN64">
            <v>0</v>
          </cell>
          <cell r="HO64">
            <v>0</v>
          </cell>
          <cell r="HP64">
            <v>39753.808944658187</v>
          </cell>
          <cell r="HQ64">
            <v>1603330.416</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H64">
            <v>0</v>
          </cell>
          <cell r="OI64">
            <v>0</v>
          </cell>
          <cell r="OJ64">
            <v>0</v>
          </cell>
          <cell r="OK64">
            <v>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v>0</v>
          </cell>
          <cell r="PO64">
            <v>0</v>
          </cell>
          <cell r="PP64">
            <v>0</v>
          </cell>
          <cell r="PQ64">
            <v>0</v>
          </cell>
          <cell r="PR64">
            <v>0</v>
          </cell>
          <cell r="PS64">
            <v>0</v>
          </cell>
          <cell r="PT64">
            <v>0</v>
          </cell>
          <cell r="PU64">
            <v>0</v>
          </cell>
          <cell r="PV64">
            <v>0</v>
          </cell>
          <cell r="PW64">
            <v>0</v>
          </cell>
          <cell r="PX64">
            <v>0</v>
          </cell>
          <cell r="PY64">
            <v>0</v>
          </cell>
          <cell r="PZ64">
            <v>0</v>
          </cell>
          <cell r="QA64">
            <v>0</v>
          </cell>
          <cell r="QB64">
            <v>0</v>
          </cell>
          <cell r="QC64">
            <v>0</v>
          </cell>
          <cell r="QD64">
            <v>0</v>
          </cell>
          <cell r="QE64">
            <v>0</v>
          </cell>
          <cell r="QF64">
            <v>0</v>
          </cell>
          <cell r="QG64">
            <v>0</v>
          </cell>
          <cell r="QH64">
            <v>0</v>
          </cell>
          <cell r="QI64">
            <v>0</v>
          </cell>
          <cell r="QJ64">
            <v>0</v>
          </cell>
          <cell r="QK64">
            <v>0</v>
          </cell>
          <cell r="QL64">
            <v>0</v>
          </cell>
          <cell r="QM64">
            <v>0</v>
          </cell>
          <cell r="QN64">
            <v>0</v>
          </cell>
          <cell r="QO64">
            <v>0</v>
          </cell>
          <cell r="QP64">
            <v>0</v>
          </cell>
          <cell r="QQ64">
            <v>0</v>
          </cell>
          <cell r="QR64">
            <v>0</v>
          </cell>
          <cell r="QS64">
            <v>0</v>
          </cell>
          <cell r="QT64">
            <v>0</v>
          </cell>
          <cell r="QU64">
            <v>0</v>
          </cell>
          <cell r="QV64">
            <v>0</v>
          </cell>
          <cell r="QW64">
            <v>0</v>
          </cell>
          <cell r="QX64">
            <v>0</v>
          </cell>
          <cell r="QY64">
            <v>0</v>
          </cell>
          <cell r="QZ64">
            <v>0</v>
          </cell>
          <cell r="RA64">
            <v>0</v>
          </cell>
          <cell r="RB64">
            <v>0</v>
          </cell>
          <cell r="RC64">
            <v>0</v>
          </cell>
          <cell r="RD64">
            <v>0</v>
          </cell>
          <cell r="RE64">
            <v>0</v>
          </cell>
          <cell r="RF64">
            <v>0</v>
          </cell>
          <cell r="RG64">
            <v>0</v>
          </cell>
          <cell r="RH64">
            <v>0</v>
          </cell>
          <cell r="RI64">
            <v>0</v>
          </cell>
          <cell r="RJ64">
            <v>0</v>
          </cell>
          <cell r="RK64">
            <v>0</v>
          </cell>
          <cell r="RL64">
            <v>0</v>
          </cell>
          <cell r="RM64">
            <v>0</v>
          </cell>
          <cell r="RN64">
            <v>0</v>
          </cell>
          <cell r="RO64">
            <v>0</v>
          </cell>
          <cell r="RP64">
            <v>0</v>
          </cell>
          <cell r="RQ64">
            <v>0</v>
          </cell>
          <cell r="RR64">
            <v>0</v>
          </cell>
          <cell r="RS64">
            <v>0</v>
          </cell>
          <cell r="RT64">
            <v>0</v>
          </cell>
          <cell r="RU64">
            <v>0</v>
          </cell>
          <cell r="RV64">
            <v>0</v>
          </cell>
          <cell r="RW64">
            <v>0</v>
          </cell>
          <cell r="RX64">
            <v>0</v>
          </cell>
          <cell r="RY64">
            <v>0</v>
          </cell>
          <cell r="RZ64">
            <v>0</v>
          </cell>
          <cell r="SA64">
            <v>0</v>
          </cell>
          <cell r="SB64">
            <v>0</v>
          </cell>
          <cell r="SC64">
            <v>0</v>
          </cell>
          <cell r="SD64">
            <v>0</v>
          </cell>
          <cell r="SE64">
            <v>0</v>
          </cell>
          <cell r="SF64">
            <v>0</v>
          </cell>
          <cell r="SG64">
            <v>0</v>
          </cell>
          <cell r="SH64">
            <v>0</v>
          </cell>
          <cell r="SI64">
            <v>0</v>
          </cell>
          <cell r="SJ64">
            <v>0</v>
          </cell>
          <cell r="SK64">
            <v>0</v>
          </cell>
          <cell r="SL64">
            <v>0</v>
          </cell>
          <cell r="SM64">
            <v>0</v>
          </cell>
          <cell r="SN64">
            <v>0</v>
          </cell>
          <cell r="SO64">
            <v>0</v>
          </cell>
          <cell r="SP64">
            <v>0</v>
          </cell>
          <cell r="SQ64">
            <v>0</v>
          </cell>
          <cell r="SR64">
            <v>0</v>
          </cell>
          <cell r="SS64">
            <v>0</v>
          </cell>
          <cell r="ST64">
            <v>0</v>
          </cell>
          <cell r="SU64">
            <v>0</v>
          </cell>
          <cell r="SV64">
            <v>0</v>
          </cell>
          <cell r="SW64">
            <v>0</v>
          </cell>
          <cell r="SX64">
            <v>0</v>
          </cell>
          <cell r="SY64">
            <v>0</v>
          </cell>
          <cell r="SZ64">
            <v>0</v>
          </cell>
          <cell r="TA64">
            <v>0</v>
          </cell>
          <cell r="TB64">
            <v>0</v>
          </cell>
          <cell r="TC64">
            <v>0</v>
          </cell>
          <cell r="TD64">
            <v>0</v>
          </cell>
          <cell r="TE64">
            <v>0</v>
          </cell>
          <cell r="TF64">
            <v>0</v>
          </cell>
          <cell r="TG64">
            <v>0</v>
          </cell>
          <cell r="TH64">
            <v>0</v>
          </cell>
          <cell r="TI64">
            <v>0</v>
          </cell>
          <cell r="TJ64">
            <v>0</v>
          </cell>
          <cell r="TK64">
            <v>0</v>
          </cell>
          <cell r="TL64">
            <v>0</v>
          </cell>
          <cell r="TM64">
            <v>0</v>
          </cell>
          <cell r="TN64">
            <v>0</v>
          </cell>
          <cell r="TO64">
            <v>0</v>
          </cell>
          <cell r="TP64">
            <v>0</v>
          </cell>
          <cell r="TQ64">
            <v>0</v>
          </cell>
          <cell r="TR64">
            <v>0</v>
          </cell>
          <cell r="TS64">
            <v>0</v>
          </cell>
          <cell r="TT64">
            <v>0</v>
          </cell>
          <cell r="TU64">
            <v>0</v>
          </cell>
          <cell r="TV64">
            <v>0</v>
          </cell>
          <cell r="TW64">
            <v>0</v>
          </cell>
          <cell r="TX64">
            <v>0</v>
          </cell>
          <cell r="TY64">
            <v>0</v>
          </cell>
          <cell r="TZ64">
            <v>0</v>
          </cell>
          <cell r="UA64">
            <v>0</v>
          </cell>
          <cell r="UB64">
            <v>0</v>
          </cell>
          <cell r="UC64">
            <v>0</v>
          </cell>
          <cell r="UD64">
            <v>0</v>
          </cell>
          <cell r="UE64">
            <v>0</v>
          </cell>
          <cell r="UF64">
            <v>0</v>
          </cell>
          <cell r="UG64">
            <v>0</v>
          </cell>
          <cell r="UH64">
            <v>0</v>
          </cell>
          <cell r="UI64">
            <v>0</v>
          </cell>
          <cell r="UJ64">
            <v>0</v>
          </cell>
          <cell r="UK64">
            <v>0</v>
          </cell>
          <cell r="UL64">
            <v>0</v>
          </cell>
          <cell r="UM64">
            <v>0</v>
          </cell>
          <cell r="UN64">
            <v>0</v>
          </cell>
          <cell r="UO64">
            <v>0</v>
          </cell>
          <cell r="UP64">
            <v>0</v>
          </cell>
          <cell r="UQ64">
            <v>0</v>
          </cell>
          <cell r="UR64">
            <v>0</v>
          </cell>
          <cell r="US64">
            <v>0</v>
          </cell>
          <cell r="UT64">
            <v>0</v>
          </cell>
          <cell r="UU64">
            <v>0</v>
          </cell>
          <cell r="UV64">
            <v>0</v>
          </cell>
          <cell r="UW64">
            <v>0</v>
          </cell>
          <cell r="UX64">
            <v>0</v>
          </cell>
          <cell r="UY64">
            <v>0</v>
          </cell>
          <cell r="UZ64">
            <v>0</v>
          </cell>
          <cell r="VA64">
            <v>0</v>
          </cell>
          <cell r="VB64">
            <v>0</v>
          </cell>
          <cell r="VC64">
            <v>0</v>
          </cell>
          <cell r="VD64">
            <v>0</v>
          </cell>
          <cell r="VE64">
            <v>0</v>
          </cell>
          <cell r="VF64">
            <v>0</v>
          </cell>
          <cell r="VG64">
            <v>0</v>
          </cell>
          <cell r="VH64">
            <v>0</v>
          </cell>
          <cell r="VI64">
            <v>0</v>
          </cell>
          <cell r="VJ64">
            <v>0</v>
          </cell>
          <cell r="VK64">
            <v>0</v>
          </cell>
          <cell r="VL64">
            <v>0</v>
          </cell>
          <cell r="VM64">
            <v>0</v>
          </cell>
          <cell r="VN64">
            <v>0</v>
          </cell>
          <cell r="VO64">
            <v>0</v>
          </cell>
          <cell r="VP64">
            <v>0</v>
          </cell>
          <cell r="VQ64">
            <v>0</v>
          </cell>
          <cell r="VR64">
            <v>0</v>
          </cell>
          <cell r="VS64">
            <v>0</v>
          </cell>
          <cell r="VT64">
            <v>0</v>
          </cell>
          <cell r="VU64">
            <v>0</v>
          </cell>
          <cell r="VV64">
            <v>0</v>
          </cell>
          <cell r="VW64">
            <v>0</v>
          </cell>
          <cell r="VX64">
            <v>0</v>
          </cell>
          <cell r="VY64">
            <v>0</v>
          </cell>
          <cell r="VZ64">
            <v>0</v>
          </cell>
          <cell r="WA64">
            <v>0</v>
          </cell>
          <cell r="WB64">
            <v>0</v>
          </cell>
          <cell r="WC64">
            <v>0</v>
          </cell>
          <cell r="WD64">
            <v>0</v>
          </cell>
          <cell r="WE64">
            <v>0</v>
          </cell>
          <cell r="WF64">
            <v>0</v>
          </cell>
          <cell r="WG64">
            <v>0</v>
          </cell>
          <cell r="WH64">
            <v>0</v>
          </cell>
          <cell r="WI64">
            <v>0</v>
          </cell>
          <cell r="WJ64">
            <v>0</v>
          </cell>
          <cell r="WK64">
            <v>0</v>
          </cell>
          <cell r="WL64">
            <v>0</v>
          </cell>
          <cell r="WM64">
            <v>0</v>
          </cell>
          <cell r="WN64">
            <v>0</v>
          </cell>
          <cell r="WO64">
            <v>0</v>
          </cell>
          <cell r="WP64">
            <v>0</v>
          </cell>
          <cell r="WQ64">
            <v>0</v>
          </cell>
          <cell r="WR64">
            <v>0</v>
          </cell>
          <cell r="WS64">
            <v>0</v>
          </cell>
          <cell r="WT64">
            <v>0</v>
          </cell>
          <cell r="WU64">
            <v>0</v>
          </cell>
          <cell r="WV64">
            <v>0</v>
          </cell>
          <cell r="WW64">
            <v>0</v>
          </cell>
          <cell r="WX64">
            <v>0</v>
          </cell>
          <cell r="WY64">
            <v>0</v>
          </cell>
          <cell r="WZ64">
            <v>0</v>
          </cell>
          <cell r="XA64">
            <v>0</v>
          </cell>
          <cell r="XB64">
            <v>0</v>
          </cell>
          <cell r="XC64">
            <v>0</v>
          </cell>
          <cell r="XD64">
            <v>0</v>
          </cell>
          <cell r="XE64">
            <v>0</v>
          </cell>
          <cell r="XF64">
            <v>0</v>
          </cell>
          <cell r="XG64">
            <v>0</v>
          </cell>
          <cell r="XH64">
            <v>0</v>
          </cell>
          <cell r="XI64">
            <v>0</v>
          </cell>
          <cell r="XJ64">
            <v>0</v>
          </cell>
          <cell r="XK64">
            <v>0</v>
          </cell>
          <cell r="XL64">
            <v>0</v>
          </cell>
          <cell r="XM64">
            <v>0</v>
          </cell>
          <cell r="XN64">
            <v>0</v>
          </cell>
          <cell r="XO64">
            <v>0</v>
          </cell>
          <cell r="XP64">
            <v>0</v>
          </cell>
          <cell r="XQ64">
            <v>0</v>
          </cell>
        </row>
        <row r="75">
          <cell r="BN75">
            <v>385235885.02466649</v>
          </cell>
          <cell r="BO75">
            <v>48304101.712209247</v>
          </cell>
          <cell r="BP75">
            <v>310965151.60476977</v>
          </cell>
          <cell r="BQ75">
            <v>134009458.97212362</v>
          </cell>
          <cell r="BR75">
            <v>822194130.12532806</v>
          </cell>
          <cell r="BS75">
            <v>148542834.90863293</v>
          </cell>
          <cell r="BT75">
            <v>309947284.7523905</v>
          </cell>
          <cell r="BU75">
            <v>187703646.07824892</v>
          </cell>
          <cell r="BV75">
            <v>1252314503.7699752</v>
          </cell>
          <cell r="BW75">
            <v>104985427.9006003</v>
          </cell>
          <cell r="BX75">
            <v>1132376039.678915</v>
          </cell>
          <cell r="BY75">
            <v>172900669.02298406</v>
          </cell>
          <cell r="BZ75">
            <v>509710528.51334178</v>
          </cell>
          <cell r="CA75">
            <v>98866489.98686032</v>
          </cell>
          <cell r="CB75">
            <v>418980959.58526462</v>
          </cell>
          <cell r="CC75">
            <v>216778626.63253242</v>
          </cell>
          <cell r="CD75">
            <v>1027539485.2071512</v>
          </cell>
          <cell r="CE75">
            <v>155170845.58283395</v>
          </cell>
          <cell r="CF75">
            <v>293103164.70353431</v>
          </cell>
          <cell r="CG75">
            <v>199734165.58036307</v>
          </cell>
          <cell r="CH75">
            <v>1355089218.8152742</v>
          </cell>
          <cell r="CI75">
            <v>108820581.75715184</v>
          </cell>
          <cell r="CJ75">
            <v>964082564.45102882</v>
          </cell>
          <cell r="CK75">
            <v>396571105.52284318</v>
          </cell>
          <cell r="CL75">
            <v>452888328.52116501</v>
          </cell>
          <cell r="CM75">
            <v>360988899.25487942</v>
          </cell>
          <cell r="CN75">
            <v>356370712.51941705</v>
          </cell>
          <cell r="CO75">
            <v>498461853.77990073</v>
          </cell>
          <cell r="CP75">
            <v>807906147.90286207</v>
          </cell>
          <cell r="CQ75">
            <v>433557528.32389539</v>
          </cell>
          <cell r="CR75">
            <v>220955786.60067418</v>
          </cell>
          <cell r="CS75">
            <v>488555531.21056843</v>
          </cell>
          <cell r="CT75">
            <v>1416869227.3882737</v>
          </cell>
          <cell r="CU75">
            <v>388573238.53899395</v>
          </cell>
          <cell r="CV75">
            <v>735049597.91515279</v>
          </cell>
          <cell r="CW75">
            <v>476076932.02940297</v>
          </cell>
          <cell r="CX75">
            <v>391028395.35635144</v>
          </cell>
          <cell r="CY75">
            <v>389314358.69086963</v>
          </cell>
          <cell r="CZ75">
            <v>316704293.64095575</v>
          </cell>
          <cell r="DA75">
            <v>1759428985.1030433</v>
          </cell>
          <cell r="DB75">
            <v>645709269.37240577</v>
          </cell>
          <cell r="DC75">
            <v>446426566.25431877</v>
          </cell>
          <cell r="DD75">
            <v>181911553.22576931</v>
          </cell>
          <cell r="DE75">
            <v>510374634.63086033</v>
          </cell>
          <cell r="DF75">
            <v>1487645551.0446188</v>
          </cell>
          <cell r="DG75">
            <v>413577015.78164017</v>
          </cell>
          <cell r="DH75">
            <v>628542393.97721529</v>
          </cell>
          <cell r="DI75">
            <v>507181415.61566001</v>
          </cell>
          <cell r="DJ75">
            <v>356245657.14094311</v>
          </cell>
          <cell r="DK75">
            <v>1197766814.4397573</v>
          </cell>
          <cell r="DL75">
            <v>189927391.17410791</v>
          </cell>
          <cell r="DM75">
            <v>624499793.48512185</v>
          </cell>
          <cell r="DN75">
            <v>532391679.86154652</v>
          </cell>
          <cell r="DO75">
            <v>474831447.25367129</v>
          </cell>
          <cell r="DP75">
            <v>146946772.09344342</v>
          </cell>
          <cell r="DQ75">
            <v>526535751.75280273</v>
          </cell>
          <cell r="DR75">
            <v>1568836963.0514498</v>
          </cell>
          <cell r="DS75">
            <v>439926679.63206589</v>
          </cell>
          <cell r="DT75">
            <v>532101285.75235116</v>
          </cell>
          <cell r="DU75">
            <v>5759988027.2354269</v>
          </cell>
          <cell r="DV75">
            <v>259297244.52706611</v>
          </cell>
          <cell r="DW75">
            <v>428804345.81403804</v>
          </cell>
          <cell r="DX75">
            <v>161900909.83045131</v>
          </cell>
          <cell r="DY75">
            <v>657936535.33319545</v>
          </cell>
          <cell r="DZ75">
            <v>104686919.92750496</v>
          </cell>
          <cell r="EA75">
            <v>498274720.63937187</v>
          </cell>
          <cell r="EB75">
            <v>114260035.00491858</v>
          </cell>
          <cell r="EC75">
            <v>553142878.91764224</v>
          </cell>
          <cell r="ED75">
            <v>1650594805.637598</v>
          </cell>
          <cell r="EE75">
            <v>459864257.69343066</v>
          </cell>
          <cell r="EF75">
            <v>148964584.7014569</v>
          </cell>
          <cell r="EG75">
            <v>568142550.71568179</v>
          </cell>
          <cell r="EH75">
            <v>228378521.75255397</v>
          </cell>
          <cell r="EI75">
            <v>1404299823.5146685</v>
          </cell>
          <cell r="EJ75">
            <v>133713141.577085</v>
          </cell>
          <cell r="EK75">
            <v>702096698.83406496</v>
          </cell>
          <cell r="EL75">
            <v>77871638.901929528</v>
          </cell>
          <cell r="EM75">
            <v>529851764.05206299</v>
          </cell>
          <cell r="EN75">
            <v>90953319.375669062</v>
          </cell>
          <cell r="EO75">
            <v>588133950.14688528</v>
          </cell>
          <cell r="EP75">
            <v>1731070689.1769454</v>
          </cell>
          <cell r="EQ75">
            <v>13898007781.467342</v>
          </cell>
          <cell r="ER75">
            <v>133673552.24244335</v>
          </cell>
          <cell r="ES75">
            <v>601184746.08879244</v>
          </cell>
          <cell r="ET75">
            <v>152772782.43284878</v>
          </cell>
          <cell r="EU75">
            <v>481657593.61598849</v>
          </cell>
          <cell r="EV75">
            <v>115652375.96435755</v>
          </cell>
          <cell r="EW75">
            <v>732740877.18613684</v>
          </cell>
          <cell r="EX75">
            <v>66463711.741120622</v>
          </cell>
          <cell r="EY75">
            <v>548624820.00244462</v>
          </cell>
          <cell r="EZ75">
            <v>75497508.975216791</v>
          </cell>
          <cell r="FA75">
            <v>616382347.28808534</v>
          </cell>
          <cell r="FB75">
            <v>1202370975.9981632</v>
          </cell>
          <cell r="FC75">
            <v>500779230.58494967</v>
          </cell>
          <cell r="FD75">
            <v>121206176.83636664</v>
          </cell>
          <cell r="FE75">
            <v>683186483.57265663</v>
          </cell>
          <cell r="FF75">
            <v>139612902.55413342</v>
          </cell>
          <cell r="FG75">
            <v>2407529527.1293974</v>
          </cell>
          <cell r="FH75">
            <v>99786046.665876031</v>
          </cell>
          <cell r="FI75">
            <v>750833176.53957176</v>
          </cell>
          <cell r="FJ75">
            <v>51249859.703687578</v>
          </cell>
          <cell r="FK75">
            <v>503992061.36675465</v>
          </cell>
          <cell r="FL75">
            <v>61861978.356979392</v>
          </cell>
          <cell r="FM75">
            <v>573688153.46619546</v>
          </cell>
          <cell r="FN75">
            <v>1227580515.6199868</v>
          </cell>
          <cell r="FO75">
            <v>14875775836.231474</v>
          </cell>
          <cell r="FP75">
            <v>108326578.53144664</v>
          </cell>
          <cell r="FQ75">
            <v>641646135.59150445</v>
          </cell>
          <cell r="FR75">
            <v>11860541.1851185</v>
          </cell>
          <cell r="FS75">
            <v>444451628.01553088</v>
          </cell>
          <cell r="FT75">
            <v>83314399.028350174</v>
          </cell>
          <cell r="FU75">
            <v>710991170.09084272</v>
          </cell>
          <cell r="FV75">
            <v>41821233.259584285</v>
          </cell>
          <cell r="FW75">
            <v>520851249.66292906</v>
          </cell>
          <cell r="FX75">
            <v>49277960.958455227</v>
          </cell>
          <cell r="FY75">
            <v>592530768.55277693</v>
          </cell>
          <cell r="FZ75">
            <v>631781791.23947942</v>
          </cell>
          <cell r="GA75">
            <v>468353243.2389797</v>
          </cell>
          <cell r="GB75">
            <v>96428592.515442759</v>
          </cell>
          <cell r="GC75">
            <v>260716538.00038362</v>
          </cell>
          <cell r="GD75">
            <v>1827507.9237876665</v>
          </cell>
          <cell r="GE75">
            <v>14682816.601667825</v>
          </cell>
          <cell r="GF75">
            <v>72275791.128526181</v>
          </cell>
          <cell r="GG75">
            <v>286906334.23040622</v>
          </cell>
          <cell r="GH75">
            <v>35105111.454425342</v>
          </cell>
          <cell r="GI75">
            <v>86891745.901403934</v>
          </cell>
          <cell r="GJ75">
            <v>43739512.305507876</v>
          </cell>
          <cell r="GK75">
            <v>159851339.89331856</v>
          </cell>
          <cell r="GL75">
            <v>646190027.26120508</v>
          </cell>
          <cell r="GM75">
            <v>15324998052.472414</v>
          </cell>
          <cell r="GN75">
            <v>94432791.694532365</v>
          </cell>
          <cell r="GO75">
            <v>224422939.46634346</v>
          </cell>
          <cell r="GP75">
            <v>1283411.488692</v>
          </cell>
          <cell r="GQ75">
            <v>14943895.741667824</v>
          </cell>
          <cell r="GR75">
            <v>66242659.334581941</v>
          </cell>
          <cell r="GS75">
            <v>293248091.77109772</v>
          </cell>
          <cell r="GT75">
            <v>34804111.774043575</v>
          </cell>
          <cell r="GU75">
            <v>88608700.89357321</v>
          </cell>
          <cell r="GV75">
            <v>41820977.445135728</v>
          </cell>
          <cell r="GW75">
            <v>163042632.9400315</v>
          </cell>
          <cell r="GX75">
            <v>5275055.6442317776</v>
          </cell>
          <cell r="GY75">
            <v>23877862.108570818</v>
          </cell>
          <cell r="GZ75">
            <v>92108507.652942061</v>
          </cell>
          <cell r="HA75">
            <v>223053439.02139103</v>
          </cell>
          <cell r="HB75">
            <v>898827.98684246663</v>
          </cell>
          <cell r="HC75">
            <v>9229323.9696177449</v>
          </cell>
          <cell r="HD75">
            <v>61489147.241180524</v>
          </cell>
          <cell r="HE75">
            <v>293628601.00510627</v>
          </cell>
          <cell r="HF75">
            <v>33630221.971982993</v>
          </cell>
          <cell r="HG75">
            <v>84473558.259606361</v>
          </cell>
          <cell r="HH75">
            <v>39847457.508304454</v>
          </cell>
          <cell r="HI75">
            <v>150141045.12263224</v>
          </cell>
          <cell r="HJ75">
            <v>4902021.8102075299</v>
          </cell>
          <cell r="HK75">
            <v>24372189.468288984</v>
          </cell>
          <cell r="HL75">
            <v>89638675.56044805</v>
          </cell>
          <cell r="HM75">
            <v>228477886.94248438</v>
          </cell>
          <cell r="HN75">
            <v>602980.10261599999</v>
          </cell>
          <cell r="HO75">
            <v>9491347.4196177442</v>
          </cell>
          <cell r="HP75">
            <v>55058345.825282536</v>
          </cell>
          <cell r="HQ75">
            <v>300764165.08212197</v>
          </cell>
          <cell r="HR75">
            <v>33686808.482626669</v>
          </cell>
          <cell r="HS75">
            <v>86475765.410628363</v>
          </cell>
          <cell r="HT75">
            <v>38588247.404459178</v>
          </cell>
          <cell r="HU75">
            <v>153841464.24525133</v>
          </cell>
          <cell r="HV75">
            <v>4688485.1253562411</v>
          </cell>
          <cell r="HW75">
            <v>24890188.713487361</v>
          </cell>
          <cell r="HX75">
            <v>87991860.832397401</v>
          </cell>
          <cell r="HY75">
            <v>234036292.02047986</v>
          </cell>
          <cell r="HZ75">
            <v>319514.36989726668</v>
          </cell>
          <cell r="IA75">
            <v>9953477.3196177427</v>
          </cell>
          <cell r="IB75">
            <v>50146069.200709812</v>
          </cell>
          <cell r="IC75">
            <v>77153001.661510959</v>
          </cell>
          <cell r="ID75">
            <v>32592946.388711788</v>
          </cell>
          <cell r="IE75">
            <v>85131038.180988103</v>
          </cell>
          <cell r="IF75">
            <v>36831129.599771872</v>
          </cell>
          <cell r="IG75">
            <v>151928681.7951653</v>
          </cell>
          <cell r="IH75">
            <v>4346875.9735811995</v>
          </cell>
          <cell r="II75">
            <v>22024600.950104814</v>
          </cell>
          <cell r="IJ75">
            <v>85293159.228823081</v>
          </cell>
          <cell r="IK75">
            <v>236335583.29801011</v>
          </cell>
          <cell r="IL75">
            <v>126169.60000000001</v>
          </cell>
          <cell r="IM75">
            <v>4275422.45</v>
          </cell>
          <cell r="IN75">
            <v>48788578.672213197</v>
          </cell>
          <cell r="IO75">
            <v>76160286.092480168</v>
          </cell>
          <cell r="IP75">
            <v>32642726.353051346</v>
          </cell>
          <cell r="IQ75">
            <v>87233355.689561218</v>
          </cell>
          <cell r="IR75">
            <v>35549788.050709426</v>
          </cell>
          <cell r="IS75">
            <v>155799348.27991536</v>
          </cell>
          <cell r="IT75">
            <v>4208045.2583912676</v>
          </cell>
          <cell r="IU75">
            <v>22568500.157563113</v>
          </cell>
          <cell r="IV75">
            <v>83420564.328975573</v>
          </cell>
          <cell r="IW75">
            <v>242171908.6299054</v>
          </cell>
          <cell r="IX75">
            <v>0</v>
          </cell>
          <cell r="IY75">
            <v>0</v>
          </cell>
          <cell r="IZ75">
            <v>49006963.787322931</v>
          </cell>
          <cell r="JA75">
            <v>78041070.191104203</v>
          </cell>
          <cell r="JB75">
            <v>31587041.867277011</v>
          </cell>
          <cell r="JC75">
            <v>89387590.090037569</v>
          </cell>
          <cell r="JD75">
            <v>33846899.355344817</v>
          </cell>
          <cell r="JE75">
            <v>155145633.28442365</v>
          </cell>
          <cell r="JF75">
            <v>3919099.2469173223</v>
          </cell>
          <cell r="JG75">
            <v>23125830.99761007</v>
          </cell>
          <cell r="JH75">
            <v>80470131.528637528</v>
          </cell>
          <cell r="JI75">
            <v>248152362.46291077</v>
          </cell>
          <cell r="JJ75">
            <v>0</v>
          </cell>
          <cell r="JK75">
            <v>0</v>
          </cell>
          <cell r="JL75">
            <v>47568864.20540788</v>
          </cell>
          <cell r="JM75">
            <v>79968300.397104219</v>
          </cell>
          <cell r="JN75">
            <v>31529633.685927041</v>
          </cell>
          <cell r="JO75">
            <v>91595023.474039331</v>
          </cell>
          <cell r="JP75">
            <v>32487227.058445498</v>
          </cell>
          <cell r="JQ75">
            <v>158976966.58191127</v>
          </cell>
          <cell r="JR75">
            <v>3746439.0350793228</v>
          </cell>
          <cell r="JS75">
            <v>23696925.165441282</v>
          </cell>
          <cell r="JT75">
            <v>78228377.052514404</v>
          </cell>
          <cell r="JU75">
            <v>254280504.0614008</v>
          </cell>
          <cell r="JV75">
            <v>0</v>
          </cell>
          <cell r="JW75">
            <v>0</v>
          </cell>
          <cell r="JX75">
            <v>47645659.237675101</v>
          </cell>
          <cell r="JY75">
            <v>81943123.700659454</v>
          </cell>
          <cell r="JZ75">
            <v>30566626.742449962</v>
          </cell>
          <cell r="KA75">
            <v>93856969.594539493</v>
          </cell>
          <cell r="KB75">
            <v>30844488.341772333</v>
          </cell>
          <cell r="KC75">
            <v>162902914.94864494</v>
          </cell>
          <cell r="KD75">
            <v>3456670.3518942799</v>
          </cell>
          <cell r="KE75">
            <v>24282122.547490589</v>
          </cell>
          <cell r="KF75">
            <v>75363012.407457963</v>
          </cell>
          <cell r="KG75">
            <v>260559980.58605644</v>
          </cell>
          <cell r="KH75">
            <v>0</v>
          </cell>
          <cell r="KI75">
            <v>0</v>
          </cell>
          <cell r="KJ75">
            <v>46359931.74493897</v>
          </cell>
          <cell r="KK75">
            <v>83966715.416959465</v>
          </cell>
          <cell r="KL75">
            <v>30223624.936207682</v>
          </cell>
          <cell r="KM75">
            <v>96174774.647741362</v>
          </cell>
          <cell r="KN75">
            <v>29100802.276503403</v>
          </cell>
          <cell r="KO75">
            <v>166925814.91100693</v>
          </cell>
          <cell r="KP75">
            <v>3228152.0762902042</v>
          </cell>
          <cell r="KQ75">
            <v>24881771.42371336</v>
          </cell>
          <cell r="KR75">
            <v>72308419.637584686</v>
          </cell>
          <cell r="KS75">
            <v>266994529.26447102</v>
          </cell>
          <cell r="KT75">
            <v>0</v>
          </cell>
          <cell r="KU75">
            <v>0</v>
          </cell>
          <cell r="KV75">
            <v>46025706.82359416</v>
          </cell>
          <cell r="KW75">
            <v>86040279.885692477</v>
          </cell>
          <cell r="KX75">
            <v>29013324.032994147</v>
          </cell>
          <cell r="KY75">
            <v>98549818.074266523</v>
          </cell>
          <cell r="KZ75">
            <v>27103265.833548643</v>
          </cell>
          <cell r="LA75">
            <v>171048060.69607729</v>
          </cell>
          <cell r="LB75">
            <v>2898316.1613451671</v>
          </cell>
          <cell r="LC75">
            <v>25496228.674865134</v>
          </cell>
          <cell r="LD75">
            <v>68679973.126435965</v>
          </cell>
          <cell r="LE75">
            <v>273587979.61535943</v>
          </cell>
          <cell r="LF75">
            <v>0</v>
          </cell>
          <cell r="LG75">
            <v>0</v>
          </cell>
          <cell r="LH75">
            <v>44376261.58854498</v>
          </cell>
          <cell r="LI75">
            <v>88165051.1878075</v>
          </cell>
          <cell r="LJ75">
            <v>28708191.227301575</v>
          </cell>
          <cell r="LK75">
            <v>100983513.38012849</v>
          </cell>
          <cell r="LL75">
            <v>25294516.948720969</v>
          </cell>
          <cell r="LM75">
            <v>175272105.65655735</v>
          </cell>
          <cell r="LN75">
            <v>2648670.3240344753</v>
          </cell>
          <cell r="LO75">
            <v>26125859.994899042</v>
          </cell>
          <cell r="LP75">
            <v>65600894.406121641</v>
          </cell>
          <cell r="LQ75">
            <v>280344255.72769469</v>
          </cell>
          <cell r="LR75">
            <v>0</v>
          </cell>
          <cell r="LS75">
            <v>0</v>
          </cell>
          <cell r="LT75">
            <v>44124645.020010941</v>
          </cell>
          <cell r="LU75">
            <v>90342293.879977152</v>
          </cell>
          <cell r="LV75">
            <v>27413009.53485629</v>
          </cell>
          <cell r="LW75">
            <v>103477308.97797991</v>
          </cell>
          <cell r="LX75">
            <v>23096635.254723582</v>
          </cell>
          <cell r="LY75">
            <v>179600463.73088127</v>
          </cell>
          <cell r="LZ75">
            <v>2296424.3212623056</v>
          </cell>
          <cell r="MA75">
            <v>26771040.108608406</v>
          </cell>
          <cell r="MB75">
            <v>61593838.508343123</v>
          </cell>
          <cell r="MC75">
            <v>287267378.59612757</v>
          </cell>
          <cell r="MD75">
            <v>0</v>
          </cell>
          <cell r="ME75">
            <v>0</v>
          </cell>
          <cell r="MF75">
            <v>42359158.789065666</v>
          </cell>
          <cell r="MG75">
            <v>92573303.747197926</v>
          </cell>
          <cell r="MH75">
            <v>26965653.910549972</v>
          </cell>
          <cell r="MI75">
            <v>106032689.04913497</v>
          </cell>
          <cell r="MJ75">
            <v>21034851.082469027</v>
          </cell>
          <cell r="MK75">
            <v>184035710.93938532</v>
          </cell>
          <cell r="ML75">
            <v>2003170.0163624468</v>
          </cell>
          <cell r="MM75">
            <v>27432152.994644009</v>
          </cell>
          <cell r="MN75">
            <v>58041846.791447818</v>
          </cell>
          <cell r="MO75">
            <v>294361468.51407963</v>
          </cell>
          <cell r="MP75">
            <v>0</v>
          </cell>
          <cell r="MQ75">
            <v>0</v>
          </cell>
          <cell r="MR75">
            <v>41918412.769010417</v>
          </cell>
          <cell r="MS75">
            <v>94859408.57397607</v>
          </cell>
          <cell r="MT75">
            <v>25580131.48044369</v>
          </cell>
          <cell r="MU75">
            <v>108651174.42687899</v>
          </cell>
          <cell r="MV75">
            <v>18621583.453432135</v>
          </cell>
          <cell r="MW75">
            <v>188580486.91742542</v>
          </cell>
          <cell r="MX75">
            <v>1627097.5067677938</v>
          </cell>
          <cell r="MY75">
            <v>28109592.114038847</v>
          </cell>
          <cell r="MZ75">
            <v>53627391.714017577</v>
          </cell>
          <cell r="NA75">
            <v>301630747.52593416</v>
          </cell>
          <cell r="NB75">
            <v>0</v>
          </cell>
          <cell r="NC75">
            <v>0</v>
          </cell>
          <cell r="ND75">
            <v>40029405.055667087</v>
          </cell>
          <cell r="NE75">
            <v>97201968.9345579</v>
          </cell>
          <cell r="NF75">
            <v>24977093.617400024</v>
          </cell>
          <cell r="NG75">
            <v>111334323.5015918</v>
          </cell>
          <cell r="NH75">
            <v>16285982.337220095</v>
          </cell>
          <cell r="NI75">
            <v>193237496.48635474</v>
          </cell>
          <cell r="NJ75">
            <v>1286498.0021131281</v>
          </cell>
          <cell r="NK75">
            <v>28803760.644376237</v>
          </cell>
          <cell r="NL75">
            <v>49562892.179291308</v>
          </cell>
          <cell r="NM75">
            <v>309079541.93978387</v>
          </cell>
          <cell r="NN75">
            <v>0</v>
          </cell>
          <cell r="NO75">
            <v>0</v>
          </cell>
          <cell r="NP75">
            <v>39381245.680359803</v>
          </cell>
          <cell r="NQ75">
            <v>99602379.002674952</v>
          </cell>
          <cell r="NR75">
            <v>23625049.253331926</v>
          </cell>
          <cell r="NS75">
            <v>114083733.14822303</v>
          </cell>
          <cell r="NT75">
            <v>13716236.9986213</v>
          </cell>
          <cell r="NU75">
            <v>198009511.26329684</v>
          </cell>
          <cell r="NV75">
            <v>889986.98841857759</v>
          </cell>
          <cell r="NW75">
            <v>29515071.719740808</v>
          </cell>
          <cell r="NX75">
            <v>44955800.209004149</v>
          </cell>
          <cell r="NY75">
            <v>316712284.90223104</v>
          </cell>
          <cell r="NZ75">
            <v>0</v>
          </cell>
          <cell r="OA75">
            <v>0</v>
          </cell>
          <cell r="OB75">
            <v>37567191.190364555</v>
          </cell>
          <cell r="OC75">
            <v>102062067.38128585</v>
          </cell>
          <cell r="OD75">
            <v>22722263.160158701</v>
          </cell>
          <cell r="OE75">
            <v>116901039.67667146</v>
          </cell>
          <cell r="OF75">
            <v>11009639.589740079</v>
          </cell>
          <cell r="OG75">
            <v>202899371.31067261</v>
          </cell>
          <cell r="OH75">
            <v>493150.86139797023</v>
          </cell>
          <cell r="OI75">
            <v>30243948.676595066</v>
          </cell>
          <cell r="OJ75">
            <v>40090937.488940477</v>
          </cell>
          <cell r="OK75">
            <v>324533519.0367732</v>
          </cell>
          <cell r="OL75">
            <v>0</v>
          </cell>
          <cell r="OM75">
            <v>0</v>
          </cell>
          <cell r="ON75">
            <v>36485565.850921594</v>
          </cell>
          <cell r="OO75">
            <v>104582497.95280875</v>
          </cell>
          <cell r="OP75">
            <v>21138314.545991465</v>
          </cell>
          <cell r="OQ75">
            <v>119787919.80563425</v>
          </cell>
          <cell r="OR75">
            <v>8116402.4987280024</v>
          </cell>
          <cell r="OS75">
            <v>207909986.82646185</v>
          </cell>
          <cell r="OT75">
            <v>0</v>
          </cell>
          <cell r="OU75">
            <v>0</v>
          </cell>
          <cell r="OV75">
            <v>34767462.144393787</v>
          </cell>
          <cell r="OW75">
            <v>332547899.14734292</v>
          </cell>
          <cell r="OX75">
            <v>0</v>
          </cell>
          <cell r="OY75">
            <v>0</v>
          </cell>
          <cell r="OZ75">
            <v>34325214.835234568</v>
          </cell>
          <cell r="PA75">
            <v>107165170.75035025</v>
          </cell>
          <cell r="PB75">
            <v>20179505.563386817</v>
          </cell>
          <cell r="PC75">
            <v>122746091.66050515</v>
          </cell>
          <cell r="PD75">
            <v>5130119.8522854093</v>
          </cell>
          <cell r="PE75">
            <v>15483894.581976358</v>
          </cell>
          <cell r="PF75">
            <v>0</v>
          </cell>
          <cell r="PG75">
            <v>0</v>
          </cell>
          <cell r="PH75">
            <v>29547878.722656101</v>
          </cell>
          <cell r="PI75">
            <v>340760194.98861223</v>
          </cell>
          <cell r="PJ75">
            <v>0</v>
          </cell>
          <cell r="PK75">
            <v>0</v>
          </cell>
          <cell r="PL75">
            <v>33201864.924338683</v>
          </cell>
          <cell r="PM75">
            <v>109811622.85044932</v>
          </cell>
          <cell r="PN75">
            <v>18486744.164069857</v>
          </cell>
          <cell r="PO75">
            <v>125777315.7959161</v>
          </cell>
          <cell r="PP75">
            <v>4937633.7793323202</v>
          </cell>
          <cell r="PQ75">
            <v>15866270.544682041</v>
          </cell>
          <cell r="PR75">
            <v>0</v>
          </cell>
          <cell r="PS75">
            <v>0</v>
          </cell>
          <cell r="PT75">
            <v>14445505.232109774</v>
          </cell>
          <cell r="PU75">
            <v>258546457.11627775</v>
          </cell>
          <cell r="PV75">
            <v>0</v>
          </cell>
          <cell r="PW75">
            <v>0</v>
          </cell>
          <cell r="PX75">
            <v>30892693.351711124</v>
          </cell>
          <cell r="PY75">
            <v>112523429.28786787</v>
          </cell>
          <cell r="PZ75">
            <v>17325667.97678842</v>
          </cell>
          <cell r="QA75">
            <v>128883396.24353053</v>
          </cell>
          <cell r="QB75">
            <v>4788111.8621330513</v>
          </cell>
          <cell r="QC75">
            <v>16258089.31107519</v>
          </cell>
          <cell r="QD75">
            <v>0</v>
          </cell>
          <cell r="QE75">
            <v>0</v>
          </cell>
          <cell r="QF75">
            <v>9888412.0861131586</v>
          </cell>
          <cell r="QG75">
            <v>113141286.78929199</v>
          </cell>
          <cell r="QH75">
            <v>0</v>
          </cell>
          <cell r="QI75">
            <v>0</v>
          </cell>
          <cell r="QJ75">
            <v>29498579.990470137</v>
          </cell>
          <cell r="QK75">
            <v>115302203.99297187</v>
          </cell>
          <cell r="QL75">
            <v>15520846.037468808</v>
          </cell>
          <cell r="QM75">
            <v>130810207.78040668</v>
          </cell>
          <cell r="QN75">
            <v>4574572.4720284753</v>
          </cell>
          <cell r="QO75">
            <v>16659584.071916154</v>
          </cell>
          <cell r="QP75">
            <v>0</v>
          </cell>
          <cell r="QQ75">
            <v>0</v>
          </cell>
          <cell r="QR75">
            <v>8061790.1955642272</v>
          </cell>
          <cell r="QS75">
            <v>115935319.53271906</v>
          </cell>
          <cell r="QT75">
            <v>0</v>
          </cell>
          <cell r="QU75">
            <v>0</v>
          </cell>
          <cell r="QV75">
            <v>27031106.68274723</v>
          </cell>
          <cell r="QW75">
            <v>118149600.75226133</v>
          </cell>
          <cell r="QX75">
            <v>14147290.878976146</v>
          </cell>
          <cell r="QY75">
            <v>134040575.88107727</v>
          </cell>
          <cell r="QZ75">
            <v>4399077.7733347435</v>
          </cell>
          <cell r="RA75">
            <v>17070993.77662896</v>
          </cell>
          <cell r="RB75">
            <v>0</v>
          </cell>
          <cell r="RC75">
            <v>0</v>
          </cell>
          <cell r="RD75">
            <v>6229699.6185459802</v>
          </cell>
          <cell r="RE75">
            <v>118798351.12875667</v>
          </cell>
          <cell r="RF75">
            <v>0</v>
          </cell>
          <cell r="RG75">
            <v>0</v>
          </cell>
          <cell r="RH75">
            <v>25341961.900903903</v>
          </cell>
          <cell r="RI75">
            <v>121067314.19262056</v>
          </cell>
          <cell r="RJ75">
            <v>12291247.457622537</v>
          </cell>
          <cell r="RK75">
            <v>137350718.16942713</v>
          </cell>
          <cell r="RL75">
            <v>4185733.811906056</v>
          </cell>
          <cell r="RM75">
            <v>17492563.275511973</v>
          </cell>
          <cell r="RN75">
            <v>0</v>
          </cell>
          <cell r="RO75">
            <v>0</v>
          </cell>
          <cell r="RP75">
            <v>4255695.0221978175</v>
          </cell>
          <cell r="RQ75">
            <v>121732085.50935508</v>
          </cell>
          <cell r="RR75">
            <v>0</v>
          </cell>
          <cell r="RS75">
            <v>0</v>
          </cell>
          <cell r="RT75">
            <v>22831577.843416564</v>
          </cell>
          <cell r="RU75">
            <v>124057080.78987449</v>
          </cell>
          <cell r="RV75">
            <v>10611714.455414716</v>
          </cell>
          <cell r="RW75">
            <v>140742604.67513126</v>
          </cell>
          <cell r="RX75">
            <v>3959169.9960012701</v>
          </cell>
          <cell r="RY75">
            <v>17924543.46546042</v>
          </cell>
          <cell r="RZ75">
            <v>0</v>
          </cell>
          <cell r="SA75">
            <v>0</v>
          </cell>
          <cell r="SB75">
            <v>2180394.8740067948</v>
          </cell>
          <cell r="SC75">
            <v>124738268.6851946</v>
          </cell>
          <cell r="SD75">
            <v>0</v>
          </cell>
          <cell r="SE75">
            <v>0</v>
          </cell>
          <cell r="SF75">
            <v>20695935.552404851</v>
          </cell>
          <cell r="SG75">
            <v>127120679.90225168</v>
          </cell>
          <cell r="SH75">
            <v>8558064.8186484724</v>
          </cell>
          <cell r="SI75">
            <v>144218254.07789856</v>
          </cell>
          <cell r="SJ75">
            <v>3698541.843635024</v>
          </cell>
          <cell r="SK75">
            <v>18367191.439287584</v>
          </cell>
          <cell r="SL75">
            <v>0</v>
          </cell>
          <cell r="SM75">
            <v>0</v>
          </cell>
          <cell r="SN75">
            <v>0</v>
          </cell>
          <cell r="SO75">
            <v>0</v>
          </cell>
          <cell r="SP75">
            <v>0</v>
          </cell>
          <cell r="SQ75">
            <v>0</v>
          </cell>
          <cell r="SR75">
            <v>17881077.070637293</v>
          </cell>
          <cell r="SS75">
            <v>130259934.82936831</v>
          </cell>
          <cell r="ST75">
            <v>6687212.162299701</v>
          </cell>
          <cell r="SU75">
            <v>147779734.90888792</v>
          </cell>
          <cell r="SV75">
            <v>3464273.7465011119</v>
          </cell>
          <cell r="SW75">
            <v>18820770.638733454</v>
          </cell>
          <cell r="SX75">
            <v>0</v>
          </cell>
          <cell r="SY75">
            <v>0</v>
          </cell>
          <cell r="SZ75">
            <v>0</v>
          </cell>
          <cell r="TA75">
            <v>0</v>
          </cell>
          <cell r="TB75">
            <v>0</v>
          </cell>
          <cell r="TC75">
            <v>0</v>
          </cell>
          <cell r="TD75">
            <v>15521951.664303623</v>
          </cell>
          <cell r="TE75">
            <v>133476713.89736433</v>
          </cell>
          <cell r="TF75">
            <v>4495292.3923089234</v>
          </cell>
          <cell r="TG75">
            <v>151429166.78179359</v>
          </cell>
          <cell r="TH75">
            <v>3177383.6747591803</v>
          </cell>
          <cell r="TI75">
            <v>19285551.011251979</v>
          </cell>
          <cell r="TJ75">
            <v>0</v>
          </cell>
          <cell r="TK75">
            <v>0</v>
          </cell>
          <cell r="TL75">
            <v>0</v>
          </cell>
          <cell r="TM75">
            <v>0</v>
          </cell>
          <cell r="TN75">
            <v>0</v>
          </cell>
          <cell r="TO75">
            <v>0</v>
          </cell>
          <cell r="TP75">
            <v>12516753.949446088</v>
          </cell>
          <cell r="TQ75">
            <v>136772931.57083681</v>
          </cell>
          <cell r="TR75">
            <v>2343730.3537346371</v>
          </cell>
          <cell r="TS75">
            <v>155168721.6543324</v>
          </cell>
          <cell r="TT75">
            <v>2909989.9470609343</v>
          </cell>
          <cell r="TU75">
            <v>19761809.170670141</v>
          </cell>
          <cell r="TV75">
            <v>0</v>
          </cell>
          <cell r="TW75">
            <v>0</v>
          </cell>
          <cell r="TX75">
            <v>0</v>
          </cell>
          <cell r="TY75">
            <v>0</v>
          </cell>
          <cell r="TZ75">
            <v>0</v>
          </cell>
          <cell r="UA75">
            <v>0</v>
          </cell>
          <cell r="UB75">
            <v>9778829.5485112593</v>
          </cell>
          <cell r="UC75">
            <v>140150549.59223264</v>
          </cell>
          <cell r="UD75">
            <v>0</v>
          </cell>
          <cell r="UE75">
            <v>0</v>
          </cell>
          <cell r="UF75">
            <v>2594863.334386664</v>
          </cell>
          <cell r="UG75">
            <v>20249828.561814588</v>
          </cell>
          <cell r="UH75">
            <v>0</v>
          </cell>
          <cell r="UI75">
            <v>0</v>
          </cell>
          <cell r="UJ75">
            <v>0</v>
          </cell>
          <cell r="UK75">
            <v>0</v>
          </cell>
          <cell r="UL75">
            <v>0</v>
          </cell>
          <cell r="UM75">
            <v>0</v>
          </cell>
          <cell r="UN75">
            <v>6571295.8234591614</v>
          </cell>
          <cell r="UO75">
            <v>143611578.14937872</v>
          </cell>
          <cell r="UP75">
            <v>0</v>
          </cell>
          <cell r="UQ75">
            <v>0</v>
          </cell>
          <cell r="UR75">
            <v>2291617.0833104844</v>
          </cell>
          <cell r="US75">
            <v>20749899.629203659</v>
          </cell>
          <cell r="UT75">
            <v>0</v>
          </cell>
          <cell r="UU75">
            <v>0</v>
          </cell>
          <cell r="UV75">
            <v>0</v>
          </cell>
          <cell r="UW75">
            <v>0</v>
          </cell>
          <cell r="UX75">
            <v>0</v>
          </cell>
          <cell r="UY75">
            <v>0</v>
          </cell>
          <cell r="UZ75">
            <v>3422590.3419788876</v>
          </cell>
          <cell r="VA75">
            <v>147158077.07184434</v>
          </cell>
          <cell r="VB75">
            <v>0</v>
          </cell>
          <cell r="VC75">
            <v>0</v>
          </cell>
          <cell r="VD75">
            <v>1956840.6189262045</v>
          </cell>
          <cell r="VE75">
            <v>21262319.989905328</v>
          </cell>
          <cell r="VF75">
            <v>0</v>
          </cell>
          <cell r="VG75">
            <v>0</v>
          </cell>
          <cell r="VH75">
            <v>0</v>
          </cell>
          <cell r="VI75">
            <v>0</v>
          </cell>
          <cell r="VJ75">
            <v>0</v>
          </cell>
          <cell r="VK75">
            <v>0</v>
          </cell>
          <cell r="VL75">
            <v>0</v>
          </cell>
          <cell r="VM75">
            <v>0</v>
          </cell>
          <cell r="VN75">
            <v>0</v>
          </cell>
          <cell r="VO75">
            <v>0</v>
          </cell>
          <cell r="VP75">
            <v>1604131.9583173366</v>
          </cell>
          <cell r="VQ75">
            <v>21787394.610663854</v>
          </cell>
          <cell r="VR75">
            <v>0</v>
          </cell>
          <cell r="VS75">
            <v>0</v>
          </cell>
          <cell r="VT75">
            <v>0</v>
          </cell>
          <cell r="VU75">
            <v>0</v>
          </cell>
          <cell r="VV75">
            <v>0</v>
          </cell>
          <cell r="VW75">
            <v>0</v>
          </cell>
          <cell r="VX75">
            <v>0</v>
          </cell>
          <cell r="VY75">
            <v>0</v>
          </cell>
          <cell r="VZ75">
            <v>0</v>
          </cell>
          <cell r="WA75">
            <v>0</v>
          </cell>
          <cell r="WB75">
            <v>1226072.9254976944</v>
          </cell>
          <cell r="WC75">
            <v>22325435.989400607</v>
          </cell>
          <cell r="WD75">
            <v>0</v>
          </cell>
          <cell r="WE75">
            <v>0</v>
          </cell>
          <cell r="WF75">
            <v>0</v>
          </cell>
          <cell r="WG75">
            <v>0</v>
          </cell>
          <cell r="WH75">
            <v>0</v>
          </cell>
          <cell r="WI75">
            <v>0</v>
          </cell>
          <cell r="WJ75">
            <v>0</v>
          </cell>
          <cell r="WK75">
            <v>0</v>
          </cell>
          <cell r="WL75">
            <v>0</v>
          </cell>
          <cell r="WM75">
            <v>0</v>
          </cell>
          <cell r="WN75">
            <v>842169.27811659721</v>
          </cell>
          <cell r="WO75">
            <v>22876764.341197059</v>
          </cell>
          <cell r="WP75">
            <v>0</v>
          </cell>
          <cell r="WQ75">
            <v>0</v>
          </cell>
          <cell r="WR75">
            <v>0</v>
          </cell>
          <cell r="WS75">
            <v>0</v>
          </cell>
          <cell r="WT75">
            <v>0</v>
          </cell>
          <cell r="WU75">
            <v>0</v>
          </cell>
          <cell r="WV75">
            <v>0</v>
          </cell>
          <cell r="WW75">
            <v>0</v>
          </cell>
          <cell r="WX75">
            <v>0</v>
          </cell>
          <cell r="WY75">
            <v>0</v>
          </cell>
          <cell r="WZ75">
            <v>429125.5239241863</v>
          </cell>
          <cell r="XA75">
            <v>23441707.788870648</v>
          </cell>
          <cell r="XB75">
            <v>0</v>
          </cell>
          <cell r="XC75">
            <v>0</v>
          </cell>
          <cell r="XD75">
            <v>0</v>
          </cell>
          <cell r="XE75">
            <v>0</v>
          </cell>
          <cell r="XF75">
            <v>0</v>
          </cell>
          <cell r="XG75">
            <v>0</v>
          </cell>
          <cell r="XH75">
            <v>0</v>
          </cell>
          <cell r="XI75">
            <v>0</v>
          </cell>
          <cell r="XJ75">
            <v>0</v>
          </cell>
          <cell r="XK75">
            <v>0</v>
          </cell>
          <cell r="XL75">
            <v>0</v>
          </cell>
          <cell r="XM75">
            <v>0</v>
          </cell>
          <cell r="XN75">
            <v>0</v>
          </cell>
          <cell r="XO75">
            <v>0</v>
          </cell>
          <cell r="XP75">
            <v>0</v>
          </cell>
          <cell r="XQ75">
            <v>0</v>
          </cell>
        </row>
      </sheetData>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ock 30-06-19"/>
      <sheetName val="Gráficos"/>
      <sheetName val="Base_Graficos"/>
      <sheetName val="Ratios 2018"/>
      <sheetName val="Tabla 1 - Factores explicativos"/>
      <sheetName val="Tabla 2 - Ss 1º trim 2019"/>
      <sheetName val="Gráfico 2 - % Deuda x acreedor"/>
      <sheetName val="Gráfico 3 - % Deuda x moneda"/>
      <sheetName val="Gráfico 5 - Perfil x tipo serv."/>
      <sheetName val="Gráfico 6 - Perfil x tipo acre."/>
    </sheetNames>
    <sheetDataSet>
      <sheetData sheetId="0">
        <row r="1">
          <cell r="BN1">
            <v>2019</v>
          </cell>
        </row>
        <row r="3">
          <cell r="Q3">
            <v>2019</v>
          </cell>
          <cell r="R3">
            <v>2019</v>
          </cell>
          <cell r="S3">
            <v>2020</v>
          </cell>
          <cell r="T3">
            <v>2020</v>
          </cell>
          <cell r="U3">
            <v>2021</v>
          </cell>
          <cell r="V3">
            <v>2021</v>
          </cell>
          <cell r="W3">
            <v>2022</v>
          </cell>
          <cell r="X3">
            <v>2022</v>
          </cell>
          <cell r="Y3">
            <v>2023</v>
          </cell>
          <cell r="Z3">
            <v>2023</v>
          </cell>
          <cell r="AA3">
            <v>2024</v>
          </cell>
          <cell r="AB3">
            <v>2024</v>
          </cell>
          <cell r="AC3">
            <v>2025</v>
          </cell>
          <cell r="AD3">
            <v>2025</v>
          </cell>
          <cell r="AE3">
            <v>2026</v>
          </cell>
          <cell r="AF3">
            <v>2026</v>
          </cell>
          <cell r="AG3">
            <v>2027</v>
          </cell>
          <cell r="AH3">
            <v>2027</v>
          </cell>
          <cell r="AI3">
            <v>2028</v>
          </cell>
          <cell r="AJ3">
            <v>2028</v>
          </cell>
          <cell r="AK3">
            <v>2029</v>
          </cell>
          <cell r="AL3">
            <v>2029</v>
          </cell>
          <cell r="AM3">
            <v>2030</v>
          </cell>
          <cell r="AN3">
            <v>2030</v>
          </cell>
          <cell r="AO3">
            <v>2031</v>
          </cell>
          <cell r="AP3">
            <v>2031</v>
          </cell>
          <cell r="AQ3">
            <v>2032</v>
          </cell>
          <cell r="AR3">
            <v>2032</v>
          </cell>
          <cell r="AS3">
            <v>2033</v>
          </cell>
          <cell r="AT3">
            <v>2033</v>
          </cell>
          <cell r="AU3">
            <v>2034</v>
          </cell>
          <cell r="AV3">
            <v>2034</v>
          </cell>
          <cell r="AW3">
            <v>2035</v>
          </cell>
          <cell r="AX3">
            <v>2035</v>
          </cell>
          <cell r="AY3">
            <v>2036</v>
          </cell>
          <cell r="AZ3">
            <v>2036</v>
          </cell>
          <cell r="BA3">
            <v>2037</v>
          </cell>
          <cell r="BB3">
            <v>2037</v>
          </cell>
          <cell r="BC3">
            <v>2038</v>
          </cell>
          <cell r="BD3">
            <v>2038</v>
          </cell>
          <cell r="BE3">
            <v>2039</v>
          </cell>
          <cell r="BF3">
            <v>2039</v>
          </cell>
          <cell r="BG3">
            <v>2040</v>
          </cell>
          <cell r="BH3">
            <v>2040</v>
          </cell>
          <cell r="BI3">
            <v>2041</v>
          </cell>
          <cell r="BJ3">
            <v>2041</v>
          </cell>
          <cell r="BK3">
            <v>2042</v>
          </cell>
          <cell r="BL3">
            <v>2042</v>
          </cell>
        </row>
        <row r="4">
          <cell r="Q4" t="str">
            <v>Capital</v>
          </cell>
          <cell r="R4" t="str">
            <v>Interés</v>
          </cell>
          <cell r="S4" t="str">
            <v>Capital</v>
          </cell>
          <cell r="T4" t="str">
            <v>Interés</v>
          </cell>
          <cell r="U4" t="str">
            <v>Capital</v>
          </cell>
          <cell r="V4" t="str">
            <v>Interés</v>
          </cell>
          <cell r="W4" t="str">
            <v>Capital</v>
          </cell>
          <cell r="X4" t="str">
            <v>Interés</v>
          </cell>
          <cell r="Y4" t="str">
            <v>Capital</v>
          </cell>
          <cell r="Z4" t="str">
            <v>Interés</v>
          </cell>
          <cell r="AA4" t="str">
            <v>Capital</v>
          </cell>
          <cell r="AB4" t="str">
            <v>Interés</v>
          </cell>
          <cell r="AC4" t="str">
            <v>Capital</v>
          </cell>
          <cell r="AD4" t="str">
            <v>Interés</v>
          </cell>
          <cell r="AE4" t="str">
            <v>Capital</v>
          </cell>
          <cell r="AF4" t="str">
            <v>Interés</v>
          </cell>
          <cell r="AG4" t="str">
            <v>Capital</v>
          </cell>
          <cell r="AH4" t="str">
            <v>Interés</v>
          </cell>
          <cell r="AI4" t="str">
            <v>Capital</v>
          </cell>
          <cell r="AJ4" t="str">
            <v>Interés</v>
          </cell>
          <cell r="AK4" t="str">
            <v>Capital</v>
          </cell>
          <cell r="AL4" t="str">
            <v>Interés</v>
          </cell>
          <cell r="AM4" t="str">
            <v>Capital</v>
          </cell>
          <cell r="AN4" t="str">
            <v>Interés</v>
          </cell>
          <cell r="AO4" t="str">
            <v>Capital</v>
          </cell>
          <cell r="AP4" t="str">
            <v>Interés</v>
          </cell>
          <cell r="AQ4" t="str">
            <v>Capital</v>
          </cell>
          <cell r="AR4" t="str">
            <v>Interés</v>
          </cell>
          <cell r="AS4" t="str">
            <v>Capital</v>
          </cell>
          <cell r="AT4" t="str">
            <v>Interés</v>
          </cell>
          <cell r="AU4" t="str">
            <v>Capital</v>
          </cell>
          <cell r="AV4" t="str">
            <v>Interés</v>
          </cell>
          <cell r="AW4" t="str">
            <v>Capital</v>
          </cell>
          <cell r="AX4" t="str">
            <v>Interés</v>
          </cell>
          <cell r="AY4" t="str">
            <v>Capital</v>
          </cell>
          <cell r="AZ4" t="str">
            <v>Interés</v>
          </cell>
          <cell r="BA4" t="str">
            <v>Capital</v>
          </cell>
          <cell r="BB4" t="str">
            <v>Interés</v>
          </cell>
          <cell r="BC4" t="str">
            <v>Capital</v>
          </cell>
          <cell r="BD4" t="str">
            <v>Interés</v>
          </cell>
          <cell r="BE4" t="str">
            <v>Capital</v>
          </cell>
          <cell r="BF4" t="str">
            <v>Interés</v>
          </cell>
          <cell r="BG4" t="str">
            <v>Capital</v>
          </cell>
          <cell r="BH4" t="str">
            <v>Interés</v>
          </cell>
          <cell r="BI4" t="str">
            <v>Capital</v>
          </cell>
          <cell r="BJ4" t="str">
            <v>Interés</v>
          </cell>
          <cell r="BK4" t="str">
            <v>Capital</v>
          </cell>
          <cell r="BL4" t="str">
            <v>Interés</v>
          </cell>
        </row>
        <row r="5">
          <cell r="A5" t="str">
            <v>Gobierno Federal</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row>
        <row r="6">
          <cell r="A6" t="str">
            <v>Fondo Fiduciario Desarrollo Provincial 2017</v>
          </cell>
          <cell r="Q6">
            <v>625000000</v>
          </cell>
          <cell r="R6">
            <v>1291896989.78</v>
          </cell>
          <cell r="S6">
            <v>750000000</v>
          </cell>
          <cell r="T6">
            <v>706100614.71999991</v>
          </cell>
          <cell r="U6">
            <v>750000000</v>
          </cell>
          <cell r="V6">
            <v>269117370.22999996</v>
          </cell>
          <cell r="W6">
            <v>750000000</v>
          </cell>
          <cell r="X6">
            <v>58914205.449999996</v>
          </cell>
          <cell r="Y6">
            <v>125000000</v>
          </cell>
          <cell r="Z6">
            <v>1310417.24</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row>
        <row r="7">
          <cell r="A7" t="str">
            <v>Fondo Fiduciario Desarrollo Provincial 2018</v>
          </cell>
          <cell r="Q7">
            <v>0</v>
          </cell>
          <cell r="R7">
            <v>1157046235.2876713</v>
          </cell>
          <cell r="S7">
            <v>750000000</v>
          </cell>
          <cell r="T7">
            <v>920425492.81788528</v>
          </cell>
          <cell r="U7">
            <v>750000000</v>
          </cell>
          <cell r="V7">
            <v>396274030.44218177</v>
          </cell>
          <cell r="W7">
            <v>750000000</v>
          </cell>
          <cell r="X7">
            <v>125202018.90902008</v>
          </cell>
          <cell r="Y7">
            <v>750000000</v>
          </cell>
          <cell r="Z7">
            <v>30685761.345114704</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row>
        <row r="8">
          <cell r="A8" t="str">
            <v>ANSES 3% 2019</v>
          </cell>
          <cell r="Q8">
            <v>0</v>
          </cell>
          <cell r="R8">
            <v>114908395.68000001</v>
          </cell>
          <cell r="S8">
            <v>0</v>
          </cell>
          <cell r="T8">
            <v>229816791.36000001</v>
          </cell>
          <cell r="U8">
            <v>0</v>
          </cell>
          <cell r="V8">
            <v>229816791.36000001</v>
          </cell>
          <cell r="W8">
            <v>0</v>
          </cell>
          <cell r="X8">
            <v>229816791.36000001</v>
          </cell>
          <cell r="Y8">
            <v>1915139928</v>
          </cell>
          <cell r="Z8">
            <v>114908395.68000001</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A9" t="str">
            <v>ANSES 6% 2016</v>
          </cell>
          <cell r="Q9">
            <v>0</v>
          </cell>
          <cell r="R9">
            <v>176850000</v>
          </cell>
          <cell r="S9">
            <v>1179000000</v>
          </cell>
          <cell r="T9">
            <v>176850000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A10" t="str">
            <v>ANSES 3% 2018</v>
          </cell>
          <cell r="Q10">
            <v>0</v>
          </cell>
          <cell r="R10">
            <v>113715123.48</v>
          </cell>
          <cell r="S10">
            <v>0</v>
          </cell>
          <cell r="T10">
            <v>113715123.48</v>
          </cell>
          <cell r="U10">
            <v>0</v>
          </cell>
          <cell r="V10">
            <v>113715123.48</v>
          </cell>
          <cell r="W10">
            <v>947626029</v>
          </cell>
          <cell r="X10">
            <v>56857561.740000002</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A11" t="str">
            <v>ANSES 3% 2017</v>
          </cell>
          <cell r="Q11">
            <v>0</v>
          </cell>
          <cell r="R11">
            <v>117852532.8</v>
          </cell>
          <cell r="S11">
            <v>0</v>
          </cell>
          <cell r="T11">
            <v>117852532.8</v>
          </cell>
          <cell r="U11">
            <v>785683552</v>
          </cell>
          <cell r="V11">
            <v>58926266.399999999</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A12" t="str">
            <v>FFFIR Ley 8530</v>
          </cell>
          <cell r="Q12">
            <v>71213726.692217469</v>
          </cell>
          <cell r="R12">
            <v>24305034.949999999</v>
          </cell>
          <cell r="S12">
            <v>72973453.747845784</v>
          </cell>
          <cell r="T12">
            <v>19410884.659999996</v>
          </cell>
          <cell r="U12">
            <v>72973453.747845784</v>
          </cell>
          <cell r="V12">
            <v>14929895.690000001</v>
          </cell>
          <cell r="W12">
            <v>72973453.747845784</v>
          </cell>
          <cell r="X12">
            <v>10505474.619999999</v>
          </cell>
          <cell r="Y12">
            <v>72973453.747845784</v>
          </cell>
          <cell r="Z12">
            <v>6081053.5899999999</v>
          </cell>
          <cell r="AA12">
            <v>60811211.456538148</v>
          </cell>
          <cell r="AB12">
            <v>1695017.94</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A13" t="str">
            <v>FFFIR Ley 8930 - $416 MM</v>
          </cell>
          <cell r="Q13">
            <v>35027949.032833248</v>
          </cell>
          <cell r="R13">
            <v>15195550.307921646</v>
          </cell>
          <cell r="S13">
            <v>45927866.896399491</v>
          </cell>
          <cell r="T13">
            <v>15762520.331883112</v>
          </cell>
          <cell r="U13">
            <v>49640622.672267206</v>
          </cell>
          <cell r="V13">
            <v>14007694.644124402</v>
          </cell>
          <cell r="W13">
            <v>53984417.777015977</v>
          </cell>
          <cell r="X13">
            <v>11991420.520984046</v>
          </cell>
          <cell r="Y13">
            <v>59066506.946223348</v>
          </cell>
          <cell r="Z13">
            <v>9573078.2624909338</v>
          </cell>
          <cell r="AA13">
            <v>65012374.487505555</v>
          </cell>
          <cell r="AB13">
            <v>6653246.0331588881</v>
          </cell>
          <cell r="AC13">
            <v>71968832.676132053</v>
          </cell>
          <cell r="AD13">
            <v>3020196.1192836445</v>
          </cell>
          <cell r="AE13">
            <v>12751378.169540899</v>
          </cell>
          <cell r="AF13">
            <v>97359.882021155558</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A14" t="str">
            <v>ANSES Régimen Policial</v>
          </cell>
          <cell r="Q14">
            <v>59412054.53823749</v>
          </cell>
          <cell r="R14">
            <v>26069876.581762511</v>
          </cell>
          <cell r="S14">
            <v>66556959.037044473</v>
          </cell>
          <cell r="T14">
            <v>18924972.082955517</v>
          </cell>
          <cell r="U14">
            <v>74561111.052009702</v>
          </cell>
          <cell r="V14">
            <v>10920820.067990283</v>
          </cell>
          <cell r="W14">
            <v>54624889.239793219</v>
          </cell>
          <cell r="X14">
            <v>2363064.8402067814</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A15" t="str">
            <v>ANSES - Fideicomiso IPV VDF</v>
          </cell>
          <cell r="Q15">
            <v>10106494.710000001</v>
          </cell>
          <cell r="R15">
            <v>61458783.790000007</v>
          </cell>
          <cell r="S15">
            <v>12544269.859999999</v>
          </cell>
          <cell r="T15">
            <v>44728893</v>
          </cell>
          <cell r="U15">
            <v>15227438.569999998</v>
          </cell>
          <cell r="V15">
            <v>24195213.399999999</v>
          </cell>
          <cell r="W15">
            <v>17718220.009999998</v>
          </cell>
          <cell r="X15">
            <v>11178861.93</v>
          </cell>
          <cell r="Y15">
            <v>20167997.41</v>
          </cell>
          <cell r="Z15">
            <v>6274542.1200000001</v>
          </cell>
          <cell r="AA15">
            <v>22077448.800000001</v>
          </cell>
          <cell r="AB15">
            <v>3433065.97</v>
          </cell>
          <cell r="AC15">
            <v>24199206.670000002</v>
          </cell>
          <cell r="AD15">
            <v>2024497.74</v>
          </cell>
          <cell r="AE15">
            <v>19396169.98</v>
          </cell>
          <cell r="AF15">
            <v>661061.50999999989</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A16" t="str">
            <v>FFFIR Ley 7884</v>
          </cell>
          <cell r="Q16">
            <v>69115956.01427038</v>
          </cell>
          <cell r="R16">
            <v>4933696.9499999993</v>
          </cell>
          <cell r="S16">
            <v>41313909.57997033</v>
          </cell>
          <cell r="T16">
            <v>837249.34000000008</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A17" t="str">
            <v>FFFIR Ley 8066</v>
          </cell>
          <cell r="Q17">
            <v>64502993.930000007</v>
          </cell>
          <cell r="R17">
            <v>4313259.6800000006</v>
          </cell>
          <cell r="S17">
            <v>31337900.93</v>
          </cell>
          <cell r="T17">
            <v>822152.15999999992</v>
          </cell>
          <cell r="U17">
            <v>2326400.54</v>
          </cell>
          <cell r="V17">
            <v>17969.510000000002</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A18" t="str">
            <v>FFFIR Ley 8066 Ampliación</v>
          </cell>
          <cell r="Q18">
            <v>6529860.4183997801</v>
          </cell>
          <cell r="R18">
            <v>2859124.4741893369</v>
          </cell>
          <cell r="S18">
            <v>6908288.7877740888</v>
          </cell>
          <cell r="T18">
            <v>2362600.8644679999</v>
          </cell>
          <cell r="U18">
            <v>6908288.7877740888</v>
          </cell>
          <cell r="V18">
            <v>1936957.8464787775</v>
          </cell>
          <cell r="W18">
            <v>6908288.7877740888</v>
          </cell>
          <cell r="X18">
            <v>1518104.4610217777</v>
          </cell>
          <cell r="Y18">
            <v>6908288.7877740888</v>
          </cell>
          <cell r="Z18">
            <v>1099251.0755647777</v>
          </cell>
          <cell r="AA18">
            <v>6908288.7877740888</v>
          </cell>
          <cell r="AB18">
            <v>682597.14855279995</v>
          </cell>
          <cell r="AC18">
            <v>6908288.7877740888</v>
          </cell>
          <cell r="AD18">
            <v>261544.30465077778</v>
          </cell>
          <cell r="AE18">
            <v>575690.73231450724</v>
          </cell>
          <cell r="AF18">
            <v>2964.4883067222227</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A19" t="str">
            <v>FFFIR Ley 8067</v>
          </cell>
          <cell r="Q19">
            <v>19434418.207225114</v>
          </cell>
          <cell r="R19">
            <v>2078425.1099999999</v>
          </cell>
          <cell r="S19">
            <v>19403702.57070246</v>
          </cell>
          <cell r="T19">
            <v>833252</v>
          </cell>
          <cell r="U19">
            <v>3319458.2051170766</v>
          </cell>
          <cell r="V19">
            <v>45594.04</v>
          </cell>
          <cell r="W19">
            <v>82486.75</v>
          </cell>
          <cell r="X19">
            <v>1246.8700000000001</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A20" t="str">
            <v>Fideicomiso PROFEDESS</v>
          </cell>
          <cell r="Q20">
            <v>7419680</v>
          </cell>
          <cell r="R20">
            <v>5826329.7799999993</v>
          </cell>
          <cell r="S20">
            <v>8601224.5999999996</v>
          </cell>
          <cell r="T20">
            <v>1741239.2500000002</v>
          </cell>
          <cell r="U20">
            <v>759302.15999999992</v>
          </cell>
          <cell r="V20">
            <v>41322.11</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A21" t="str">
            <v>Banco de la Nación Argentina</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A22" t="str">
            <v>Banco Nación Refinanciación 2018 + Asist $1.200</v>
          </cell>
          <cell r="Q22">
            <v>214309637.33767909</v>
          </cell>
          <cell r="R22">
            <v>438315339.78484726</v>
          </cell>
          <cell r="S22">
            <v>2955273118.1520324</v>
          </cell>
          <cell r="T22">
            <v>509426001.06429929</v>
          </cell>
          <cell r="U22">
            <v>3677286033.3694744</v>
          </cell>
          <cell r="V22">
            <v>449052433.71060932</v>
          </cell>
          <cell r="W22">
            <v>4310849779.9860582</v>
          </cell>
          <cell r="X22">
            <v>311938378.75445676</v>
          </cell>
          <cell r="Y22">
            <v>4371487450.7575951</v>
          </cell>
          <cell r="Z22">
            <v>107836619.40652405</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A23" t="str">
            <v>Banco Nación - Fideicomiso Volver a Producir</v>
          </cell>
          <cell r="Q23">
            <v>17361780.32</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A24" t="str">
            <v>Bancos Nacionales e Internacionales</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A25" t="str">
            <v>BICE Compra de Helicopteros</v>
          </cell>
          <cell r="Q25">
            <v>70527843.698551565</v>
          </cell>
          <cell r="R25">
            <v>9235435.2727688067</v>
          </cell>
          <cell r="S25">
            <v>88779484.549652919</v>
          </cell>
          <cell r="T25">
            <v>6387938.9820806468</v>
          </cell>
          <cell r="U25">
            <v>50455317.60856504</v>
          </cell>
          <cell r="V25">
            <v>1018891.5014031943</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A26" t="str">
            <v>Organismos Multilaterales</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A27" t="str">
            <v>1.1. B.I.D.</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A28" t="str">
            <v>2573 BID-PROSAP</v>
          </cell>
          <cell r="Q28">
            <v>134086167.90576813</v>
          </cell>
          <cell r="R28">
            <v>82198972.518729538</v>
          </cell>
          <cell r="S28">
            <v>167532975.50137198</v>
          </cell>
          <cell r="T28">
            <v>97203293.903404981</v>
          </cell>
          <cell r="U28">
            <v>197110919.74198428</v>
          </cell>
          <cell r="V28">
            <v>107250232.4551506</v>
          </cell>
          <cell r="W28">
            <v>222188354.94540408</v>
          </cell>
          <cell r="X28">
            <v>113234984.38332264</v>
          </cell>
          <cell r="Y28">
            <v>240638092.65517157</v>
          </cell>
          <cell r="Z28">
            <v>114331076.89599349</v>
          </cell>
          <cell r="AA28">
            <v>253634745.80364746</v>
          </cell>
          <cell r="AB28">
            <v>112059460.05508785</v>
          </cell>
          <cell r="AC28">
            <v>265884559.3700363</v>
          </cell>
          <cell r="AD28">
            <v>107953996.66236642</v>
          </cell>
          <cell r="AE28">
            <v>279178787.33853835</v>
          </cell>
          <cell r="AF28">
            <v>103701676.91691446</v>
          </cell>
          <cell r="AG28">
            <v>293137726.7054655</v>
          </cell>
          <cell r="AH28">
            <v>98754240.20526135</v>
          </cell>
          <cell r="AI28">
            <v>307794613.040739</v>
          </cell>
          <cell r="AJ28">
            <v>93311932.407699138</v>
          </cell>
          <cell r="AK28">
            <v>323184343.69277614</v>
          </cell>
          <cell r="AL28">
            <v>86534341.997015625</v>
          </cell>
          <cell r="AM28">
            <v>339343560.87741524</v>
          </cell>
          <cell r="AN28">
            <v>79131399.986491784</v>
          </cell>
          <cell r="AO28">
            <v>356310738.92128623</v>
          </cell>
          <cell r="AP28">
            <v>70771827.919922978</v>
          </cell>
          <cell r="AQ28">
            <v>374126275.86735082</v>
          </cell>
          <cell r="AR28">
            <v>61553453.601004757</v>
          </cell>
          <cell r="AS28">
            <v>392832589.66071868</v>
          </cell>
          <cell r="AT28">
            <v>50868847.026420109</v>
          </cell>
          <cell r="AU28">
            <v>226474772.17996979</v>
          </cell>
          <cell r="AV28">
            <v>21684736.576035678</v>
          </cell>
          <cell r="AW28">
            <v>237798510.78896838</v>
          </cell>
          <cell r="AX28">
            <v>14478089.083573796</v>
          </cell>
          <cell r="AY28">
            <v>249688436.32841706</v>
          </cell>
          <cell r="AZ28">
            <v>6520123.7994893529</v>
          </cell>
          <cell r="BA28">
            <v>0</v>
          </cell>
          <cell r="BB28">
            <v>0</v>
          </cell>
          <cell r="BC28">
            <v>0</v>
          </cell>
          <cell r="BD28">
            <v>0</v>
          </cell>
          <cell r="BE28">
            <v>0</v>
          </cell>
          <cell r="BF28">
            <v>0</v>
          </cell>
          <cell r="BG28">
            <v>0</v>
          </cell>
          <cell r="BH28">
            <v>0</v>
          </cell>
          <cell r="BI28">
            <v>0</v>
          </cell>
          <cell r="BJ28">
            <v>0</v>
          </cell>
          <cell r="BK28">
            <v>0</v>
          </cell>
          <cell r="BL28">
            <v>0</v>
          </cell>
        </row>
        <row r="29">
          <cell r="A29" t="str">
            <v>1956 BID-PROSAP</v>
          </cell>
          <cell r="Q29">
            <v>134033882.14796254</v>
          </cell>
          <cell r="R29">
            <v>56141914.322962493</v>
          </cell>
          <cell r="S29">
            <v>165528360.45882088</v>
          </cell>
          <cell r="T29">
            <v>64628898.317743674</v>
          </cell>
          <cell r="U29">
            <v>195004986.52822119</v>
          </cell>
          <cell r="V29">
            <v>70200066.103371978</v>
          </cell>
          <cell r="W29">
            <v>221692849.97037315</v>
          </cell>
          <cell r="X29">
            <v>73306428.741336778</v>
          </cell>
          <cell r="Y29">
            <v>241250089.25562298</v>
          </cell>
          <cell r="Z29">
            <v>72691084.39206098</v>
          </cell>
          <cell r="AA29">
            <v>255387357.59340608</v>
          </cell>
          <cell r="AB29">
            <v>69646112.775946915</v>
          </cell>
          <cell r="AC29">
            <v>267463438.61643565</v>
          </cell>
          <cell r="AD29">
            <v>64869140.88199456</v>
          </cell>
          <cell r="AE29">
            <v>280836610.54725766</v>
          </cell>
          <cell r="AF29">
            <v>59854349.862444967</v>
          </cell>
          <cell r="AG29">
            <v>294878441.07462072</v>
          </cell>
          <cell r="AH29">
            <v>54175906.888735443</v>
          </cell>
          <cell r="AI29">
            <v>309622363.12835205</v>
          </cell>
          <cell r="AJ29">
            <v>47915538.704388723</v>
          </cell>
          <cell r="AK29">
            <v>325103481.28476977</v>
          </cell>
          <cell r="AL29">
            <v>40609028.515466705</v>
          </cell>
          <cell r="AM29">
            <v>341358655.34900856</v>
          </cell>
          <cell r="AN29">
            <v>32601527.805823855</v>
          </cell>
          <cell r="AO29">
            <v>358426588.11645925</v>
          </cell>
          <cell r="AP29">
            <v>23691754.453928042</v>
          </cell>
          <cell r="AQ29">
            <v>376347917.52228248</v>
          </cell>
          <cell r="AR29">
            <v>13854470.640566558</v>
          </cell>
          <cell r="AS29">
            <v>195172753.64879772</v>
          </cell>
          <cell r="AT29">
            <v>2870587.7916501765</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A30" t="str">
            <v>1640 BID-Programa Mendoza Productiva</v>
          </cell>
          <cell r="Q30">
            <v>212633829.56298023</v>
          </cell>
          <cell r="R30">
            <v>56070395.621989757</v>
          </cell>
          <cell r="S30">
            <v>269059222.74646598</v>
          </cell>
          <cell r="T30">
            <v>68430399.340958104</v>
          </cell>
          <cell r="U30">
            <v>319870045.11489528</v>
          </cell>
          <cell r="V30">
            <v>67027757.873273164</v>
          </cell>
          <cell r="W30">
            <v>366810374.79782057</v>
          </cell>
          <cell r="X30">
            <v>60714061.86279732</v>
          </cell>
          <cell r="Y30">
            <v>401412675.19922215</v>
          </cell>
          <cell r="Z30">
            <v>48744182.739596188</v>
          </cell>
          <cell r="AA30">
            <v>426843662.67112219</v>
          </cell>
          <cell r="AB30">
            <v>33081566.408524264</v>
          </cell>
          <cell r="AC30">
            <v>446840912.73963135</v>
          </cell>
          <cell r="AD30">
            <v>14793772.924703877</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A31" t="str">
            <v>3169-BID-Programa-Mendoza-Tecnológica</v>
          </cell>
          <cell r="Q31">
            <v>0</v>
          </cell>
          <cell r="R31">
            <v>54020511.396686994</v>
          </cell>
          <cell r="S31">
            <v>45854336.622318253</v>
          </cell>
          <cell r="T31">
            <v>77485319.108986616</v>
          </cell>
          <cell r="U31">
            <v>103934235.6964784</v>
          </cell>
          <cell r="V31">
            <v>88377640.303947017</v>
          </cell>
          <cell r="W31">
            <v>119186390.01178214</v>
          </cell>
          <cell r="X31">
            <v>96107637.416938886</v>
          </cell>
          <cell r="Y31">
            <v>130429592.37000179</v>
          </cell>
          <cell r="Z31">
            <v>99429669.274226397</v>
          </cell>
          <cell r="AA31">
            <v>138692792.64856884</v>
          </cell>
          <cell r="AB31">
            <v>99888066.802556247</v>
          </cell>
          <cell r="AC31">
            <v>145190427.9652966</v>
          </cell>
          <cell r="AD31">
            <v>97863456.323496699</v>
          </cell>
          <cell r="AE31">
            <v>152449949.36356154</v>
          </cell>
          <cell r="AF31">
            <v>96018050.062893987</v>
          </cell>
          <cell r="AG31">
            <v>160072446.83173975</v>
          </cell>
          <cell r="AH31">
            <v>93743444.535422266</v>
          </cell>
          <cell r="AI31">
            <v>168076069.17332685</v>
          </cell>
          <cell r="AJ31">
            <v>91248587.637908489</v>
          </cell>
          <cell r="AK31">
            <v>176479872.63199329</v>
          </cell>
          <cell r="AL31">
            <v>87750652.392793745</v>
          </cell>
          <cell r="AM31">
            <v>185303866.26359314</v>
          </cell>
          <cell r="AN31">
            <v>83947400.028491035</v>
          </cell>
          <cell r="AO31">
            <v>194569059.57677293</v>
          </cell>
          <cell r="AP31">
            <v>79544445.796776056</v>
          </cell>
          <cell r="AQ31">
            <v>204297512.55561173</v>
          </cell>
          <cell r="AR31">
            <v>74691687.079515815</v>
          </cell>
          <cell r="AS31">
            <v>214512388.18339247</v>
          </cell>
          <cell r="AT31">
            <v>68734036.556872934</v>
          </cell>
          <cell r="AU31">
            <v>225238007.59256226</v>
          </cell>
          <cell r="AV31">
            <v>62214788.044328406</v>
          </cell>
          <cell r="AW31">
            <v>236499907.97219056</v>
          </cell>
          <cell r="AX31">
            <v>54871779.589137211</v>
          </cell>
          <cell r="AY31">
            <v>248324903.37080023</v>
          </cell>
          <cell r="AZ31">
            <v>46760702.392699927</v>
          </cell>
          <cell r="BA31">
            <v>260741148.5393405</v>
          </cell>
          <cell r="BB31">
            <v>37445622.971439973</v>
          </cell>
          <cell r="BC31">
            <v>273778205.9663077</v>
          </cell>
          <cell r="BD31">
            <v>27216384.25658045</v>
          </cell>
          <cell r="BE31">
            <v>287467116.26462328</v>
          </cell>
          <cell r="BF31">
            <v>15870607.61280635</v>
          </cell>
          <cell r="BG31">
            <v>149079471.55446592</v>
          </cell>
          <cell r="BH31">
            <v>3322212.3440134497</v>
          </cell>
          <cell r="BI31">
            <v>0</v>
          </cell>
          <cell r="BJ31">
            <v>0</v>
          </cell>
          <cell r="BK31">
            <v>0</v>
          </cell>
          <cell r="BL31">
            <v>0</v>
          </cell>
        </row>
        <row r="32">
          <cell r="A32" t="str">
            <v>1855 BID - MUNICIPIOS</v>
          </cell>
          <cell r="Q32">
            <v>20328623.004965462</v>
          </cell>
          <cell r="R32">
            <v>8482464.6075963285</v>
          </cell>
          <cell r="S32">
            <v>26867032.685256757</v>
          </cell>
          <cell r="T32">
            <v>9711985.4050578568</v>
          </cell>
          <cell r="U32">
            <v>31637311.640601624</v>
          </cell>
          <cell r="V32">
            <v>10515834.445986884</v>
          </cell>
          <cell r="W32">
            <v>35813674.757527843</v>
          </cell>
          <cell r="X32">
            <v>10898435.96277119</v>
          </cell>
          <cell r="Y32">
            <v>38876344.796966717</v>
          </cell>
          <cell r="Z32">
            <v>10738046.846624721</v>
          </cell>
          <cell r="AA32">
            <v>41064394.880776741</v>
          </cell>
          <cell r="AB32">
            <v>10217002.207491867</v>
          </cell>
          <cell r="AC32">
            <v>43024131.926612958</v>
          </cell>
          <cell r="AD32">
            <v>9464197.1418058462</v>
          </cell>
          <cell r="AE32">
            <v>45175338.522943631</v>
          </cell>
          <cell r="AF32">
            <v>8666620.0172613524</v>
          </cell>
          <cell r="AG32">
            <v>47434105.449090853</v>
          </cell>
          <cell r="AH32">
            <v>7765624.6874078922</v>
          </cell>
          <cell r="AI32">
            <v>49805810.721545435</v>
          </cell>
          <cell r="AJ32">
            <v>6772103.9501124136</v>
          </cell>
          <cell r="AK32">
            <v>52296101.257622734</v>
          </cell>
          <cell r="AL32">
            <v>5619411.6586372489</v>
          </cell>
          <cell r="AM32">
            <v>54910906.32050392</v>
          </cell>
          <cell r="AN32">
            <v>4355732.7229733858</v>
          </cell>
          <cell r="AO32">
            <v>57656451.636529155</v>
          </cell>
          <cell r="AP32">
            <v>2951637.3645965382</v>
          </cell>
          <cell r="AQ32">
            <v>60539274.218355656</v>
          </cell>
          <cell r="AR32">
            <v>1401197.0245912024</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A33" t="str">
            <v>3806 BID-PROSAP</v>
          </cell>
          <cell r="Q33">
            <v>0</v>
          </cell>
          <cell r="R33">
            <v>8333847.7916016486</v>
          </cell>
          <cell r="S33">
            <v>0</v>
          </cell>
          <cell r="T33">
            <v>10506006.717194088</v>
          </cell>
          <cell r="U33">
            <v>0</v>
          </cell>
          <cell r="V33">
            <v>12344357.466076223</v>
          </cell>
          <cell r="W33">
            <v>9771086.0261411611</v>
          </cell>
          <cell r="X33">
            <v>14008595.304447133</v>
          </cell>
          <cell r="Y33">
            <v>20674497.694001243</v>
          </cell>
          <cell r="Z33">
            <v>14607979.422102237</v>
          </cell>
          <cell r="AA33">
            <v>21901857.047030397</v>
          </cell>
          <cell r="AB33">
            <v>14712340.258554965</v>
          </cell>
          <cell r="AC33">
            <v>22951406.310906611</v>
          </cell>
          <cell r="AD33">
            <v>14532337.252750941</v>
          </cell>
          <cell r="AE33">
            <v>24098976.626451954</v>
          </cell>
          <cell r="AF33">
            <v>14374185.5427908</v>
          </cell>
          <cell r="AG33">
            <v>25303925.457774565</v>
          </cell>
          <cell r="AH33">
            <v>14163887.818702772</v>
          </cell>
          <cell r="AI33">
            <v>26569121.730663314</v>
          </cell>
          <cell r="AJ33">
            <v>13934901.980705023</v>
          </cell>
          <cell r="AK33">
            <v>27897577.817196488</v>
          </cell>
          <cell r="AL33">
            <v>13567225.882413011</v>
          </cell>
          <cell r="AM33">
            <v>29292456.708056331</v>
          </cell>
          <cell r="AN33">
            <v>13170145.446737591</v>
          </cell>
          <cell r="AO33">
            <v>30757079.543459166</v>
          </cell>
          <cell r="AP33">
            <v>12699438.902788598</v>
          </cell>
          <cell r="AQ33">
            <v>32294933.52063214</v>
          </cell>
          <cell r="AR33">
            <v>12182427.641192406</v>
          </cell>
          <cell r="AS33">
            <v>33909680.196663782</v>
          </cell>
          <cell r="AT33">
            <v>11511214.925414072</v>
          </cell>
          <cell r="AU33">
            <v>35605164.206496999</v>
          </cell>
          <cell r="AV33">
            <v>10779569.527606837</v>
          </cell>
          <cell r="AW33">
            <v>37385422.416821867</v>
          </cell>
          <cell r="AX33">
            <v>9945981.5527053401</v>
          </cell>
          <cell r="AY33">
            <v>39254693.537662983</v>
          </cell>
          <cell r="AZ33">
            <v>9027437.0860246085</v>
          </cell>
          <cell r="BA33">
            <v>41217428.214546166</v>
          </cell>
          <cell r="BB33">
            <v>7938935.6367811784</v>
          </cell>
          <cell r="BC33">
            <v>43278299.625273496</v>
          </cell>
          <cell r="BD33">
            <v>6746965.1804550951</v>
          </cell>
          <cell r="BE33">
            <v>45442214.606537208</v>
          </cell>
          <cell r="BF33">
            <v>5415950.339404447</v>
          </cell>
          <cell r="BG33">
            <v>47714325.336864099</v>
          </cell>
          <cell r="BH33">
            <v>3946818.3620432946</v>
          </cell>
          <cell r="BI33">
            <v>50100041.603707336</v>
          </cell>
          <cell r="BJ33">
            <v>2292344.6135315443</v>
          </cell>
          <cell r="BK33">
            <v>25981711.662150886</v>
          </cell>
          <cell r="BL33">
            <v>475623.01048565318</v>
          </cell>
        </row>
        <row r="34">
          <cell r="A34" t="str">
            <v>1134 BID - PROMEBA</v>
          </cell>
          <cell r="Q34">
            <v>11394503.691669367</v>
          </cell>
          <cell r="R34">
            <v>3526756.0628479826</v>
          </cell>
          <cell r="S34">
            <v>13767102.968471039</v>
          </cell>
          <cell r="T34">
            <v>3527103.1144376714</v>
          </cell>
          <cell r="U34">
            <v>16218693.409744732</v>
          </cell>
          <cell r="V34">
            <v>3269549.1383509794</v>
          </cell>
          <cell r="W34">
            <v>18438340.623057179</v>
          </cell>
          <cell r="X34">
            <v>2726201.3737407429</v>
          </cell>
          <cell r="Y34">
            <v>20064929.119872764</v>
          </cell>
          <cell r="Z34">
            <v>1887173.4005773966</v>
          </cell>
          <cell r="AA34">
            <v>21240705.602174677</v>
          </cell>
          <cell r="AB34">
            <v>857941.04655638523</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row>
        <row r="35">
          <cell r="A35" t="str">
            <v>1895 BID - PROAS ENOHSA Los Barriales</v>
          </cell>
          <cell r="Q35">
            <v>842284.64147619053</v>
          </cell>
          <cell r="R35">
            <v>153946.49699999997</v>
          </cell>
          <cell r="S35">
            <v>1983046.267583522</v>
          </cell>
          <cell r="T35">
            <v>344820.01324306196</v>
          </cell>
          <cell r="U35">
            <v>2340103.5099193784</v>
          </cell>
          <cell r="V35">
            <v>379563.32416473731</v>
          </cell>
          <cell r="W35">
            <v>2654521.9931830023</v>
          </cell>
          <cell r="X35">
            <v>399628.12928183551</v>
          </cell>
          <cell r="Y35">
            <v>2885580.9612177378</v>
          </cell>
          <cell r="Z35">
            <v>400730.56639473955</v>
          </cell>
          <cell r="AA35">
            <v>3051367.4487419385</v>
          </cell>
          <cell r="AB35">
            <v>388128.09204042575</v>
          </cell>
          <cell r="AC35">
            <v>3196757.7071533911</v>
          </cell>
          <cell r="AD35">
            <v>369202.26528607495</v>
          </cell>
          <cell r="AE35">
            <v>3356595.5925110634</v>
          </cell>
          <cell r="AF35">
            <v>348390.42490267358</v>
          </cell>
          <cell r="AG35">
            <v>3524425.3721366199</v>
          </cell>
          <cell r="AH35">
            <v>324574.40727970889</v>
          </cell>
          <cell r="AI35">
            <v>3700646.6407434531</v>
          </cell>
          <cell r="AJ35">
            <v>297504.73219242535</v>
          </cell>
          <cell r="AK35">
            <v>3885678.9727806286</v>
          </cell>
          <cell r="AL35">
            <v>266918.90674719482</v>
          </cell>
          <cell r="AM35">
            <v>4079962.9214196624</v>
          </cell>
          <cell r="AN35">
            <v>232529.54697605857</v>
          </cell>
          <cell r="AO35">
            <v>4283961.0674906485</v>
          </cell>
          <cell r="AP35">
            <v>194033.96910856955</v>
          </cell>
          <cell r="AQ35">
            <v>4498159.1208651848</v>
          </cell>
          <cell r="AR35">
            <v>151106.19727800868</v>
          </cell>
          <cell r="AS35">
            <v>4723067.0769084478</v>
          </cell>
          <cell r="AT35">
            <v>103401.92456568616</v>
          </cell>
          <cell r="AU35">
            <v>3696640.0828277753</v>
          </cell>
          <cell r="AV35">
            <v>43162.874033134052</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row>
        <row r="36">
          <cell r="A36" t="str">
            <v>940 BID - PROMEBA</v>
          </cell>
          <cell r="Q36">
            <v>5863731.9524999997</v>
          </cell>
          <cell r="R36">
            <v>1020479.1420463088</v>
          </cell>
          <cell r="S36">
            <v>7633023.6770812459</v>
          </cell>
          <cell r="T36">
            <v>923489.89588965697</v>
          </cell>
          <cell r="U36">
            <v>9074491.4930930808</v>
          </cell>
          <cell r="V36">
            <v>607175.69231196411</v>
          </cell>
          <cell r="W36">
            <v>5058192.9348873813</v>
          </cell>
          <cell r="X36">
            <v>137438.41798941951</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row>
        <row r="37">
          <cell r="A37" t="str">
            <v>1895 BID - PROAS ENOHSA PMG EPAS</v>
          </cell>
          <cell r="Q37">
            <v>1741583.8573289472</v>
          </cell>
          <cell r="R37">
            <v>94171.484750000003</v>
          </cell>
          <cell r="S37">
            <v>4100325.7068857625</v>
          </cell>
          <cell r="T37">
            <v>185268.67476359391</v>
          </cell>
          <cell r="U37">
            <v>4838609.5349093508</v>
          </cell>
          <cell r="V37">
            <v>162089.73295405504</v>
          </cell>
          <cell r="W37">
            <v>5488729.6106334878</v>
          </cell>
          <cell r="X37">
            <v>119908.39833597523</v>
          </cell>
          <cell r="Y37">
            <v>4436580.9074831391</v>
          </cell>
          <cell r="Z37">
            <v>51750.160026535683</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A38" t="str">
            <v>1.2. B.I.R.F.</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row>
        <row r="39">
          <cell r="A39" t="str">
            <v>7597 BIRF - PROSAP</v>
          </cell>
          <cell r="Q39">
            <v>79098617.534065798</v>
          </cell>
          <cell r="R39">
            <v>46737253.393538252</v>
          </cell>
          <cell r="S39">
            <v>100551409.6207819</v>
          </cell>
          <cell r="T39">
            <v>56507446.194905564</v>
          </cell>
          <cell r="U39">
            <v>119024422.43487397</v>
          </cell>
          <cell r="V39">
            <v>63153090.26643654</v>
          </cell>
          <cell r="W39">
            <v>135898734.44423074</v>
          </cell>
          <cell r="X39">
            <v>68047544.165692568</v>
          </cell>
          <cell r="Y39">
            <v>148286172.77955109</v>
          </cell>
          <cell r="Z39">
            <v>69819799.03298527</v>
          </cell>
          <cell r="AA39">
            <v>157325489.25078309</v>
          </cell>
          <cell r="AB39">
            <v>69566665.644207761</v>
          </cell>
          <cell r="AC39">
            <v>164718360.89988601</v>
          </cell>
          <cell r="AD39">
            <v>67708930.552254051</v>
          </cell>
          <cell r="AE39">
            <v>172954278.94488043</v>
          </cell>
          <cell r="AF39">
            <v>65922343.957618557</v>
          </cell>
          <cell r="AG39">
            <v>181601992.89212459</v>
          </cell>
          <cell r="AH39">
            <v>63787826.377138853</v>
          </cell>
          <cell r="AI39">
            <v>190682092.53673095</v>
          </cell>
          <cell r="AJ39">
            <v>61444800.144710183</v>
          </cell>
          <cell r="AK39">
            <v>200216197.1635676</v>
          </cell>
          <cell r="AL39">
            <v>58351528.894510359</v>
          </cell>
          <cell r="AM39">
            <v>210227007.02174616</v>
          </cell>
          <cell r="AN39">
            <v>54982466.753936127</v>
          </cell>
          <cell r="AO39">
            <v>220738357.37283367</v>
          </cell>
          <cell r="AP39">
            <v>51130619.57706818</v>
          </cell>
          <cell r="AQ39">
            <v>231775275.24147546</v>
          </cell>
          <cell r="AR39">
            <v>46887440.027619541</v>
          </cell>
          <cell r="AS39">
            <v>243364039.00354946</v>
          </cell>
          <cell r="AT39">
            <v>41816368.099102356</v>
          </cell>
          <cell r="AU39">
            <v>255532240.95372713</v>
          </cell>
          <cell r="AV39">
            <v>36265738.012134425</v>
          </cell>
          <cell r="AW39">
            <v>268308853.0014137</v>
          </cell>
          <cell r="AX39">
            <v>30055503.996221937</v>
          </cell>
          <cell r="AY39">
            <v>281724295.65148455</v>
          </cell>
          <cell r="AZ39">
            <v>23201998.333810244</v>
          </cell>
          <cell r="BA39">
            <v>295810510.43405902</v>
          </cell>
          <cell r="BB39">
            <v>15444329.534909789</v>
          </cell>
          <cell r="BC39">
            <v>310601035.95576227</v>
          </cell>
          <cell r="BD39">
            <v>6928317.6106696855</v>
          </cell>
          <cell r="BE39">
            <v>0</v>
          </cell>
          <cell r="BF39">
            <v>0</v>
          </cell>
          <cell r="BG39">
            <v>0</v>
          </cell>
          <cell r="BH39">
            <v>0</v>
          </cell>
          <cell r="BI39">
            <v>0</v>
          </cell>
          <cell r="BJ39">
            <v>0</v>
          </cell>
          <cell r="BK39">
            <v>0</v>
          </cell>
          <cell r="BL39">
            <v>0</v>
          </cell>
        </row>
        <row r="40">
          <cell r="A40" t="str">
            <v>7425 BIRF - PROSAP</v>
          </cell>
          <cell r="Q40">
            <v>19937094.005059004</v>
          </cell>
          <cell r="R40">
            <v>2333213.0350590977</v>
          </cell>
          <cell r="S40">
            <v>25292609.575005122</v>
          </cell>
          <cell r="T40">
            <v>2064684.3305284544</v>
          </cell>
          <cell r="U40">
            <v>29758019.405340001</v>
          </cell>
          <cell r="V40">
            <v>1341406.1115823328</v>
          </cell>
          <cell r="W40">
            <v>16381282.6248648</v>
          </cell>
          <cell r="X40">
            <v>296829.67520246969</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row>
        <row r="41">
          <cell r="A41" t="str">
            <v>7385 BIRF - MUNICIPIOS</v>
          </cell>
          <cell r="Q41">
            <v>42412875.200124994</v>
          </cell>
          <cell r="R41">
            <v>1986587.9918814821</v>
          </cell>
          <cell r="S41">
            <v>41616810.015526682</v>
          </cell>
          <cell r="T41">
            <v>825728.2322443414</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row>
        <row r="42">
          <cell r="A42" t="str">
            <v>7352 BIRF - PDP III</v>
          </cell>
          <cell r="Q42">
            <v>29435256.359607376</v>
          </cell>
          <cell r="R42">
            <v>909228.88800744829</v>
          </cell>
          <cell r="S42">
            <v>15686329.52173306</v>
          </cell>
          <cell r="T42">
            <v>227909.50794542854</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row>
        <row r="43">
          <cell r="A43" t="str">
            <v>Tenedores de Bonos</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A44" t="str">
            <v>BONO MENDOZA'24  Bonos Emitidos</v>
          </cell>
          <cell r="Q44">
            <v>0</v>
          </cell>
          <cell r="R44">
            <v>1980896875</v>
          </cell>
          <cell r="S44">
            <v>0</v>
          </cell>
          <cell r="T44">
            <v>2428351138.0010223</v>
          </cell>
          <cell r="U44">
            <v>0</v>
          </cell>
          <cell r="V44">
            <v>2859508254.0658231</v>
          </cell>
          <cell r="W44">
            <v>12568327824.271833</v>
          </cell>
          <cell r="X44">
            <v>2684396529.2905636</v>
          </cell>
          <cell r="Y44">
            <v>13742627085.494297</v>
          </cell>
          <cell r="Z44">
            <v>1746973884.3715158</v>
          </cell>
          <cell r="AA44">
            <v>14619398723.147802</v>
          </cell>
          <cell r="AB44">
            <v>612187321.53181434</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row>
        <row r="45">
          <cell r="A45" t="str">
            <v>BONO PESOS 2021 - Clase 1</v>
          </cell>
          <cell r="Q45">
            <v>0</v>
          </cell>
          <cell r="R45">
            <v>2694005943.7096329</v>
          </cell>
          <cell r="S45">
            <v>0</v>
          </cell>
          <cell r="T45">
            <v>2062264188.8077796</v>
          </cell>
          <cell r="U45">
            <v>5218752500</v>
          </cell>
          <cell r="V45">
            <v>752336489.62954938</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row>
        <row r="46">
          <cell r="A46" t="str">
            <v>Cárcel Bono 2024</v>
          </cell>
          <cell r="Q46">
            <v>0</v>
          </cell>
          <cell r="R46">
            <v>118695340.75</v>
          </cell>
          <cell r="S46">
            <v>0</v>
          </cell>
          <cell r="T46">
            <v>145506800.18902129</v>
          </cell>
          <cell r="U46">
            <v>0</v>
          </cell>
          <cell r="V46">
            <v>171341734.58362412</v>
          </cell>
          <cell r="W46">
            <v>753094203.23036814</v>
          </cell>
          <cell r="X46">
            <v>160849040.03509057</v>
          </cell>
          <cell r="Y46">
            <v>823458214.96281815</v>
          </cell>
          <cell r="Z46">
            <v>104678675.1515412</v>
          </cell>
          <cell r="AA46">
            <v>875994371.49101615</v>
          </cell>
          <cell r="AB46">
            <v>36682264.306186318</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A47" t="str">
            <v>BONO DE INTERESES</v>
          </cell>
          <cell r="Q47">
            <v>0</v>
          </cell>
          <cell r="R47">
            <v>10474013.247668743</v>
          </cell>
          <cell r="S47">
            <v>6474202.9491999997</v>
          </cell>
          <cell r="T47">
            <v>16134528.985563131</v>
          </cell>
          <cell r="U47">
            <v>6474202.9491999997</v>
          </cell>
          <cell r="V47">
            <v>8555427.5593330935</v>
          </cell>
          <cell r="W47">
            <v>6474202.9491999997</v>
          </cell>
          <cell r="X47">
            <v>3609406.4444673294</v>
          </cell>
          <cell r="Y47">
            <v>6474202.9491999997</v>
          </cell>
          <cell r="Z47">
            <v>1591790.1042566982</v>
          </cell>
          <cell r="AA47">
            <v>6474202.9491999997</v>
          </cell>
          <cell r="AB47">
            <v>668733.39487212733</v>
          </cell>
          <cell r="AC47">
            <v>6489747.2539999997</v>
          </cell>
          <cell r="AD47">
            <v>244692.49106788187</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row>
        <row r="49">
          <cell r="Q49">
            <v>1961770844.7629225</v>
          </cell>
          <cell r="R49">
            <v>8692942049.1711597</v>
          </cell>
          <cell r="S49">
            <v>6920566967.0279245</v>
          </cell>
          <cell r="T49">
            <v>7930827267.6542616</v>
          </cell>
          <cell r="U49">
            <v>12493179520.172314</v>
          </cell>
          <cell r="V49">
            <v>5800387043.1847229</v>
          </cell>
          <cell r="W49">
            <v>21452046328.489796</v>
          </cell>
          <cell r="X49">
            <v>4109139799.0576677</v>
          </cell>
          <cell r="Y49">
            <v>23142257684.794865</v>
          </cell>
          <cell r="Z49">
            <v>2563714961.0775962</v>
          </cell>
          <cell r="AA49">
            <v>16975818994.066088</v>
          </cell>
          <cell r="AB49">
            <v>1072419529.6155511</v>
          </cell>
          <cell r="AC49">
            <v>1468836070.9238646</v>
          </cell>
          <cell r="AD49">
            <v>383105964.65966082</v>
          </cell>
          <cell r="AE49">
            <v>990773775.81800008</v>
          </cell>
          <cell r="AF49">
            <v>349647002.66515464</v>
          </cell>
          <cell r="AG49">
            <v>1005953063.7829525</v>
          </cell>
          <cell r="AH49">
            <v>332715504.91994828</v>
          </cell>
          <cell r="AI49">
            <v>1056250716.972101</v>
          </cell>
          <cell r="AJ49">
            <v>314925369.55771637</v>
          </cell>
          <cell r="AK49">
            <v>1109063252.8207066</v>
          </cell>
          <cell r="AL49">
            <v>292699108.24758387</v>
          </cell>
          <cell r="AM49">
            <v>1164516415.4617429</v>
          </cell>
          <cell r="AN49">
            <v>268421202.29142982</v>
          </cell>
          <cell r="AO49">
            <v>1222742236.2348311</v>
          </cell>
          <cell r="AP49">
            <v>240983757.98418897</v>
          </cell>
          <cell r="AQ49">
            <v>1283879348.0465736</v>
          </cell>
          <cell r="AR49">
            <v>210721782.2117683</v>
          </cell>
          <cell r="AS49">
            <v>1084514517.7700305</v>
          </cell>
          <cell r="AT49">
            <v>175904456.32402533</v>
          </cell>
          <cell r="AU49">
            <v>746546825.01558399</v>
          </cell>
          <cell r="AV49">
            <v>130987995.03413847</v>
          </cell>
          <cell r="AW49">
            <v>779992694.17939448</v>
          </cell>
          <cell r="AX49">
            <v>109351354.22163829</v>
          </cell>
          <cell r="AY49">
            <v>818992328.88836479</v>
          </cell>
          <cell r="AZ49">
            <v>85510261.612024128</v>
          </cell>
          <cell r="BA49">
            <v>597769087.1879456</v>
          </cell>
          <cell r="BB49">
            <v>60828888.143130943</v>
          </cell>
          <cell r="BC49">
            <v>627657541.54734349</v>
          </cell>
          <cell r="BD49">
            <v>40891667.047705233</v>
          </cell>
          <cell r="BE49">
            <v>332909330.87116051</v>
          </cell>
          <cell r="BF49">
            <v>21286557.952210799</v>
          </cell>
          <cell r="BG49">
            <v>196793796.89133</v>
          </cell>
          <cell r="BH49">
            <v>7269030.7060567439</v>
          </cell>
          <cell r="BI49">
            <v>50100041.603707336</v>
          </cell>
          <cell r="BJ49">
            <v>2292344.6135315443</v>
          </cell>
          <cell r="BK49">
            <v>25981711.662150886</v>
          </cell>
          <cell r="BL49">
            <v>475623.01048565318</v>
          </cell>
        </row>
      </sheetData>
      <sheetData sheetId="1">
        <row r="5">
          <cell r="L5">
            <v>1</v>
          </cell>
        </row>
      </sheetData>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73"/>
  <sheetViews>
    <sheetView showGridLines="0" tabSelected="1" zoomScale="80" zoomScaleNormal="80" zoomScaleSheetLayoutView="80" workbookViewId="0">
      <pane xSplit="2" ySplit="5" topLeftCell="C6" activePane="bottomRight" state="frozen"/>
      <selection pane="topRight" activeCell="C1" sqref="C1"/>
      <selection pane="bottomLeft" activeCell="A6" sqref="A6"/>
      <selection pane="bottomRight" sqref="A1:A4"/>
    </sheetView>
  </sheetViews>
  <sheetFormatPr baseColWidth="10" defaultColWidth="11.42578125" defaultRowHeight="15" x14ac:dyDescent="0.25"/>
  <cols>
    <col min="1" max="1" width="54.28515625" style="56" bestFit="1" customWidth="1"/>
    <col min="2" max="2" width="12" style="56" bestFit="1" customWidth="1"/>
    <col min="3" max="3" width="32.42578125" style="56" bestFit="1" customWidth="1"/>
    <col min="4" max="4" width="9.28515625" style="57" customWidth="1"/>
    <col min="5" max="5" width="22.28515625" style="2" customWidth="1"/>
    <col min="6" max="6" width="19.140625" style="2" customWidth="1"/>
    <col min="7" max="7" width="41" style="47" bestFit="1" customWidth="1"/>
    <col min="8" max="8" width="15.85546875" style="58" customWidth="1"/>
    <col min="9" max="9" width="69.140625" style="2" bestFit="1" customWidth="1"/>
    <col min="10" max="10" width="12.140625" style="2" customWidth="1"/>
    <col min="11" max="11" width="14.5703125" style="2" customWidth="1"/>
    <col min="12" max="12" width="16.28515625" style="58" customWidth="1"/>
    <col min="13" max="13" width="13" style="2" customWidth="1"/>
    <col min="14" max="14" width="40.28515625" style="47" customWidth="1"/>
    <col min="15" max="15" width="7.42578125" style="102" customWidth="1"/>
    <col min="16" max="16" width="29.85546875" style="105" customWidth="1"/>
    <col min="17" max="18" width="17.42578125" style="2" customWidth="1"/>
    <col min="19" max="19" width="20.85546875" style="2" customWidth="1"/>
    <col min="20" max="20" width="18.7109375" style="2" customWidth="1"/>
    <col min="21" max="21" width="11.5703125" style="2" customWidth="1"/>
    <col min="22" max="22" width="15.28515625" style="2" bestFit="1" customWidth="1"/>
    <col min="23" max="23" width="14.140625" style="2" bestFit="1" customWidth="1"/>
    <col min="24" max="29" width="15.28515625" style="2" customWidth="1"/>
    <col min="30" max="30" width="17.42578125" style="2" bestFit="1" customWidth="1"/>
    <col min="31" max="31" width="15.28515625" style="2" customWidth="1"/>
    <col min="32" max="33" width="15.28515625" style="2" bestFit="1" customWidth="1"/>
    <col min="34" max="34" width="15.28515625" style="2" customWidth="1"/>
    <col min="35" max="35" width="14.140625" style="2" bestFit="1" customWidth="1"/>
    <col min="36" max="37" width="15.28515625" style="2" customWidth="1"/>
    <col min="38" max="38" width="17.42578125" style="2" bestFit="1" customWidth="1"/>
    <col min="39" max="41" width="15.28515625" style="2" customWidth="1"/>
    <col min="42" max="42" width="17.42578125" style="2" customWidth="1"/>
    <col min="43" max="43" width="14.140625" style="2" bestFit="1" customWidth="1"/>
    <col min="44" max="44" width="15.28515625" style="2" bestFit="1" customWidth="1"/>
    <col min="45" max="45" width="15.28515625" style="2" customWidth="1"/>
    <col min="46" max="49" width="15.28515625" style="2" bestFit="1" customWidth="1"/>
    <col min="50" max="50" width="17.42578125" style="2" bestFit="1" customWidth="1"/>
    <col min="51" max="53" width="15.28515625" style="2" bestFit="1" customWidth="1"/>
    <col min="54" max="54" width="17.42578125" style="2" bestFit="1" customWidth="1"/>
    <col min="55" max="55" width="15.28515625" style="2" bestFit="1" customWidth="1"/>
    <col min="56" max="56" width="17.42578125" style="2" bestFit="1" customWidth="1"/>
    <col min="57" max="60" width="15.28515625" style="2" bestFit="1" customWidth="1"/>
    <col min="61" max="61" width="17.42578125" style="2" bestFit="1" customWidth="1"/>
    <col min="62" max="65" width="15.28515625" style="2" bestFit="1" customWidth="1"/>
    <col min="66" max="66" width="17.42578125" style="2" bestFit="1" customWidth="1"/>
    <col min="67" max="69" width="15.28515625" style="2" bestFit="1" customWidth="1"/>
    <col min="70" max="70" width="11.42578125" style="75"/>
    <col min="71" max="74" width="17.140625" style="75" customWidth="1"/>
    <col min="75" max="75" width="17.7109375" style="75" customWidth="1"/>
    <col min="76" max="16384" width="11.42578125" style="75"/>
  </cols>
  <sheetData>
    <row r="1" spans="1:75" ht="15" customHeight="1" x14ac:dyDescent="0.25">
      <c r="A1" s="178" t="s">
        <v>99</v>
      </c>
      <c r="B1" s="181" t="s">
        <v>0</v>
      </c>
      <c r="C1" s="1" t="s">
        <v>100</v>
      </c>
      <c r="D1" s="184" t="s">
        <v>1</v>
      </c>
      <c r="E1" s="1" t="s">
        <v>100</v>
      </c>
      <c r="F1" s="175" t="s">
        <v>101</v>
      </c>
      <c r="G1" s="175" t="s">
        <v>102</v>
      </c>
      <c r="H1" s="175" t="s">
        <v>103</v>
      </c>
      <c r="I1" s="175" t="s">
        <v>104</v>
      </c>
      <c r="J1" s="175" t="s">
        <v>105</v>
      </c>
      <c r="K1" s="175" t="s">
        <v>106</v>
      </c>
      <c r="L1" s="175" t="s">
        <v>107</v>
      </c>
      <c r="M1" s="175" t="s">
        <v>2</v>
      </c>
      <c r="N1" s="175" t="s">
        <v>3</v>
      </c>
      <c r="O1" s="99"/>
      <c r="P1" s="103"/>
      <c r="V1" s="3">
        <v>2019</v>
      </c>
      <c r="W1" s="3">
        <v>2019</v>
      </c>
      <c r="X1" s="3">
        <v>2019</v>
      </c>
      <c r="Y1" s="3">
        <v>2019</v>
      </c>
      <c r="Z1" s="3">
        <v>2019</v>
      </c>
      <c r="AA1" s="3">
        <v>2019</v>
      </c>
      <c r="AB1" s="3">
        <v>2019</v>
      </c>
      <c r="AC1" s="3">
        <v>2019</v>
      </c>
      <c r="AD1" s="3">
        <v>2019</v>
      </c>
      <c r="AE1" s="3">
        <v>2019</v>
      </c>
      <c r="AF1" s="3">
        <v>2019</v>
      </c>
      <c r="AG1" s="3">
        <v>2019</v>
      </c>
      <c r="AH1" s="3">
        <v>2019</v>
      </c>
      <c r="AI1" s="3">
        <v>2019</v>
      </c>
      <c r="AJ1" s="3">
        <v>2019</v>
      </c>
      <c r="AK1" s="3">
        <v>2019</v>
      </c>
      <c r="AL1" s="3">
        <v>2019</v>
      </c>
      <c r="AM1" s="3">
        <v>2019</v>
      </c>
      <c r="AN1" s="3">
        <v>2019</v>
      </c>
      <c r="AO1" s="3">
        <v>2019</v>
      </c>
      <c r="AP1" s="3">
        <v>2019</v>
      </c>
      <c r="AQ1" s="3">
        <v>2019</v>
      </c>
      <c r="AR1" s="3">
        <v>2019</v>
      </c>
      <c r="AS1" s="3">
        <v>2019</v>
      </c>
      <c r="AT1" s="3">
        <v>2020</v>
      </c>
      <c r="AU1" s="3">
        <v>2020</v>
      </c>
      <c r="AV1" s="3">
        <v>2020</v>
      </c>
      <c r="AW1" s="3">
        <v>2020</v>
      </c>
      <c r="AX1" s="3">
        <v>2020</v>
      </c>
      <c r="AY1" s="3">
        <v>2020</v>
      </c>
      <c r="AZ1" s="3">
        <v>2020</v>
      </c>
      <c r="BA1" s="3">
        <v>2020</v>
      </c>
      <c r="BB1" s="3">
        <v>2020</v>
      </c>
      <c r="BC1" s="3">
        <v>2020</v>
      </c>
      <c r="BD1" s="3">
        <v>2020</v>
      </c>
      <c r="BE1" s="3">
        <v>2020</v>
      </c>
      <c r="BF1" s="3">
        <v>2020</v>
      </c>
      <c r="BG1" s="3">
        <v>2020</v>
      </c>
      <c r="BH1" s="3">
        <v>2020</v>
      </c>
      <c r="BI1" s="3">
        <v>2020</v>
      </c>
      <c r="BJ1" s="3">
        <v>2020</v>
      </c>
      <c r="BK1" s="3">
        <v>2020</v>
      </c>
      <c r="BL1" s="3">
        <v>2020</v>
      </c>
      <c r="BM1" s="3">
        <v>2020</v>
      </c>
      <c r="BN1" s="3">
        <v>2020</v>
      </c>
      <c r="BO1" s="3">
        <v>2020</v>
      </c>
      <c r="BP1" s="3">
        <v>2020</v>
      </c>
      <c r="BQ1" s="3">
        <v>2020</v>
      </c>
    </row>
    <row r="2" spans="1:75" ht="15.75" x14ac:dyDescent="0.25">
      <c r="A2" s="179"/>
      <c r="B2" s="182"/>
      <c r="C2" s="4">
        <v>43830</v>
      </c>
      <c r="D2" s="185"/>
      <c r="E2" s="4">
        <f>+C2</f>
        <v>43830</v>
      </c>
      <c r="F2" s="176"/>
      <c r="G2" s="176"/>
      <c r="H2" s="176"/>
      <c r="I2" s="176"/>
      <c r="J2" s="176"/>
      <c r="K2" s="176"/>
      <c r="L2" s="176"/>
      <c r="M2" s="176"/>
      <c r="N2" s="176"/>
      <c r="O2" s="99"/>
      <c r="P2" s="103"/>
      <c r="V2" s="3">
        <v>1</v>
      </c>
      <c r="W2" s="3">
        <v>1</v>
      </c>
      <c r="X2" s="3">
        <v>2</v>
      </c>
      <c r="Y2" s="3">
        <v>2</v>
      </c>
      <c r="Z2" s="3">
        <v>3</v>
      </c>
      <c r="AA2" s="3">
        <v>3</v>
      </c>
      <c r="AB2" s="3">
        <v>4</v>
      </c>
      <c r="AC2" s="3">
        <v>4</v>
      </c>
      <c r="AD2" s="3">
        <v>5</v>
      </c>
      <c r="AE2" s="3">
        <v>5</v>
      </c>
      <c r="AF2" s="3">
        <v>6</v>
      </c>
      <c r="AG2" s="3">
        <v>6</v>
      </c>
      <c r="AH2" s="3">
        <v>7</v>
      </c>
      <c r="AI2" s="3">
        <v>7</v>
      </c>
      <c r="AJ2" s="3">
        <v>8</v>
      </c>
      <c r="AK2" s="3">
        <v>8</v>
      </c>
      <c r="AL2" s="3">
        <v>9</v>
      </c>
      <c r="AM2" s="3">
        <v>9</v>
      </c>
      <c r="AN2" s="3">
        <v>10</v>
      </c>
      <c r="AO2" s="3">
        <v>10</v>
      </c>
      <c r="AP2" s="3">
        <v>11</v>
      </c>
      <c r="AQ2" s="3">
        <v>11</v>
      </c>
      <c r="AR2" s="3">
        <v>12</v>
      </c>
      <c r="AS2" s="3">
        <v>12</v>
      </c>
      <c r="AT2" s="3">
        <v>1</v>
      </c>
      <c r="AU2" s="3">
        <v>1</v>
      </c>
      <c r="AV2" s="3">
        <v>2</v>
      </c>
      <c r="AW2" s="3">
        <v>2</v>
      </c>
      <c r="AX2" s="3">
        <v>3</v>
      </c>
      <c r="AY2" s="3">
        <v>3</v>
      </c>
      <c r="AZ2" s="3">
        <v>4</v>
      </c>
      <c r="BA2" s="3">
        <v>4</v>
      </c>
      <c r="BB2" s="3">
        <v>5</v>
      </c>
      <c r="BC2" s="3">
        <v>5</v>
      </c>
      <c r="BD2" s="3">
        <v>6</v>
      </c>
      <c r="BE2" s="3">
        <v>6</v>
      </c>
      <c r="BF2" s="3">
        <v>7</v>
      </c>
      <c r="BG2" s="3">
        <v>7</v>
      </c>
      <c r="BH2" s="3">
        <v>8</v>
      </c>
      <c r="BI2" s="3">
        <v>8</v>
      </c>
      <c r="BJ2" s="3">
        <v>9</v>
      </c>
      <c r="BK2" s="3">
        <v>9</v>
      </c>
      <c r="BL2" s="3">
        <v>10</v>
      </c>
      <c r="BM2" s="3">
        <v>10</v>
      </c>
      <c r="BN2" s="3">
        <v>11</v>
      </c>
      <c r="BO2" s="3">
        <v>11</v>
      </c>
      <c r="BP2" s="3">
        <v>12</v>
      </c>
      <c r="BQ2" s="3">
        <v>12</v>
      </c>
    </row>
    <row r="3" spans="1:75" s="87" customFormat="1" ht="18" customHeight="1" x14ac:dyDescent="0.2">
      <c r="A3" s="179"/>
      <c r="B3" s="182"/>
      <c r="C3" s="5" t="s">
        <v>108</v>
      </c>
      <c r="D3" s="185"/>
      <c r="E3" s="5" t="s">
        <v>108</v>
      </c>
      <c r="F3" s="176"/>
      <c r="G3" s="176"/>
      <c r="H3" s="176"/>
      <c r="I3" s="176"/>
      <c r="J3" s="176"/>
      <c r="K3" s="176"/>
      <c r="L3" s="176"/>
      <c r="M3" s="176"/>
      <c r="N3" s="176"/>
      <c r="O3" s="100"/>
      <c r="P3" s="104"/>
      <c r="Q3" s="89">
        <v>2019</v>
      </c>
      <c r="R3" s="90">
        <f>+Q3</f>
        <v>2019</v>
      </c>
      <c r="S3" s="89">
        <v>2020</v>
      </c>
      <c r="T3" s="90">
        <f>+S3</f>
        <v>2020</v>
      </c>
      <c r="U3" s="91"/>
      <c r="V3" s="173">
        <v>43496</v>
      </c>
      <c r="W3" s="174"/>
      <c r="X3" s="173">
        <v>43524</v>
      </c>
      <c r="Y3" s="174"/>
      <c r="Z3" s="173">
        <v>43555</v>
      </c>
      <c r="AA3" s="174"/>
      <c r="AB3" s="173">
        <v>43585</v>
      </c>
      <c r="AC3" s="174"/>
      <c r="AD3" s="173">
        <v>43616</v>
      </c>
      <c r="AE3" s="174"/>
      <c r="AF3" s="173">
        <v>43646</v>
      </c>
      <c r="AG3" s="174"/>
      <c r="AH3" s="173">
        <v>43677</v>
      </c>
      <c r="AI3" s="174"/>
      <c r="AJ3" s="173">
        <v>43708</v>
      </c>
      <c r="AK3" s="174"/>
      <c r="AL3" s="173">
        <v>43738</v>
      </c>
      <c r="AM3" s="174"/>
      <c r="AN3" s="173">
        <v>43769</v>
      </c>
      <c r="AO3" s="174"/>
      <c r="AP3" s="173">
        <v>43799</v>
      </c>
      <c r="AQ3" s="174"/>
      <c r="AR3" s="173">
        <v>43830</v>
      </c>
      <c r="AS3" s="174"/>
      <c r="AT3" s="173">
        <v>43861</v>
      </c>
      <c r="AU3" s="174"/>
      <c r="AV3" s="173">
        <v>43890</v>
      </c>
      <c r="AW3" s="174"/>
      <c r="AX3" s="173">
        <v>43921</v>
      </c>
      <c r="AY3" s="174"/>
      <c r="AZ3" s="173">
        <v>43951</v>
      </c>
      <c r="BA3" s="174"/>
      <c r="BB3" s="173">
        <v>43982</v>
      </c>
      <c r="BC3" s="174"/>
      <c r="BD3" s="173">
        <v>44012</v>
      </c>
      <c r="BE3" s="174"/>
      <c r="BF3" s="173">
        <v>44043</v>
      </c>
      <c r="BG3" s="174"/>
      <c r="BH3" s="173">
        <v>44074</v>
      </c>
      <c r="BI3" s="174"/>
      <c r="BJ3" s="173">
        <v>44104</v>
      </c>
      <c r="BK3" s="174"/>
      <c r="BL3" s="173">
        <v>44135</v>
      </c>
      <c r="BM3" s="174"/>
      <c r="BN3" s="173">
        <v>44165</v>
      </c>
      <c r="BO3" s="174"/>
      <c r="BP3" s="173">
        <v>44196</v>
      </c>
      <c r="BQ3" s="174"/>
    </row>
    <row r="4" spans="1:75" s="87" customFormat="1" ht="15.75" x14ac:dyDescent="0.2">
      <c r="A4" s="180"/>
      <c r="B4" s="183"/>
      <c r="C4" s="5" t="s">
        <v>4</v>
      </c>
      <c r="D4" s="186"/>
      <c r="E4" s="6" t="s">
        <v>5</v>
      </c>
      <c r="F4" s="177"/>
      <c r="G4" s="177"/>
      <c r="H4" s="177"/>
      <c r="I4" s="177"/>
      <c r="J4" s="177"/>
      <c r="K4" s="177"/>
      <c r="L4" s="177"/>
      <c r="M4" s="177"/>
      <c r="N4" s="177"/>
      <c r="O4" s="100"/>
      <c r="P4" s="104"/>
      <c r="Q4" s="76" t="s">
        <v>6</v>
      </c>
      <c r="R4" s="76" t="s">
        <v>7</v>
      </c>
      <c r="S4" s="76" t="s">
        <v>6</v>
      </c>
      <c r="T4" s="76" t="s">
        <v>7</v>
      </c>
      <c r="U4" s="91"/>
      <c r="V4" s="74" t="s">
        <v>7</v>
      </c>
      <c r="W4" s="74" t="s">
        <v>6</v>
      </c>
      <c r="X4" s="74" t="s">
        <v>7</v>
      </c>
      <c r="Y4" s="74" t="s">
        <v>6</v>
      </c>
      <c r="Z4" s="74" t="s">
        <v>7</v>
      </c>
      <c r="AA4" s="74" t="s">
        <v>6</v>
      </c>
      <c r="AB4" s="74" t="s">
        <v>7</v>
      </c>
      <c r="AC4" s="74" t="s">
        <v>6</v>
      </c>
      <c r="AD4" s="74" t="s">
        <v>7</v>
      </c>
      <c r="AE4" s="74" t="s">
        <v>6</v>
      </c>
      <c r="AF4" s="74" t="s">
        <v>7</v>
      </c>
      <c r="AG4" s="74" t="s">
        <v>6</v>
      </c>
      <c r="AH4" s="74" t="s">
        <v>7</v>
      </c>
      <c r="AI4" s="74" t="s">
        <v>6</v>
      </c>
      <c r="AJ4" s="74" t="s">
        <v>7</v>
      </c>
      <c r="AK4" s="74" t="s">
        <v>6</v>
      </c>
      <c r="AL4" s="74" t="s">
        <v>7</v>
      </c>
      <c r="AM4" s="74" t="s">
        <v>6</v>
      </c>
      <c r="AN4" s="74" t="s">
        <v>7</v>
      </c>
      <c r="AO4" s="74" t="s">
        <v>6</v>
      </c>
      <c r="AP4" s="74" t="s">
        <v>7</v>
      </c>
      <c r="AQ4" s="74" t="s">
        <v>6</v>
      </c>
      <c r="AR4" s="74" t="s">
        <v>7</v>
      </c>
      <c r="AS4" s="74" t="s">
        <v>6</v>
      </c>
      <c r="AT4" s="74" t="s">
        <v>7</v>
      </c>
      <c r="AU4" s="74" t="s">
        <v>6</v>
      </c>
      <c r="AV4" s="74" t="s">
        <v>7</v>
      </c>
      <c r="AW4" s="74" t="s">
        <v>6</v>
      </c>
      <c r="AX4" s="74" t="s">
        <v>7</v>
      </c>
      <c r="AY4" s="74" t="s">
        <v>6</v>
      </c>
      <c r="AZ4" s="74" t="s">
        <v>7</v>
      </c>
      <c r="BA4" s="74" t="s">
        <v>6</v>
      </c>
      <c r="BB4" s="74" t="s">
        <v>7</v>
      </c>
      <c r="BC4" s="74" t="s">
        <v>6</v>
      </c>
      <c r="BD4" s="74" t="s">
        <v>7</v>
      </c>
      <c r="BE4" s="74" t="s">
        <v>6</v>
      </c>
      <c r="BF4" s="74" t="s">
        <v>7</v>
      </c>
      <c r="BG4" s="74" t="s">
        <v>6</v>
      </c>
      <c r="BH4" s="74" t="s">
        <v>7</v>
      </c>
      <c r="BI4" s="74" t="s">
        <v>6</v>
      </c>
      <c r="BJ4" s="74" t="s">
        <v>7</v>
      </c>
      <c r="BK4" s="74" t="s">
        <v>6</v>
      </c>
      <c r="BL4" s="74" t="s">
        <v>7</v>
      </c>
      <c r="BM4" s="74" t="s">
        <v>6</v>
      </c>
      <c r="BN4" s="74" t="s">
        <v>7</v>
      </c>
      <c r="BO4" s="74" t="s">
        <v>6</v>
      </c>
      <c r="BP4" s="74" t="s">
        <v>7</v>
      </c>
      <c r="BQ4" s="74" t="s">
        <v>6</v>
      </c>
    </row>
    <row r="5" spans="1:75" ht="15.75" x14ac:dyDescent="0.25">
      <c r="A5" s="7" t="s">
        <v>10</v>
      </c>
      <c r="B5" s="7"/>
      <c r="C5" s="7">
        <f>+SUM(C6:C21)</f>
        <v>12928.648906451039</v>
      </c>
      <c r="D5" s="8">
        <v>0.17692691895160106</v>
      </c>
      <c r="E5" s="9">
        <f>+SUM(E6:E21)</f>
        <v>215.85522842392587</v>
      </c>
      <c r="F5" s="10"/>
      <c r="G5" s="95"/>
      <c r="H5" s="11"/>
      <c r="I5" s="12"/>
      <c r="J5" s="10"/>
      <c r="K5" s="10"/>
      <c r="L5" s="11"/>
      <c r="M5" s="10"/>
      <c r="N5" s="10"/>
      <c r="O5" s="99"/>
      <c r="P5" s="98"/>
      <c r="Q5" s="13"/>
      <c r="R5" s="13"/>
      <c r="S5" s="13"/>
      <c r="T5" s="13"/>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row>
    <row r="6" spans="1:75" x14ac:dyDescent="0.25">
      <c r="A6" s="15" t="s">
        <v>158</v>
      </c>
      <c r="B6" s="15" t="s">
        <v>159</v>
      </c>
      <c r="C6" s="15">
        <v>6769.8646557410402</v>
      </c>
      <c r="D6" s="17"/>
      <c r="E6" s="18">
        <f t="shared" ref="E6:E21" si="0">+C6/$C$52</f>
        <v>113.02887813241573</v>
      </c>
      <c r="F6" s="28" t="s">
        <v>8</v>
      </c>
      <c r="G6" s="64" t="s">
        <v>81</v>
      </c>
      <c r="H6" s="20">
        <v>43769</v>
      </c>
      <c r="I6" s="27">
        <v>0.25</v>
      </c>
      <c r="J6" s="19">
        <v>48</v>
      </c>
      <c r="K6" s="19" t="s">
        <v>160</v>
      </c>
      <c r="L6" s="26">
        <v>45229</v>
      </c>
      <c r="M6" s="19" t="s">
        <v>9</v>
      </c>
      <c r="N6" s="16" t="s">
        <v>10</v>
      </c>
      <c r="O6" s="98" t="s">
        <v>112</v>
      </c>
      <c r="P6" s="98" t="s">
        <v>127</v>
      </c>
      <c r="Q6" s="22">
        <f t="shared" ref="Q6:Q21" si="1">+SUMPRODUCT(1*($V$4:$BQ$4=$Q$4)*($V$1:$BQ$1=Q$3)*($V6:$BQ6))</f>
        <v>0</v>
      </c>
      <c r="R6" s="22">
        <f t="shared" ref="R6:R21" si="2">+SUMPRODUCT(1*($V$4:$BQ$4=$R$4)*($V$1:$BQ$1=Q$3)*($V6:$BQ6))</f>
        <v>0</v>
      </c>
      <c r="S6" s="22">
        <f t="shared" ref="S6:S21" si="3">+SUMPRODUCT(1*($V$4:$BQ$4=$Q$4)*($V$1:$BQ$1=S$3)*($V6:$BQ6))</f>
        <v>0</v>
      </c>
      <c r="T6" s="22">
        <f t="shared" ref="T6:T21" si="4">+SUMPRODUCT(1*($V$4:$BQ$4=$R$4)*($V$1:$BQ$1=S$3)*($V6:$BQ6))</f>
        <v>0</v>
      </c>
      <c r="U6" s="93"/>
      <c r="V6" s="24">
        <v>0</v>
      </c>
      <c r="W6" s="24">
        <v>0</v>
      </c>
      <c r="X6" s="24">
        <v>0</v>
      </c>
      <c r="Y6" s="24">
        <v>0</v>
      </c>
      <c r="Z6" s="24">
        <v>0</v>
      </c>
      <c r="AA6" s="24">
        <v>0</v>
      </c>
      <c r="AB6" s="24">
        <v>0</v>
      </c>
      <c r="AC6" s="24">
        <v>0</v>
      </c>
      <c r="AD6" s="24">
        <v>0</v>
      </c>
      <c r="AE6" s="24">
        <v>0</v>
      </c>
      <c r="AF6" s="24">
        <v>0</v>
      </c>
      <c r="AG6" s="24">
        <v>0</v>
      </c>
      <c r="AH6" s="24">
        <v>0</v>
      </c>
      <c r="AI6" s="24">
        <v>0</v>
      </c>
      <c r="AJ6" s="24">
        <v>0</v>
      </c>
      <c r="AK6" s="24">
        <v>0</v>
      </c>
      <c r="AL6" s="24">
        <v>0</v>
      </c>
      <c r="AM6" s="24">
        <v>0</v>
      </c>
      <c r="AN6" s="24">
        <v>0</v>
      </c>
      <c r="AO6" s="24">
        <v>0</v>
      </c>
      <c r="AP6" s="24">
        <v>0</v>
      </c>
      <c r="AQ6" s="24">
        <v>0</v>
      </c>
      <c r="AR6" s="24">
        <v>0</v>
      </c>
      <c r="AS6" s="24">
        <v>0</v>
      </c>
      <c r="AT6" s="24">
        <v>0</v>
      </c>
      <c r="AU6" s="24">
        <v>0</v>
      </c>
      <c r="AV6" s="24">
        <v>0</v>
      </c>
      <c r="AW6" s="24">
        <v>0</v>
      </c>
      <c r="AX6" s="24">
        <v>0</v>
      </c>
      <c r="AY6" s="24">
        <v>0</v>
      </c>
      <c r="AZ6" s="24">
        <v>0</v>
      </c>
      <c r="BA6" s="24">
        <v>0</v>
      </c>
      <c r="BB6" s="24">
        <v>0</v>
      </c>
      <c r="BC6" s="24">
        <v>0</v>
      </c>
      <c r="BD6" s="24">
        <v>0</v>
      </c>
      <c r="BE6" s="24">
        <v>0</v>
      </c>
      <c r="BF6" s="24">
        <v>0</v>
      </c>
      <c r="BG6" s="24">
        <v>0</v>
      </c>
      <c r="BH6" s="24">
        <v>0</v>
      </c>
      <c r="BI6" s="24">
        <v>0</v>
      </c>
      <c r="BJ6" s="24">
        <v>0</v>
      </c>
      <c r="BK6" s="24">
        <v>0</v>
      </c>
      <c r="BL6" s="24">
        <v>0</v>
      </c>
      <c r="BM6" s="24">
        <v>0</v>
      </c>
      <c r="BN6" s="24">
        <v>0</v>
      </c>
      <c r="BO6" s="24">
        <v>0</v>
      </c>
      <c r="BP6" s="24">
        <v>0</v>
      </c>
      <c r="BQ6" s="24">
        <v>0</v>
      </c>
      <c r="BS6" s="123"/>
      <c r="BT6" s="123"/>
      <c r="BU6" s="123"/>
      <c r="BV6" s="123"/>
      <c r="BW6" s="123"/>
    </row>
    <row r="7" spans="1:75" ht="15" customHeight="1" x14ac:dyDescent="0.25">
      <c r="A7" s="16" t="s">
        <v>134</v>
      </c>
      <c r="B7" s="15" t="s">
        <v>135</v>
      </c>
      <c r="C7" s="15">
        <v>1915.1399280000001</v>
      </c>
      <c r="D7" s="17"/>
      <c r="E7" s="18">
        <f t="shared" si="0"/>
        <v>31.974954971199598</v>
      </c>
      <c r="F7" s="28" t="s">
        <v>8</v>
      </c>
      <c r="G7" s="64" t="s">
        <v>81</v>
      </c>
      <c r="H7" s="20">
        <v>43466</v>
      </c>
      <c r="I7" s="27">
        <v>0.12</v>
      </c>
      <c r="J7" s="28">
        <v>48</v>
      </c>
      <c r="K7" s="28" t="s">
        <v>129</v>
      </c>
      <c r="L7" s="26">
        <v>44927</v>
      </c>
      <c r="M7" s="19" t="s">
        <v>9</v>
      </c>
      <c r="N7" s="15" t="s">
        <v>10</v>
      </c>
      <c r="O7" s="98" t="s">
        <v>112</v>
      </c>
      <c r="P7" s="98" t="s">
        <v>127</v>
      </c>
      <c r="Q7" s="22">
        <f t="shared" si="1"/>
        <v>0</v>
      </c>
      <c r="R7" s="22">
        <f t="shared" si="2"/>
        <v>114908395.68000001</v>
      </c>
      <c r="S7" s="22">
        <f t="shared" si="3"/>
        <v>0</v>
      </c>
      <c r="T7" s="22">
        <f t="shared" si="4"/>
        <v>229816791.36000001</v>
      </c>
      <c r="U7" s="93"/>
      <c r="V7" s="24">
        <v>0</v>
      </c>
      <c r="W7" s="24">
        <v>0</v>
      </c>
      <c r="X7" s="24">
        <v>0</v>
      </c>
      <c r="Y7" s="24">
        <v>0</v>
      </c>
      <c r="Z7" s="24">
        <v>0</v>
      </c>
      <c r="AA7" s="24">
        <v>0</v>
      </c>
      <c r="AB7" s="24">
        <v>0</v>
      </c>
      <c r="AC7" s="24">
        <v>0</v>
      </c>
      <c r="AD7" s="24">
        <v>0</v>
      </c>
      <c r="AE7" s="24">
        <v>0</v>
      </c>
      <c r="AF7" s="24">
        <v>0</v>
      </c>
      <c r="AG7" s="24">
        <v>0</v>
      </c>
      <c r="AH7" s="24">
        <v>114908395.68000001</v>
      </c>
      <c r="AI7" s="24">
        <v>0</v>
      </c>
      <c r="AJ7" s="24">
        <v>0</v>
      </c>
      <c r="AK7" s="24">
        <v>0</v>
      </c>
      <c r="AL7" s="24">
        <v>0</v>
      </c>
      <c r="AM7" s="24">
        <v>0</v>
      </c>
      <c r="AN7" s="24">
        <v>0</v>
      </c>
      <c r="AO7" s="24">
        <v>0</v>
      </c>
      <c r="AP7" s="24">
        <v>0</v>
      </c>
      <c r="AQ7" s="24">
        <v>0</v>
      </c>
      <c r="AR7" s="24">
        <v>0</v>
      </c>
      <c r="AS7" s="24">
        <v>0</v>
      </c>
      <c r="AT7" s="24">
        <v>114908395.68000001</v>
      </c>
      <c r="AU7" s="24">
        <v>0</v>
      </c>
      <c r="AV7" s="24">
        <v>0</v>
      </c>
      <c r="AW7" s="24">
        <v>0</v>
      </c>
      <c r="AX7" s="24">
        <v>0</v>
      </c>
      <c r="AY7" s="24">
        <v>0</v>
      </c>
      <c r="AZ7" s="24">
        <v>0</v>
      </c>
      <c r="BA7" s="24">
        <v>0</v>
      </c>
      <c r="BB7" s="24">
        <v>0</v>
      </c>
      <c r="BC7" s="24">
        <v>0</v>
      </c>
      <c r="BD7" s="24">
        <v>0</v>
      </c>
      <c r="BE7" s="24">
        <v>0</v>
      </c>
      <c r="BF7" s="24">
        <v>114908395.68000001</v>
      </c>
      <c r="BG7" s="24">
        <v>0</v>
      </c>
      <c r="BH7" s="24">
        <v>0</v>
      </c>
      <c r="BI7" s="24">
        <v>0</v>
      </c>
      <c r="BJ7" s="24">
        <v>0</v>
      </c>
      <c r="BK7" s="24">
        <v>0</v>
      </c>
      <c r="BL7" s="24">
        <v>0</v>
      </c>
      <c r="BM7" s="24">
        <v>0</v>
      </c>
      <c r="BN7" s="24">
        <v>0</v>
      </c>
      <c r="BO7" s="24">
        <v>0</v>
      </c>
      <c r="BP7" s="24">
        <v>0</v>
      </c>
      <c r="BQ7" s="24">
        <v>0</v>
      </c>
      <c r="BS7" s="123"/>
      <c r="BT7" s="123"/>
      <c r="BU7" s="123"/>
      <c r="BV7" s="123"/>
      <c r="BW7" s="123"/>
    </row>
    <row r="8" spans="1:75" ht="15" customHeight="1" x14ac:dyDescent="0.25">
      <c r="A8" s="15" t="s">
        <v>11</v>
      </c>
      <c r="B8" s="15" t="s">
        <v>12</v>
      </c>
      <c r="C8" s="15">
        <v>1179</v>
      </c>
      <c r="D8" s="17"/>
      <c r="E8" s="18">
        <f t="shared" si="0"/>
        <v>19.684447783621337</v>
      </c>
      <c r="F8" s="19" t="s">
        <v>8</v>
      </c>
      <c r="G8" s="64" t="s">
        <v>81</v>
      </c>
      <c r="H8" s="26">
        <v>42606</v>
      </c>
      <c r="I8" s="27">
        <v>0.15</v>
      </c>
      <c r="J8" s="28">
        <v>48</v>
      </c>
      <c r="K8" s="28" t="s">
        <v>129</v>
      </c>
      <c r="L8" s="20">
        <v>44067</v>
      </c>
      <c r="M8" s="19" t="s">
        <v>9</v>
      </c>
      <c r="N8" s="16" t="s">
        <v>10</v>
      </c>
      <c r="O8" s="98" t="s">
        <v>112</v>
      </c>
      <c r="P8" s="98" t="s">
        <v>127</v>
      </c>
      <c r="Q8" s="22">
        <f t="shared" si="1"/>
        <v>0</v>
      </c>
      <c r="R8" s="22">
        <f t="shared" si="2"/>
        <v>176850000</v>
      </c>
      <c r="S8" s="22">
        <f t="shared" si="3"/>
        <v>1179000000</v>
      </c>
      <c r="T8" s="22">
        <f t="shared" si="4"/>
        <v>176850000</v>
      </c>
      <c r="U8" s="93"/>
      <c r="V8" s="24">
        <v>0</v>
      </c>
      <c r="W8" s="24">
        <v>0</v>
      </c>
      <c r="X8" s="24">
        <v>88425000</v>
      </c>
      <c r="Y8" s="24">
        <v>0</v>
      </c>
      <c r="Z8" s="24">
        <v>0</v>
      </c>
      <c r="AA8" s="24">
        <v>0</v>
      </c>
      <c r="AB8" s="24">
        <v>0</v>
      </c>
      <c r="AC8" s="24">
        <v>0</v>
      </c>
      <c r="AD8" s="24">
        <v>0</v>
      </c>
      <c r="AE8" s="24">
        <v>0</v>
      </c>
      <c r="AF8" s="24">
        <v>0</v>
      </c>
      <c r="AG8" s="24">
        <v>0</v>
      </c>
      <c r="AH8" s="24">
        <v>0</v>
      </c>
      <c r="AI8" s="24">
        <v>0</v>
      </c>
      <c r="AJ8" s="24">
        <v>88425000</v>
      </c>
      <c r="AK8" s="24">
        <v>0</v>
      </c>
      <c r="AL8" s="24">
        <v>0</v>
      </c>
      <c r="AM8" s="24">
        <v>0</v>
      </c>
      <c r="AN8" s="24">
        <v>0</v>
      </c>
      <c r="AO8" s="24">
        <v>0</v>
      </c>
      <c r="AP8" s="24">
        <v>0</v>
      </c>
      <c r="AQ8" s="24">
        <v>0</v>
      </c>
      <c r="AR8" s="24">
        <v>0</v>
      </c>
      <c r="AS8" s="24">
        <v>0</v>
      </c>
      <c r="AT8" s="24">
        <v>0</v>
      </c>
      <c r="AU8" s="24">
        <v>0</v>
      </c>
      <c r="AV8" s="24">
        <v>88425000</v>
      </c>
      <c r="AW8" s="24">
        <v>0</v>
      </c>
      <c r="AX8" s="24">
        <v>0</v>
      </c>
      <c r="AY8" s="24">
        <v>0</v>
      </c>
      <c r="AZ8" s="24">
        <v>0</v>
      </c>
      <c r="BA8" s="24">
        <v>0</v>
      </c>
      <c r="BB8" s="24">
        <v>0</v>
      </c>
      <c r="BC8" s="24">
        <v>0</v>
      </c>
      <c r="BD8" s="24">
        <v>0</v>
      </c>
      <c r="BE8" s="24">
        <v>0</v>
      </c>
      <c r="BF8" s="24">
        <v>0</v>
      </c>
      <c r="BG8" s="24">
        <v>0</v>
      </c>
      <c r="BH8" s="24">
        <v>88425000</v>
      </c>
      <c r="BI8" s="24">
        <v>1179000000</v>
      </c>
      <c r="BJ8" s="24">
        <v>0</v>
      </c>
      <c r="BK8" s="24">
        <v>0</v>
      </c>
      <c r="BL8" s="24">
        <v>0</v>
      </c>
      <c r="BM8" s="24">
        <v>0</v>
      </c>
      <c r="BN8" s="24">
        <v>0</v>
      </c>
      <c r="BO8" s="24">
        <v>0</v>
      </c>
      <c r="BP8" s="24">
        <v>0</v>
      </c>
      <c r="BQ8" s="24">
        <v>0</v>
      </c>
      <c r="BS8" s="123"/>
      <c r="BT8" s="123"/>
      <c r="BU8" s="123"/>
      <c r="BV8" s="123"/>
      <c r="BW8" s="123"/>
    </row>
    <row r="9" spans="1:75" ht="15" customHeight="1" x14ac:dyDescent="0.25">
      <c r="A9" s="15" t="s">
        <v>13</v>
      </c>
      <c r="B9" s="15" t="s">
        <v>14</v>
      </c>
      <c r="C9" s="15">
        <v>947.62602900000002</v>
      </c>
      <c r="D9" s="17"/>
      <c r="E9" s="18">
        <f t="shared" si="0"/>
        <v>15.821454695717506</v>
      </c>
      <c r="F9" s="19" t="s">
        <v>8</v>
      </c>
      <c r="G9" s="64" t="s">
        <v>81</v>
      </c>
      <c r="H9" s="26">
        <v>43114</v>
      </c>
      <c r="I9" s="27">
        <v>0.12</v>
      </c>
      <c r="J9" s="28">
        <v>48</v>
      </c>
      <c r="K9" s="28" t="s">
        <v>129</v>
      </c>
      <c r="L9" s="20">
        <v>44575</v>
      </c>
      <c r="M9" s="28" t="s">
        <v>9</v>
      </c>
      <c r="N9" s="16" t="s">
        <v>10</v>
      </c>
      <c r="O9" s="98" t="s">
        <v>112</v>
      </c>
      <c r="P9" s="98" t="s">
        <v>127</v>
      </c>
      <c r="Q9" s="22">
        <f t="shared" si="1"/>
        <v>0</v>
      </c>
      <c r="R9" s="22">
        <f t="shared" si="2"/>
        <v>113715123.48</v>
      </c>
      <c r="S9" s="22">
        <f t="shared" si="3"/>
        <v>0</v>
      </c>
      <c r="T9" s="22">
        <f t="shared" si="4"/>
        <v>113715123.48</v>
      </c>
      <c r="U9" s="93"/>
      <c r="V9" s="24">
        <v>56857561.740000002</v>
      </c>
      <c r="W9" s="24">
        <v>0</v>
      </c>
      <c r="X9" s="24">
        <v>0</v>
      </c>
      <c r="Y9" s="24">
        <v>0</v>
      </c>
      <c r="Z9" s="24">
        <v>0</v>
      </c>
      <c r="AA9" s="24">
        <v>0</v>
      </c>
      <c r="AB9" s="24">
        <v>0</v>
      </c>
      <c r="AC9" s="24">
        <v>0</v>
      </c>
      <c r="AD9" s="24">
        <v>0</v>
      </c>
      <c r="AE9" s="24">
        <v>0</v>
      </c>
      <c r="AF9" s="24">
        <v>0</v>
      </c>
      <c r="AG9" s="24">
        <v>0</v>
      </c>
      <c r="AH9" s="24">
        <v>56857561.740000002</v>
      </c>
      <c r="AI9" s="24">
        <v>0</v>
      </c>
      <c r="AJ9" s="24">
        <v>0</v>
      </c>
      <c r="AK9" s="24">
        <v>0</v>
      </c>
      <c r="AL9" s="24">
        <v>0</v>
      </c>
      <c r="AM9" s="24">
        <v>0</v>
      </c>
      <c r="AN9" s="24">
        <v>0</v>
      </c>
      <c r="AO9" s="24">
        <v>0</v>
      </c>
      <c r="AP9" s="24">
        <v>0</v>
      </c>
      <c r="AQ9" s="24">
        <v>0</v>
      </c>
      <c r="AR9" s="24">
        <v>0</v>
      </c>
      <c r="AS9" s="24">
        <v>0</v>
      </c>
      <c r="AT9" s="24">
        <v>56857561.740000002</v>
      </c>
      <c r="AU9" s="24">
        <v>0</v>
      </c>
      <c r="AV9" s="24">
        <v>0</v>
      </c>
      <c r="AW9" s="24">
        <v>0</v>
      </c>
      <c r="AX9" s="24">
        <v>0</v>
      </c>
      <c r="AY9" s="24">
        <v>0</v>
      </c>
      <c r="AZ9" s="24">
        <v>0</v>
      </c>
      <c r="BA9" s="24">
        <v>0</v>
      </c>
      <c r="BB9" s="24">
        <v>0</v>
      </c>
      <c r="BC9" s="24">
        <v>0</v>
      </c>
      <c r="BD9" s="24">
        <v>0</v>
      </c>
      <c r="BE9" s="24">
        <v>0</v>
      </c>
      <c r="BF9" s="24">
        <v>56857561.740000002</v>
      </c>
      <c r="BG9" s="24">
        <v>0</v>
      </c>
      <c r="BH9" s="24">
        <v>0</v>
      </c>
      <c r="BI9" s="24">
        <v>0</v>
      </c>
      <c r="BJ9" s="24">
        <v>0</v>
      </c>
      <c r="BK9" s="24">
        <v>0</v>
      </c>
      <c r="BL9" s="24">
        <v>0</v>
      </c>
      <c r="BM9" s="24">
        <v>0</v>
      </c>
      <c r="BN9" s="24">
        <v>0</v>
      </c>
      <c r="BO9" s="24">
        <v>0</v>
      </c>
      <c r="BP9" s="24">
        <v>0</v>
      </c>
      <c r="BQ9" s="24">
        <v>0</v>
      </c>
      <c r="BS9" s="123"/>
      <c r="BT9" s="123"/>
      <c r="BU9" s="123"/>
      <c r="BV9" s="123"/>
      <c r="BW9" s="123"/>
    </row>
    <row r="10" spans="1:75" ht="15" customHeight="1" x14ac:dyDescent="0.25">
      <c r="A10" s="15" t="s">
        <v>15</v>
      </c>
      <c r="B10" s="15" t="s">
        <v>16</v>
      </c>
      <c r="C10" s="16">
        <v>785.68355199999996</v>
      </c>
      <c r="D10" s="17"/>
      <c r="E10" s="18">
        <f t="shared" si="0"/>
        <v>13.117681809833874</v>
      </c>
      <c r="F10" s="19" t="s">
        <v>8</v>
      </c>
      <c r="G10" s="64" t="s">
        <v>81</v>
      </c>
      <c r="H10" s="26">
        <v>42761</v>
      </c>
      <c r="I10" s="27">
        <v>0.15</v>
      </c>
      <c r="J10" s="28">
        <v>48</v>
      </c>
      <c r="K10" s="28" t="s">
        <v>129</v>
      </c>
      <c r="L10" s="20">
        <v>44222</v>
      </c>
      <c r="M10" s="28" t="s">
        <v>9</v>
      </c>
      <c r="N10" s="16" t="s">
        <v>10</v>
      </c>
      <c r="O10" s="98" t="s">
        <v>112</v>
      </c>
      <c r="P10" s="98" t="s">
        <v>127</v>
      </c>
      <c r="Q10" s="22">
        <f t="shared" si="1"/>
        <v>0</v>
      </c>
      <c r="R10" s="22">
        <f t="shared" si="2"/>
        <v>117852532.8</v>
      </c>
      <c r="S10" s="22">
        <f t="shared" si="3"/>
        <v>0</v>
      </c>
      <c r="T10" s="22">
        <f t="shared" si="4"/>
        <v>117852532.8</v>
      </c>
      <c r="U10" s="93"/>
      <c r="V10" s="24">
        <v>58926266.399999999</v>
      </c>
      <c r="W10" s="24">
        <v>0</v>
      </c>
      <c r="X10" s="24">
        <v>0</v>
      </c>
      <c r="Y10" s="24">
        <v>0</v>
      </c>
      <c r="Z10" s="24">
        <v>0</v>
      </c>
      <c r="AA10" s="24">
        <v>0</v>
      </c>
      <c r="AB10" s="24">
        <v>0</v>
      </c>
      <c r="AC10" s="24">
        <v>0</v>
      </c>
      <c r="AD10" s="24">
        <v>0</v>
      </c>
      <c r="AE10" s="24">
        <v>0</v>
      </c>
      <c r="AF10" s="24">
        <v>0</v>
      </c>
      <c r="AG10" s="24">
        <v>0</v>
      </c>
      <c r="AH10" s="24">
        <v>58926266.399999999</v>
      </c>
      <c r="AI10" s="24">
        <v>0</v>
      </c>
      <c r="AJ10" s="24">
        <v>0</v>
      </c>
      <c r="AK10" s="24">
        <v>0</v>
      </c>
      <c r="AL10" s="24">
        <v>0</v>
      </c>
      <c r="AM10" s="24">
        <v>0</v>
      </c>
      <c r="AN10" s="24">
        <v>0</v>
      </c>
      <c r="AO10" s="24">
        <v>0</v>
      </c>
      <c r="AP10" s="24">
        <v>0</v>
      </c>
      <c r="AQ10" s="24">
        <v>0</v>
      </c>
      <c r="AR10" s="24">
        <v>0</v>
      </c>
      <c r="AS10" s="24">
        <v>0</v>
      </c>
      <c r="AT10" s="24">
        <v>58926266.399999999</v>
      </c>
      <c r="AU10" s="24">
        <v>0</v>
      </c>
      <c r="AV10" s="24">
        <v>0</v>
      </c>
      <c r="AW10" s="24">
        <v>0</v>
      </c>
      <c r="AX10" s="24">
        <v>0</v>
      </c>
      <c r="AY10" s="24">
        <v>0</v>
      </c>
      <c r="AZ10" s="24">
        <v>0</v>
      </c>
      <c r="BA10" s="24">
        <v>0</v>
      </c>
      <c r="BB10" s="24">
        <v>0</v>
      </c>
      <c r="BC10" s="24">
        <v>0</v>
      </c>
      <c r="BD10" s="24">
        <v>0</v>
      </c>
      <c r="BE10" s="24">
        <v>0</v>
      </c>
      <c r="BF10" s="24">
        <v>58926266.399999999</v>
      </c>
      <c r="BG10" s="24">
        <v>0</v>
      </c>
      <c r="BH10" s="24">
        <v>0</v>
      </c>
      <c r="BI10" s="24">
        <v>0</v>
      </c>
      <c r="BJ10" s="24">
        <v>0</v>
      </c>
      <c r="BK10" s="24">
        <v>0</v>
      </c>
      <c r="BL10" s="24">
        <v>0</v>
      </c>
      <c r="BM10" s="24">
        <v>0</v>
      </c>
      <c r="BN10" s="24">
        <v>0</v>
      </c>
      <c r="BO10" s="24">
        <v>0</v>
      </c>
      <c r="BP10" s="24">
        <v>0</v>
      </c>
      <c r="BQ10" s="24">
        <v>0</v>
      </c>
      <c r="BS10" s="123"/>
      <c r="BT10" s="123"/>
      <c r="BU10" s="123"/>
      <c r="BV10" s="123"/>
      <c r="BW10" s="123"/>
    </row>
    <row r="11" spans="1:75" ht="15" customHeight="1" x14ac:dyDescent="0.25">
      <c r="A11" s="15" t="s">
        <v>17</v>
      </c>
      <c r="B11" s="15" t="s">
        <v>136</v>
      </c>
      <c r="C11" s="15">
        <v>448.23518338000002</v>
      </c>
      <c r="D11" s="17"/>
      <c r="E11" s="18">
        <f t="shared" si="0"/>
        <v>7.4836828346272641</v>
      </c>
      <c r="F11" s="28" t="s">
        <v>80</v>
      </c>
      <c r="G11" s="64" t="s">
        <v>81</v>
      </c>
      <c r="H11" s="26">
        <v>41699</v>
      </c>
      <c r="I11" s="27" t="s">
        <v>157</v>
      </c>
      <c r="J11" s="28">
        <v>127</v>
      </c>
      <c r="K11" s="19" t="s">
        <v>130</v>
      </c>
      <c r="L11" s="20">
        <v>45566</v>
      </c>
      <c r="M11" s="28" t="s">
        <v>9</v>
      </c>
      <c r="N11" s="16" t="s">
        <v>10</v>
      </c>
      <c r="O11" s="98" t="s">
        <v>112</v>
      </c>
      <c r="P11" s="98" t="s">
        <v>125</v>
      </c>
      <c r="Q11" s="22">
        <f t="shared" si="1"/>
        <v>76503531.962348819</v>
      </c>
      <c r="R11" s="22">
        <f t="shared" si="2"/>
        <v>25705106.419999998</v>
      </c>
      <c r="S11" s="22">
        <f t="shared" si="3"/>
        <v>86923045.674605012</v>
      </c>
      <c r="T11" s="22">
        <f t="shared" si="4"/>
        <v>21845532.109999999</v>
      </c>
      <c r="U11" s="93"/>
      <c r="V11" s="24">
        <v>2031322.91</v>
      </c>
      <c r="W11" s="24">
        <v>5483637.6514182519</v>
      </c>
      <c r="X11" s="24">
        <v>2438450.2799999998</v>
      </c>
      <c r="Y11" s="24">
        <v>5666262.9978368394</v>
      </c>
      <c r="Z11" s="24">
        <v>2061241.36</v>
      </c>
      <c r="AA11" s="24">
        <v>5728062.639200585</v>
      </c>
      <c r="AB11" s="24">
        <v>2043305.87</v>
      </c>
      <c r="AC11" s="24">
        <v>5808625.5321350098</v>
      </c>
      <c r="AD11" s="24">
        <v>2136224.62</v>
      </c>
      <c r="AE11" s="24">
        <v>5959290.0454346938</v>
      </c>
      <c r="AF11" s="24">
        <v>2289993.13</v>
      </c>
      <c r="AG11" s="24">
        <v>6081120.9452232905</v>
      </c>
      <c r="AH11" s="24">
        <v>1939224.96</v>
      </c>
      <c r="AI11" s="24">
        <v>6263169.2569012828</v>
      </c>
      <c r="AJ11" s="24">
        <v>2074663.97</v>
      </c>
      <c r="AK11" s="24">
        <v>6367800.5102491351</v>
      </c>
      <c r="AL11" s="24">
        <v>2165714.1800000002</v>
      </c>
      <c r="AM11" s="24">
        <v>6754476.3262702972</v>
      </c>
      <c r="AN11" s="24">
        <v>2124468.16</v>
      </c>
      <c r="AO11" s="24">
        <v>7243586.9120505601</v>
      </c>
      <c r="AP11" s="24">
        <v>2354365.89</v>
      </c>
      <c r="AQ11" s="24">
        <v>7419306.3358012866</v>
      </c>
      <c r="AR11" s="24">
        <v>2046131.09</v>
      </c>
      <c r="AS11" s="24">
        <v>7728192.8098275866</v>
      </c>
      <c r="AT11" s="24">
        <v>2044039.69</v>
      </c>
      <c r="AU11" s="24">
        <v>7243587.1395504177</v>
      </c>
      <c r="AV11" s="24">
        <v>2008797.63</v>
      </c>
      <c r="AW11" s="24">
        <v>7243587.1395504177</v>
      </c>
      <c r="AX11" s="24">
        <v>1846229.4</v>
      </c>
      <c r="AY11" s="24">
        <v>7243587.1395504177</v>
      </c>
      <c r="AZ11" s="24">
        <v>1938313.5</v>
      </c>
      <c r="BA11" s="24">
        <v>7243587.1395504177</v>
      </c>
      <c r="BB11" s="24">
        <v>1841682.04</v>
      </c>
      <c r="BC11" s="24">
        <v>7243587.1395504177</v>
      </c>
      <c r="BD11" s="24">
        <v>1867829.37</v>
      </c>
      <c r="BE11" s="24">
        <v>7243587.1395504177</v>
      </c>
      <c r="BF11" s="24">
        <v>1773471.59</v>
      </c>
      <c r="BG11" s="24">
        <v>7243587.1395504177</v>
      </c>
      <c r="BH11" s="24">
        <v>1797345.25</v>
      </c>
      <c r="BI11" s="24">
        <v>7243587.1395504177</v>
      </c>
      <c r="BJ11" s="24">
        <v>1762103.18</v>
      </c>
      <c r="BK11" s="24">
        <v>7243587.1395504177</v>
      </c>
      <c r="BL11" s="24">
        <v>1671155.92</v>
      </c>
      <c r="BM11" s="24">
        <v>7243587.1395504177</v>
      </c>
      <c r="BN11" s="24">
        <v>1691619.06</v>
      </c>
      <c r="BO11" s="24">
        <v>7243587.1395504177</v>
      </c>
      <c r="BP11" s="24">
        <v>1602945.48</v>
      </c>
      <c r="BQ11" s="24">
        <v>7243587.1395504177</v>
      </c>
      <c r="BS11" s="123"/>
      <c r="BT11" s="123"/>
      <c r="BU11" s="123"/>
      <c r="BV11" s="123"/>
      <c r="BW11" s="123"/>
    </row>
    <row r="12" spans="1:75" x14ac:dyDescent="0.25">
      <c r="A12" s="15" t="s">
        <v>25</v>
      </c>
      <c r="B12" s="15" t="s">
        <v>137</v>
      </c>
      <c r="C12" s="15">
        <v>376.83148305999998</v>
      </c>
      <c r="D12" s="17"/>
      <c r="E12" s="18">
        <f t="shared" si="0"/>
        <v>6.2915349037482251</v>
      </c>
      <c r="F12" s="28" t="s">
        <v>80</v>
      </c>
      <c r="G12" s="64" t="s">
        <v>81</v>
      </c>
      <c r="H12" s="20">
        <v>43158</v>
      </c>
      <c r="I12" s="27" t="s">
        <v>157</v>
      </c>
      <c r="J12" s="19">
        <v>96</v>
      </c>
      <c r="K12" s="19" t="s">
        <v>130</v>
      </c>
      <c r="L12" s="26">
        <v>46080</v>
      </c>
      <c r="M12" s="28" t="s">
        <v>9</v>
      </c>
      <c r="N12" s="16" t="s">
        <v>10</v>
      </c>
      <c r="O12" s="98" t="s">
        <v>112</v>
      </c>
      <c r="P12" s="98" t="s">
        <v>125</v>
      </c>
      <c r="Q12" s="22">
        <f t="shared" si="1"/>
        <v>38537596.483594745</v>
      </c>
      <c r="R12" s="22">
        <f t="shared" si="2"/>
        <v>16474379.304603606</v>
      </c>
      <c r="S12" s="22">
        <f t="shared" si="3"/>
        <v>52228053.540641449</v>
      </c>
      <c r="T12" s="22">
        <f t="shared" si="4"/>
        <v>17105714.175546002</v>
      </c>
      <c r="U12" s="93"/>
      <c r="V12" s="24">
        <v>853846.3798357154</v>
      </c>
      <c r="W12" s="24">
        <v>826567.26344827586</v>
      </c>
      <c r="X12" s="24">
        <v>1199237.7149910424</v>
      </c>
      <c r="Y12" s="24">
        <v>1904639.1262096013</v>
      </c>
      <c r="Z12" s="24">
        <v>977274.44</v>
      </c>
      <c r="AA12" s="24">
        <v>2198492.9615780935</v>
      </c>
      <c r="AB12" s="24">
        <v>1083823.1000000001</v>
      </c>
      <c r="AC12" s="24">
        <v>2461802.7410926302</v>
      </c>
      <c r="AD12" s="24">
        <v>1247145.93</v>
      </c>
      <c r="AE12" s="24">
        <v>2828172.9080784312</v>
      </c>
      <c r="AF12" s="24">
        <v>1394377.8199999998</v>
      </c>
      <c r="AG12" s="24">
        <v>3064869.2825449631</v>
      </c>
      <c r="AH12" s="24">
        <v>1432239.26</v>
      </c>
      <c r="AI12" s="24">
        <v>3597913.3278201483</v>
      </c>
      <c r="AJ12" s="24">
        <v>1576670.4096164163</v>
      </c>
      <c r="AK12" s="24">
        <v>4008519.6737958081</v>
      </c>
      <c r="AL12" s="24">
        <v>1638244.0631991448</v>
      </c>
      <c r="AM12" s="24">
        <v>4061310.8701992063</v>
      </c>
      <c r="AN12" s="24">
        <v>1523371.4936737795</v>
      </c>
      <c r="AO12" s="24">
        <v>4114796.7016416495</v>
      </c>
      <c r="AP12" s="24">
        <v>1855571.5665435526</v>
      </c>
      <c r="AQ12" s="24">
        <v>4557540.4568465147</v>
      </c>
      <c r="AR12" s="24">
        <v>1692577.1267439579</v>
      </c>
      <c r="AS12" s="24">
        <v>4912971.1703394186</v>
      </c>
      <c r="AT12" s="24">
        <v>1510277.5214818055</v>
      </c>
      <c r="AU12" s="24">
        <v>4194859.2835978745</v>
      </c>
      <c r="AV12" s="24">
        <v>1499597.5907500973</v>
      </c>
      <c r="AW12" s="24">
        <v>4222252.8057074994</v>
      </c>
      <c r="AX12" s="24">
        <v>1392727.3254579999</v>
      </c>
      <c r="AY12" s="24">
        <v>4250007.089463789</v>
      </c>
      <c r="AZ12" s="24">
        <v>1477813.5767315277</v>
      </c>
      <c r="BA12" s="24">
        <v>4278126.8860029131</v>
      </c>
      <c r="BB12" s="24">
        <v>1419389.1952641667</v>
      </c>
      <c r="BC12" s="24">
        <v>4306617.0089918468</v>
      </c>
      <c r="BD12" s="24">
        <v>1455439.4827259998</v>
      </c>
      <c r="BE12" s="24">
        <v>4335482.3353512669</v>
      </c>
      <c r="BF12" s="24">
        <v>1397440.3600625</v>
      </c>
      <c r="BG12" s="24">
        <v>4364727.8064603824</v>
      </c>
      <c r="BH12" s="24">
        <v>1432444.8878094722</v>
      </c>
      <c r="BI12" s="24">
        <v>4394358.4286388708</v>
      </c>
      <c r="BJ12" s="24">
        <v>1420705.0640758472</v>
      </c>
      <c r="BK12" s="24">
        <v>4424379.2741107447</v>
      </c>
      <c r="BL12" s="24">
        <v>1363353.0433629167</v>
      </c>
      <c r="BM12" s="24">
        <v>4454795.4820886981</v>
      </c>
      <c r="BN12" s="24">
        <v>1396719.9806061666</v>
      </c>
      <c r="BO12" s="24">
        <v>4485612.2592560397</v>
      </c>
      <c r="BP12" s="24">
        <v>1339806.1472175</v>
      </c>
      <c r="BQ12" s="24">
        <v>4516834.8809715286</v>
      </c>
      <c r="BS12" s="123"/>
      <c r="BT12" s="123"/>
      <c r="BU12" s="123"/>
      <c r="BV12" s="123"/>
      <c r="BW12" s="123"/>
    </row>
    <row r="13" spans="1:75" x14ac:dyDescent="0.25">
      <c r="A13" s="15" t="s">
        <v>18</v>
      </c>
      <c r="B13" s="15" t="s">
        <v>19</v>
      </c>
      <c r="C13" s="16">
        <v>195.74295935000001</v>
      </c>
      <c r="D13" s="17"/>
      <c r="E13" s="18">
        <f t="shared" si="0"/>
        <v>3.2681018340429082</v>
      </c>
      <c r="F13" s="19" t="s">
        <v>8</v>
      </c>
      <c r="G13" s="64" t="s">
        <v>81</v>
      </c>
      <c r="H13" s="26">
        <v>42583</v>
      </c>
      <c r="I13" s="27">
        <v>0.11409999999999999</v>
      </c>
      <c r="J13" s="28">
        <v>72</v>
      </c>
      <c r="K13" s="19" t="s">
        <v>130</v>
      </c>
      <c r="L13" s="20">
        <v>44774</v>
      </c>
      <c r="M13" s="28" t="s">
        <v>9</v>
      </c>
      <c r="N13" s="16" t="s">
        <v>10</v>
      </c>
      <c r="O13" s="98" t="s">
        <v>112</v>
      </c>
      <c r="P13" s="98" t="s">
        <v>127</v>
      </c>
      <c r="Q13" s="22">
        <f t="shared" si="1"/>
        <v>59412054.538237475</v>
      </c>
      <c r="R13" s="22">
        <f t="shared" si="2"/>
        <v>26069876.581762511</v>
      </c>
      <c r="S13" s="22">
        <f t="shared" si="3"/>
        <v>66556959.037044473</v>
      </c>
      <c r="T13" s="22">
        <f t="shared" si="4"/>
        <v>18924972.082955517</v>
      </c>
      <c r="U13" s="93"/>
      <c r="V13" s="24">
        <v>2426098.923731904</v>
      </c>
      <c r="W13" s="24">
        <v>4697395.3362680953</v>
      </c>
      <c r="X13" s="24">
        <v>2381434.5230713948</v>
      </c>
      <c r="Y13" s="24">
        <v>4742059.7369286045</v>
      </c>
      <c r="Z13" s="24">
        <v>2336345.4384012721</v>
      </c>
      <c r="AA13" s="24">
        <v>4787148.8215987273</v>
      </c>
      <c r="AB13" s="24">
        <v>2290827.6316844109</v>
      </c>
      <c r="AC13" s="24">
        <v>4832666.6283155885</v>
      </c>
      <c r="AD13" s="24">
        <v>2244877.0264886832</v>
      </c>
      <c r="AE13" s="24">
        <v>4878617.2335113166</v>
      </c>
      <c r="AF13" s="24">
        <v>2198489.5076218867</v>
      </c>
      <c r="AG13" s="24">
        <v>4925004.7523781136</v>
      </c>
      <c r="AH13" s="24">
        <v>2151660.9207631978</v>
      </c>
      <c r="AI13" s="24">
        <v>4971833.3392368015</v>
      </c>
      <c r="AJ13" s="24">
        <v>2104387.0720911282</v>
      </c>
      <c r="AK13" s="24">
        <v>5019107.1879088711</v>
      </c>
      <c r="AL13" s="24">
        <v>2056663.7279079349</v>
      </c>
      <c r="AM13" s="24">
        <v>5066830.5320920646</v>
      </c>
      <c r="AN13" s="24">
        <v>2008486.6142604658</v>
      </c>
      <c r="AO13" s="24">
        <v>5115007.6457395339</v>
      </c>
      <c r="AP13" s="24">
        <v>1959851.4165573993</v>
      </c>
      <c r="AQ13" s="24">
        <v>5163642.8434426002</v>
      </c>
      <c r="AR13" s="24">
        <v>1910753.7791828397</v>
      </c>
      <c r="AS13" s="24">
        <v>5212740.4808171596</v>
      </c>
      <c r="AT13" s="24">
        <v>1861189.3051062424</v>
      </c>
      <c r="AU13" s="24">
        <v>5262304.9548937576</v>
      </c>
      <c r="AV13" s="24">
        <v>1811153.5554886346</v>
      </c>
      <c r="AW13" s="24">
        <v>5312340.7045113649</v>
      </c>
      <c r="AX13" s="24">
        <v>1760642.0492850791</v>
      </c>
      <c r="AY13" s="24">
        <v>5362852.2107149204</v>
      </c>
      <c r="AZ13" s="24">
        <v>1709650.2628433716</v>
      </c>
      <c r="BA13" s="24">
        <v>5413843.9971566284</v>
      </c>
      <c r="BB13" s="24">
        <v>1658173.6294989139</v>
      </c>
      <c r="BC13" s="24">
        <v>5465320.6305010859</v>
      </c>
      <c r="BD13" s="24">
        <v>1606207.539165739</v>
      </c>
      <c r="BE13" s="24">
        <v>5517286.7208342608</v>
      </c>
      <c r="BF13" s="24">
        <v>1553747.3379236469</v>
      </c>
      <c r="BG13" s="24">
        <v>5569746.9220763529</v>
      </c>
      <c r="BH13" s="24">
        <v>1500788.3276014111</v>
      </c>
      <c r="BI13" s="24">
        <v>5622705.9323985884</v>
      </c>
      <c r="BJ13" s="24">
        <v>1447325.7653560278</v>
      </c>
      <c r="BK13" s="24">
        <v>5676168.4946439723</v>
      </c>
      <c r="BL13" s="24">
        <v>1393354.8632479613</v>
      </c>
      <c r="BM13" s="24">
        <v>5730139.396752039</v>
      </c>
      <c r="BN13" s="24">
        <v>1338870.7878123508</v>
      </c>
      <c r="BO13" s="24">
        <v>5784623.4721876495</v>
      </c>
      <c r="BP13" s="24">
        <v>1283868.65962614</v>
      </c>
      <c r="BQ13" s="24">
        <v>5839625.6003738595</v>
      </c>
      <c r="BS13" s="123"/>
      <c r="BT13" s="123"/>
      <c r="BU13" s="123"/>
      <c r="BV13" s="123"/>
      <c r="BW13" s="123"/>
    </row>
    <row r="14" spans="1:75" x14ac:dyDescent="0.25">
      <c r="A14" s="15" t="s">
        <v>138</v>
      </c>
      <c r="B14" s="15" t="s">
        <v>139</v>
      </c>
      <c r="C14" s="15">
        <v>131.33075528000037</v>
      </c>
      <c r="D14" s="17"/>
      <c r="E14" s="18">
        <f t="shared" si="0"/>
        <v>2.1926831167877179</v>
      </c>
      <c r="F14" s="28" t="s">
        <v>8</v>
      </c>
      <c r="G14" s="64" t="s">
        <v>82</v>
      </c>
      <c r="H14" s="20">
        <v>40603</v>
      </c>
      <c r="I14" s="29" t="s">
        <v>128</v>
      </c>
      <c r="J14" s="19">
        <v>187</v>
      </c>
      <c r="K14" s="19" t="s">
        <v>131</v>
      </c>
      <c r="L14" s="20">
        <v>46296</v>
      </c>
      <c r="M14" s="28" t="s">
        <v>9</v>
      </c>
      <c r="N14" s="15" t="s">
        <v>10</v>
      </c>
      <c r="O14" s="98" t="s">
        <v>113</v>
      </c>
      <c r="P14" s="98" t="s">
        <v>89</v>
      </c>
      <c r="Q14" s="22">
        <f t="shared" si="1"/>
        <v>10106496.399999999</v>
      </c>
      <c r="R14" s="22">
        <f t="shared" si="2"/>
        <v>61973997.980000004</v>
      </c>
      <c r="S14" s="22">
        <f t="shared" si="3"/>
        <v>12544269.859999999</v>
      </c>
      <c r="T14" s="22">
        <f t="shared" si="4"/>
        <v>48169438.409999996</v>
      </c>
      <c r="U14" s="93"/>
      <c r="V14" s="24">
        <v>12521712.75</v>
      </c>
      <c r="W14" s="24">
        <v>2407602.7999999998</v>
      </c>
      <c r="X14" s="24">
        <v>0</v>
      </c>
      <c r="Y14" s="24">
        <v>0</v>
      </c>
      <c r="Z14" s="24">
        <v>0</v>
      </c>
      <c r="AA14" s="24">
        <v>0</v>
      </c>
      <c r="AB14" s="24">
        <v>16944552.25</v>
      </c>
      <c r="AC14" s="24">
        <v>2474842.5999999996</v>
      </c>
      <c r="AD14" s="24">
        <v>0</v>
      </c>
      <c r="AE14" s="24">
        <v>0</v>
      </c>
      <c r="AF14" s="24">
        <v>0</v>
      </c>
      <c r="AG14" s="24">
        <v>0</v>
      </c>
      <c r="AH14" s="24">
        <v>14851064.32</v>
      </c>
      <c r="AI14" s="24">
        <v>2515567.7999999998</v>
      </c>
      <c r="AJ14" s="24">
        <v>0</v>
      </c>
      <c r="AK14" s="24">
        <v>0</v>
      </c>
      <c r="AL14" s="24">
        <v>0</v>
      </c>
      <c r="AM14" s="24">
        <v>0</v>
      </c>
      <c r="AN14" s="24">
        <v>17656668.66</v>
      </c>
      <c r="AO14" s="24">
        <v>2708483.2</v>
      </c>
      <c r="AP14" s="24">
        <v>0</v>
      </c>
      <c r="AQ14" s="24">
        <v>0</v>
      </c>
      <c r="AR14" s="24">
        <v>0</v>
      </c>
      <c r="AS14" s="24">
        <v>0</v>
      </c>
      <c r="AT14" s="24">
        <v>14714074.059999999</v>
      </c>
      <c r="AU14" s="24">
        <v>2886926.9299999997</v>
      </c>
      <c r="AV14" s="24">
        <v>0</v>
      </c>
      <c r="AW14" s="24">
        <v>0</v>
      </c>
      <c r="AX14" s="24">
        <v>0</v>
      </c>
      <c r="AY14" s="24">
        <v>0</v>
      </c>
      <c r="AZ14" s="24">
        <v>12434196</v>
      </c>
      <c r="BA14" s="24">
        <v>2938399.6799999997</v>
      </c>
      <c r="BB14" s="24">
        <v>0</v>
      </c>
      <c r="BC14" s="24">
        <v>0</v>
      </c>
      <c r="BD14" s="24">
        <v>0</v>
      </c>
      <c r="BE14" s="24">
        <v>0</v>
      </c>
      <c r="BF14" s="24">
        <v>11076807.1</v>
      </c>
      <c r="BG14" s="24">
        <v>3298758.38</v>
      </c>
      <c r="BH14" s="24">
        <v>0</v>
      </c>
      <c r="BI14" s="24">
        <v>0</v>
      </c>
      <c r="BJ14" s="24">
        <v>0</v>
      </c>
      <c r="BK14" s="24">
        <v>0</v>
      </c>
      <c r="BL14" s="24">
        <v>9944361.25</v>
      </c>
      <c r="BM14" s="24">
        <v>3420184.87</v>
      </c>
      <c r="BN14" s="24">
        <v>0</v>
      </c>
      <c r="BO14" s="24">
        <v>0</v>
      </c>
      <c r="BP14" s="24">
        <v>0</v>
      </c>
      <c r="BQ14" s="24">
        <v>0</v>
      </c>
      <c r="BS14" s="123"/>
      <c r="BT14" s="123"/>
      <c r="BU14" s="123"/>
      <c r="BV14" s="123"/>
      <c r="BW14" s="123"/>
    </row>
    <row r="15" spans="1:75" x14ac:dyDescent="0.25">
      <c r="A15" s="15" t="s">
        <v>20</v>
      </c>
      <c r="B15" s="15" t="s">
        <v>140</v>
      </c>
      <c r="C15" s="15">
        <v>52.50378379</v>
      </c>
      <c r="D15" s="17"/>
      <c r="E15" s="18">
        <f t="shared" si="0"/>
        <v>0.8765971081058519</v>
      </c>
      <c r="F15" s="28" t="s">
        <v>80</v>
      </c>
      <c r="G15" s="64" t="s">
        <v>81</v>
      </c>
      <c r="H15" s="26">
        <v>40188</v>
      </c>
      <c r="I15" s="27" t="s">
        <v>157</v>
      </c>
      <c r="J15" s="28">
        <v>126</v>
      </c>
      <c r="K15" s="19" t="s">
        <v>130</v>
      </c>
      <c r="L15" s="20">
        <v>44022</v>
      </c>
      <c r="M15" s="28" t="s">
        <v>9</v>
      </c>
      <c r="N15" s="16" t="s">
        <v>10</v>
      </c>
      <c r="O15" s="98" t="s">
        <v>112</v>
      </c>
      <c r="P15" s="98" t="s">
        <v>125</v>
      </c>
      <c r="Q15" s="22">
        <f t="shared" si="1"/>
        <v>74249938.641716853</v>
      </c>
      <c r="R15" s="22">
        <f t="shared" si="2"/>
        <v>5145867.13</v>
      </c>
      <c r="S15" s="22">
        <f t="shared" si="3"/>
        <v>49211468.896965474</v>
      </c>
      <c r="T15" s="22">
        <f t="shared" si="4"/>
        <v>942262.94</v>
      </c>
      <c r="U15" s="93"/>
      <c r="V15" s="24">
        <v>536257.89</v>
      </c>
      <c r="W15" s="24">
        <v>5322104.0702556018</v>
      </c>
      <c r="X15" s="24">
        <v>618694.84</v>
      </c>
      <c r="Y15" s="24">
        <v>5499349.762715946</v>
      </c>
      <c r="Z15" s="24">
        <v>485668.2</v>
      </c>
      <c r="AA15" s="24">
        <v>5559328.9390454069</v>
      </c>
      <c r="AB15" s="24">
        <v>480083</v>
      </c>
      <c r="AC15" s="24">
        <v>5637518.6604773076</v>
      </c>
      <c r="AD15" s="24">
        <v>477674.44</v>
      </c>
      <c r="AE15" s="24">
        <v>5783745.0018058186</v>
      </c>
      <c r="AF15" s="24">
        <v>463762.41</v>
      </c>
      <c r="AG15" s="24">
        <v>5901987.0828529038</v>
      </c>
      <c r="AH15" s="24">
        <v>401947.54</v>
      </c>
      <c r="AI15" s="24">
        <v>6078672.7287872797</v>
      </c>
      <c r="AJ15" s="24">
        <v>403242.48</v>
      </c>
      <c r="AK15" s="24">
        <v>6180221.8101571286</v>
      </c>
      <c r="AL15" s="24">
        <v>349751.33</v>
      </c>
      <c r="AM15" s="24">
        <v>6555507.1806064937</v>
      </c>
      <c r="AN15" s="24">
        <v>329980.46999999997</v>
      </c>
      <c r="AO15" s="24">
        <v>7030209.8424236383</v>
      </c>
      <c r="AP15" s="24">
        <v>334605.49</v>
      </c>
      <c r="AQ15" s="24">
        <v>7200753.0425893357</v>
      </c>
      <c r="AR15" s="24">
        <v>264199.03999999998</v>
      </c>
      <c r="AS15" s="24">
        <v>7500540.5200000005</v>
      </c>
      <c r="AT15" s="24">
        <v>239427.47</v>
      </c>
      <c r="AU15" s="24">
        <v>7030209.8424236383</v>
      </c>
      <c r="AV15" s="24">
        <v>205223.54</v>
      </c>
      <c r="AW15" s="24">
        <v>7030209.8424236383</v>
      </c>
      <c r="AX15" s="24">
        <v>159986.1</v>
      </c>
      <c r="AY15" s="24">
        <v>7030209.8424236383</v>
      </c>
      <c r="AZ15" s="24">
        <v>136815.70000000001</v>
      </c>
      <c r="BA15" s="24">
        <v>7030209.8424236383</v>
      </c>
      <c r="BB15" s="24">
        <v>99301.71</v>
      </c>
      <c r="BC15" s="24">
        <v>7030209.8424236383</v>
      </c>
      <c r="BD15" s="24">
        <v>68407.850000000006</v>
      </c>
      <c r="BE15" s="24">
        <v>7030209.8424236383</v>
      </c>
      <c r="BF15" s="24">
        <v>33100.57</v>
      </c>
      <c r="BG15" s="24">
        <v>7030209.8424236383</v>
      </c>
      <c r="BH15" s="24">
        <v>0</v>
      </c>
      <c r="BI15" s="24">
        <v>0</v>
      </c>
      <c r="BJ15" s="24">
        <v>0</v>
      </c>
      <c r="BK15" s="24">
        <v>0</v>
      </c>
      <c r="BL15" s="24">
        <v>0</v>
      </c>
      <c r="BM15" s="24">
        <v>0</v>
      </c>
      <c r="BN15" s="24">
        <v>0</v>
      </c>
      <c r="BO15" s="24">
        <v>0</v>
      </c>
      <c r="BP15" s="24">
        <v>0</v>
      </c>
      <c r="BQ15" s="24">
        <v>0</v>
      </c>
      <c r="BS15" s="123"/>
      <c r="BT15" s="123"/>
      <c r="BU15" s="123"/>
      <c r="BV15" s="123"/>
      <c r="BW15" s="123"/>
    </row>
    <row r="16" spans="1:75" x14ac:dyDescent="0.25">
      <c r="A16" s="15" t="s">
        <v>24</v>
      </c>
      <c r="B16" s="15" t="s">
        <v>142</v>
      </c>
      <c r="C16" s="15">
        <v>45.45734161</v>
      </c>
      <c r="D16" s="17"/>
      <c r="E16" s="18">
        <f t="shared" si="0"/>
        <v>0.7589505235829368</v>
      </c>
      <c r="F16" s="28" t="s">
        <v>80</v>
      </c>
      <c r="G16" s="64" t="s">
        <v>81</v>
      </c>
      <c r="H16" s="20">
        <v>43104</v>
      </c>
      <c r="I16" s="27" t="s">
        <v>157</v>
      </c>
      <c r="J16" s="19">
        <v>96</v>
      </c>
      <c r="K16" s="19" t="s">
        <v>130</v>
      </c>
      <c r="L16" s="26">
        <v>46026</v>
      </c>
      <c r="M16" s="28" t="s">
        <v>9</v>
      </c>
      <c r="N16" s="16" t="s">
        <v>10</v>
      </c>
      <c r="O16" s="98" t="s">
        <v>112</v>
      </c>
      <c r="P16" s="98" t="s">
        <v>125</v>
      </c>
      <c r="Q16" s="22">
        <f t="shared" si="1"/>
        <v>6692610.1231256919</v>
      </c>
      <c r="R16" s="22">
        <f t="shared" si="2"/>
        <v>2908376.2427559253</v>
      </c>
      <c r="S16" s="22">
        <f t="shared" si="3"/>
        <v>7279455.8067774065</v>
      </c>
      <c r="T16" s="22">
        <f t="shared" si="4"/>
        <v>2352155.6177137224</v>
      </c>
      <c r="U16" s="93"/>
      <c r="V16" s="24">
        <v>243124.51104806663</v>
      </c>
      <c r="W16" s="24">
        <v>271129.83279069769</v>
      </c>
      <c r="X16" s="24">
        <v>283122.85394754307</v>
      </c>
      <c r="Y16" s="24">
        <v>546337.17026854923</v>
      </c>
      <c r="Z16" s="24">
        <v>240490.88632191013</v>
      </c>
      <c r="AA16" s="24">
        <v>553530.48838316719</v>
      </c>
      <c r="AB16" s="24">
        <v>249320.26550105406</v>
      </c>
      <c r="AC16" s="24">
        <v>560821.65921650059</v>
      </c>
      <c r="AD16" s="24">
        <v>247569.9116472507</v>
      </c>
      <c r="AE16" s="24">
        <v>568206.13153931336</v>
      </c>
      <c r="AF16" s="24">
        <v>264249.92666921811</v>
      </c>
      <c r="AG16" s="24">
        <v>575690.74231450725</v>
      </c>
      <c r="AH16" s="24">
        <v>239596.83585644135</v>
      </c>
      <c r="AI16" s="24">
        <v>583270.92019379849</v>
      </c>
      <c r="AJ16" s="24">
        <v>234616.88267738762</v>
      </c>
      <c r="AK16" s="24">
        <v>590953.50225636759</v>
      </c>
      <c r="AL16" s="24">
        <v>234659.19641712806</v>
      </c>
      <c r="AM16" s="24">
        <v>598736.21265227022</v>
      </c>
      <c r="AN16" s="24">
        <v>227092.167823544</v>
      </c>
      <c r="AO16" s="24">
        <v>606621.3172314507</v>
      </c>
      <c r="AP16" s="24">
        <v>240522.36597181606</v>
      </c>
      <c r="AQ16" s="24">
        <v>614608.83587486157</v>
      </c>
      <c r="AR16" s="24">
        <v>204010.43887456556</v>
      </c>
      <c r="AS16" s="24">
        <v>622703.31040420814</v>
      </c>
      <c r="AT16" s="24">
        <v>215450.82835875</v>
      </c>
      <c r="AU16" s="24">
        <v>606621.3172314507</v>
      </c>
      <c r="AV16" s="24">
        <v>212499.44713102779</v>
      </c>
      <c r="AW16" s="24">
        <v>606621.3172314507</v>
      </c>
      <c r="AX16" s="24">
        <v>196028.83584502779</v>
      </c>
      <c r="AY16" s="24">
        <v>606621.3172314507</v>
      </c>
      <c r="AZ16" s="24">
        <v>206596.68467558332</v>
      </c>
      <c r="BA16" s="24">
        <v>606621.3172314507</v>
      </c>
      <c r="BB16" s="24">
        <v>197076.10011083336</v>
      </c>
      <c r="BC16" s="24">
        <v>606621.3172314507</v>
      </c>
      <c r="BD16" s="24">
        <v>200693.92222013889</v>
      </c>
      <c r="BE16" s="24">
        <v>606621.3172314507</v>
      </c>
      <c r="BF16" s="24">
        <v>191363.74934750001</v>
      </c>
      <c r="BG16" s="24">
        <v>606621.3172314507</v>
      </c>
      <c r="BH16" s="24">
        <v>194791.15976469446</v>
      </c>
      <c r="BI16" s="24">
        <v>606621.3172314507</v>
      </c>
      <c r="BJ16" s="24">
        <v>191839.77853697224</v>
      </c>
      <c r="BK16" s="24">
        <v>606621.3172314507</v>
      </c>
      <c r="BL16" s="24">
        <v>182795.22320250003</v>
      </c>
      <c r="BM16" s="24">
        <v>606621.3172314507</v>
      </c>
      <c r="BN16" s="24">
        <v>185937.01608152781</v>
      </c>
      <c r="BO16" s="24">
        <v>606621.3172314507</v>
      </c>
      <c r="BP16" s="24">
        <v>177082.87243916665</v>
      </c>
      <c r="BQ16" s="24">
        <v>606621.3172314507</v>
      </c>
      <c r="BS16" s="123"/>
      <c r="BT16" s="123"/>
      <c r="BU16" s="123"/>
      <c r="BV16" s="123"/>
      <c r="BW16" s="123"/>
    </row>
    <row r="17" spans="1:75" x14ac:dyDescent="0.25">
      <c r="A17" s="15" t="s">
        <v>21</v>
      </c>
      <c r="B17" s="15" t="s">
        <v>141</v>
      </c>
      <c r="C17" s="15">
        <v>42.782279019999997</v>
      </c>
      <c r="D17" s="17"/>
      <c r="E17" s="18">
        <f t="shared" si="0"/>
        <v>0.71428798764504542</v>
      </c>
      <c r="F17" s="28" t="s">
        <v>80</v>
      </c>
      <c r="G17" s="64" t="s">
        <v>81</v>
      </c>
      <c r="H17" s="20">
        <v>40277</v>
      </c>
      <c r="I17" s="29" t="s">
        <v>157</v>
      </c>
      <c r="J17" s="19">
        <v>130</v>
      </c>
      <c r="K17" s="19" t="s">
        <v>130</v>
      </c>
      <c r="L17" s="20">
        <v>44236</v>
      </c>
      <c r="M17" s="28" t="s">
        <v>9</v>
      </c>
      <c r="N17" s="15" t="s">
        <v>10</v>
      </c>
      <c r="O17" s="98" t="s">
        <v>112</v>
      </c>
      <c r="P17" s="98" t="s">
        <v>125</v>
      </c>
      <c r="Q17" s="22">
        <f t="shared" si="1"/>
        <v>69294322.439999998</v>
      </c>
      <c r="R17" s="22">
        <f t="shared" si="2"/>
        <v>4512204.3</v>
      </c>
      <c r="S17" s="22">
        <f t="shared" si="3"/>
        <v>37328448.289999999</v>
      </c>
      <c r="T17" s="22">
        <f t="shared" si="4"/>
        <v>925272.16999999993</v>
      </c>
      <c r="U17" s="93"/>
      <c r="V17" s="24">
        <v>479983.6</v>
      </c>
      <c r="W17" s="24">
        <v>4966894.2700000005</v>
      </c>
      <c r="X17" s="24">
        <v>541805.88</v>
      </c>
      <c r="Y17" s="24">
        <v>5132310.18</v>
      </c>
      <c r="Z17" s="24">
        <v>437569.69000000006</v>
      </c>
      <c r="AA17" s="24">
        <v>5188286.21</v>
      </c>
      <c r="AB17" s="24">
        <v>431047.33</v>
      </c>
      <c r="AC17" s="24">
        <v>5261257.3600000003</v>
      </c>
      <c r="AD17" s="24">
        <v>409732.41</v>
      </c>
      <c r="AE17" s="24">
        <v>5397724.2000000002</v>
      </c>
      <c r="AF17" s="24">
        <v>414379.32999999996</v>
      </c>
      <c r="AG17" s="24">
        <v>5508074.5300000003</v>
      </c>
      <c r="AH17" s="24">
        <v>357275.32</v>
      </c>
      <c r="AI17" s="24">
        <v>5672967.7599999998</v>
      </c>
      <c r="AJ17" s="24">
        <v>326213.32999999996</v>
      </c>
      <c r="AK17" s="24">
        <v>5767739.2100000009</v>
      </c>
      <c r="AL17" s="24">
        <v>314882.14</v>
      </c>
      <c r="AM17" s="24">
        <v>6117977.1600000001</v>
      </c>
      <c r="AN17" s="24">
        <v>294472.92</v>
      </c>
      <c r="AO17" s="24">
        <v>6560997.0300000003</v>
      </c>
      <c r="AP17" s="24">
        <v>284441.26</v>
      </c>
      <c r="AQ17" s="24">
        <v>6720157.7800000003</v>
      </c>
      <c r="AR17" s="24">
        <v>220401.09</v>
      </c>
      <c r="AS17" s="24">
        <v>6999936.75</v>
      </c>
      <c r="AT17" s="24">
        <v>195095.52000000002</v>
      </c>
      <c r="AU17" s="24">
        <v>6560997.0499999998</v>
      </c>
      <c r="AV17" s="24">
        <v>163174.44</v>
      </c>
      <c r="AW17" s="24">
        <v>6560997.0499999998</v>
      </c>
      <c r="AX17" s="24">
        <v>122785.41</v>
      </c>
      <c r="AY17" s="24">
        <v>6560997.0499999998</v>
      </c>
      <c r="AZ17" s="24">
        <v>99332.29</v>
      </c>
      <c r="BA17" s="24">
        <v>6560997.1399999997</v>
      </c>
      <c r="BB17" s="24">
        <v>65236.67</v>
      </c>
      <c r="BC17" s="24">
        <v>1385557.5</v>
      </c>
      <c r="BD17" s="24">
        <v>60670.1</v>
      </c>
      <c r="BE17" s="24">
        <v>1385557.5</v>
      </c>
      <c r="BF17" s="24">
        <v>52189.33</v>
      </c>
      <c r="BG17" s="24">
        <v>1385557.5</v>
      </c>
      <c r="BH17" s="24">
        <v>47187.86</v>
      </c>
      <c r="BI17" s="24">
        <v>1385557.5</v>
      </c>
      <c r="BJ17" s="24">
        <v>40446.730000000003</v>
      </c>
      <c r="BK17" s="24">
        <v>1385557.5</v>
      </c>
      <c r="BL17" s="24">
        <v>32618.33</v>
      </c>
      <c r="BM17" s="24">
        <v>1385557.5</v>
      </c>
      <c r="BN17" s="24">
        <v>26964.49</v>
      </c>
      <c r="BO17" s="24">
        <v>1385557.5</v>
      </c>
      <c r="BP17" s="24">
        <v>19571</v>
      </c>
      <c r="BQ17" s="24">
        <v>1385557.5</v>
      </c>
      <c r="BS17" s="123"/>
      <c r="BT17" s="123"/>
      <c r="BU17" s="123"/>
      <c r="BV17" s="123"/>
      <c r="BW17" s="123"/>
    </row>
    <row r="18" spans="1:75" x14ac:dyDescent="0.25">
      <c r="A18" s="15" t="s">
        <v>22</v>
      </c>
      <c r="B18" s="15" t="s">
        <v>143</v>
      </c>
      <c r="C18" s="15">
        <v>28.982558190000006</v>
      </c>
      <c r="D18" s="17"/>
      <c r="E18" s="18">
        <f t="shared" si="0"/>
        <v>0.48388944302529435</v>
      </c>
      <c r="F18" s="28" t="s">
        <v>80</v>
      </c>
      <c r="G18" s="64" t="s">
        <v>81</v>
      </c>
      <c r="H18" s="26">
        <v>40450</v>
      </c>
      <c r="I18" s="27" t="s">
        <v>157</v>
      </c>
      <c r="J18" s="28">
        <v>140</v>
      </c>
      <c r="K18" s="19" t="s">
        <v>130</v>
      </c>
      <c r="L18" s="20">
        <v>44710</v>
      </c>
      <c r="M18" s="28" t="s">
        <v>9</v>
      </c>
      <c r="N18" s="16" t="s">
        <v>10</v>
      </c>
      <c r="O18" s="98" t="s">
        <v>112</v>
      </c>
      <c r="P18" s="98" t="s">
        <v>125</v>
      </c>
      <c r="Q18" s="22">
        <f t="shared" si="1"/>
        <v>20878020.807091027</v>
      </c>
      <c r="R18" s="22">
        <f t="shared" si="2"/>
        <v>2178064.5899999994</v>
      </c>
      <c r="S18" s="22">
        <f t="shared" si="3"/>
        <v>23112910.960664406</v>
      </c>
      <c r="T18" s="22">
        <f t="shared" si="4"/>
        <v>937764.22000000009</v>
      </c>
      <c r="U18" s="93"/>
      <c r="V18" s="24">
        <v>204294.24999999997</v>
      </c>
      <c r="W18" s="24">
        <v>1496499.5450283294</v>
      </c>
      <c r="X18" s="24">
        <v>239129.15999999997</v>
      </c>
      <c r="Y18" s="24">
        <v>1546338.5116838489</v>
      </c>
      <c r="Z18" s="24">
        <v>190722.44999999998</v>
      </c>
      <c r="AA18" s="24">
        <v>1563203.7776543237</v>
      </c>
      <c r="AB18" s="24">
        <v>191875.19</v>
      </c>
      <c r="AC18" s="24">
        <v>1585189.6037989669</v>
      </c>
      <c r="AD18" s="24">
        <v>194685.72</v>
      </c>
      <c r="AE18" s="24">
        <v>1626306.3711498766</v>
      </c>
      <c r="AF18" s="24">
        <v>193202.21</v>
      </c>
      <c r="AG18" s="24">
        <v>1659554.3425585381</v>
      </c>
      <c r="AH18" s="24">
        <v>171637.06000000003</v>
      </c>
      <c r="AI18" s="24">
        <v>1709235.8247245748</v>
      </c>
      <c r="AJ18" s="24">
        <v>177090.34999999998</v>
      </c>
      <c r="AK18" s="24">
        <v>1737789.982640249</v>
      </c>
      <c r="AL18" s="24">
        <v>158621.94999999998</v>
      </c>
      <c r="AM18" s="24">
        <v>1843314.8661898477</v>
      </c>
      <c r="AN18" s="24">
        <v>155342.24999999997</v>
      </c>
      <c r="AO18" s="24">
        <v>1976794.4808887003</v>
      </c>
      <c r="AP18" s="24">
        <v>164567.67999999999</v>
      </c>
      <c r="AQ18" s="24">
        <v>2024748.782202339</v>
      </c>
      <c r="AR18" s="24">
        <v>136896.32000000001</v>
      </c>
      <c r="AS18" s="24">
        <v>2109044.7185714305</v>
      </c>
      <c r="AT18" s="24">
        <v>132166.11000000002</v>
      </c>
      <c r="AU18" s="24">
        <v>1976794.4608887003</v>
      </c>
      <c r="AV18" s="24">
        <v>122548.46</v>
      </c>
      <c r="AW18" s="24">
        <v>1976794.4608887003</v>
      </c>
      <c r="AX18" s="24">
        <v>105644.94999999998</v>
      </c>
      <c r="AY18" s="24">
        <v>1976794.4608887003</v>
      </c>
      <c r="AZ18" s="24">
        <v>103313.12999999999</v>
      </c>
      <c r="BA18" s="24">
        <v>1976794.4608887003</v>
      </c>
      <c r="BB18" s="24">
        <v>90673.05</v>
      </c>
      <c r="BC18" s="24">
        <v>1976794.4608887003</v>
      </c>
      <c r="BD18" s="24">
        <v>84077.83</v>
      </c>
      <c r="BE18" s="24">
        <v>1976794.4608887003</v>
      </c>
      <c r="BF18" s="24">
        <v>72058.250000000015</v>
      </c>
      <c r="BG18" s="24">
        <v>1976794.4608887003</v>
      </c>
      <c r="BH18" s="24">
        <v>64842.510000000009</v>
      </c>
      <c r="BI18" s="24">
        <v>1976794.4608887003</v>
      </c>
      <c r="BJ18" s="24">
        <v>55224.880000000005</v>
      </c>
      <c r="BK18" s="24">
        <v>1976794.4608887003</v>
      </c>
      <c r="BL18" s="24">
        <v>44136.01</v>
      </c>
      <c r="BM18" s="24">
        <v>1866984.4108887003</v>
      </c>
      <c r="BN18" s="24">
        <v>36523.810000000005</v>
      </c>
      <c r="BO18" s="24">
        <v>1866984.4108887003</v>
      </c>
      <c r="BP18" s="24">
        <v>26555.229999999996</v>
      </c>
      <c r="BQ18" s="24">
        <v>1587791.9908887004</v>
      </c>
      <c r="BS18" s="123"/>
      <c r="BT18" s="123"/>
      <c r="BU18" s="123"/>
      <c r="BV18" s="123"/>
      <c r="BW18" s="123"/>
    </row>
    <row r="19" spans="1:75" x14ac:dyDescent="0.25">
      <c r="A19" s="15" t="s">
        <v>23</v>
      </c>
      <c r="B19" s="15" t="s">
        <v>144</v>
      </c>
      <c r="C19" s="15">
        <v>9.4683980299999995</v>
      </c>
      <c r="D19" s="17"/>
      <c r="E19" s="18">
        <f t="shared" si="0"/>
        <v>0.15808327957258533</v>
      </c>
      <c r="F19" s="19" t="s">
        <v>8</v>
      </c>
      <c r="G19" s="64" t="s">
        <v>81</v>
      </c>
      <c r="H19" s="20">
        <v>42248</v>
      </c>
      <c r="I19" s="21">
        <v>0.15</v>
      </c>
      <c r="J19" s="19">
        <v>67</v>
      </c>
      <c r="K19" s="19" t="s">
        <v>130</v>
      </c>
      <c r="L19" s="20">
        <v>44287</v>
      </c>
      <c r="M19" s="28" t="s">
        <v>9</v>
      </c>
      <c r="N19" s="16" t="s">
        <v>10</v>
      </c>
      <c r="O19" s="98" t="s">
        <v>112</v>
      </c>
      <c r="P19" s="98" t="s">
        <v>127</v>
      </c>
      <c r="Q19" s="22">
        <f t="shared" si="1"/>
        <v>7311808.7299999986</v>
      </c>
      <c r="R19" s="22">
        <f t="shared" si="2"/>
        <v>6168147.9499999993</v>
      </c>
      <c r="S19" s="22">
        <f t="shared" si="3"/>
        <v>8679836.2799999975</v>
      </c>
      <c r="T19" s="22">
        <f t="shared" si="4"/>
        <v>2106582.2200000002</v>
      </c>
      <c r="U19" s="93"/>
      <c r="V19" s="24">
        <v>570447.46</v>
      </c>
      <c r="W19" s="24">
        <v>518224.68</v>
      </c>
      <c r="X19" s="24">
        <v>523491.11</v>
      </c>
      <c r="Y19" s="24">
        <v>546201.12</v>
      </c>
      <c r="Z19" s="24">
        <v>360529.63</v>
      </c>
      <c r="AA19" s="24">
        <v>618772.92000000004</v>
      </c>
      <c r="AB19" s="24">
        <v>463063.24</v>
      </c>
      <c r="AC19" s="24">
        <v>588385.78</v>
      </c>
      <c r="AD19" s="24">
        <v>555177.86</v>
      </c>
      <c r="AE19" s="24">
        <v>564834.07000000007</v>
      </c>
      <c r="AF19" s="24">
        <v>607259.15</v>
      </c>
      <c r="AG19" s="24">
        <v>560478.55000000005</v>
      </c>
      <c r="AH19" s="24">
        <v>555798.52</v>
      </c>
      <c r="AI19" s="24">
        <v>594536.84</v>
      </c>
      <c r="AJ19" s="24">
        <v>509688.41</v>
      </c>
      <c r="AK19" s="24">
        <v>626841.68000000005</v>
      </c>
      <c r="AL19" s="24">
        <v>566310.48</v>
      </c>
      <c r="AM19" s="24">
        <v>621734.72</v>
      </c>
      <c r="AN19" s="24">
        <v>555854.24</v>
      </c>
      <c r="AO19" s="24">
        <v>644552.51</v>
      </c>
      <c r="AP19" s="24">
        <v>509424.62</v>
      </c>
      <c r="AQ19" s="24">
        <v>681619.68</v>
      </c>
      <c r="AR19" s="24">
        <v>391103.23</v>
      </c>
      <c r="AS19" s="24">
        <v>745626.18</v>
      </c>
      <c r="AT19" s="24">
        <v>368716.39</v>
      </c>
      <c r="AU19" s="24">
        <v>772127.72</v>
      </c>
      <c r="AV19" s="24">
        <v>333947.12</v>
      </c>
      <c r="AW19" s="24">
        <v>803826.12</v>
      </c>
      <c r="AX19" s="24">
        <v>281829.07999999996</v>
      </c>
      <c r="AY19" s="24">
        <v>842884.2</v>
      </c>
      <c r="AZ19" s="24">
        <v>263043.5</v>
      </c>
      <c r="BA19" s="24">
        <v>868616.03</v>
      </c>
      <c r="BB19" s="24">
        <v>217995.72999999998</v>
      </c>
      <c r="BC19" s="24">
        <v>905696.41</v>
      </c>
      <c r="BD19" s="24">
        <v>188948.4</v>
      </c>
      <c r="BE19" s="24">
        <v>936494.85000000009</v>
      </c>
      <c r="BF19" s="24">
        <v>147130.62</v>
      </c>
      <c r="BG19" s="24">
        <v>972814.27</v>
      </c>
      <c r="BH19" s="24">
        <v>115727.36</v>
      </c>
      <c r="BI19" s="24">
        <v>1005179</v>
      </c>
      <c r="BJ19" s="24">
        <v>79807.42</v>
      </c>
      <c r="BK19" s="24">
        <v>1039837.19</v>
      </c>
      <c r="BL19" s="24">
        <v>42525.02</v>
      </c>
      <c r="BM19" s="24">
        <v>171697.75</v>
      </c>
      <c r="BN19" s="24">
        <v>37228.120000000003</v>
      </c>
      <c r="BO19" s="24">
        <v>177128.12</v>
      </c>
      <c r="BP19" s="24">
        <v>29683.46</v>
      </c>
      <c r="BQ19" s="24">
        <v>183534.62</v>
      </c>
      <c r="BS19" s="123"/>
      <c r="BT19" s="123"/>
      <c r="BU19" s="123"/>
      <c r="BV19" s="123"/>
      <c r="BW19" s="123"/>
    </row>
    <row r="20" spans="1:75" x14ac:dyDescent="0.25">
      <c r="A20" s="15" t="s">
        <v>109</v>
      </c>
      <c r="B20" s="15" t="s">
        <v>133</v>
      </c>
      <c r="C20" s="15">
        <v>0</v>
      </c>
      <c r="D20" s="25"/>
      <c r="E20" s="18">
        <f t="shared" si="0"/>
        <v>0</v>
      </c>
      <c r="F20" s="28" t="s">
        <v>8</v>
      </c>
      <c r="G20" s="64" t="s">
        <v>81</v>
      </c>
      <c r="H20" s="26">
        <v>43438</v>
      </c>
      <c r="I20" s="27" t="s">
        <v>110</v>
      </c>
      <c r="J20" s="28">
        <v>60</v>
      </c>
      <c r="K20" s="28" t="s">
        <v>130</v>
      </c>
      <c r="L20" s="20">
        <v>45264</v>
      </c>
      <c r="M20" s="28" t="s">
        <v>9</v>
      </c>
      <c r="N20" s="16" t="s">
        <v>10</v>
      </c>
      <c r="O20" s="98" t="s">
        <v>112</v>
      </c>
      <c r="P20" s="98" t="s">
        <v>89</v>
      </c>
      <c r="Q20" s="22">
        <f t="shared" si="1"/>
        <v>0</v>
      </c>
      <c r="R20" s="22">
        <f t="shared" si="2"/>
        <v>1101284246.5753424</v>
      </c>
      <c r="S20" s="22">
        <f t="shared" si="3"/>
        <v>0</v>
      </c>
      <c r="T20" s="22">
        <f t="shared" si="4"/>
        <v>0</v>
      </c>
      <c r="U20" s="93"/>
      <c r="V20" s="24">
        <v>78260273.97260274</v>
      </c>
      <c r="W20" s="24">
        <v>0</v>
      </c>
      <c r="X20" s="24">
        <v>33801369.8630137</v>
      </c>
      <c r="Y20" s="24">
        <v>0</v>
      </c>
      <c r="Z20" s="24">
        <v>29248287.671232875</v>
      </c>
      <c r="AA20" s="24">
        <v>0</v>
      </c>
      <c r="AB20" s="24">
        <v>100753424.65753424</v>
      </c>
      <c r="AC20" s="24">
        <v>0</v>
      </c>
      <c r="AD20" s="24">
        <v>84931506.849315062</v>
      </c>
      <c r="AE20" s="24">
        <v>0</v>
      </c>
      <c r="AF20" s="24">
        <v>119479452.05479452</v>
      </c>
      <c r="AG20" s="24">
        <v>0</v>
      </c>
      <c r="AH20" s="24">
        <v>133097602.73972604</v>
      </c>
      <c r="AI20" s="24">
        <v>0</v>
      </c>
      <c r="AJ20" s="24">
        <v>123595890.4109589</v>
      </c>
      <c r="AK20" s="24">
        <v>0</v>
      </c>
      <c r="AL20" s="24">
        <v>195554794.52054796</v>
      </c>
      <c r="AM20" s="24">
        <v>0</v>
      </c>
      <c r="AN20" s="24">
        <v>202561643.83561644</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S20" s="123"/>
      <c r="BT20" s="123"/>
      <c r="BU20" s="123"/>
      <c r="BV20" s="123"/>
      <c r="BW20" s="123"/>
    </row>
    <row r="21" spans="1:75" x14ac:dyDescent="0.25">
      <c r="A21" s="15" t="s">
        <v>111</v>
      </c>
      <c r="B21" s="15" t="s">
        <v>132</v>
      </c>
      <c r="C21" s="15">
        <v>0</v>
      </c>
      <c r="D21" s="17"/>
      <c r="E21" s="18">
        <f t="shared" si="0"/>
        <v>0</v>
      </c>
      <c r="F21" s="28" t="s">
        <v>8</v>
      </c>
      <c r="G21" s="64" t="s">
        <v>81</v>
      </c>
      <c r="H21" s="20">
        <v>43137</v>
      </c>
      <c r="I21" s="27" t="s">
        <v>110</v>
      </c>
      <c r="J21" s="19">
        <v>60</v>
      </c>
      <c r="K21" s="19" t="s">
        <v>130</v>
      </c>
      <c r="L21" s="26">
        <v>44962</v>
      </c>
      <c r="M21" s="19" t="s">
        <v>9</v>
      </c>
      <c r="N21" s="16" t="s">
        <v>10</v>
      </c>
      <c r="O21" s="98" t="s">
        <v>112</v>
      </c>
      <c r="P21" s="98" t="s">
        <v>89</v>
      </c>
      <c r="Q21" s="22">
        <f t="shared" si="1"/>
        <v>499999999.92000008</v>
      </c>
      <c r="R21" s="22">
        <f t="shared" si="2"/>
        <v>1163829623.3199999</v>
      </c>
      <c r="S21" s="22">
        <f t="shared" si="3"/>
        <v>0</v>
      </c>
      <c r="T21" s="22">
        <f t="shared" si="4"/>
        <v>0</v>
      </c>
      <c r="U21" s="93"/>
      <c r="V21" s="24">
        <v>134835616.44</v>
      </c>
      <c r="W21" s="24">
        <v>0</v>
      </c>
      <c r="X21" s="24">
        <v>101404109.59</v>
      </c>
      <c r="Y21" s="24">
        <v>0</v>
      </c>
      <c r="Z21" s="24">
        <v>87744863.010000005</v>
      </c>
      <c r="AA21" s="24">
        <v>62499999.99000001</v>
      </c>
      <c r="AB21" s="24">
        <v>116695205.48</v>
      </c>
      <c r="AC21" s="24">
        <v>62499999.99000001</v>
      </c>
      <c r="AD21" s="24">
        <v>122089041.09999999</v>
      </c>
      <c r="AE21" s="24">
        <v>62499999.99000001</v>
      </c>
      <c r="AF21" s="24">
        <v>113675085.62</v>
      </c>
      <c r="AG21" s="24">
        <v>62499999.99000001</v>
      </c>
      <c r="AH21" s="24">
        <v>118565496.58</v>
      </c>
      <c r="AI21" s="24">
        <v>62499999.99000001</v>
      </c>
      <c r="AJ21" s="24">
        <v>110721318.5</v>
      </c>
      <c r="AK21" s="24">
        <v>62499999.99000001</v>
      </c>
      <c r="AL21" s="24">
        <v>128332833.91</v>
      </c>
      <c r="AM21" s="24">
        <v>62499999.99000001</v>
      </c>
      <c r="AN21" s="24">
        <v>129766053.09</v>
      </c>
      <c r="AO21" s="24">
        <v>62499999.99000001</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S21" s="123"/>
      <c r="BT21" s="123"/>
      <c r="BU21" s="123"/>
      <c r="BV21" s="123"/>
      <c r="BW21" s="123"/>
    </row>
    <row r="22" spans="1:75" ht="15.75" x14ac:dyDescent="0.25">
      <c r="A22" s="7" t="s">
        <v>26</v>
      </c>
      <c r="B22" s="7"/>
      <c r="C22" s="7">
        <f>+SUM(C23:C23)</f>
        <v>10955.316449384109</v>
      </c>
      <c r="D22" s="8">
        <v>0.14992211479748441</v>
      </c>
      <c r="E22" s="9">
        <f>+SUM(E23:E23)</f>
        <v>182.90869771072892</v>
      </c>
      <c r="F22" s="30"/>
      <c r="G22" s="97"/>
      <c r="H22" s="31"/>
      <c r="I22" s="30"/>
      <c r="J22" s="30"/>
      <c r="K22" s="32"/>
      <c r="L22" s="31"/>
      <c r="M22" s="32"/>
      <c r="N22" s="32"/>
      <c r="O22" s="98"/>
      <c r="P22" s="98"/>
      <c r="Q22" s="13"/>
      <c r="R22" s="13"/>
      <c r="S22" s="13"/>
      <c r="T22" s="13"/>
      <c r="U22" s="9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S22" s="123"/>
      <c r="BT22" s="123"/>
      <c r="BU22" s="123"/>
      <c r="BV22" s="123"/>
      <c r="BW22" s="123"/>
    </row>
    <row r="23" spans="1:75" x14ac:dyDescent="0.25">
      <c r="A23" s="16" t="s">
        <v>145</v>
      </c>
      <c r="B23" s="15" t="s">
        <v>146</v>
      </c>
      <c r="C23" s="15">
        <v>10955.316449384109</v>
      </c>
      <c r="D23" s="17"/>
      <c r="E23" s="18">
        <f>+C23/$C$52</f>
        <v>182.90869771072892</v>
      </c>
      <c r="F23" s="28" t="s">
        <v>80</v>
      </c>
      <c r="G23" s="64" t="s">
        <v>81</v>
      </c>
      <c r="H23" s="20">
        <v>43416</v>
      </c>
      <c r="I23" s="27" t="s">
        <v>114</v>
      </c>
      <c r="J23" s="28">
        <v>60</v>
      </c>
      <c r="K23" s="28" t="s">
        <v>130</v>
      </c>
      <c r="L23" s="26">
        <v>45242</v>
      </c>
      <c r="M23" s="28" t="s">
        <v>9</v>
      </c>
      <c r="N23" s="16" t="s">
        <v>26</v>
      </c>
      <c r="O23" s="98" t="s">
        <v>112</v>
      </c>
      <c r="P23" s="98" t="s">
        <v>126</v>
      </c>
      <c r="Q23" s="22">
        <f>+SUMPRODUCT(1*($V$4:$BQ$4=$Q$4)*($V$1:$BQ$1=Q$3)*($V23:$BQ23))</f>
        <v>227407878.22129798</v>
      </c>
      <c r="R23" s="22">
        <f>+SUMPRODUCT(1*($V$4:$BQ$4=$R$4)*($V$1:$BQ$1=Q$3)*($V23:$BQ23))</f>
        <v>443148600.65356863</v>
      </c>
      <c r="S23" s="22">
        <f>+SUMPRODUCT(1*($V$4:$BQ$4=$Q$4)*($V$1:$BQ$1=S$3)*($V23:$BQ23))</f>
        <v>3521250006.1655631</v>
      </c>
      <c r="T23" s="22">
        <f>+SUMPRODUCT(1*($V$4:$BQ$4=$R$4)*($V$1:$BQ$1=S$3)*($V23:$BQ23))</f>
        <v>605341077.34230506</v>
      </c>
      <c r="U23" s="93"/>
      <c r="V23" s="24">
        <v>31232416.587448001</v>
      </c>
      <c r="W23" s="24">
        <v>0</v>
      </c>
      <c r="X23" s="24">
        <v>28178348.018510003</v>
      </c>
      <c r="Y23" s="24">
        <v>0</v>
      </c>
      <c r="Z23" s="24">
        <v>27980410.255617004</v>
      </c>
      <c r="AA23" s="24">
        <v>0</v>
      </c>
      <c r="AB23" s="24">
        <v>34493189.20868168</v>
      </c>
      <c r="AC23" s="24">
        <v>0</v>
      </c>
      <c r="AD23" s="24">
        <v>36289171.412242003</v>
      </c>
      <c r="AE23" s="24">
        <v>0</v>
      </c>
      <c r="AF23" s="24">
        <v>36434767.486644998</v>
      </c>
      <c r="AG23" s="24">
        <v>0</v>
      </c>
      <c r="AH23" s="24">
        <v>37575486.725589998</v>
      </c>
      <c r="AI23" s="24">
        <v>0</v>
      </c>
      <c r="AJ23" s="24">
        <v>39835475.781233996</v>
      </c>
      <c r="AK23" s="24">
        <v>0</v>
      </c>
      <c r="AL23" s="24">
        <v>40802649.700049996</v>
      </c>
      <c r="AM23" s="24">
        <v>0</v>
      </c>
      <c r="AN23" s="24">
        <v>45065234.752186008</v>
      </c>
      <c r="AO23" s="24">
        <v>0</v>
      </c>
      <c r="AP23" s="24">
        <v>40402910.477279998</v>
      </c>
      <c r="AQ23" s="24">
        <v>0</v>
      </c>
      <c r="AR23" s="24">
        <v>44858540.248084992</v>
      </c>
      <c r="AS23" s="24">
        <v>227407878.22129798</v>
      </c>
      <c r="AT23" s="24">
        <v>48972234.553659</v>
      </c>
      <c r="AU23" s="24">
        <v>245365348.14969048</v>
      </c>
      <c r="AV23" s="24">
        <v>49451642.268566579</v>
      </c>
      <c r="AW23" s="24">
        <v>253153568.41536966</v>
      </c>
      <c r="AX23" s="24">
        <v>46897611.208819322</v>
      </c>
      <c r="AY23" s="24">
        <v>262339127.83070138</v>
      </c>
      <c r="AZ23" s="24">
        <v>50805513.893967323</v>
      </c>
      <c r="BA23" s="24">
        <v>271906342.69645095</v>
      </c>
      <c r="BB23" s="24">
        <v>49611856.47283347</v>
      </c>
      <c r="BC23" s="24">
        <v>280749265.2974177</v>
      </c>
      <c r="BD23" s="24">
        <v>51704950.905249171</v>
      </c>
      <c r="BE23" s="24">
        <v>289897190.16231626</v>
      </c>
      <c r="BF23" s="24">
        <v>50344832.268300675</v>
      </c>
      <c r="BG23" s="24">
        <v>298794532.98797351</v>
      </c>
      <c r="BH23" s="24">
        <v>52346353.35044349</v>
      </c>
      <c r="BI23" s="24">
        <v>308168047.94681287</v>
      </c>
      <c r="BJ23" s="24">
        <v>52121983.162211053</v>
      </c>
      <c r="BK23" s="24">
        <v>314715034.79214257</v>
      </c>
      <c r="BL23" s="24">
        <v>50486094.269059479</v>
      </c>
      <c r="BM23" s="24">
        <v>323288147.49534279</v>
      </c>
      <c r="BN23" s="24">
        <v>52207528.363077834</v>
      </c>
      <c r="BO23" s="24">
        <v>332271104.65896779</v>
      </c>
      <c r="BP23" s="24">
        <v>50390476.626117721</v>
      </c>
      <c r="BQ23" s="24">
        <v>340602295.73237765</v>
      </c>
      <c r="BS23" s="123"/>
      <c r="BT23" s="123"/>
      <c r="BU23" s="123"/>
      <c r="BV23" s="123"/>
      <c r="BW23" s="123"/>
    </row>
    <row r="24" spans="1:75" ht="15.75" x14ac:dyDescent="0.25">
      <c r="A24" s="7" t="s">
        <v>31</v>
      </c>
      <c r="B24" s="7"/>
      <c r="C24" s="7">
        <f>+SUM(C25:C25)</f>
        <v>140.87304</v>
      </c>
      <c r="D24" s="8">
        <v>1.9278296681186191E-3</v>
      </c>
      <c r="E24" s="9">
        <f>+SUM(E25:E25)</f>
        <v>2.3519999999999999</v>
      </c>
      <c r="F24" s="30"/>
      <c r="G24" s="97"/>
      <c r="H24" s="31"/>
      <c r="I24" s="30"/>
      <c r="J24" s="30"/>
      <c r="K24" s="32"/>
      <c r="L24" s="31"/>
      <c r="M24" s="32"/>
      <c r="N24" s="31"/>
      <c r="O24" s="98"/>
      <c r="P24" s="98"/>
      <c r="Q24" s="13"/>
      <c r="R24" s="13"/>
      <c r="S24" s="13"/>
      <c r="T24" s="13"/>
      <c r="U24" s="92"/>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S24" s="123"/>
      <c r="BT24" s="123"/>
      <c r="BU24" s="123"/>
      <c r="BV24" s="123"/>
      <c r="BW24" s="123"/>
    </row>
    <row r="25" spans="1:75" x14ac:dyDescent="0.25">
      <c r="A25" s="15" t="s">
        <v>27</v>
      </c>
      <c r="B25" s="15" t="s">
        <v>28</v>
      </c>
      <c r="C25" s="16">
        <f>+E25*$C$52</f>
        <v>140.87304</v>
      </c>
      <c r="D25" s="17"/>
      <c r="E25" s="18">
        <v>2.3519999999999999</v>
      </c>
      <c r="F25" s="19" t="s">
        <v>29</v>
      </c>
      <c r="G25" s="64" t="s">
        <v>81</v>
      </c>
      <c r="H25" s="20">
        <v>42536</v>
      </c>
      <c r="I25" s="29" t="s">
        <v>150</v>
      </c>
      <c r="J25" s="19">
        <v>60</v>
      </c>
      <c r="K25" s="19" t="s">
        <v>130</v>
      </c>
      <c r="L25" s="20">
        <v>44362</v>
      </c>
      <c r="M25" s="19" t="s">
        <v>30</v>
      </c>
      <c r="N25" s="16" t="s">
        <v>31</v>
      </c>
      <c r="O25" s="98" t="s">
        <v>112</v>
      </c>
      <c r="P25" s="98" t="s">
        <v>125</v>
      </c>
      <c r="Q25" s="22">
        <f>+SUMPRODUCT(1*($V$4:$BQ$4=$Q$4)*($V$1:$BQ$1=Q$3)*($V25:$BQ25))</f>
        <v>77331148.639400005</v>
      </c>
      <c r="R25" s="22">
        <f>+SUMPRODUCT(1*($V$4:$BQ$4=$R$4)*($V$1:$BQ$1=Q$3)*($V25:$BQ25))</f>
        <v>9090885.8549000006</v>
      </c>
      <c r="S25" s="22">
        <f>+SUMPRODUCT(1*($V$4:$BQ$4=$Q$4)*($V$1:$BQ$1=S$3)*($V25:$BQ25))</f>
        <v>121052527.82131395</v>
      </c>
      <c r="T25" s="22">
        <f>+SUMPRODUCT(1*($V$4:$BQ$4=$R$4)*($V$1:$BQ$1=S$3)*($V25:$BQ25))</f>
        <v>7894615.4088348607</v>
      </c>
      <c r="U25" s="92"/>
      <c r="V25" s="24">
        <v>755528.91999999993</v>
      </c>
      <c r="W25" s="24">
        <v>4952266.7929999996</v>
      </c>
      <c r="X25" s="24">
        <v>803619.36899999983</v>
      </c>
      <c r="Y25" s="24">
        <v>5135200.1309999991</v>
      </c>
      <c r="Z25" s="24">
        <v>741321.45899999992</v>
      </c>
      <c r="AA25" s="24">
        <v>5527200.1409999998</v>
      </c>
      <c r="AB25" s="24">
        <v>799862.25600000017</v>
      </c>
      <c r="AC25" s="24">
        <v>5644800.1440000003</v>
      </c>
      <c r="AD25" s="24">
        <v>795264.91199999989</v>
      </c>
      <c r="AE25" s="24">
        <v>6062933.4879999999</v>
      </c>
      <c r="AF25" s="24">
        <v>793487.05200000003</v>
      </c>
      <c r="AG25" s="24">
        <v>5801600.148</v>
      </c>
      <c r="AH25" s="24">
        <v>580991.99399999995</v>
      </c>
      <c r="AI25" s="24">
        <v>5461866.8059999999</v>
      </c>
      <c r="AJ25" s="24">
        <v>906708.46</v>
      </c>
      <c r="AK25" s="24">
        <v>8101333.54</v>
      </c>
      <c r="AL25" s="24">
        <v>793140.228</v>
      </c>
      <c r="AM25" s="24">
        <v>7369600.1880000001</v>
      </c>
      <c r="AN25" s="24">
        <v>708247.99439999997</v>
      </c>
      <c r="AO25" s="24">
        <v>7620480.1944000004</v>
      </c>
      <c r="AP25" s="24">
        <v>727376.80050000001</v>
      </c>
      <c r="AQ25" s="24">
        <v>7820400.1995000001</v>
      </c>
      <c r="AR25" s="24">
        <v>685336.41</v>
      </c>
      <c r="AS25" s="24">
        <v>7833466.8665000005</v>
      </c>
      <c r="AT25" s="24">
        <v>835102.90079999994</v>
      </c>
      <c r="AU25" s="24">
        <v>8824704.2251200005</v>
      </c>
      <c r="AV25" s="24">
        <v>893503.20371999999</v>
      </c>
      <c r="AW25" s="24">
        <v>9088389.5651799999</v>
      </c>
      <c r="AX25" s="24">
        <v>732444.95076000004</v>
      </c>
      <c r="AY25" s="24">
        <v>9329338.9046599995</v>
      </c>
      <c r="AZ25" s="24">
        <v>752222.66</v>
      </c>
      <c r="BA25" s="24">
        <v>9538666.9100000001</v>
      </c>
      <c r="BB25" s="24">
        <v>717281.2320007073</v>
      </c>
      <c r="BC25" s="24">
        <v>9745270.5848560706</v>
      </c>
      <c r="BD25" s="24">
        <v>703155.46168256819</v>
      </c>
      <c r="BE25" s="24">
        <v>9956349.211911099</v>
      </c>
      <c r="BF25" s="24">
        <v>641734.31943755737</v>
      </c>
      <c r="BG25" s="24">
        <v>10171999.716823341</v>
      </c>
      <c r="BH25" s="24">
        <v>661097.1521790066</v>
      </c>
      <c r="BI25" s="24">
        <v>10392321.124621676</v>
      </c>
      <c r="BJ25" s="24">
        <v>539589.18482867535</v>
      </c>
      <c r="BK25" s="24">
        <v>10617414.605177149</v>
      </c>
      <c r="BL25" s="24">
        <v>513256.94393085811</v>
      </c>
      <c r="BM25" s="24">
        <v>10847383.519659361</v>
      </c>
      <c r="BN25" s="24">
        <v>499186.16549548868</v>
      </c>
      <c r="BO25" s="24">
        <v>11126955.828805253</v>
      </c>
      <c r="BP25" s="24">
        <v>406041.23399999994</v>
      </c>
      <c r="BQ25" s="24">
        <v>11413733.624499999</v>
      </c>
      <c r="BS25" s="123"/>
      <c r="BT25" s="123"/>
      <c r="BU25" s="123"/>
      <c r="BV25" s="123"/>
      <c r="BW25" s="123"/>
    </row>
    <row r="26" spans="1:75" ht="15.75" x14ac:dyDescent="0.25">
      <c r="A26" s="7" t="s">
        <v>36</v>
      </c>
      <c r="B26" s="7"/>
      <c r="C26" s="7">
        <f>SUM(C27,C38)</f>
        <v>12045.5662721075</v>
      </c>
      <c r="D26" s="8">
        <v>0.16484204521076448</v>
      </c>
      <c r="E26" s="9">
        <f>SUM(E27,E38)</f>
        <v>201.11138278833795</v>
      </c>
      <c r="F26" s="30"/>
      <c r="G26" s="97"/>
      <c r="H26" s="31"/>
      <c r="I26" s="30"/>
      <c r="J26" s="30"/>
      <c r="K26" s="32"/>
      <c r="L26" s="31"/>
      <c r="M26" s="32"/>
      <c r="N26" s="32"/>
      <c r="O26" s="98"/>
      <c r="P26" s="98"/>
      <c r="Q26" s="13"/>
      <c r="R26" s="13"/>
      <c r="S26" s="13"/>
      <c r="T26" s="13"/>
      <c r="U26" s="92"/>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S26" s="123"/>
      <c r="BT26" s="123"/>
      <c r="BU26" s="123"/>
      <c r="BV26" s="123"/>
      <c r="BW26" s="123"/>
    </row>
    <row r="27" spans="1:75" ht="15.75" x14ac:dyDescent="0.25">
      <c r="A27" s="34" t="s">
        <v>32</v>
      </c>
      <c r="B27" s="34"/>
      <c r="C27" s="34">
        <f>+SUM(C28:C37)</f>
        <v>9809.0401746984353</v>
      </c>
      <c r="D27" s="35"/>
      <c r="E27" s="36">
        <f>+SUM(E28:E37)</f>
        <v>163.77060146420297</v>
      </c>
      <c r="F27" s="37"/>
      <c r="G27" s="96"/>
      <c r="H27" s="38"/>
      <c r="I27" s="37"/>
      <c r="J27" s="37"/>
      <c r="K27" s="39"/>
      <c r="L27" s="38"/>
      <c r="M27" s="39"/>
      <c r="N27" s="39"/>
      <c r="O27" s="98"/>
      <c r="P27" s="98"/>
      <c r="Q27" s="40"/>
      <c r="R27" s="40"/>
      <c r="S27" s="40"/>
      <c r="T27" s="40"/>
      <c r="U27" s="92"/>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S27" s="123"/>
      <c r="BT27" s="123"/>
      <c r="BU27" s="123"/>
      <c r="BV27" s="123"/>
      <c r="BW27" s="123"/>
    </row>
    <row r="28" spans="1:75" x14ac:dyDescent="0.25">
      <c r="A28" s="15" t="s">
        <v>33</v>
      </c>
      <c r="B28" s="15" t="s">
        <v>34</v>
      </c>
      <c r="C28" s="16">
        <f t="shared" ref="C28:C37" si="5">+E28*$C$52</f>
        <v>2903.4727514311585</v>
      </c>
      <c r="D28" s="41"/>
      <c r="E28" s="43">
        <v>48.476045603659045</v>
      </c>
      <c r="F28" s="19" t="s">
        <v>29</v>
      </c>
      <c r="G28" s="64" t="s">
        <v>81</v>
      </c>
      <c r="H28" s="20">
        <v>39555</v>
      </c>
      <c r="I28" s="42" t="s">
        <v>35</v>
      </c>
      <c r="J28" s="19">
        <v>344</v>
      </c>
      <c r="K28" s="19" t="s">
        <v>161</v>
      </c>
      <c r="L28" s="20">
        <v>50026</v>
      </c>
      <c r="M28" s="19" t="s">
        <v>9</v>
      </c>
      <c r="N28" s="16" t="s">
        <v>36</v>
      </c>
      <c r="O28" s="98" t="s">
        <v>115</v>
      </c>
      <c r="P28" s="98" t="s">
        <v>125</v>
      </c>
      <c r="Q28" s="22">
        <f t="shared" ref="Q28:Q37" si="6">+SUMPRODUCT(1*($V$4:$BQ$4=$Q$4)*($V$1:$BQ$1=Q$3)*($V28:$BQ28))</f>
        <v>145993702.20133278</v>
      </c>
      <c r="R28" s="22">
        <f t="shared" ref="R28:R37" si="7">+SUMPRODUCT(1*($V$4:$BQ$4=$R$4)*($V$1:$BQ$1=Q$3)*($V28:$BQ28))</f>
        <v>88561798.690202683</v>
      </c>
      <c r="S28" s="22">
        <f t="shared" ref="S28:S37" si="8">+SUMPRODUCT(1*($V$4:$BQ$4=$Q$4)*($V$1:$BQ$1=S$3)*($V28:$BQ28))</f>
        <v>233179115.47978762</v>
      </c>
      <c r="T28" s="22">
        <f t="shared" ref="T28:T37" si="9">+SUMPRODUCT(1*($V$4:$BQ$4=$R$4)*($V$1:$BQ$1=S$3)*($V28:$BQ28))</f>
        <v>135232683.90027699</v>
      </c>
      <c r="U28" s="92"/>
      <c r="V28" s="24">
        <v>0</v>
      </c>
      <c r="W28" s="24">
        <v>0</v>
      </c>
      <c r="X28" s="24">
        <v>0</v>
      </c>
      <c r="Y28" s="24">
        <v>0</v>
      </c>
      <c r="Z28" s="24">
        <v>0</v>
      </c>
      <c r="AA28" s="24">
        <v>0</v>
      </c>
      <c r="AB28" s="24">
        <v>0</v>
      </c>
      <c r="AC28" s="24">
        <v>0</v>
      </c>
      <c r="AD28" s="24">
        <v>0</v>
      </c>
      <c r="AE28" s="24">
        <v>0</v>
      </c>
      <c r="AF28" s="24">
        <v>38693523.613127954</v>
      </c>
      <c r="AG28" s="24">
        <v>60628795.549363352</v>
      </c>
      <c r="AH28" s="24">
        <v>0</v>
      </c>
      <c r="AI28" s="24">
        <v>0</v>
      </c>
      <c r="AJ28" s="24">
        <v>0</v>
      </c>
      <c r="AK28" s="24">
        <v>0</v>
      </c>
      <c r="AL28" s="24">
        <v>0</v>
      </c>
      <c r="AM28" s="24">
        <v>0</v>
      </c>
      <c r="AN28" s="24">
        <v>0</v>
      </c>
      <c r="AO28" s="24">
        <v>0</v>
      </c>
      <c r="AP28" s="24">
        <v>0</v>
      </c>
      <c r="AQ28" s="24">
        <v>0</v>
      </c>
      <c r="AR28" s="24">
        <v>49868275.077074721</v>
      </c>
      <c r="AS28" s="24">
        <v>85364906.651969418</v>
      </c>
      <c r="AT28" s="24">
        <v>0</v>
      </c>
      <c r="AU28" s="24">
        <v>0</v>
      </c>
      <c r="AV28" s="24">
        <v>0</v>
      </c>
      <c r="AW28" s="24">
        <v>0</v>
      </c>
      <c r="AX28" s="24">
        <v>0</v>
      </c>
      <c r="AY28" s="24">
        <v>0</v>
      </c>
      <c r="AZ28" s="24">
        <v>0</v>
      </c>
      <c r="BA28" s="24">
        <v>0</v>
      </c>
      <c r="BB28" s="24">
        <v>0</v>
      </c>
      <c r="BC28" s="24">
        <v>0</v>
      </c>
      <c r="BD28" s="24">
        <v>64010611.163727902</v>
      </c>
      <c r="BE28" s="24">
        <v>108638451.25979884</v>
      </c>
      <c r="BF28" s="24">
        <v>0</v>
      </c>
      <c r="BG28" s="24">
        <v>0</v>
      </c>
      <c r="BH28" s="24">
        <v>0</v>
      </c>
      <c r="BI28" s="24">
        <v>0</v>
      </c>
      <c r="BJ28" s="24">
        <v>0</v>
      </c>
      <c r="BK28" s="24">
        <v>0</v>
      </c>
      <c r="BL28" s="24">
        <v>0</v>
      </c>
      <c r="BM28" s="24">
        <v>0</v>
      </c>
      <c r="BN28" s="24">
        <v>0</v>
      </c>
      <c r="BO28" s="24">
        <v>0</v>
      </c>
      <c r="BP28" s="24">
        <v>71222072.736549079</v>
      </c>
      <c r="BQ28" s="24">
        <v>124540664.21998878</v>
      </c>
      <c r="BS28" s="123"/>
      <c r="BT28" s="123"/>
      <c r="BU28" s="123"/>
      <c r="BV28" s="123"/>
      <c r="BW28" s="123"/>
    </row>
    <row r="29" spans="1:75" x14ac:dyDescent="0.25">
      <c r="A29" s="15" t="s">
        <v>37</v>
      </c>
      <c r="B29" s="15" t="s">
        <v>38</v>
      </c>
      <c r="C29" s="16">
        <f t="shared" si="5"/>
        <v>2338.5347009162756</v>
      </c>
      <c r="D29" s="41"/>
      <c r="E29" s="18">
        <v>39.043905182674273</v>
      </c>
      <c r="F29" s="19" t="s">
        <v>29</v>
      </c>
      <c r="G29" s="64" t="s">
        <v>81</v>
      </c>
      <c r="H29" s="20">
        <v>39555</v>
      </c>
      <c r="I29" s="42" t="s">
        <v>35</v>
      </c>
      <c r="J29" s="19">
        <v>300</v>
      </c>
      <c r="K29" s="19" t="s">
        <v>161</v>
      </c>
      <c r="L29" s="20">
        <v>48686</v>
      </c>
      <c r="M29" s="19" t="s">
        <v>9</v>
      </c>
      <c r="N29" s="16" t="s">
        <v>36</v>
      </c>
      <c r="O29" s="98" t="s">
        <v>115</v>
      </c>
      <c r="P29" s="98" t="s">
        <v>125</v>
      </c>
      <c r="Q29" s="22">
        <f t="shared" si="6"/>
        <v>148353728.33949149</v>
      </c>
      <c r="R29" s="22">
        <f t="shared" si="7"/>
        <v>62069887.662113309</v>
      </c>
      <c r="S29" s="22">
        <f t="shared" si="8"/>
        <v>225589766.82383147</v>
      </c>
      <c r="T29" s="22">
        <f t="shared" si="9"/>
        <v>88126572.338490546</v>
      </c>
      <c r="U29" s="92"/>
      <c r="V29" s="24">
        <v>0</v>
      </c>
      <c r="W29" s="24">
        <v>0</v>
      </c>
      <c r="X29" s="24">
        <v>0</v>
      </c>
      <c r="Y29" s="24">
        <v>0</v>
      </c>
      <c r="Z29" s="24">
        <v>0</v>
      </c>
      <c r="AA29" s="24">
        <v>0</v>
      </c>
      <c r="AB29" s="24">
        <v>27023520.753233861</v>
      </c>
      <c r="AC29" s="24">
        <v>63549185.048370928</v>
      </c>
      <c r="AD29" s="24">
        <v>0</v>
      </c>
      <c r="AE29" s="24">
        <v>0</v>
      </c>
      <c r="AF29" s="24">
        <v>0</v>
      </c>
      <c r="AG29" s="24">
        <v>0</v>
      </c>
      <c r="AH29" s="24">
        <v>0</v>
      </c>
      <c r="AI29" s="24">
        <v>0</v>
      </c>
      <c r="AJ29" s="24">
        <v>0</v>
      </c>
      <c r="AK29" s="24">
        <v>0</v>
      </c>
      <c r="AL29" s="24">
        <v>0</v>
      </c>
      <c r="AM29" s="24">
        <v>0</v>
      </c>
      <c r="AN29" s="24">
        <v>35046366.908879444</v>
      </c>
      <c r="AO29" s="24">
        <v>84804543.291120574</v>
      </c>
      <c r="AP29" s="24">
        <v>0</v>
      </c>
      <c r="AQ29" s="24">
        <v>0</v>
      </c>
      <c r="AR29" s="24">
        <v>0</v>
      </c>
      <c r="AS29" s="24">
        <v>0</v>
      </c>
      <c r="AT29" s="24">
        <v>0</v>
      </c>
      <c r="AU29" s="24">
        <v>0</v>
      </c>
      <c r="AV29" s="24">
        <v>0</v>
      </c>
      <c r="AW29" s="24">
        <v>0</v>
      </c>
      <c r="AX29" s="24">
        <v>0</v>
      </c>
      <c r="AY29" s="24">
        <v>0</v>
      </c>
      <c r="AZ29" s="24">
        <v>42063455.651343986</v>
      </c>
      <c r="BA29" s="24">
        <v>105553827.18500677</v>
      </c>
      <c r="BB29" s="24">
        <v>0</v>
      </c>
      <c r="BC29" s="24">
        <v>0</v>
      </c>
      <c r="BD29" s="24">
        <v>0</v>
      </c>
      <c r="BE29" s="24">
        <v>0</v>
      </c>
      <c r="BF29" s="24">
        <v>0</v>
      </c>
      <c r="BG29" s="24">
        <v>0</v>
      </c>
      <c r="BH29" s="24">
        <v>0</v>
      </c>
      <c r="BI29" s="24">
        <v>0</v>
      </c>
      <c r="BJ29" s="24">
        <v>0</v>
      </c>
      <c r="BK29" s="24">
        <v>0</v>
      </c>
      <c r="BL29" s="24">
        <v>46063116.687146567</v>
      </c>
      <c r="BM29" s="24">
        <v>120035939.6388247</v>
      </c>
      <c r="BN29" s="24">
        <v>0</v>
      </c>
      <c r="BO29" s="24">
        <v>0</v>
      </c>
      <c r="BP29" s="24">
        <v>0</v>
      </c>
      <c r="BQ29" s="24">
        <v>0</v>
      </c>
      <c r="BS29" s="123"/>
      <c r="BT29" s="123"/>
      <c r="BU29" s="123"/>
      <c r="BV29" s="123"/>
      <c r="BW29" s="123"/>
    </row>
    <row r="30" spans="1:75" x14ac:dyDescent="0.25">
      <c r="A30" s="15" t="s">
        <v>41</v>
      </c>
      <c r="B30" s="15" t="s">
        <v>42</v>
      </c>
      <c r="C30" s="16">
        <f t="shared" si="5"/>
        <v>1895.8623262721999</v>
      </c>
      <c r="D30" s="41"/>
      <c r="E30" s="43">
        <v>31.653098359999998</v>
      </c>
      <c r="F30" s="19" t="s">
        <v>29</v>
      </c>
      <c r="G30" s="64" t="s">
        <v>81</v>
      </c>
      <c r="H30" s="20">
        <v>42050</v>
      </c>
      <c r="I30" s="42" t="s">
        <v>35</v>
      </c>
      <c r="J30" s="19">
        <v>300</v>
      </c>
      <c r="K30" s="19" t="s">
        <v>161</v>
      </c>
      <c r="L30" s="20">
        <v>51181</v>
      </c>
      <c r="M30" s="19" t="s">
        <v>9</v>
      </c>
      <c r="N30" s="16" t="s">
        <v>36</v>
      </c>
      <c r="O30" s="98" t="s">
        <v>115</v>
      </c>
      <c r="P30" s="98" t="s">
        <v>125</v>
      </c>
      <c r="Q30" s="22">
        <f t="shared" si="6"/>
        <v>0</v>
      </c>
      <c r="R30" s="22">
        <f t="shared" si="7"/>
        <v>53820964.85267254</v>
      </c>
      <c r="S30" s="22">
        <f t="shared" si="8"/>
        <v>62936700.450534895</v>
      </c>
      <c r="T30" s="22">
        <f t="shared" si="9"/>
        <v>90145895.272617072</v>
      </c>
      <c r="U30" s="92"/>
      <c r="V30" s="24">
        <v>0</v>
      </c>
      <c r="W30" s="24">
        <v>0</v>
      </c>
      <c r="X30" s="24">
        <v>22101873.214568287</v>
      </c>
      <c r="Y30" s="24">
        <v>0</v>
      </c>
      <c r="Z30" s="24">
        <v>0</v>
      </c>
      <c r="AA30" s="24">
        <v>0</v>
      </c>
      <c r="AB30" s="24">
        <v>0</v>
      </c>
      <c r="AC30" s="24">
        <v>0</v>
      </c>
      <c r="AD30" s="24">
        <v>0</v>
      </c>
      <c r="AE30" s="24">
        <v>0</v>
      </c>
      <c r="AF30" s="24">
        <v>0</v>
      </c>
      <c r="AG30" s="24">
        <v>0</v>
      </c>
      <c r="AH30" s="24">
        <v>0</v>
      </c>
      <c r="AI30" s="24">
        <v>0</v>
      </c>
      <c r="AJ30" s="24">
        <v>31719091.638104253</v>
      </c>
      <c r="AK30" s="24">
        <v>0</v>
      </c>
      <c r="AL30" s="24">
        <v>0</v>
      </c>
      <c r="AM30" s="24">
        <v>0</v>
      </c>
      <c r="AN30" s="24">
        <v>0</v>
      </c>
      <c r="AO30" s="24">
        <v>0</v>
      </c>
      <c r="AP30" s="24">
        <v>0</v>
      </c>
      <c r="AQ30" s="24">
        <v>0</v>
      </c>
      <c r="AR30" s="24">
        <v>0</v>
      </c>
      <c r="AS30" s="24">
        <v>0</v>
      </c>
      <c r="AT30" s="24">
        <v>0</v>
      </c>
      <c r="AU30" s="24">
        <v>0</v>
      </c>
      <c r="AV30" s="24">
        <v>42301299.081052385</v>
      </c>
      <c r="AW30" s="24">
        <v>0</v>
      </c>
      <c r="AX30" s="24">
        <v>0</v>
      </c>
      <c r="AY30" s="24">
        <v>0</v>
      </c>
      <c r="AZ30" s="24">
        <v>0</v>
      </c>
      <c r="BA30" s="24">
        <v>0</v>
      </c>
      <c r="BB30" s="24">
        <v>0</v>
      </c>
      <c r="BC30" s="24">
        <v>0</v>
      </c>
      <c r="BD30" s="24">
        <v>0</v>
      </c>
      <c r="BE30" s="24">
        <v>0</v>
      </c>
      <c r="BF30" s="24">
        <v>0</v>
      </c>
      <c r="BG30" s="24">
        <v>0</v>
      </c>
      <c r="BH30" s="24">
        <v>47844596.191564687</v>
      </c>
      <c r="BI30" s="24">
        <v>62936700.450534895</v>
      </c>
      <c r="BJ30" s="24">
        <v>0</v>
      </c>
      <c r="BK30" s="24">
        <v>0</v>
      </c>
      <c r="BL30" s="24">
        <v>0</v>
      </c>
      <c r="BM30" s="24">
        <v>0</v>
      </c>
      <c r="BN30" s="24">
        <v>0</v>
      </c>
      <c r="BO30" s="24">
        <v>0</v>
      </c>
      <c r="BP30" s="24">
        <v>0</v>
      </c>
      <c r="BQ30" s="24">
        <v>0</v>
      </c>
      <c r="BS30" s="123"/>
      <c r="BT30" s="123"/>
      <c r="BU30" s="123"/>
      <c r="BV30" s="123"/>
      <c r="BW30" s="123"/>
    </row>
    <row r="31" spans="1:75" x14ac:dyDescent="0.25">
      <c r="A31" s="15" t="s">
        <v>39</v>
      </c>
      <c r="B31" s="15" t="s">
        <v>40</v>
      </c>
      <c r="C31" s="16">
        <f t="shared" si="5"/>
        <v>1750.422933997648</v>
      </c>
      <c r="D31" s="41"/>
      <c r="E31" s="18">
        <v>29.224859069999965</v>
      </c>
      <c r="F31" s="19" t="s">
        <v>29</v>
      </c>
      <c r="G31" s="64" t="s">
        <v>81</v>
      </c>
      <c r="H31" s="20">
        <v>38588</v>
      </c>
      <c r="I31" s="42" t="s">
        <v>35</v>
      </c>
      <c r="J31" s="19">
        <v>240</v>
      </c>
      <c r="K31" s="19" t="s">
        <v>161</v>
      </c>
      <c r="L31" s="20">
        <v>45893</v>
      </c>
      <c r="M31" s="19" t="s">
        <v>9</v>
      </c>
      <c r="N31" s="16" t="s">
        <v>36</v>
      </c>
      <c r="O31" s="98" t="s">
        <v>115</v>
      </c>
      <c r="P31" s="98" t="s">
        <v>125</v>
      </c>
      <c r="Q31" s="22">
        <f t="shared" si="6"/>
        <v>238674497.84630984</v>
      </c>
      <c r="R31" s="22">
        <f t="shared" si="7"/>
        <v>56964927.633233264</v>
      </c>
      <c r="S31" s="22">
        <f t="shared" si="8"/>
        <v>363087379.92516923</v>
      </c>
      <c r="T31" s="22">
        <f t="shared" si="9"/>
        <v>79549246.364595518</v>
      </c>
      <c r="U31" s="92"/>
      <c r="V31" s="24">
        <v>0</v>
      </c>
      <c r="W31" s="24">
        <v>0</v>
      </c>
      <c r="X31" s="24">
        <v>24144531.686868895</v>
      </c>
      <c r="Y31" s="24">
        <v>100605202.78298023</v>
      </c>
      <c r="Z31" s="24">
        <v>0</v>
      </c>
      <c r="AA31" s="24">
        <v>0</v>
      </c>
      <c r="AB31" s="24">
        <v>0</v>
      </c>
      <c r="AC31" s="24">
        <v>0</v>
      </c>
      <c r="AD31" s="24">
        <v>0</v>
      </c>
      <c r="AE31" s="24">
        <v>0</v>
      </c>
      <c r="AF31" s="24">
        <v>0</v>
      </c>
      <c r="AG31" s="24">
        <v>0</v>
      </c>
      <c r="AH31" s="24">
        <v>0</v>
      </c>
      <c r="AI31" s="24">
        <v>0</v>
      </c>
      <c r="AJ31" s="24">
        <v>32820395.946364366</v>
      </c>
      <c r="AK31" s="24">
        <v>138069295.06332961</v>
      </c>
      <c r="AL31" s="24">
        <v>0</v>
      </c>
      <c r="AM31" s="24">
        <v>0</v>
      </c>
      <c r="AN31" s="24">
        <v>0</v>
      </c>
      <c r="AO31" s="24">
        <v>0</v>
      </c>
      <c r="AP31" s="24">
        <v>0</v>
      </c>
      <c r="AQ31" s="24">
        <v>0</v>
      </c>
      <c r="AR31" s="24">
        <v>0</v>
      </c>
      <c r="AS31" s="24">
        <v>0</v>
      </c>
      <c r="AT31" s="24">
        <v>0</v>
      </c>
      <c r="AU31" s="24">
        <v>0</v>
      </c>
      <c r="AV31" s="24">
        <v>39056192.542715594</v>
      </c>
      <c r="AW31" s="24">
        <v>169392154.50122002</v>
      </c>
      <c r="AX31" s="24">
        <v>0</v>
      </c>
      <c r="AY31" s="24">
        <v>0</v>
      </c>
      <c r="AZ31" s="24">
        <v>0</v>
      </c>
      <c r="BA31" s="24">
        <v>0</v>
      </c>
      <c r="BB31" s="24">
        <v>0</v>
      </c>
      <c r="BC31" s="24">
        <v>0</v>
      </c>
      <c r="BD31" s="24">
        <v>0</v>
      </c>
      <c r="BE31" s="24">
        <v>0</v>
      </c>
      <c r="BF31" s="24">
        <v>0</v>
      </c>
      <c r="BG31" s="24">
        <v>0</v>
      </c>
      <c r="BH31" s="24">
        <v>40493053.821879923</v>
      </c>
      <c r="BI31" s="24">
        <v>193695225.42394918</v>
      </c>
      <c r="BJ31" s="24">
        <v>0</v>
      </c>
      <c r="BK31" s="24">
        <v>0</v>
      </c>
      <c r="BL31" s="24">
        <v>0</v>
      </c>
      <c r="BM31" s="24">
        <v>0</v>
      </c>
      <c r="BN31" s="24">
        <v>0</v>
      </c>
      <c r="BO31" s="24">
        <v>0</v>
      </c>
      <c r="BP31" s="24">
        <v>0</v>
      </c>
      <c r="BQ31" s="24">
        <v>0</v>
      </c>
      <c r="BS31" s="123"/>
      <c r="BT31" s="123"/>
      <c r="BU31" s="123"/>
      <c r="BV31" s="123"/>
      <c r="BW31" s="123"/>
    </row>
    <row r="32" spans="1:75" x14ac:dyDescent="0.25">
      <c r="A32" s="15" t="s">
        <v>47</v>
      </c>
      <c r="B32" s="15" t="s">
        <v>48</v>
      </c>
      <c r="C32" s="16">
        <f t="shared" si="5"/>
        <v>409.99455372149993</v>
      </c>
      <c r="D32" s="41"/>
      <c r="E32" s="43">
        <v>6.845221699999998</v>
      </c>
      <c r="F32" s="28" t="s">
        <v>29</v>
      </c>
      <c r="G32" s="64" t="s">
        <v>81</v>
      </c>
      <c r="H32" s="20">
        <v>43084</v>
      </c>
      <c r="I32" s="42" t="s">
        <v>35</v>
      </c>
      <c r="J32" s="19">
        <v>292</v>
      </c>
      <c r="K32" s="19" t="s">
        <v>161</v>
      </c>
      <c r="L32" s="20">
        <v>51971</v>
      </c>
      <c r="M32" s="19" t="s">
        <v>9</v>
      </c>
      <c r="N32" s="16" t="s">
        <v>36</v>
      </c>
      <c r="O32" s="98" t="s">
        <v>115</v>
      </c>
      <c r="P32" s="98" t="s">
        <v>125</v>
      </c>
      <c r="Q32" s="22">
        <f t="shared" si="6"/>
        <v>0</v>
      </c>
      <c r="R32" s="22">
        <f t="shared" si="7"/>
        <v>8011043.644714674</v>
      </c>
      <c r="S32" s="22">
        <f t="shared" si="8"/>
        <v>0</v>
      </c>
      <c r="T32" s="22">
        <f t="shared" si="9"/>
        <v>18846969.18807305</v>
      </c>
      <c r="U32" s="92"/>
      <c r="V32" s="24">
        <v>0</v>
      </c>
      <c r="W32" s="24">
        <v>0</v>
      </c>
      <c r="X32" s="24">
        <v>0</v>
      </c>
      <c r="Y32" s="24">
        <v>0</v>
      </c>
      <c r="Z32" s="24">
        <v>0</v>
      </c>
      <c r="AA32" s="24">
        <v>0</v>
      </c>
      <c r="AB32" s="24">
        <v>2953351.4817923303</v>
      </c>
      <c r="AC32" s="24">
        <v>0</v>
      </c>
      <c r="AD32" s="24">
        <v>0</v>
      </c>
      <c r="AE32" s="24">
        <v>0</v>
      </c>
      <c r="AF32" s="24">
        <v>0</v>
      </c>
      <c r="AG32" s="24">
        <v>0</v>
      </c>
      <c r="AH32" s="24">
        <v>0</v>
      </c>
      <c r="AI32" s="24">
        <v>0</v>
      </c>
      <c r="AJ32" s="24">
        <v>0</v>
      </c>
      <c r="AK32" s="24">
        <v>0</v>
      </c>
      <c r="AL32" s="24">
        <v>0</v>
      </c>
      <c r="AM32" s="24">
        <v>0</v>
      </c>
      <c r="AN32" s="24">
        <v>5057692.1629223442</v>
      </c>
      <c r="AO32" s="24">
        <v>0</v>
      </c>
      <c r="AP32" s="24">
        <v>0</v>
      </c>
      <c r="AQ32" s="24">
        <v>0</v>
      </c>
      <c r="AR32" s="24">
        <v>0</v>
      </c>
      <c r="AS32" s="24">
        <v>0</v>
      </c>
      <c r="AT32" s="24">
        <v>0</v>
      </c>
      <c r="AU32" s="24">
        <v>0</v>
      </c>
      <c r="AV32" s="24">
        <v>0</v>
      </c>
      <c r="AW32" s="24">
        <v>0</v>
      </c>
      <c r="AX32" s="24">
        <v>0</v>
      </c>
      <c r="AY32" s="24">
        <v>0</v>
      </c>
      <c r="AZ32" s="24">
        <v>8818528.2366666794</v>
      </c>
      <c r="BA32" s="24">
        <v>0</v>
      </c>
      <c r="BB32" s="24">
        <v>0</v>
      </c>
      <c r="BC32" s="24">
        <v>0</v>
      </c>
      <c r="BD32" s="24">
        <v>0</v>
      </c>
      <c r="BE32" s="24">
        <v>0</v>
      </c>
      <c r="BF32" s="24">
        <v>0</v>
      </c>
      <c r="BG32" s="24">
        <v>0</v>
      </c>
      <c r="BH32" s="24">
        <v>0</v>
      </c>
      <c r="BI32" s="24">
        <v>0</v>
      </c>
      <c r="BJ32" s="24">
        <v>0</v>
      </c>
      <c r="BK32" s="24">
        <v>0</v>
      </c>
      <c r="BL32" s="24">
        <v>10028440.951406371</v>
      </c>
      <c r="BM32" s="24">
        <v>0</v>
      </c>
      <c r="BN32" s="24">
        <v>0</v>
      </c>
      <c r="BO32" s="24">
        <v>0</v>
      </c>
      <c r="BP32" s="24">
        <v>0</v>
      </c>
      <c r="BQ32" s="24">
        <v>0</v>
      </c>
      <c r="BS32" s="123"/>
      <c r="BT32" s="123"/>
      <c r="BU32" s="123"/>
      <c r="BV32" s="123"/>
      <c r="BW32" s="123"/>
    </row>
    <row r="33" spans="1:75" x14ac:dyDescent="0.25">
      <c r="A33" s="15" t="s">
        <v>43</v>
      </c>
      <c r="B33" s="15" t="s">
        <v>44</v>
      </c>
      <c r="C33" s="16">
        <f t="shared" si="5"/>
        <v>366.69301605585008</v>
      </c>
      <c r="D33" s="41"/>
      <c r="E33" s="18">
        <v>6.1222642300000008</v>
      </c>
      <c r="F33" s="19" t="s">
        <v>29</v>
      </c>
      <c r="G33" s="64" t="s">
        <v>81</v>
      </c>
      <c r="H33" s="26">
        <v>40852</v>
      </c>
      <c r="I33" s="42" t="s">
        <v>35</v>
      </c>
      <c r="J33" s="28">
        <v>252</v>
      </c>
      <c r="K33" s="19" t="s">
        <v>161</v>
      </c>
      <c r="L33" s="20">
        <v>48523</v>
      </c>
      <c r="M33" s="19" t="s">
        <v>9</v>
      </c>
      <c r="N33" s="16" t="s">
        <v>36</v>
      </c>
      <c r="O33" s="98" t="s">
        <v>115</v>
      </c>
      <c r="P33" s="98" t="s">
        <v>125</v>
      </c>
      <c r="Q33" s="22">
        <f t="shared" si="6"/>
        <v>20576945.538665459</v>
      </c>
      <c r="R33" s="22">
        <f t="shared" si="7"/>
        <v>9347501.0633837841</v>
      </c>
      <c r="S33" s="22">
        <f t="shared" si="8"/>
        <v>37385260.231931329</v>
      </c>
      <c r="T33" s="22">
        <f t="shared" si="9"/>
        <v>13368365.511015479</v>
      </c>
      <c r="U33" s="92"/>
      <c r="V33" s="24">
        <v>0</v>
      </c>
      <c r="W33" s="24">
        <v>0</v>
      </c>
      <c r="X33" s="24">
        <v>0</v>
      </c>
      <c r="Y33" s="24">
        <v>0</v>
      </c>
      <c r="Z33" s="24">
        <v>0</v>
      </c>
      <c r="AA33" s="24">
        <v>0</v>
      </c>
      <c r="AB33" s="24">
        <v>0</v>
      </c>
      <c r="AC33" s="24">
        <v>0</v>
      </c>
      <c r="AD33" s="24">
        <v>4050347.8052837844</v>
      </c>
      <c r="AE33" s="24">
        <v>8815598.4444654584</v>
      </c>
      <c r="AF33" s="24">
        <v>0</v>
      </c>
      <c r="AG33" s="24">
        <v>0</v>
      </c>
      <c r="AH33" s="24">
        <v>0</v>
      </c>
      <c r="AI33" s="24">
        <v>0</v>
      </c>
      <c r="AJ33" s="24">
        <v>0</v>
      </c>
      <c r="AK33" s="24">
        <v>0</v>
      </c>
      <c r="AL33" s="24">
        <v>0</v>
      </c>
      <c r="AM33" s="24">
        <v>0</v>
      </c>
      <c r="AN33" s="24">
        <v>0</v>
      </c>
      <c r="AO33" s="24">
        <v>0</v>
      </c>
      <c r="AP33" s="24">
        <v>5297153.2580999993</v>
      </c>
      <c r="AQ33" s="24">
        <v>11761347.0942</v>
      </c>
      <c r="AR33" s="24">
        <v>0</v>
      </c>
      <c r="AS33" s="24">
        <v>0</v>
      </c>
      <c r="AT33" s="24">
        <v>0</v>
      </c>
      <c r="AU33" s="24">
        <v>0</v>
      </c>
      <c r="AV33" s="24">
        <v>0</v>
      </c>
      <c r="AW33" s="24">
        <v>0</v>
      </c>
      <c r="AX33" s="24">
        <v>0</v>
      </c>
      <c r="AY33" s="24">
        <v>0</v>
      </c>
      <c r="AZ33" s="24">
        <v>0</v>
      </c>
      <c r="BA33" s="24">
        <v>0</v>
      </c>
      <c r="BB33" s="24">
        <v>6335928.693359104</v>
      </c>
      <c r="BC33" s="24">
        <v>17455228.283982601</v>
      </c>
      <c r="BD33" s="24">
        <v>0</v>
      </c>
      <c r="BE33" s="24">
        <v>0</v>
      </c>
      <c r="BF33" s="24">
        <v>0</v>
      </c>
      <c r="BG33" s="24">
        <v>0</v>
      </c>
      <c r="BH33" s="24">
        <v>0</v>
      </c>
      <c r="BI33" s="24">
        <v>0</v>
      </c>
      <c r="BJ33" s="24">
        <v>0</v>
      </c>
      <c r="BK33" s="24">
        <v>0</v>
      </c>
      <c r="BL33" s="24">
        <v>0</v>
      </c>
      <c r="BM33" s="24">
        <v>0</v>
      </c>
      <c r="BN33" s="24">
        <v>7032436.8176563745</v>
      </c>
      <c r="BO33" s="24">
        <v>19930031.947948728</v>
      </c>
      <c r="BP33" s="24">
        <v>0</v>
      </c>
      <c r="BQ33" s="24">
        <v>0</v>
      </c>
      <c r="BS33" s="123"/>
      <c r="BT33" s="123"/>
      <c r="BU33" s="123"/>
      <c r="BV33" s="123"/>
      <c r="BW33" s="123"/>
    </row>
    <row r="34" spans="1:75" x14ac:dyDescent="0.25">
      <c r="A34" s="15" t="s">
        <v>45</v>
      </c>
      <c r="B34" s="15" t="s">
        <v>46</v>
      </c>
      <c r="C34" s="16">
        <f t="shared" si="5"/>
        <v>72.029719213650097</v>
      </c>
      <c r="D34" s="41"/>
      <c r="E34" s="18">
        <v>1.2025998700000016</v>
      </c>
      <c r="F34" s="19" t="s">
        <v>29</v>
      </c>
      <c r="G34" s="64" t="s">
        <v>81</v>
      </c>
      <c r="H34" s="26">
        <v>38643</v>
      </c>
      <c r="I34" s="42" t="s">
        <v>35</v>
      </c>
      <c r="J34" s="28">
        <v>228</v>
      </c>
      <c r="K34" s="19" t="s">
        <v>161</v>
      </c>
      <c r="L34" s="20">
        <v>45583</v>
      </c>
      <c r="M34" s="19" t="s">
        <v>9</v>
      </c>
      <c r="N34" s="16" t="s">
        <v>36</v>
      </c>
      <c r="O34" s="98" t="s">
        <v>115</v>
      </c>
      <c r="P34" s="98" t="s">
        <v>125</v>
      </c>
      <c r="Q34" s="22">
        <f t="shared" si="6"/>
        <v>12581603.326705296</v>
      </c>
      <c r="R34" s="22">
        <f t="shared" si="7"/>
        <v>3879635.9144279649</v>
      </c>
      <c r="S34" s="22">
        <f t="shared" si="8"/>
        <v>18762449.769262839</v>
      </c>
      <c r="T34" s="22">
        <f t="shared" si="9"/>
        <v>4800541.9490672182</v>
      </c>
      <c r="U34" s="92"/>
      <c r="V34" s="24">
        <v>0</v>
      </c>
      <c r="W34" s="24">
        <v>0</v>
      </c>
      <c r="X34" s="24">
        <v>0</v>
      </c>
      <c r="Y34" s="24">
        <v>0</v>
      </c>
      <c r="Z34" s="24">
        <v>0</v>
      </c>
      <c r="AA34" s="24">
        <v>0</v>
      </c>
      <c r="AB34" s="24">
        <v>1782971.2362946989</v>
      </c>
      <c r="AC34" s="24">
        <v>5528353.1537052961</v>
      </c>
      <c r="AD34" s="24">
        <v>0</v>
      </c>
      <c r="AE34" s="24">
        <v>0</v>
      </c>
      <c r="AF34" s="24">
        <v>0</v>
      </c>
      <c r="AG34" s="24">
        <v>0</v>
      </c>
      <c r="AH34" s="24">
        <v>0</v>
      </c>
      <c r="AI34" s="24">
        <v>0</v>
      </c>
      <c r="AJ34" s="24">
        <v>0</v>
      </c>
      <c r="AK34" s="24">
        <v>0</v>
      </c>
      <c r="AL34" s="24">
        <v>0</v>
      </c>
      <c r="AM34" s="24">
        <v>0</v>
      </c>
      <c r="AN34" s="24">
        <v>2096664.6781332663</v>
      </c>
      <c r="AO34" s="24">
        <v>7053250.1730000004</v>
      </c>
      <c r="AP34" s="24">
        <v>0</v>
      </c>
      <c r="AQ34" s="24">
        <v>0</v>
      </c>
      <c r="AR34" s="24">
        <v>0</v>
      </c>
      <c r="AS34" s="24">
        <v>0</v>
      </c>
      <c r="AT34" s="24">
        <v>0</v>
      </c>
      <c r="AU34" s="24">
        <v>0</v>
      </c>
      <c r="AV34" s="24">
        <v>0</v>
      </c>
      <c r="AW34" s="24">
        <v>0</v>
      </c>
      <c r="AX34" s="24">
        <v>0</v>
      </c>
      <c r="AY34" s="24">
        <v>0</v>
      </c>
      <c r="AZ34" s="24">
        <v>2372417.5414335853</v>
      </c>
      <c r="BA34" s="24">
        <v>8778981.4600000009</v>
      </c>
      <c r="BB34" s="24">
        <v>0</v>
      </c>
      <c r="BC34" s="24">
        <v>0</v>
      </c>
      <c r="BD34" s="24">
        <v>0</v>
      </c>
      <c r="BE34" s="24">
        <v>0</v>
      </c>
      <c r="BF34" s="24">
        <v>0</v>
      </c>
      <c r="BG34" s="24">
        <v>0</v>
      </c>
      <c r="BH34" s="24">
        <v>0</v>
      </c>
      <c r="BI34" s="24">
        <v>0</v>
      </c>
      <c r="BJ34" s="24">
        <v>0</v>
      </c>
      <c r="BK34" s="24">
        <v>0</v>
      </c>
      <c r="BL34" s="24">
        <v>2428124.4076336324</v>
      </c>
      <c r="BM34" s="24">
        <v>9983468.3092628382</v>
      </c>
      <c r="BN34" s="24">
        <v>0</v>
      </c>
      <c r="BO34" s="24">
        <v>0</v>
      </c>
      <c r="BP34" s="24">
        <v>0</v>
      </c>
      <c r="BQ34" s="24">
        <v>0</v>
      </c>
      <c r="BS34" s="123"/>
      <c r="BT34" s="123"/>
      <c r="BU34" s="123"/>
      <c r="BV34" s="123"/>
      <c r="BW34" s="123"/>
    </row>
    <row r="35" spans="1:75" x14ac:dyDescent="0.25">
      <c r="A35" s="15" t="s">
        <v>51</v>
      </c>
      <c r="B35" s="15" t="s">
        <v>52</v>
      </c>
      <c r="C35" s="16">
        <f t="shared" si="5"/>
        <v>32.092555286785725</v>
      </c>
      <c r="D35" s="41"/>
      <c r="E35" s="18">
        <v>0.53581359523809535</v>
      </c>
      <c r="F35" s="19" t="s">
        <v>29</v>
      </c>
      <c r="G35" s="64" t="s">
        <v>81</v>
      </c>
      <c r="H35" s="26">
        <v>40360</v>
      </c>
      <c r="I35" s="42" t="s">
        <v>35</v>
      </c>
      <c r="J35" s="28">
        <v>290</v>
      </c>
      <c r="K35" s="28" t="s">
        <v>162</v>
      </c>
      <c r="L35" s="20">
        <v>49188</v>
      </c>
      <c r="M35" s="19" t="s">
        <v>9</v>
      </c>
      <c r="N35" s="16" t="s">
        <v>36</v>
      </c>
      <c r="O35" s="98" t="s">
        <v>115</v>
      </c>
      <c r="P35" s="98" t="s">
        <v>125</v>
      </c>
      <c r="Q35" s="22">
        <f t="shared" si="6"/>
        <v>517621.85946428584</v>
      </c>
      <c r="R35" s="22">
        <f t="shared" si="7"/>
        <v>95384.584350000005</v>
      </c>
      <c r="S35" s="22">
        <f t="shared" si="8"/>
        <v>2732651.6699060984</v>
      </c>
      <c r="T35" s="22">
        <f t="shared" si="9"/>
        <v>482908.15928832529</v>
      </c>
      <c r="U35" s="92"/>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95384.584350000005</v>
      </c>
      <c r="AS35" s="24">
        <v>517621.85946428584</v>
      </c>
      <c r="AT35" s="24">
        <v>0</v>
      </c>
      <c r="AU35" s="24">
        <v>0</v>
      </c>
      <c r="AV35" s="24">
        <v>0</v>
      </c>
      <c r="AW35" s="24">
        <v>0</v>
      </c>
      <c r="AX35" s="24">
        <v>111898.51549999999</v>
      </c>
      <c r="AY35" s="24">
        <v>617032.56569047621</v>
      </c>
      <c r="AZ35" s="24">
        <v>0</v>
      </c>
      <c r="BA35" s="24">
        <v>0</v>
      </c>
      <c r="BB35" s="24">
        <v>0</v>
      </c>
      <c r="BC35" s="24">
        <v>0</v>
      </c>
      <c r="BD35" s="24">
        <v>117493.55331227678</v>
      </c>
      <c r="BE35" s="24">
        <v>658502.36141247232</v>
      </c>
      <c r="BF35" s="24">
        <v>0</v>
      </c>
      <c r="BG35" s="24">
        <v>0</v>
      </c>
      <c r="BH35" s="24">
        <v>0</v>
      </c>
      <c r="BI35" s="24">
        <v>0</v>
      </c>
      <c r="BJ35" s="24">
        <v>123240.5534760485</v>
      </c>
      <c r="BK35" s="24">
        <v>702224.52435076889</v>
      </c>
      <c r="BL35" s="24">
        <v>0</v>
      </c>
      <c r="BM35" s="24">
        <v>0</v>
      </c>
      <c r="BN35" s="24">
        <v>0</v>
      </c>
      <c r="BO35" s="24">
        <v>0</v>
      </c>
      <c r="BP35" s="24">
        <v>130275.537</v>
      </c>
      <c r="BQ35" s="24">
        <v>754892.21845238097</v>
      </c>
      <c r="BS35" s="123"/>
      <c r="BT35" s="123"/>
      <c r="BU35" s="123"/>
      <c r="BV35" s="123"/>
      <c r="BW35" s="123"/>
    </row>
    <row r="36" spans="1:75" x14ac:dyDescent="0.25">
      <c r="A36" s="15" t="s">
        <v>49</v>
      </c>
      <c r="B36" s="15" t="s">
        <v>50</v>
      </c>
      <c r="C36" s="16">
        <f t="shared" si="5"/>
        <v>20.690952955199926</v>
      </c>
      <c r="D36" s="41"/>
      <c r="E36" s="18">
        <v>0.34545375999999872</v>
      </c>
      <c r="F36" s="19" t="s">
        <v>29</v>
      </c>
      <c r="G36" s="64" t="s">
        <v>81</v>
      </c>
      <c r="H36" s="20">
        <v>37672</v>
      </c>
      <c r="I36" s="42" t="s">
        <v>35</v>
      </c>
      <c r="J36" s="19">
        <v>228</v>
      </c>
      <c r="K36" s="19" t="s">
        <v>161</v>
      </c>
      <c r="L36" s="20">
        <v>44612</v>
      </c>
      <c r="M36" s="19" t="s">
        <v>9</v>
      </c>
      <c r="N36" s="16" t="s">
        <v>36</v>
      </c>
      <c r="O36" s="98" t="s">
        <v>115</v>
      </c>
      <c r="P36" s="98" t="s">
        <v>125</v>
      </c>
      <c r="Q36" s="22">
        <f t="shared" si="6"/>
        <v>6491766.3191</v>
      </c>
      <c r="R36" s="22">
        <f t="shared" si="7"/>
        <v>1121196.9312863862</v>
      </c>
      <c r="S36" s="22">
        <f t="shared" si="8"/>
        <v>10300537.329767533</v>
      </c>
      <c r="T36" s="22">
        <f t="shared" si="9"/>
        <v>1243603.8368056412</v>
      </c>
      <c r="U36" s="92"/>
      <c r="V36" s="24">
        <v>0</v>
      </c>
      <c r="W36" s="24">
        <v>0</v>
      </c>
      <c r="X36" s="24">
        <v>510793.37236054835</v>
      </c>
      <c r="Y36" s="24">
        <v>2685557.4524999997</v>
      </c>
      <c r="Z36" s="24">
        <v>0</v>
      </c>
      <c r="AA36" s="24">
        <v>0</v>
      </c>
      <c r="AB36" s="24">
        <v>0</v>
      </c>
      <c r="AC36" s="24">
        <v>0</v>
      </c>
      <c r="AD36" s="24">
        <v>0</v>
      </c>
      <c r="AE36" s="24">
        <v>0</v>
      </c>
      <c r="AF36" s="24">
        <v>0</v>
      </c>
      <c r="AG36" s="24">
        <v>0</v>
      </c>
      <c r="AH36" s="24">
        <v>0</v>
      </c>
      <c r="AI36" s="24">
        <v>0</v>
      </c>
      <c r="AJ36" s="24">
        <v>610403.55892583798</v>
      </c>
      <c r="AK36" s="24">
        <v>3806208.8666000003</v>
      </c>
      <c r="AL36" s="24">
        <v>0</v>
      </c>
      <c r="AM36" s="24">
        <v>0</v>
      </c>
      <c r="AN36" s="24">
        <v>0</v>
      </c>
      <c r="AO36" s="24">
        <v>0</v>
      </c>
      <c r="AP36" s="24">
        <v>0</v>
      </c>
      <c r="AQ36" s="24">
        <v>0</v>
      </c>
      <c r="AR36" s="24">
        <v>0</v>
      </c>
      <c r="AS36" s="24">
        <v>0</v>
      </c>
      <c r="AT36" s="24">
        <v>0</v>
      </c>
      <c r="AU36" s="24">
        <v>0</v>
      </c>
      <c r="AV36" s="24">
        <v>652867.1122607321</v>
      </c>
      <c r="AW36" s="24">
        <v>4805538.0255000005</v>
      </c>
      <c r="AX36" s="24">
        <v>0</v>
      </c>
      <c r="AY36" s="24">
        <v>0</v>
      </c>
      <c r="AZ36" s="24">
        <v>0</v>
      </c>
      <c r="BA36" s="24">
        <v>0</v>
      </c>
      <c r="BB36" s="24">
        <v>0</v>
      </c>
      <c r="BC36" s="24">
        <v>0</v>
      </c>
      <c r="BD36" s="24">
        <v>0</v>
      </c>
      <c r="BE36" s="24">
        <v>0</v>
      </c>
      <c r="BF36" s="24">
        <v>0</v>
      </c>
      <c r="BG36" s="24">
        <v>0</v>
      </c>
      <c r="BH36" s="24">
        <v>590736.72454490908</v>
      </c>
      <c r="BI36" s="24">
        <v>5494999.3042675313</v>
      </c>
      <c r="BJ36" s="24">
        <v>0</v>
      </c>
      <c r="BK36" s="24">
        <v>0</v>
      </c>
      <c r="BL36" s="24">
        <v>0</v>
      </c>
      <c r="BM36" s="24">
        <v>0</v>
      </c>
      <c r="BN36" s="24">
        <v>0</v>
      </c>
      <c r="BO36" s="24">
        <v>0</v>
      </c>
      <c r="BP36" s="24">
        <v>0</v>
      </c>
      <c r="BQ36" s="24">
        <v>0</v>
      </c>
      <c r="BS36" s="123"/>
      <c r="BT36" s="123"/>
      <c r="BU36" s="123"/>
      <c r="BV36" s="123"/>
      <c r="BW36" s="123"/>
    </row>
    <row r="37" spans="1:75" x14ac:dyDescent="0.25">
      <c r="A37" s="15" t="s">
        <v>53</v>
      </c>
      <c r="B37" s="15" t="s">
        <v>54</v>
      </c>
      <c r="C37" s="16">
        <f t="shared" si="5"/>
        <v>19.246664848168425</v>
      </c>
      <c r="D37" s="41"/>
      <c r="E37" s="18">
        <v>0.32134009263157898</v>
      </c>
      <c r="F37" s="19" t="s">
        <v>29</v>
      </c>
      <c r="G37" s="64" t="s">
        <v>81</v>
      </c>
      <c r="H37" s="26">
        <v>40360</v>
      </c>
      <c r="I37" s="42" t="s">
        <v>35</v>
      </c>
      <c r="J37" s="28">
        <v>158</v>
      </c>
      <c r="K37" s="28" t="s">
        <v>162</v>
      </c>
      <c r="L37" s="20">
        <v>45170</v>
      </c>
      <c r="M37" s="19" t="s">
        <v>9</v>
      </c>
      <c r="N37" s="16" t="s">
        <v>36</v>
      </c>
      <c r="O37" s="98" t="s">
        <v>115</v>
      </c>
      <c r="P37" s="98" t="s">
        <v>125</v>
      </c>
      <c r="Q37" s="22">
        <f t="shared" si="6"/>
        <v>1069259.158231579</v>
      </c>
      <c r="R37" s="22">
        <f t="shared" si="7"/>
        <v>59424.225300000006</v>
      </c>
      <c r="S37" s="22">
        <f t="shared" si="8"/>
        <v>5644879.1156694097</v>
      </c>
      <c r="T37" s="22">
        <f t="shared" si="9"/>
        <v>271054.24902216479</v>
      </c>
      <c r="U37" s="92"/>
      <c r="V37" s="24">
        <v>0</v>
      </c>
      <c r="W37" s="24">
        <v>0</v>
      </c>
      <c r="X37" s="24">
        <v>0</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59424.225300000006</v>
      </c>
      <c r="AS37" s="24">
        <v>1069259.158231579</v>
      </c>
      <c r="AT37" s="24">
        <v>0</v>
      </c>
      <c r="AU37" s="24">
        <v>0</v>
      </c>
      <c r="AV37" s="24">
        <v>0</v>
      </c>
      <c r="AW37" s="24">
        <v>0</v>
      </c>
      <c r="AX37" s="24">
        <v>67108.408159999992</v>
      </c>
      <c r="AY37" s="24">
        <v>1274613.3296505262</v>
      </c>
      <c r="AZ37" s="24">
        <v>0</v>
      </c>
      <c r="BA37" s="24">
        <v>0</v>
      </c>
      <c r="BB37" s="24">
        <v>0</v>
      </c>
      <c r="BC37" s="24">
        <v>0</v>
      </c>
      <c r="BD37" s="24">
        <v>67639.67579041759</v>
      </c>
      <c r="BE37" s="24">
        <v>1360278.1022156356</v>
      </c>
      <c r="BF37" s="24">
        <v>0</v>
      </c>
      <c r="BG37" s="24">
        <v>0</v>
      </c>
      <c r="BH37" s="24">
        <v>0</v>
      </c>
      <c r="BI37" s="24">
        <v>0</v>
      </c>
      <c r="BJ37" s="24">
        <v>67887.530571747222</v>
      </c>
      <c r="BK37" s="24">
        <v>1450595.6231716697</v>
      </c>
      <c r="BL37" s="24">
        <v>0</v>
      </c>
      <c r="BM37" s="24">
        <v>0</v>
      </c>
      <c r="BN37" s="24">
        <v>0</v>
      </c>
      <c r="BO37" s="24">
        <v>0</v>
      </c>
      <c r="BP37" s="24">
        <v>68418.6345</v>
      </c>
      <c r="BQ37" s="24">
        <v>1559392.0606315788</v>
      </c>
      <c r="BS37" s="123"/>
      <c r="BT37" s="123"/>
      <c r="BU37" s="123"/>
      <c r="BV37" s="123"/>
      <c r="BW37" s="123"/>
    </row>
    <row r="38" spans="1:75" ht="15.75" x14ac:dyDescent="0.25">
      <c r="A38" s="34" t="s">
        <v>55</v>
      </c>
      <c r="B38" s="34"/>
      <c r="C38" s="34">
        <f>+SUM(C39:C42)</f>
        <v>2236.5260974090656</v>
      </c>
      <c r="D38" s="35"/>
      <c r="E38" s="36">
        <f>+SUM(E39:E42)</f>
        <v>37.340781324134994</v>
      </c>
      <c r="F38" s="37"/>
      <c r="G38" s="96"/>
      <c r="H38" s="38"/>
      <c r="I38" s="39"/>
      <c r="J38" s="37"/>
      <c r="K38" s="39"/>
      <c r="L38" s="38"/>
      <c r="M38" s="39"/>
      <c r="N38" s="39"/>
      <c r="O38" s="98"/>
      <c r="P38" s="98"/>
      <c r="Q38" s="40"/>
      <c r="R38" s="40"/>
      <c r="S38" s="40"/>
      <c r="T38" s="40"/>
      <c r="U38" s="92"/>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S38" s="123"/>
      <c r="BT38" s="123"/>
      <c r="BU38" s="123"/>
      <c r="BV38" s="123"/>
      <c r="BW38" s="123"/>
    </row>
    <row r="39" spans="1:75" x14ac:dyDescent="0.25">
      <c r="A39" s="15" t="s">
        <v>56</v>
      </c>
      <c r="B39" s="15" t="s">
        <v>57</v>
      </c>
      <c r="C39" s="15">
        <f>+E39*$C$52</f>
        <v>2035.2400929877485</v>
      </c>
      <c r="D39" s="17"/>
      <c r="E39" s="43">
        <v>33.980133449999975</v>
      </c>
      <c r="F39" s="19" t="s">
        <v>29</v>
      </c>
      <c r="G39" s="64" t="s">
        <v>81</v>
      </c>
      <c r="H39" s="20">
        <v>39706</v>
      </c>
      <c r="I39" s="42" t="s">
        <v>35</v>
      </c>
      <c r="J39" s="19">
        <v>360</v>
      </c>
      <c r="K39" s="19" t="s">
        <v>129</v>
      </c>
      <c r="L39" s="20">
        <v>50663</v>
      </c>
      <c r="M39" s="19" t="s">
        <v>9</v>
      </c>
      <c r="N39" s="16" t="s">
        <v>36</v>
      </c>
      <c r="O39" s="98" t="s">
        <v>115</v>
      </c>
      <c r="P39" s="98" t="s">
        <v>125</v>
      </c>
      <c r="Q39" s="22">
        <f>+SUMPRODUCT(1*($V$4:$BQ$4=$Q$4)*($V$1:$BQ$1=Q$3)*($V39:$BQ39))</f>
        <v>87507331.532390773</v>
      </c>
      <c r="R39" s="22">
        <f>+SUMPRODUCT(1*($V$4:$BQ$4=$R$4)*($V$1:$BQ$1=Q$3)*($V39:$BQ39))</f>
        <v>51992934.301403716</v>
      </c>
      <c r="S39" s="22">
        <f>+SUMPRODUCT(1*($V$4:$BQ$4=$Q$4)*($V$1:$BQ$1=S$3)*($V39:$BQ39))</f>
        <v>136490330.45774096</v>
      </c>
      <c r="T39" s="22">
        <f>+SUMPRODUCT(1*($V$4:$BQ$4=$R$4)*($V$1:$BQ$1=S$3)*($V39:$BQ39))</f>
        <v>77337360.277494222</v>
      </c>
      <c r="U39" s="92"/>
      <c r="V39" s="24">
        <v>0</v>
      </c>
      <c r="W39" s="24">
        <v>0</v>
      </c>
      <c r="X39" s="24">
        <v>0</v>
      </c>
      <c r="Y39" s="24">
        <v>0</v>
      </c>
      <c r="Z39" s="24">
        <v>21769066.29609634</v>
      </c>
      <c r="AA39" s="24">
        <v>36628046.793440841</v>
      </c>
      <c r="AB39" s="24">
        <v>0</v>
      </c>
      <c r="AC39" s="24">
        <v>0</v>
      </c>
      <c r="AD39" s="24">
        <v>0</v>
      </c>
      <c r="AE39" s="24">
        <v>0</v>
      </c>
      <c r="AF39" s="24">
        <v>0</v>
      </c>
      <c r="AG39" s="24">
        <v>0</v>
      </c>
      <c r="AH39" s="24">
        <v>0</v>
      </c>
      <c r="AI39" s="24">
        <v>0</v>
      </c>
      <c r="AJ39" s="24">
        <v>0</v>
      </c>
      <c r="AK39" s="24">
        <v>0</v>
      </c>
      <c r="AL39" s="24">
        <v>30223868.00530738</v>
      </c>
      <c r="AM39" s="24">
        <v>50879284.738949925</v>
      </c>
      <c r="AN39" s="24">
        <v>0</v>
      </c>
      <c r="AO39" s="24">
        <v>0</v>
      </c>
      <c r="AP39" s="24">
        <v>0</v>
      </c>
      <c r="AQ39" s="24">
        <v>0</v>
      </c>
      <c r="AR39" s="24">
        <v>0</v>
      </c>
      <c r="AS39" s="24">
        <v>0</v>
      </c>
      <c r="AT39" s="24">
        <v>0</v>
      </c>
      <c r="AU39" s="24">
        <v>0</v>
      </c>
      <c r="AV39" s="24">
        <v>0</v>
      </c>
      <c r="AW39" s="24">
        <v>0</v>
      </c>
      <c r="AX39" s="24">
        <v>36474751.87989933</v>
      </c>
      <c r="AY39" s="24">
        <v>63838185.468192436</v>
      </c>
      <c r="AZ39" s="24">
        <v>0</v>
      </c>
      <c r="BA39" s="24">
        <v>0</v>
      </c>
      <c r="BB39" s="24">
        <v>0</v>
      </c>
      <c r="BC39" s="24">
        <v>0</v>
      </c>
      <c r="BD39" s="24">
        <v>0</v>
      </c>
      <c r="BE39" s="24">
        <v>0</v>
      </c>
      <c r="BF39" s="24">
        <v>0</v>
      </c>
      <c r="BG39" s="24">
        <v>0</v>
      </c>
      <c r="BH39" s="24">
        <v>0</v>
      </c>
      <c r="BI39" s="24">
        <v>0</v>
      </c>
      <c r="BJ39" s="24">
        <v>40862608.397594899</v>
      </c>
      <c r="BK39" s="24">
        <v>72652144.989548519</v>
      </c>
      <c r="BL39" s="24">
        <v>0</v>
      </c>
      <c r="BM39" s="24">
        <v>0</v>
      </c>
      <c r="BN39" s="24">
        <v>0</v>
      </c>
      <c r="BO39" s="24">
        <v>0</v>
      </c>
      <c r="BP39" s="24">
        <v>0</v>
      </c>
      <c r="BQ39" s="24">
        <v>0</v>
      </c>
      <c r="BS39" s="123"/>
      <c r="BT39" s="123"/>
      <c r="BU39" s="123"/>
      <c r="BV39" s="123"/>
      <c r="BW39" s="123"/>
    </row>
    <row r="40" spans="1:75" x14ac:dyDescent="0.25">
      <c r="A40" s="15" t="s">
        <v>62</v>
      </c>
      <c r="B40" s="15" t="s">
        <v>63</v>
      </c>
      <c r="C40" s="16">
        <f>+E40*$C$52</f>
        <v>76.844090693700011</v>
      </c>
      <c r="D40" s="17"/>
      <c r="E40" s="18">
        <v>1.2829800600000001</v>
      </c>
      <c r="F40" s="19" t="s">
        <v>29</v>
      </c>
      <c r="G40" s="64" t="s">
        <v>81</v>
      </c>
      <c r="H40" s="20">
        <v>39156</v>
      </c>
      <c r="I40" s="42" t="s">
        <v>35</v>
      </c>
      <c r="J40" s="19">
        <v>162</v>
      </c>
      <c r="K40" s="19" t="s">
        <v>129</v>
      </c>
      <c r="L40" s="20">
        <v>44089</v>
      </c>
      <c r="M40" s="19" t="s">
        <v>9</v>
      </c>
      <c r="N40" s="16" t="s">
        <v>36</v>
      </c>
      <c r="O40" s="98" t="s">
        <v>115</v>
      </c>
      <c r="P40" s="98" t="s">
        <v>125</v>
      </c>
      <c r="Q40" s="22">
        <f>+SUMPRODUCT(1*($V$4:$BQ$4=$Q$4)*($V$1:$BQ$1=Q$3)*($V40:$BQ40))</f>
        <v>39546102.390675634</v>
      </c>
      <c r="R40" s="22">
        <f>+SUMPRODUCT(1*($V$4:$BQ$4=$R$4)*($V$1:$BQ$1=Q$3)*($V40:$BQ40))</f>
        <v>1104221.7993243618</v>
      </c>
      <c r="S40" s="22">
        <f>+SUMPRODUCT(1*($V$4:$BQ$4=$Q$4)*($V$1:$BQ$1=S$3)*($V40:$BQ40))</f>
        <v>97925840.67098394</v>
      </c>
      <c r="T40" s="22">
        <f>+SUMPRODUCT(1*($V$4:$BQ$4=$R$4)*($V$1:$BQ$1=S$3)*($V40:$BQ40))</f>
        <v>1103752.1151956811</v>
      </c>
      <c r="U40" s="92"/>
      <c r="V40" s="24">
        <v>0</v>
      </c>
      <c r="W40" s="24">
        <v>0</v>
      </c>
      <c r="X40" s="24">
        <v>0</v>
      </c>
      <c r="Y40" s="24">
        <v>0</v>
      </c>
      <c r="Z40" s="24">
        <v>541466.91539262095</v>
      </c>
      <c r="AA40" s="24">
        <v>16547628.084607376</v>
      </c>
      <c r="AB40" s="24">
        <v>0</v>
      </c>
      <c r="AC40" s="24">
        <v>0</v>
      </c>
      <c r="AD40" s="24">
        <v>0</v>
      </c>
      <c r="AE40" s="24">
        <v>0</v>
      </c>
      <c r="AF40" s="24">
        <v>0</v>
      </c>
      <c r="AG40" s="24">
        <v>0</v>
      </c>
      <c r="AH40" s="24">
        <v>0</v>
      </c>
      <c r="AI40" s="24">
        <v>0</v>
      </c>
      <c r="AJ40" s="24">
        <v>0</v>
      </c>
      <c r="AK40" s="24">
        <v>0</v>
      </c>
      <c r="AL40" s="24">
        <v>562754.88393174089</v>
      </c>
      <c r="AM40" s="24">
        <v>22998474.306068256</v>
      </c>
      <c r="AN40" s="24">
        <v>0</v>
      </c>
      <c r="AO40" s="24">
        <v>0</v>
      </c>
      <c r="AP40" s="24">
        <v>0</v>
      </c>
      <c r="AQ40" s="24">
        <v>0</v>
      </c>
      <c r="AR40" s="24">
        <v>0</v>
      </c>
      <c r="AS40" s="24">
        <v>0</v>
      </c>
      <c r="AT40" s="24">
        <v>0</v>
      </c>
      <c r="AU40" s="24">
        <v>0</v>
      </c>
      <c r="AV40" s="24">
        <v>0</v>
      </c>
      <c r="AW40" s="24">
        <v>0</v>
      </c>
      <c r="AX40" s="24">
        <v>200491.24144083168</v>
      </c>
      <c r="AY40" s="24">
        <v>45801105.161940001</v>
      </c>
      <c r="AZ40" s="24">
        <v>0</v>
      </c>
      <c r="BA40" s="24">
        <v>0</v>
      </c>
      <c r="BB40" s="24">
        <v>0</v>
      </c>
      <c r="BC40" s="24">
        <v>0</v>
      </c>
      <c r="BD40" s="24">
        <v>0</v>
      </c>
      <c r="BE40" s="24">
        <v>0</v>
      </c>
      <c r="BF40" s="24">
        <v>0</v>
      </c>
      <c r="BG40" s="24">
        <v>0</v>
      </c>
      <c r="BH40" s="24">
        <v>0</v>
      </c>
      <c r="BI40" s="24">
        <v>0</v>
      </c>
      <c r="BJ40" s="24">
        <v>903260.87375484942</v>
      </c>
      <c r="BK40" s="24">
        <v>52124735.509043947</v>
      </c>
      <c r="BL40" s="24">
        <v>0</v>
      </c>
      <c r="BM40" s="24">
        <v>0</v>
      </c>
      <c r="BN40" s="24">
        <v>0</v>
      </c>
      <c r="BO40" s="24">
        <v>0</v>
      </c>
      <c r="BP40" s="24">
        <v>0</v>
      </c>
      <c r="BQ40" s="24">
        <v>0</v>
      </c>
      <c r="BS40" s="123"/>
      <c r="BT40" s="123"/>
      <c r="BU40" s="123"/>
      <c r="BV40" s="123"/>
      <c r="BW40" s="123"/>
    </row>
    <row r="41" spans="1:75" x14ac:dyDescent="0.25">
      <c r="A41" s="15" t="s">
        <v>60</v>
      </c>
      <c r="B41" s="15" t="s">
        <v>61</v>
      </c>
      <c r="C41" s="16">
        <f>+E41*$C$52</f>
        <v>64.461765550050089</v>
      </c>
      <c r="D41" s="17"/>
      <c r="E41" s="18">
        <v>1.0762461900000013</v>
      </c>
      <c r="F41" s="19" t="s">
        <v>29</v>
      </c>
      <c r="G41" s="64" t="s">
        <v>81</v>
      </c>
      <c r="H41" s="20">
        <v>39066</v>
      </c>
      <c r="I41" s="42" t="s">
        <v>35</v>
      </c>
      <c r="J41" s="19">
        <v>186</v>
      </c>
      <c r="K41" s="19" t="s">
        <v>129</v>
      </c>
      <c r="L41" s="20">
        <v>44727</v>
      </c>
      <c r="M41" s="19" t="s">
        <v>9</v>
      </c>
      <c r="N41" s="16" t="s">
        <v>36</v>
      </c>
      <c r="O41" s="98" t="s">
        <v>115</v>
      </c>
      <c r="P41" s="98" t="s">
        <v>125</v>
      </c>
      <c r="Q41" s="22">
        <f>+SUMPRODUCT(1*($V$4:$BQ$4=$Q$4)*($V$1:$BQ$1=Q$3)*($V41:$BQ41))</f>
        <v>21881159.457095243</v>
      </c>
      <c r="R41" s="22">
        <f>+SUMPRODUCT(1*($V$4:$BQ$4=$R$4)*($V$1:$BQ$1=Q$3)*($V41:$BQ41))</f>
        <v>2551118.312904764</v>
      </c>
      <c r="S41" s="22">
        <f>+SUMPRODUCT(1*($V$4:$BQ$4=$Q$4)*($V$1:$BQ$1=S$3)*($V41:$BQ41))</f>
        <v>35203268.557878651</v>
      </c>
      <c r="T41" s="22">
        <f>+SUMPRODUCT(1*($V$4:$BQ$4=$R$4)*($V$1:$BQ$1=S$3)*($V41:$BQ41))</f>
        <v>2864123.7038721638</v>
      </c>
      <c r="U41" s="92"/>
      <c r="V41" s="24">
        <v>0</v>
      </c>
      <c r="W41" s="24">
        <v>0</v>
      </c>
      <c r="X41" s="24">
        <v>0</v>
      </c>
      <c r="Y41" s="24">
        <v>0</v>
      </c>
      <c r="Z41" s="24">
        <v>0</v>
      </c>
      <c r="AA41" s="24">
        <v>0</v>
      </c>
      <c r="AB41" s="24">
        <v>0</v>
      </c>
      <c r="AC41" s="24">
        <v>0</v>
      </c>
      <c r="AD41" s="24">
        <v>0</v>
      </c>
      <c r="AE41" s="24">
        <v>0</v>
      </c>
      <c r="AF41" s="24">
        <v>1135948.049817577</v>
      </c>
      <c r="AG41" s="24">
        <v>9006027.3601824306</v>
      </c>
      <c r="AH41" s="24">
        <v>0</v>
      </c>
      <c r="AI41" s="24">
        <v>0</v>
      </c>
      <c r="AJ41" s="24">
        <v>0</v>
      </c>
      <c r="AK41" s="24">
        <v>0</v>
      </c>
      <c r="AL41" s="24">
        <v>0</v>
      </c>
      <c r="AM41" s="24">
        <v>0</v>
      </c>
      <c r="AN41" s="24">
        <v>0</v>
      </c>
      <c r="AO41" s="24">
        <v>0</v>
      </c>
      <c r="AP41" s="24">
        <v>0</v>
      </c>
      <c r="AQ41" s="24">
        <v>0</v>
      </c>
      <c r="AR41" s="24">
        <v>1415170.263087187</v>
      </c>
      <c r="AS41" s="24">
        <v>12875132.096912812</v>
      </c>
      <c r="AT41" s="24">
        <v>0</v>
      </c>
      <c r="AU41" s="24">
        <v>0</v>
      </c>
      <c r="AV41" s="24">
        <v>0</v>
      </c>
      <c r="AW41" s="24">
        <v>0</v>
      </c>
      <c r="AX41" s="24">
        <v>0</v>
      </c>
      <c r="AY41" s="24">
        <v>0</v>
      </c>
      <c r="AZ41" s="24">
        <v>0</v>
      </c>
      <c r="BA41" s="24">
        <v>0</v>
      </c>
      <c r="BB41" s="24">
        <v>0</v>
      </c>
      <c r="BC41" s="24">
        <v>0</v>
      </c>
      <c r="BD41" s="24">
        <v>1493986.1495217287</v>
      </c>
      <c r="BE41" s="24">
        <v>16401248.317378649</v>
      </c>
      <c r="BF41" s="24">
        <v>0</v>
      </c>
      <c r="BG41" s="24">
        <v>0</v>
      </c>
      <c r="BH41" s="24">
        <v>0</v>
      </c>
      <c r="BI41" s="24">
        <v>0</v>
      </c>
      <c r="BJ41" s="24">
        <v>0</v>
      </c>
      <c r="BK41" s="24">
        <v>0</v>
      </c>
      <c r="BL41" s="24">
        <v>0</v>
      </c>
      <c r="BM41" s="24">
        <v>0</v>
      </c>
      <c r="BN41" s="24">
        <v>0</v>
      </c>
      <c r="BO41" s="24">
        <v>0</v>
      </c>
      <c r="BP41" s="24">
        <v>1370137.554350435</v>
      </c>
      <c r="BQ41" s="24">
        <v>18802020.240499999</v>
      </c>
      <c r="BS41" s="123"/>
      <c r="BT41" s="123"/>
      <c r="BU41" s="123"/>
      <c r="BV41" s="123"/>
      <c r="BW41" s="123"/>
    </row>
    <row r="42" spans="1:75" x14ac:dyDescent="0.25">
      <c r="A42" s="15" t="s">
        <v>58</v>
      </c>
      <c r="B42" s="15" t="s">
        <v>59</v>
      </c>
      <c r="C42" s="16">
        <f>+E42*$C$52</f>
        <v>59.980148177567173</v>
      </c>
      <c r="D42" s="17"/>
      <c r="E42" s="18">
        <v>1.0014216241350224</v>
      </c>
      <c r="F42" s="19" t="s">
        <v>29</v>
      </c>
      <c r="G42" s="64" t="s">
        <v>81</v>
      </c>
      <c r="H42" s="20">
        <v>39918</v>
      </c>
      <c r="I42" s="42" t="s">
        <v>35</v>
      </c>
      <c r="J42" s="19">
        <v>138</v>
      </c>
      <c r="K42" s="19" t="s">
        <v>129</v>
      </c>
      <c r="L42" s="20">
        <v>44119</v>
      </c>
      <c r="M42" s="19" t="s">
        <v>9</v>
      </c>
      <c r="N42" s="16" t="s">
        <v>36</v>
      </c>
      <c r="O42" s="98" t="s">
        <v>115</v>
      </c>
      <c r="P42" s="98" t="s">
        <v>125</v>
      </c>
      <c r="Q42" s="22">
        <f>+SUMPRODUCT(1*($V$4:$BQ$4=$Q$4)*($V$1:$BQ$1=Q$3)*($V42:$BQ42))</f>
        <v>50636885.339471467</v>
      </c>
      <c r="R42" s="22">
        <f>+SUMPRODUCT(1*($V$4:$BQ$4=$R$4)*($V$1:$BQ$1=Q$3)*($V42:$BQ42))</f>
        <v>2256108.5486977557</v>
      </c>
      <c r="S42" s="22">
        <f>+SUMPRODUCT(1*($V$4:$BQ$4=$Q$4)*($V$1:$BQ$1=S$3)*($V42:$BQ42))</f>
        <v>78118741.875674799</v>
      </c>
      <c r="T42" s="22">
        <f>+SUMPRODUCT(1*($V$4:$BQ$4=$R$4)*($V$1:$BQ$1=S$3)*($V42:$BQ42))</f>
        <v>1960929.5985127692</v>
      </c>
      <c r="U42" s="92"/>
      <c r="V42" s="24">
        <v>0</v>
      </c>
      <c r="W42" s="24">
        <v>0</v>
      </c>
      <c r="X42" s="24">
        <v>0</v>
      </c>
      <c r="Y42" s="24">
        <v>0</v>
      </c>
      <c r="Z42" s="24">
        <v>0</v>
      </c>
      <c r="AA42" s="24">
        <v>0</v>
      </c>
      <c r="AB42" s="24">
        <v>1107913.9797730104</v>
      </c>
      <c r="AC42" s="24">
        <v>21270195.627136663</v>
      </c>
      <c r="AD42" s="24">
        <v>0</v>
      </c>
      <c r="AE42" s="24">
        <v>0</v>
      </c>
      <c r="AF42" s="24">
        <v>0</v>
      </c>
      <c r="AG42" s="24">
        <v>0</v>
      </c>
      <c r="AH42" s="24">
        <v>0</v>
      </c>
      <c r="AI42" s="24">
        <v>0</v>
      </c>
      <c r="AJ42" s="24">
        <v>0</v>
      </c>
      <c r="AK42" s="24">
        <v>0</v>
      </c>
      <c r="AL42" s="24">
        <v>0</v>
      </c>
      <c r="AM42" s="24">
        <v>0</v>
      </c>
      <c r="AN42" s="24">
        <v>1148194.5689247455</v>
      </c>
      <c r="AO42" s="24">
        <v>29366689.712334804</v>
      </c>
      <c r="AP42" s="24">
        <v>0</v>
      </c>
      <c r="AQ42" s="24">
        <v>0</v>
      </c>
      <c r="AR42" s="24">
        <v>0</v>
      </c>
      <c r="AS42" s="24">
        <v>0</v>
      </c>
      <c r="AT42" s="24">
        <v>0</v>
      </c>
      <c r="AU42" s="24">
        <v>0</v>
      </c>
      <c r="AV42" s="24">
        <v>0</v>
      </c>
      <c r="AW42" s="24">
        <v>0</v>
      </c>
      <c r="AX42" s="24">
        <v>0</v>
      </c>
      <c r="AY42" s="24">
        <v>0</v>
      </c>
      <c r="AZ42" s="24">
        <v>1250114.0152380974</v>
      </c>
      <c r="BA42" s="24">
        <v>36551889.280928336</v>
      </c>
      <c r="BB42" s="24">
        <v>0</v>
      </c>
      <c r="BC42" s="24">
        <v>0</v>
      </c>
      <c r="BD42" s="24">
        <v>0</v>
      </c>
      <c r="BE42" s="24">
        <v>0</v>
      </c>
      <c r="BF42" s="24">
        <v>0</v>
      </c>
      <c r="BG42" s="24">
        <v>0</v>
      </c>
      <c r="BH42" s="24">
        <v>0</v>
      </c>
      <c r="BI42" s="24">
        <v>0</v>
      </c>
      <c r="BJ42" s="24">
        <v>0</v>
      </c>
      <c r="BK42" s="24">
        <v>0</v>
      </c>
      <c r="BL42" s="24">
        <v>710815.58327467169</v>
      </c>
      <c r="BM42" s="24">
        <v>41566852.594746463</v>
      </c>
      <c r="BN42" s="24">
        <v>0</v>
      </c>
      <c r="BO42" s="24">
        <v>0</v>
      </c>
      <c r="BP42" s="24">
        <v>0</v>
      </c>
      <c r="BQ42" s="24">
        <v>0</v>
      </c>
      <c r="BS42" s="123"/>
      <c r="BT42" s="123"/>
      <c r="BU42" s="123"/>
      <c r="BV42" s="123"/>
      <c r="BW42" s="123"/>
    </row>
    <row r="43" spans="1:75" x14ac:dyDescent="0.25">
      <c r="A43" s="15" t="s">
        <v>178</v>
      </c>
      <c r="B43" s="15" t="s">
        <v>179</v>
      </c>
      <c r="C43" s="16">
        <v>0</v>
      </c>
      <c r="D43" s="17"/>
      <c r="E43" s="18">
        <v>0</v>
      </c>
      <c r="F43" s="19" t="s">
        <v>29</v>
      </c>
      <c r="G43" s="64" t="s">
        <v>81</v>
      </c>
      <c r="H43" s="20">
        <v>43918</v>
      </c>
      <c r="I43" s="42" t="s">
        <v>180</v>
      </c>
      <c r="J43" s="19">
        <v>180</v>
      </c>
      <c r="K43" s="19" t="s">
        <v>161</v>
      </c>
      <c r="L43" s="20">
        <v>49396</v>
      </c>
      <c r="M43" s="19" t="s">
        <v>9</v>
      </c>
      <c r="N43" s="16" t="s">
        <v>36</v>
      </c>
      <c r="O43" s="98"/>
      <c r="P43" s="98"/>
      <c r="Q43" s="22">
        <f>+SUMPRODUCT(1*($V$4:$BQ$4=$Q$4)*($V$1:$BQ$1=Q$3)*($V43:$BQ43))</f>
        <v>0</v>
      </c>
      <c r="R43" s="22">
        <f>+SUMPRODUCT(1*($V$4:$BQ$4=$R$4)*($V$1:$BQ$1=Q$3)*($V43:$BQ43))</f>
        <v>0</v>
      </c>
      <c r="S43" s="22">
        <f>+SUMPRODUCT(1*($V$4:$BQ$4=$Q$4)*($V$1:$BQ$1=S$3)*($V43:$BQ43))</f>
        <v>0</v>
      </c>
      <c r="T43" s="22">
        <f>+SUMPRODUCT(1*($V$4:$BQ$4=$R$4)*($V$1:$BQ$1=S$3)*($V43:$BQ43))</f>
        <v>2873538.5153551726</v>
      </c>
      <c r="U43" s="92"/>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0</v>
      </c>
      <c r="AM43" s="24">
        <v>0</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2873538.5153551726</v>
      </c>
      <c r="BK43" s="24">
        <v>0</v>
      </c>
      <c r="BL43" s="24">
        <v>0</v>
      </c>
      <c r="BM43" s="24">
        <v>0</v>
      </c>
      <c r="BN43" s="24">
        <v>0</v>
      </c>
      <c r="BO43" s="24">
        <v>0</v>
      </c>
      <c r="BP43" s="24">
        <v>0</v>
      </c>
      <c r="BQ43" s="24">
        <v>0</v>
      </c>
      <c r="BS43" s="123"/>
      <c r="BT43" s="123"/>
      <c r="BU43" s="123"/>
      <c r="BV43" s="123"/>
      <c r="BW43" s="123"/>
    </row>
    <row r="44" spans="1:75" ht="15.75" x14ac:dyDescent="0.25">
      <c r="A44" s="7" t="s">
        <v>66</v>
      </c>
      <c r="B44" s="7"/>
      <c r="C44" s="7">
        <f>+SUM(C45:C48)</f>
        <v>37002.980564000005</v>
      </c>
      <c r="D44" s="8">
        <v>0.50638109137203147</v>
      </c>
      <c r="E44" s="9">
        <f>+SUM(E45:E48)</f>
        <v>617.79748833792462</v>
      </c>
      <c r="F44" s="30"/>
      <c r="G44" s="97"/>
      <c r="H44" s="31"/>
      <c r="I44" s="77"/>
      <c r="J44" s="30"/>
      <c r="K44" s="32"/>
      <c r="L44" s="31"/>
      <c r="M44" s="32"/>
      <c r="N44" s="32"/>
      <c r="O44" s="98"/>
      <c r="P44" s="98"/>
      <c r="Q44" s="13"/>
      <c r="R44" s="13"/>
      <c r="S44" s="13"/>
      <c r="T44" s="13"/>
      <c r="U44" s="2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S44" s="123"/>
      <c r="BT44" s="123"/>
      <c r="BU44" s="123"/>
      <c r="BV44" s="123"/>
      <c r="BW44" s="123"/>
    </row>
    <row r="45" spans="1:75" x14ac:dyDescent="0.25">
      <c r="A45" s="15" t="s">
        <v>64</v>
      </c>
      <c r="B45" s="15" t="s">
        <v>65</v>
      </c>
      <c r="C45" s="16">
        <f>+E45*$C$52</f>
        <v>29947.5</v>
      </c>
      <c r="D45" s="44"/>
      <c r="E45" s="18">
        <v>500</v>
      </c>
      <c r="F45" s="28" t="s">
        <v>29</v>
      </c>
      <c r="G45" s="65" t="s">
        <v>83</v>
      </c>
      <c r="H45" s="26">
        <v>42491</v>
      </c>
      <c r="I45" s="45">
        <v>8.3750000000000005E-2</v>
      </c>
      <c r="J45" s="28">
        <v>96</v>
      </c>
      <c r="K45" s="19" t="s">
        <v>129</v>
      </c>
      <c r="L45" s="26">
        <v>45413</v>
      </c>
      <c r="M45" s="28" t="s">
        <v>30</v>
      </c>
      <c r="N45" s="15" t="s">
        <v>66</v>
      </c>
      <c r="O45" s="98" t="s">
        <v>112</v>
      </c>
      <c r="P45" s="98" t="s">
        <v>127</v>
      </c>
      <c r="Q45" s="22">
        <f>+SUMPRODUCT(1*($V$4:$BQ$4=$Q$4)*($V$1:$BQ$1=Q$3)*($V45:$BQ45))</f>
        <v>0</v>
      </c>
      <c r="R45" s="22">
        <f>+SUMPRODUCT(1*($V$4:$BQ$4=$R$4)*($V$1:$BQ$1=Q$3)*($V45:$BQ45))</f>
        <v>2189643750</v>
      </c>
      <c r="S45" s="22">
        <f>+SUMPRODUCT(1*($V$4:$BQ$4=$Q$4)*($V$1:$BQ$1=S$3)*($V45:$BQ45))</f>
        <v>0</v>
      </c>
      <c r="T45" s="22">
        <f>+SUMPRODUCT(1*($V$4:$BQ$4=$R$4)*($V$1:$BQ$1=S$3)*($V45:$BQ45))</f>
        <v>3344481347.3553276</v>
      </c>
      <c r="U45" s="23"/>
      <c r="V45" s="24">
        <v>0</v>
      </c>
      <c r="W45" s="24">
        <v>0</v>
      </c>
      <c r="X45" s="24">
        <v>0</v>
      </c>
      <c r="Y45" s="24">
        <v>0</v>
      </c>
      <c r="Z45" s="24">
        <v>0</v>
      </c>
      <c r="AA45" s="24">
        <v>0</v>
      </c>
      <c r="AB45" s="24">
        <v>0</v>
      </c>
      <c r="AC45" s="24">
        <v>0</v>
      </c>
      <c r="AD45" s="24">
        <v>940303124.99999988</v>
      </c>
      <c r="AE45" s="24">
        <v>0</v>
      </c>
      <c r="AF45" s="24">
        <v>0</v>
      </c>
      <c r="AG45" s="24">
        <v>0</v>
      </c>
      <c r="AH45" s="24">
        <v>0</v>
      </c>
      <c r="AI45" s="24">
        <v>0</v>
      </c>
      <c r="AJ45" s="24">
        <v>0</v>
      </c>
      <c r="AK45" s="24">
        <v>0</v>
      </c>
      <c r="AL45" s="24">
        <v>0</v>
      </c>
      <c r="AM45" s="24">
        <v>0</v>
      </c>
      <c r="AN45" s="24">
        <v>0</v>
      </c>
      <c r="AO45" s="24">
        <v>0</v>
      </c>
      <c r="AP45" s="24">
        <v>1249340625</v>
      </c>
      <c r="AQ45" s="24">
        <v>0</v>
      </c>
      <c r="AR45" s="24">
        <v>0</v>
      </c>
      <c r="AS45" s="24">
        <v>0</v>
      </c>
      <c r="AT45" s="24">
        <v>0</v>
      </c>
      <c r="AU45" s="24">
        <v>0</v>
      </c>
      <c r="AV45" s="24">
        <v>0</v>
      </c>
      <c r="AW45" s="24">
        <v>0</v>
      </c>
      <c r="AX45" s="24">
        <v>0</v>
      </c>
      <c r="AY45" s="24">
        <v>0</v>
      </c>
      <c r="AZ45" s="24">
        <v>0</v>
      </c>
      <c r="BA45" s="24">
        <v>0</v>
      </c>
      <c r="BB45" s="24">
        <v>1561542839.2751112</v>
      </c>
      <c r="BC45" s="24">
        <v>0</v>
      </c>
      <c r="BD45" s="24">
        <v>0</v>
      </c>
      <c r="BE45" s="24">
        <v>0</v>
      </c>
      <c r="BF45" s="24">
        <v>0</v>
      </c>
      <c r="BG45" s="24">
        <v>0</v>
      </c>
      <c r="BH45" s="24">
        <v>0</v>
      </c>
      <c r="BI45" s="24">
        <v>0</v>
      </c>
      <c r="BJ45" s="24">
        <v>0</v>
      </c>
      <c r="BK45" s="24">
        <v>0</v>
      </c>
      <c r="BL45" s="24">
        <v>0</v>
      </c>
      <c r="BM45" s="24">
        <v>0</v>
      </c>
      <c r="BN45" s="24">
        <v>1782938508.0802164</v>
      </c>
      <c r="BO45" s="24">
        <v>0</v>
      </c>
      <c r="BP45" s="24">
        <v>0</v>
      </c>
      <c r="BQ45" s="24">
        <v>0</v>
      </c>
      <c r="BS45" s="123"/>
      <c r="BT45" s="123"/>
      <c r="BU45" s="123"/>
      <c r="BV45" s="123"/>
      <c r="BW45" s="123"/>
    </row>
    <row r="46" spans="1:75" x14ac:dyDescent="0.25">
      <c r="A46" s="15" t="s">
        <v>67</v>
      </c>
      <c r="B46" s="15" t="s">
        <v>68</v>
      </c>
      <c r="C46" s="16">
        <v>5218.7524999999996</v>
      </c>
      <c r="D46" s="44"/>
      <c r="E46" s="18">
        <f>+C46/$C$52</f>
        <v>87.131688788713575</v>
      </c>
      <c r="F46" s="28" t="s">
        <v>8</v>
      </c>
      <c r="G46" s="64" t="s">
        <v>81</v>
      </c>
      <c r="H46" s="26">
        <v>42895</v>
      </c>
      <c r="I46" s="27" t="s">
        <v>124</v>
      </c>
      <c r="J46" s="28">
        <v>48</v>
      </c>
      <c r="K46" s="28" t="s">
        <v>131</v>
      </c>
      <c r="L46" s="26">
        <v>44356</v>
      </c>
      <c r="M46" s="28" t="s">
        <v>30</v>
      </c>
      <c r="N46" s="16" t="s">
        <v>66</v>
      </c>
      <c r="O46" s="98" t="s">
        <v>112</v>
      </c>
      <c r="P46" s="98" t="s">
        <v>89</v>
      </c>
      <c r="Q46" s="22">
        <f>+SUMPRODUCT(1*($V$4:$BQ$4=$Q$4)*($V$1:$BQ$1=Q$3)*($V46:$BQ46))</f>
        <v>0</v>
      </c>
      <c r="R46" s="22">
        <f>+SUMPRODUCT(1*($V$4:$BQ$4=$R$4)*($V$1:$BQ$1=Q$3)*($V46:$BQ46))</f>
        <v>2848418772.844667</v>
      </c>
      <c r="S46" s="22">
        <f>+SUMPRODUCT(1*($V$4:$BQ$4=$Q$4)*($V$1:$BQ$1=S$3)*($V46:$BQ46))</f>
        <v>0</v>
      </c>
      <c r="T46" s="22">
        <f>+SUMPRODUCT(1*($V$4:$BQ$4=$R$4)*($V$1:$BQ$1=S$3)*($V46:$BQ46))</f>
        <v>2776853083.9676223</v>
      </c>
      <c r="U46" s="23"/>
      <c r="V46" s="24">
        <v>0</v>
      </c>
      <c r="W46" s="24">
        <v>0</v>
      </c>
      <c r="X46" s="24">
        <v>0</v>
      </c>
      <c r="Y46" s="24">
        <v>0</v>
      </c>
      <c r="Z46" s="24">
        <v>646967442.73687506</v>
      </c>
      <c r="AA46" s="24">
        <v>0</v>
      </c>
      <c r="AB46" s="24">
        <v>0</v>
      </c>
      <c r="AC46" s="24">
        <v>0</v>
      </c>
      <c r="AD46" s="24">
        <v>0</v>
      </c>
      <c r="AE46" s="24">
        <v>0</v>
      </c>
      <c r="AF46" s="24">
        <v>677143284.44930553</v>
      </c>
      <c r="AG46" s="24">
        <v>0</v>
      </c>
      <c r="AH46" s="24">
        <v>0</v>
      </c>
      <c r="AI46" s="24">
        <v>0</v>
      </c>
      <c r="AJ46" s="24">
        <v>0</v>
      </c>
      <c r="AK46" s="24">
        <v>0</v>
      </c>
      <c r="AL46" s="24">
        <v>743063144.84711123</v>
      </c>
      <c r="AM46" s="24">
        <v>0</v>
      </c>
      <c r="AN46" s="24">
        <v>0</v>
      </c>
      <c r="AO46" s="24">
        <v>0</v>
      </c>
      <c r="AP46" s="24">
        <v>0</v>
      </c>
      <c r="AQ46" s="24">
        <v>0</v>
      </c>
      <c r="AR46" s="24">
        <v>781244900.81137514</v>
      </c>
      <c r="AS46" s="24">
        <v>0</v>
      </c>
      <c r="AT46" s="24">
        <v>0</v>
      </c>
      <c r="AU46" s="24">
        <v>0</v>
      </c>
      <c r="AV46" s="24">
        <v>0</v>
      </c>
      <c r="AW46" s="24">
        <v>0</v>
      </c>
      <c r="AX46" s="24">
        <v>751143733.99187863</v>
      </c>
      <c r="AY46" s="24">
        <v>0</v>
      </c>
      <c r="AZ46" s="24">
        <v>0</v>
      </c>
      <c r="BA46" s="24">
        <v>0</v>
      </c>
      <c r="BB46" s="24">
        <v>0</v>
      </c>
      <c r="BC46" s="24">
        <v>0</v>
      </c>
      <c r="BD46" s="24">
        <v>726701672.73559916</v>
      </c>
      <c r="BE46" s="24">
        <v>0</v>
      </c>
      <c r="BF46" s="24">
        <v>0</v>
      </c>
      <c r="BG46" s="24">
        <v>0</v>
      </c>
      <c r="BH46" s="24">
        <v>0</v>
      </c>
      <c r="BI46" s="24">
        <v>0</v>
      </c>
      <c r="BJ46" s="24">
        <v>690681350.88651896</v>
      </c>
      <c r="BK46" s="24">
        <v>0</v>
      </c>
      <c r="BL46" s="24">
        <v>0</v>
      </c>
      <c r="BM46" s="24">
        <v>0</v>
      </c>
      <c r="BN46" s="24">
        <v>0</v>
      </c>
      <c r="BO46" s="24">
        <v>0</v>
      </c>
      <c r="BP46" s="24">
        <v>608326326.35362577</v>
      </c>
      <c r="BQ46" s="24">
        <v>0</v>
      </c>
      <c r="BS46" s="123"/>
      <c r="BT46" s="123"/>
      <c r="BU46" s="123"/>
      <c r="BV46" s="123"/>
      <c r="BW46" s="123"/>
    </row>
    <row r="47" spans="1:75" x14ac:dyDescent="0.25">
      <c r="A47" s="15" t="s">
        <v>69</v>
      </c>
      <c r="B47" s="15" t="s">
        <v>70</v>
      </c>
      <c r="C47" s="16">
        <f>+E47*$C$52</f>
        <v>1794.4541999999999</v>
      </c>
      <c r="D47" s="44"/>
      <c r="E47" s="43">
        <v>29.959999999999997</v>
      </c>
      <c r="F47" s="28" t="s">
        <v>29</v>
      </c>
      <c r="G47" s="65" t="s">
        <v>83</v>
      </c>
      <c r="H47" s="20">
        <v>42491</v>
      </c>
      <c r="I47" s="45">
        <v>8.3750000000000005E-2</v>
      </c>
      <c r="J47" s="19">
        <v>74</v>
      </c>
      <c r="K47" s="19" t="s">
        <v>129</v>
      </c>
      <c r="L47" s="26">
        <v>44743</v>
      </c>
      <c r="M47" s="28" t="s">
        <v>30</v>
      </c>
      <c r="N47" s="15" t="s">
        <v>66</v>
      </c>
      <c r="O47" s="98" t="s">
        <v>112</v>
      </c>
      <c r="P47" s="98" t="s">
        <v>127</v>
      </c>
      <c r="Q47" s="22">
        <f>+SUMPRODUCT(1*($V$4:$BQ$4=$Q$4)*($V$1:$BQ$1=Q$3)*($V47:$BQ47))</f>
        <v>0</v>
      </c>
      <c r="R47" s="22">
        <f>+SUMPRODUCT(1*($V$4:$BQ$4=$R$4)*($V$1:$BQ$1=Q$3)*($V47:$BQ47))</f>
        <v>131203453.5</v>
      </c>
      <c r="S47" s="22">
        <f>+SUMPRODUCT(1*($V$4:$BQ$4=$Q$4)*($V$1:$BQ$1=S$3)*($V47:$BQ47))</f>
        <v>0</v>
      </c>
      <c r="T47" s="22">
        <f>+SUMPRODUCT(1*($V$4:$BQ$4=$R$4)*($V$1:$BQ$1=S$3)*($V47:$BQ47))</f>
        <v>200401322.33353123</v>
      </c>
      <c r="U47" s="23"/>
      <c r="V47" s="24">
        <v>0</v>
      </c>
      <c r="W47" s="24">
        <v>0</v>
      </c>
      <c r="X47" s="24">
        <v>0</v>
      </c>
      <c r="Y47" s="24">
        <v>0</v>
      </c>
      <c r="Z47" s="24">
        <v>0</v>
      </c>
      <c r="AA47" s="24">
        <v>0</v>
      </c>
      <c r="AB47" s="24">
        <v>0</v>
      </c>
      <c r="AC47" s="24">
        <v>0</v>
      </c>
      <c r="AD47" s="24">
        <v>56342963.249999993</v>
      </c>
      <c r="AE47" s="24">
        <v>0</v>
      </c>
      <c r="AF47" s="24">
        <v>0</v>
      </c>
      <c r="AG47" s="24">
        <v>0</v>
      </c>
      <c r="AH47" s="24">
        <v>0</v>
      </c>
      <c r="AI47" s="24">
        <v>0</v>
      </c>
      <c r="AJ47" s="24">
        <v>0</v>
      </c>
      <c r="AK47" s="24">
        <v>0</v>
      </c>
      <c r="AL47" s="24">
        <v>0</v>
      </c>
      <c r="AM47" s="24">
        <v>0</v>
      </c>
      <c r="AN47" s="24">
        <v>0</v>
      </c>
      <c r="AO47" s="24">
        <v>0</v>
      </c>
      <c r="AP47" s="24">
        <v>74860490.25</v>
      </c>
      <c r="AQ47" s="24">
        <v>0</v>
      </c>
      <c r="AR47" s="24">
        <v>0</v>
      </c>
      <c r="AS47" s="24">
        <v>0</v>
      </c>
      <c r="AT47" s="24">
        <v>0</v>
      </c>
      <c r="AU47" s="24">
        <v>0</v>
      </c>
      <c r="AV47" s="24">
        <v>0</v>
      </c>
      <c r="AW47" s="24">
        <v>0</v>
      </c>
      <c r="AX47" s="24">
        <v>0</v>
      </c>
      <c r="AY47" s="24">
        <v>0</v>
      </c>
      <c r="AZ47" s="24">
        <v>0</v>
      </c>
      <c r="BA47" s="24">
        <v>0</v>
      </c>
      <c r="BB47" s="24">
        <v>93567646.929364666</v>
      </c>
      <c r="BC47" s="24">
        <v>0</v>
      </c>
      <c r="BD47" s="24">
        <v>0</v>
      </c>
      <c r="BE47" s="24">
        <v>0</v>
      </c>
      <c r="BF47" s="24">
        <v>0</v>
      </c>
      <c r="BG47" s="24">
        <v>0</v>
      </c>
      <c r="BH47" s="24">
        <v>0</v>
      </c>
      <c r="BI47" s="24">
        <v>0</v>
      </c>
      <c r="BJ47" s="24">
        <v>0</v>
      </c>
      <c r="BK47" s="24">
        <v>0</v>
      </c>
      <c r="BL47" s="24">
        <v>0</v>
      </c>
      <c r="BM47" s="24">
        <v>0</v>
      </c>
      <c r="BN47" s="24">
        <v>106833675.40416656</v>
      </c>
      <c r="BO47" s="24">
        <v>0</v>
      </c>
      <c r="BP47" s="24">
        <v>0</v>
      </c>
      <c r="BQ47" s="24">
        <v>0</v>
      </c>
      <c r="BS47" s="123"/>
      <c r="BT47" s="123"/>
      <c r="BU47" s="123"/>
      <c r="BV47" s="123"/>
      <c r="BW47" s="123"/>
    </row>
    <row r="48" spans="1:75" x14ac:dyDescent="0.25">
      <c r="A48" s="15" t="s">
        <v>147</v>
      </c>
      <c r="B48" s="15" t="s">
        <v>148</v>
      </c>
      <c r="C48" s="15">
        <v>42.273864000000003</v>
      </c>
      <c r="D48" s="44"/>
      <c r="E48" s="18">
        <f>+C48/$C$52</f>
        <v>0.70579954921111943</v>
      </c>
      <c r="F48" s="28" t="s">
        <v>8</v>
      </c>
      <c r="G48" s="65" t="s">
        <v>83</v>
      </c>
      <c r="H48" s="26">
        <v>43494</v>
      </c>
      <c r="I48" s="27" t="s">
        <v>110</v>
      </c>
      <c r="J48" s="28">
        <v>84</v>
      </c>
      <c r="K48" s="19" t="s">
        <v>129</v>
      </c>
      <c r="L48" s="26">
        <v>45870</v>
      </c>
      <c r="M48" s="28" t="s">
        <v>30</v>
      </c>
      <c r="N48" s="15" t="s">
        <v>66</v>
      </c>
      <c r="O48" s="98" t="s">
        <v>112</v>
      </c>
      <c r="P48" s="98" t="s">
        <v>89</v>
      </c>
      <c r="Q48" s="22">
        <f>+SUMPRODUCT(1*($V$4:$BQ$4=$Q$4)*($V$1:$BQ$1=Q$3)*($V48:$BQ48))</f>
        <v>0</v>
      </c>
      <c r="R48" s="22">
        <f>+SUMPRODUCT(1*($V$4:$BQ$4=$R$4)*($V$1:$BQ$1=Q$3)*($V48:$BQ48))</f>
        <v>11015158.511253424</v>
      </c>
      <c r="S48" s="22">
        <f>+SUMPRODUCT(1*($V$4:$BQ$4=$Q$4)*($V$1:$BQ$1=S$3)*($V48:$BQ48))</f>
        <v>7042825.7423999999</v>
      </c>
      <c r="T48" s="22">
        <f>+SUMPRODUCT(1*($V$4:$BQ$4=$R$4)*($V$1:$BQ$1=S$3)*($V48:$BQ48))</f>
        <v>20316900.111563835</v>
      </c>
      <c r="U48" s="23"/>
      <c r="V48" s="24">
        <v>0</v>
      </c>
      <c r="W48" s="24">
        <v>0</v>
      </c>
      <c r="X48" s="24">
        <v>3370140.1284383559</v>
      </c>
      <c r="Y48" s="24">
        <v>0</v>
      </c>
      <c r="Z48" s="24">
        <v>0</v>
      </c>
      <c r="AA48" s="24">
        <v>0</v>
      </c>
      <c r="AB48" s="24">
        <v>0</v>
      </c>
      <c r="AC48" s="24">
        <v>0</v>
      </c>
      <c r="AD48" s="24">
        <v>0</v>
      </c>
      <c r="AE48" s="24">
        <v>0</v>
      </c>
      <c r="AF48" s="24">
        <v>0</v>
      </c>
      <c r="AG48" s="24">
        <v>0</v>
      </c>
      <c r="AH48" s="24">
        <v>0</v>
      </c>
      <c r="AI48" s="24">
        <v>0</v>
      </c>
      <c r="AJ48" s="24">
        <v>7645018.3828150686</v>
      </c>
      <c r="AK48" s="24">
        <v>0</v>
      </c>
      <c r="AL48" s="24">
        <v>0</v>
      </c>
      <c r="AM48" s="24">
        <v>0</v>
      </c>
      <c r="AN48" s="24">
        <v>0</v>
      </c>
      <c r="AO48" s="24">
        <v>0</v>
      </c>
      <c r="AP48" s="24">
        <v>0</v>
      </c>
      <c r="AQ48" s="24">
        <v>0</v>
      </c>
      <c r="AR48" s="24">
        <v>0</v>
      </c>
      <c r="AS48" s="24">
        <v>0</v>
      </c>
      <c r="AT48" s="24">
        <v>0</v>
      </c>
      <c r="AU48" s="24">
        <v>0</v>
      </c>
      <c r="AV48" s="24">
        <v>10655330.104109589</v>
      </c>
      <c r="AW48" s="24">
        <v>3521412.8711999999</v>
      </c>
      <c r="AX48" s="24">
        <v>0</v>
      </c>
      <c r="AY48" s="24">
        <v>0</v>
      </c>
      <c r="AZ48" s="24">
        <v>0</v>
      </c>
      <c r="BA48" s="24">
        <v>0</v>
      </c>
      <c r="BB48" s="24">
        <v>0</v>
      </c>
      <c r="BC48" s="24">
        <v>0</v>
      </c>
      <c r="BD48" s="24">
        <v>0</v>
      </c>
      <c r="BE48" s="24">
        <v>0</v>
      </c>
      <c r="BF48" s="24">
        <v>0</v>
      </c>
      <c r="BG48" s="24">
        <v>0</v>
      </c>
      <c r="BH48" s="24">
        <v>9661570.0074542463</v>
      </c>
      <c r="BI48" s="24">
        <v>3521412.8711999999</v>
      </c>
      <c r="BJ48" s="24">
        <v>0</v>
      </c>
      <c r="BK48" s="24">
        <v>0</v>
      </c>
      <c r="BL48" s="24">
        <v>0</v>
      </c>
      <c r="BM48" s="24">
        <v>0</v>
      </c>
      <c r="BN48" s="24">
        <v>0</v>
      </c>
      <c r="BO48" s="24">
        <v>0</v>
      </c>
      <c r="BP48" s="24">
        <v>0</v>
      </c>
      <c r="BQ48" s="24">
        <v>0</v>
      </c>
      <c r="BS48" s="123"/>
      <c r="BT48" s="123"/>
      <c r="BU48" s="123"/>
      <c r="BV48" s="123"/>
      <c r="BW48" s="123"/>
    </row>
    <row r="49" spans="1:74" ht="15.75" x14ac:dyDescent="0.25">
      <c r="A49" s="78"/>
      <c r="B49" s="78"/>
      <c r="C49" s="79"/>
      <c r="D49" s="80"/>
      <c r="E49" s="81"/>
      <c r="F49" s="46"/>
      <c r="H49" s="82"/>
      <c r="I49" s="83"/>
      <c r="J49" s="46"/>
      <c r="K49" s="46"/>
      <c r="L49" s="82"/>
      <c r="M49" s="46"/>
      <c r="O49" s="99"/>
      <c r="P49" s="103"/>
      <c r="Q49" s="75"/>
      <c r="R49" s="75"/>
      <c r="S49" s="75"/>
      <c r="T49" s="75"/>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74" s="72" customFormat="1" ht="15.75" x14ac:dyDescent="0.25">
      <c r="A50" s="49" t="s">
        <v>71</v>
      </c>
      <c r="B50" s="50"/>
      <c r="C50" s="72" t="s">
        <v>181</v>
      </c>
      <c r="D50" s="51"/>
      <c r="E50" s="52">
        <f>+SUM($E$5,$E$22,$E$24,$E$26,$E$44)</f>
        <v>1220.0247972609172</v>
      </c>
      <c r="F50" s="53"/>
      <c r="G50" s="55"/>
      <c r="H50" s="106"/>
      <c r="I50" s="53"/>
      <c r="J50" s="53"/>
      <c r="K50" s="53"/>
      <c r="L50" s="54"/>
      <c r="M50" s="53"/>
      <c r="N50" s="55"/>
      <c r="O50" s="101"/>
      <c r="P50" s="105" t="s">
        <v>72</v>
      </c>
      <c r="Q50" s="59">
        <f>SUM(Q6:Q48)</f>
        <v>1941556010.2157464</v>
      </c>
      <c r="R50" s="59">
        <f>SUM(R6:R48)</f>
        <v>8913932711.8828678</v>
      </c>
      <c r="S50" s="59">
        <f>SUM(S6:S48)</f>
        <v>6479566730.4341145</v>
      </c>
      <c r="T50" s="59">
        <f>SUM(T6:T48)</f>
        <v>8225040033.085083</v>
      </c>
      <c r="U50" s="53"/>
      <c r="V50" s="48">
        <f>SUM(V6:V48)</f>
        <v>380734752.73466647</v>
      </c>
      <c r="W50" s="48">
        <f t="shared" ref="W50:BQ50" si="10">SUM(W6:W48)</f>
        <v>30942322.242209248</v>
      </c>
      <c r="X50" s="48">
        <f t="shared" si="10"/>
        <v>310965151.60476977</v>
      </c>
      <c r="Y50" s="48">
        <f t="shared" si="10"/>
        <v>134009458.97212362</v>
      </c>
      <c r="Z50" s="48">
        <f t="shared" si="10"/>
        <v>822082700.43893707</v>
      </c>
      <c r="AA50" s="48">
        <f t="shared" si="10"/>
        <v>147399701.76650852</v>
      </c>
      <c r="AB50" s="48">
        <f t="shared" si="10"/>
        <v>309787336.93049526</v>
      </c>
      <c r="AC50" s="48">
        <f t="shared" si="10"/>
        <v>187703644.52824891</v>
      </c>
      <c r="AD50" s="48">
        <f t="shared" si="10"/>
        <v>1252314508.2469766</v>
      </c>
      <c r="AE50" s="48">
        <f t="shared" si="10"/>
        <v>104985427.88398492</v>
      </c>
      <c r="AF50" s="48">
        <f t="shared" si="10"/>
        <v>995181261.80998158</v>
      </c>
      <c r="AG50" s="48">
        <f t="shared" si="10"/>
        <v>166213203.2754181</v>
      </c>
      <c r="AH50" s="48">
        <f t="shared" si="10"/>
        <v>542612246.5959357</v>
      </c>
      <c r="AI50" s="48">
        <f t="shared" si="10"/>
        <v>99949034.593663886</v>
      </c>
      <c r="AJ50" s="48">
        <f t="shared" si="10"/>
        <v>443685875.58278739</v>
      </c>
      <c r="AK50" s="48">
        <f t="shared" si="10"/>
        <v>242775811.01693717</v>
      </c>
      <c r="AL50" s="48">
        <f t="shared" si="10"/>
        <v>1146818033.1624725</v>
      </c>
      <c r="AM50" s="48">
        <f t="shared" si="10"/>
        <v>175367247.09102833</v>
      </c>
      <c r="AN50" s="48">
        <f t="shared" si="10"/>
        <v>446325834.96682</v>
      </c>
      <c r="AO50" s="48">
        <f t="shared" si="10"/>
        <v>227346013.00083092</v>
      </c>
      <c r="AP50" s="48">
        <f t="shared" si="10"/>
        <v>1378331906.0749528</v>
      </c>
      <c r="AQ50" s="48">
        <f t="shared" si="10"/>
        <v>53964125.050456941</v>
      </c>
      <c r="AR50" s="48">
        <f t="shared" si="10"/>
        <v>885093103.7340734</v>
      </c>
      <c r="AS50" s="48">
        <f t="shared" si="10"/>
        <v>370900020.79433584</v>
      </c>
      <c r="AT50" s="48">
        <f t="shared" si="10"/>
        <v>301779998.16940582</v>
      </c>
      <c r="AU50" s="48">
        <f t="shared" si="10"/>
        <v>290724481.07339633</v>
      </c>
      <c r="AV50" s="48">
        <f t="shared" si="10"/>
        <v>237792776.09579465</v>
      </c>
      <c r="AW50" s="48">
        <f t="shared" si="10"/>
        <v>473717692.81878281</v>
      </c>
      <c r="AX50" s="48">
        <f t="shared" si="10"/>
        <v>841493913.34704626</v>
      </c>
      <c r="AY50" s="48">
        <f t="shared" si="10"/>
        <v>417073356.57110769</v>
      </c>
      <c r="AZ50" s="48">
        <f t="shared" si="10"/>
        <v>124431326.64290014</v>
      </c>
      <c r="BA50" s="48">
        <f t="shared" si="10"/>
        <v>469246904.02563977</v>
      </c>
      <c r="BB50" s="48">
        <f t="shared" si="10"/>
        <v>1717365080.7275431</v>
      </c>
      <c r="BC50" s="48">
        <f t="shared" si="10"/>
        <v>336870168.47584349</v>
      </c>
      <c r="BD50" s="48">
        <f t="shared" si="10"/>
        <v>850331784.13899505</v>
      </c>
      <c r="BE50" s="48">
        <f t="shared" si="10"/>
        <v>455944053.58131266</v>
      </c>
      <c r="BF50" s="48">
        <f t="shared" si="10"/>
        <v>297976099.31507194</v>
      </c>
      <c r="BG50" s="48">
        <f t="shared" si="10"/>
        <v>341415350.34342778</v>
      </c>
      <c r="BH50" s="48">
        <f t="shared" si="10"/>
        <v>245175534.60324183</v>
      </c>
      <c r="BI50" s="48">
        <f t="shared" si="10"/>
        <v>1785443510.9000943</v>
      </c>
      <c r="BJ50" s="48">
        <f t="shared" si="10"/>
        <v>793170911.92228019</v>
      </c>
      <c r="BK50" s="48">
        <f t="shared" si="10"/>
        <v>474615095.41985989</v>
      </c>
      <c r="BL50" s="48">
        <f t="shared" si="10"/>
        <v>124904148.50226496</v>
      </c>
      <c r="BM50" s="48">
        <f t="shared" si="10"/>
        <v>530601359.4243474</v>
      </c>
      <c r="BN50" s="48">
        <f t="shared" si="10"/>
        <v>1954225198.0951126</v>
      </c>
      <c r="BO50" s="48">
        <f t="shared" si="10"/>
        <v>384878206.65483606</v>
      </c>
      <c r="BP50" s="48">
        <f t="shared" si="10"/>
        <v>736393261.52542579</v>
      </c>
      <c r="BQ50" s="48">
        <f t="shared" si="10"/>
        <v>519036551.14546627</v>
      </c>
      <c r="BS50" s="124"/>
      <c r="BT50" s="124"/>
      <c r="BU50" s="124"/>
      <c r="BV50" s="124"/>
    </row>
    <row r="51" spans="1:74" ht="15.75" x14ac:dyDescent="0.25">
      <c r="A51" s="78"/>
      <c r="B51" s="78"/>
      <c r="C51" s="84"/>
      <c r="D51" s="80"/>
      <c r="E51" s="56"/>
      <c r="G51" s="46"/>
      <c r="H51" s="107"/>
      <c r="I51" s="108"/>
      <c r="P51" s="105" t="s">
        <v>73</v>
      </c>
      <c r="Q51" s="170">
        <f>+SUM(Q50:R50)</f>
        <v>10855488722.098614</v>
      </c>
      <c r="R51" s="170"/>
      <c r="S51" s="170">
        <f>+SUM(S50:T50)</f>
        <v>14704606763.519197</v>
      </c>
      <c r="T51" s="170"/>
    </row>
    <row r="52" spans="1:74" ht="15.75" x14ac:dyDescent="0.25">
      <c r="A52" s="63" t="s">
        <v>87</v>
      </c>
      <c r="B52" s="50"/>
      <c r="C52" s="85">
        <v>59.895000000000003</v>
      </c>
      <c r="D52" s="60"/>
      <c r="E52" s="56"/>
      <c r="G52" s="46"/>
      <c r="H52" s="107"/>
      <c r="I52" s="108"/>
      <c r="P52" s="105" t="s">
        <v>97</v>
      </c>
      <c r="Q52" s="171">
        <f>ROUND(SUMPRODUCT(1*($V$1:$BQ$1=Q3)*($V$2:$BQ$2=12)*($V$52:$BQ$52))/2,4)</f>
        <v>59.895000000000003</v>
      </c>
      <c r="R52" s="171"/>
      <c r="S52" s="171">
        <f>ROUND(SUMPRODUCT(1*($V$1:$BQ$1=S3)*($V$2:$BQ$2=12)*($V$52:$BQ$52))/2,4)</f>
        <v>78.685000000000002</v>
      </c>
      <c r="T52" s="171"/>
      <c r="V52" s="61">
        <v>37.034999999999997</v>
      </c>
      <c r="W52" s="61">
        <v>37.034999999999997</v>
      </c>
      <c r="X52" s="61">
        <v>38.9983</v>
      </c>
      <c r="Y52" s="61">
        <v>38.9983</v>
      </c>
      <c r="Z52" s="61">
        <v>43.353299999999997</v>
      </c>
      <c r="AA52" s="61">
        <v>43.353299999999997</v>
      </c>
      <c r="AB52" s="61">
        <v>44.01</v>
      </c>
      <c r="AC52" s="61">
        <v>44.01</v>
      </c>
      <c r="AD52" s="61">
        <v>44.87</v>
      </c>
      <c r="AE52" s="61">
        <v>44.87</v>
      </c>
      <c r="AF52" s="61">
        <v>42.448300000000003</v>
      </c>
      <c r="AG52" s="61">
        <v>42.448300000000003</v>
      </c>
      <c r="AH52" s="61">
        <v>43.869199999999999</v>
      </c>
      <c r="AI52" s="61">
        <v>43.869199999999999</v>
      </c>
      <c r="AJ52" s="61">
        <v>59.075000000000003</v>
      </c>
      <c r="AK52" s="61">
        <v>59.075000000000003</v>
      </c>
      <c r="AL52" s="61">
        <v>57.558300000000003</v>
      </c>
      <c r="AM52" s="61">
        <v>57.558300000000003</v>
      </c>
      <c r="AN52" s="61">
        <v>59.726700000000001</v>
      </c>
      <c r="AO52" s="61">
        <v>59.726700000000001</v>
      </c>
      <c r="AP52" s="61">
        <v>59.863300000000002</v>
      </c>
      <c r="AQ52" s="61">
        <v>59.863300000000002</v>
      </c>
      <c r="AR52" s="61">
        <v>59.895000000000003</v>
      </c>
      <c r="AS52" s="61">
        <v>59.895000000000003</v>
      </c>
      <c r="AT52" s="61">
        <v>60.331200000000003</v>
      </c>
      <c r="AU52" s="61">
        <v>60.331200000000003</v>
      </c>
      <c r="AV52" s="61">
        <v>61.27</v>
      </c>
      <c r="AW52" s="61">
        <v>61.27</v>
      </c>
      <c r="AX52" s="61">
        <v>62.89</v>
      </c>
      <c r="AY52" s="61">
        <v>62.89</v>
      </c>
      <c r="AZ52" s="61">
        <v>64.102519330967851</v>
      </c>
      <c r="BA52" s="61">
        <v>64.102519330967851</v>
      </c>
      <c r="BB52" s="61">
        <v>65.552710704100008</v>
      </c>
      <c r="BC52" s="61">
        <v>65.552710704100008</v>
      </c>
      <c r="BD52" s="61">
        <v>67.372278471702515</v>
      </c>
      <c r="BE52" s="61">
        <v>67.372278471702515</v>
      </c>
      <c r="BF52" s="61">
        <v>69.137927057777304</v>
      </c>
      <c r="BG52" s="61">
        <v>69.137927057777304</v>
      </c>
      <c r="BH52" s="61">
        <v>70.949848606563563</v>
      </c>
      <c r="BI52" s="61">
        <v>70.949848606563563</v>
      </c>
      <c r="BJ52" s="61">
        <v>72.809255809587214</v>
      </c>
      <c r="BK52" s="61">
        <v>72.809255809587214</v>
      </c>
      <c r="BL52" s="61">
        <v>74.717393139800123</v>
      </c>
      <c r="BM52" s="61">
        <v>74.717393139800123</v>
      </c>
      <c r="BN52" s="61">
        <v>76.675537684486883</v>
      </c>
      <c r="BO52" s="61">
        <v>76.675537684486883</v>
      </c>
      <c r="BP52" s="61">
        <v>78.685000000000002</v>
      </c>
      <c r="BQ52" s="61">
        <v>78.685000000000002</v>
      </c>
      <c r="BS52" s="125"/>
      <c r="BT52" s="125"/>
    </row>
    <row r="53" spans="1:74" s="2" customFormat="1" ht="15.75" x14ac:dyDescent="0.25">
      <c r="A53" s="63" t="s">
        <v>88</v>
      </c>
      <c r="B53" s="50"/>
      <c r="C53" s="86">
        <v>0.39856250000000004</v>
      </c>
      <c r="D53" s="51"/>
      <c r="E53" s="92"/>
      <c r="G53" s="46"/>
      <c r="H53" s="107"/>
      <c r="I53" s="108"/>
      <c r="N53" s="47"/>
      <c r="O53" s="102"/>
      <c r="P53" s="105" t="s">
        <v>98</v>
      </c>
      <c r="Q53" s="172">
        <f>+ROUND(SUMPRODUCT(1*($V$1:$BQ$1=Q3)*($V$2:$BQ$2=12)*($V$53:$BQ$53))/2,6)</f>
        <v>0.39437499999999998</v>
      </c>
      <c r="R53" s="172"/>
      <c r="S53" s="172">
        <f>+ROUND(SUMPRODUCT(1*($V$1:$BQ$1=S3)*($V$2:$BQ$2=12)*($V$53:$BQ$53))/2,6)</f>
        <v>0.213668</v>
      </c>
      <c r="T53" s="172"/>
      <c r="V53" s="66">
        <v>0.44562499999999999</v>
      </c>
      <c r="W53" s="66">
        <v>0.44562499999999999</v>
      </c>
      <c r="X53" s="66">
        <v>0.37125000000000002</v>
      </c>
      <c r="Y53" s="66">
        <v>0.37125000000000002</v>
      </c>
      <c r="Z53" s="66">
        <v>0.45687499999999998</v>
      </c>
      <c r="AA53" s="66">
        <v>0.45687499999999998</v>
      </c>
      <c r="AB53" s="66">
        <v>0.53374999999999995</v>
      </c>
      <c r="AC53" s="66">
        <v>0.53374999999999995</v>
      </c>
      <c r="AD53" s="66">
        <v>0.53</v>
      </c>
      <c r="AE53" s="66">
        <v>0.53</v>
      </c>
      <c r="AF53" s="66">
        <v>0.47499999999999998</v>
      </c>
      <c r="AG53" s="66">
        <v>0.47499999999999998</v>
      </c>
      <c r="AH53" s="66">
        <v>0.49625000000000002</v>
      </c>
      <c r="AI53" s="66">
        <v>0.49625000000000002</v>
      </c>
      <c r="AJ53" s="66">
        <v>0.58062499999999995</v>
      </c>
      <c r="AK53" s="66">
        <v>0.58062499999999995</v>
      </c>
      <c r="AL53" s="66">
        <v>0.58875</v>
      </c>
      <c r="AM53" s="66">
        <v>0.58875</v>
      </c>
      <c r="AN53" s="66">
        <v>0.486875</v>
      </c>
      <c r="AO53" s="66">
        <v>0.486875</v>
      </c>
      <c r="AP53" s="66">
        <v>0.44187500000000002</v>
      </c>
      <c r="AQ53" s="66">
        <v>0.44187500000000002</v>
      </c>
      <c r="AR53" s="66">
        <v>0.39437499999999998</v>
      </c>
      <c r="AS53" s="66">
        <v>0.39437499999999998</v>
      </c>
      <c r="AT53" s="66">
        <v>0.34</v>
      </c>
      <c r="AU53" s="66">
        <v>0.34</v>
      </c>
      <c r="AV53" s="66">
        <v>0.25678315000000007</v>
      </c>
      <c r="AW53" s="66">
        <v>0.25678315000000007</v>
      </c>
      <c r="AX53" s="66">
        <v>0.25158453125000002</v>
      </c>
      <c r="AY53" s="66">
        <v>0.25158453125000002</v>
      </c>
      <c r="AZ53" s="66">
        <v>0.24544793541666668</v>
      </c>
      <c r="BA53" s="66">
        <v>0.24544793541666668</v>
      </c>
      <c r="BB53" s="66">
        <v>0.23923185</v>
      </c>
      <c r="BC53" s="66">
        <v>0.23923185</v>
      </c>
      <c r="BD53" s="66">
        <v>0.23465325000000001</v>
      </c>
      <c r="BE53" s="66">
        <v>0.23465325000000001</v>
      </c>
      <c r="BF53" s="66">
        <v>0.23101777259750997</v>
      </c>
      <c r="BG53" s="66">
        <v>0.23101777259750997</v>
      </c>
      <c r="BH53" s="66">
        <v>0.22743861956275835</v>
      </c>
      <c r="BI53" s="66">
        <v>0.22743861956275835</v>
      </c>
      <c r="BJ53" s="66">
        <v>0.2239149182636119</v>
      </c>
      <c r="BK53" s="66">
        <v>0.2239149182636119</v>
      </c>
      <c r="BL53" s="66">
        <v>0.22044580958760693</v>
      </c>
      <c r="BM53" s="66">
        <v>0.22044580958760693</v>
      </c>
      <c r="BN53" s="66">
        <v>0.21703044773248933</v>
      </c>
      <c r="BO53" s="66">
        <v>0.21703044773248933</v>
      </c>
      <c r="BP53" s="66">
        <v>0.21366800000000002</v>
      </c>
      <c r="BQ53" s="66">
        <v>0.21366800000000002</v>
      </c>
    </row>
    <row r="54" spans="1:74" ht="15.75" x14ac:dyDescent="0.25">
      <c r="A54" s="63" t="s">
        <v>149</v>
      </c>
      <c r="B54" s="50"/>
      <c r="C54" s="85">
        <v>47.16</v>
      </c>
      <c r="D54" s="51"/>
      <c r="E54" s="88"/>
      <c r="G54" s="109"/>
      <c r="H54" s="109"/>
      <c r="I54" s="110"/>
      <c r="J54" s="75"/>
      <c r="K54" s="75"/>
      <c r="L54" s="75"/>
      <c r="M54" s="75"/>
      <c r="O54" s="99"/>
      <c r="P54" s="103" t="s">
        <v>151</v>
      </c>
      <c r="Q54" s="169">
        <f>ROUND(SUMPRODUCT(1*($V$1:$BQ$1=R3)*($V$2:$BQ$2=12)*($V$54:$BQ$54))/2,4)</f>
        <v>47.16</v>
      </c>
      <c r="R54" s="169"/>
      <c r="S54" s="169">
        <f>ROUND(SUMPRODUCT(1*($V$1:$BQ$1=T3)*($V$2:$BQ$2=12)*($V$54:$BQ$54))/2,4)</f>
        <v>67.952799999999996</v>
      </c>
      <c r="T54" s="169"/>
      <c r="V54" s="61">
        <v>32.03</v>
      </c>
      <c r="W54" s="61">
        <v>32.03</v>
      </c>
      <c r="X54" s="61">
        <v>32.86</v>
      </c>
      <c r="Y54" s="61">
        <v>32.86</v>
      </c>
      <c r="Z54" s="61">
        <v>33.97</v>
      </c>
      <c r="AA54" s="61">
        <v>33.97</v>
      </c>
      <c r="AB54" s="61">
        <v>35.42</v>
      </c>
      <c r="AC54" s="61">
        <v>35.42</v>
      </c>
      <c r="AD54" s="61">
        <v>36.89</v>
      </c>
      <c r="AE54" s="61">
        <v>36.89</v>
      </c>
      <c r="AF54" s="61">
        <v>38.03</v>
      </c>
      <c r="AG54" s="61">
        <v>38.03</v>
      </c>
      <c r="AH54" s="61">
        <v>39.200000000000003</v>
      </c>
      <c r="AI54" s="61">
        <v>39.200000000000003</v>
      </c>
      <c r="AJ54" s="61">
        <v>40.159999999999997</v>
      </c>
      <c r="AK54" s="61">
        <v>40.159999999999997</v>
      </c>
      <c r="AL54" s="61">
        <v>41.26</v>
      </c>
      <c r="AM54" s="61">
        <v>41.26</v>
      </c>
      <c r="AN54" s="61">
        <v>43.43</v>
      </c>
      <c r="AO54" s="61">
        <v>43.43</v>
      </c>
      <c r="AP54" s="61">
        <v>45.42</v>
      </c>
      <c r="AQ54" s="61">
        <v>45.42</v>
      </c>
      <c r="AR54" s="61">
        <v>47.16</v>
      </c>
      <c r="AS54" s="61">
        <v>47.16</v>
      </c>
      <c r="AT54" s="61">
        <v>49.05</v>
      </c>
      <c r="AU54" s="61">
        <v>49.05</v>
      </c>
      <c r="AV54" s="61">
        <v>50.714653417340138</v>
      </c>
      <c r="AW54" s="61">
        <v>50.714653417340138</v>
      </c>
      <c r="AX54" s="61">
        <v>52.413754492587195</v>
      </c>
      <c r="AY54" s="61">
        <v>52.413754492587195</v>
      </c>
      <c r="AZ54" s="61">
        <v>53.998073416298546</v>
      </c>
      <c r="BA54" s="61">
        <v>53.998073416298546</v>
      </c>
      <c r="BB54" s="61">
        <v>55.656749133134461</v>
      </c>
      <c r="BC54" s="61">
        <v>55.656749133134461</v>
      </c>
      <c r="BD54" s="61">
        <v>57.272202859529514</v>
      </c>
      <c r="BE54" s="61">
        <v>57.272202859529514</v>
      </c>
      <c r="BF54" s="61">
        <v>58.946806938627802</v>
      </c>
      <c r="BG54" s="61">
        <v>58.946806938627802</v>
      </c>
      <c r="BH54" s="61">
        <v>60.669493375459304</v>
      </c>
      <c r="BI54" s="61">
        <v>60.669493375459304</v>
      </c>
      <c r="BJ54" s="61">
        <v>62.397611592824781</v>
      </c>
      <c r="BK54" s="61">
        <v>62.397611592824781</v>
      </c>
      <c r="BL54" s="61">
        <v>64.267964618464475</v>
      </c>
      <c r="BM54" s="61">
        <v>64.267964618464475</v>
      </c>
      <c r="BN54" s="61">
        <v>66.080373012473046</v>
      </c>
      <c r="BO54" s="61">
        <v>66.080373012473046</v>
      </c>
      <c r="BP54" s="61">
        <v>67.952765184574318</v>
      </c>
      <c r="BQ54" s="61">
        <v>67.952765184574318</v>
      </c>
    </row>
    <row r="56" spans="1:74" ht="15.75" x14ac:dyDescent="0.25">
      <c r="C56" s="166">
        <f>+C5+C22+C24+C26+C44</f>
        <v>73073.385231942651</v>
      </c>
    </row>
    <row r="57" spans="1:74" x14ac:dyDescent="0.25">
      <c r="C57" s="158"/>
    </row>
    <row r="58" spans="1:74" x14ac:dyDescent="0.25">
      <c r="C58" s="158"/>
      <c r="E58" s="130"/>
      <c r="F58" s="131"/>
      <c r="S58" s="135"/>
    </row>
    <row r="59" spans="1:74" x14ac:dyDescent="0.25">
      <c r="C59" s="159"/>
      <c r="E59" s="130"/>
      <c r="F59" s="131"/>
      <c r="S59" s="92"/>
    </row>
    <row r="60" spans="1:74" x14ac:dyDescent="0.25">
      <c r="C60" s="160"/>
      <c r="E60" s="130"/>
      <c r="F60" s="131"/>
    </row>
    <row r="61" spans="1:74" x14ac:dyDescent="0.25">
      <c r="E61" s="56"/>
      <c r="F61" s="131"/>
      <c r="G61" s="163"/>
    </row>
    <row r="62" spans="1:74" x14ac:dyDescent="0.25">
      <c r="G62" s="165"/>
    </row>
    <row r="63" spans="1:74" x14ac:dyDescent="0.25">
      <c r="C63" s="161"/>
      <c r="E63" s="132"/>
    </row>
    <row r="64" spans="1:74" x14ac:dyDescent="0.25">
      <c r="E64" s="130"/>
    </row>
    <row r="66" spans="3:7" x14ac:dyDescent="0.25">
      <c r="G66" s="164"/>
    </row>
    <row r="73" spans="3:7" x14ac:dyDescent="0.25">
      <c r="C73" s="162"/>
    </row>
  </sheetData>
  <sortState xmlns:xlrd2="http://schemas.microsoft.com/office/spreadsheetml/2017/richdata2" ref="A39:BW43">
    <sortCondition descending="1" ref="C39:C43"/>
  </sortState>
  <mergeCells count="44">
    <mergeCell ref="A1:A4"/>
    <mergeCell ref="B1:B4"/>
    <mergeCell ref="D1:D4"/>
    <mergeCell ref="F1:F4"/>
    <mergeCell ref="G1:G4"/>
    <mergeCell ref="H1:H4"/>
    <mergeCell ref="V3:W3"/>
    <mergeCell ref="X3:Y3"/>
    <mergeCell ref="Z3:AA3"/>
    <mergeCell ref="AB3:AC3"/>
    <mergeCell ref="AD3:AE3"/>
    <mergeCell ref="I1:I4"/>
    <mergeCell ref="J1:J4"/>
    <mergeCell ref="K1:K4"/>
    <mergeCell ref="L1:L4"/>
    <mergeCell ref="M1:M4"/>
    <mergeCell ref="N1:N4"/>
    <mergeCell ref="BB3:BC3"/>
    <mergeCell ref="AF3:AG3"/>
    <mergeCell ref="AH3:AI3"/>
    <mergeCell ref="AJ3:AK3"/>
    <mergeCell ref="AL3:AM3"/>
    <mergeCell ref="AN3:AO3"/>
    <mergeCell ref="AP3:AQ3"/>
    <mergeCell ref="AR3:AS3"/>
    <mergeCell ref="AT3:AU3"/>
    <mergeCell ref="AV3:AW3"/>
    <mergeCell ref="AX3:AY3"/>
    <mergeCell ref="AZ3:BA3"/>
    <mergeCell ref="BP3:BQ3"/>
    <mergeCell ref="BD3:BE3"/>
    <mergeCell ref="BF3:BG3"/>
    <mergeCell ref="BH3:BI3"/>
    <mergeCell ref="BJ3:BK3"/>
    <mergeCell ref="BL3:BM3"/>
    <mergeCell ref="BN3:BO3"/>
    <mergeCell ref="Q54:R54"/>
    <mergeCell ref="S54:T54"/>
    <mergeCell ref="Q51:R51"/>
    <mergeCell ref="S51:T51"/>
    <mergeCell ref="Q52:R52"/>
    <mergeCell ref="S52:T52"/>
    <mergeCell ref="Q53:R53"/>
    <mergeCell ref="S53:T53"/>
  </mergeCells>
  <printOptions horizontalCentered="1" verticalCentered="1"/>
  <pageMargins left="0.1" right="0.17" top="0.37" bottom="0.22" header="0.24" footer="0.1"/>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G21"/>
  <sheetViews>
    <sheetView showGridLines="0" zoomScale="90" zoomScaleNormal="90" workbookViewId="0">
      <selection activeCell="K22" sqref="K22"/>
    </sheetView>
  </sheetViews>
  <sheetFormatPr baseColWidth="10" defaultRowHeight="16.5" x14ac:dyDescent="0.3"/>
  <cols>
    <col min="1" max="1" width="16.28515625" style="62" customWidth="1"/>
    <col min="2" max="2" width="18.140625" style="62" bestFit="1" customWidth="1"/>
    <col min="3" max="3" width="12" style="62" bestFit="1" customWidth="1"/>
    <col min="4" max="4" width="12.28515625" style="62" customWidth="1"/>
    <col min="5" max="5" width="12.7109375" style="62" customWidth="1"/>
    <col min="6" max="6" width="11.42578125" style="62"/>
    <col min="7" max="7" width="11.85546875" style="62" bestFit="1" customWidth="1"/>
    <col min="8" max="16384" width="11.42578125" style="62"/>
  </cols>
  <sheetData>
    <row r="6" spans="1:7" ht="33" x14ac:dyDescent="0.3">
      <c r="A6" s="67" t="s">
        <v>91</v>
      </c>
      <c r="B6" s="67" t="s">
        <v>8</v>
      </c>
      <c r="C6" s="67" t="s">
        <v>80</v>
      </c>
      <c r="D6" s="67" t="s">
        <v>29</v>
      </c>
      <c r="E6" s="67" t="s">
        <v>166</v>
      </c>
    </row>
    <row r="7" spans="1:7" x14ac:dyDescent="0.3">
      <c r="A7" s="67" t="s">
        <v>1</v>
      </c>
      <c r="B7" s="127">
        <f>+B8/SUM($B$8:$D$8)</f>
        <v>0.23530978600242297</v>
      </c>
      <c r="C7" s="127">
        <f>+C8/SUM($B$8:$D$8)</f>
        <v>0.16353572563393912</v>
      </c>
      <c r="D7" s="127">
        <f>+D8/SUM($B$8:$D$8)</f>
        <v>0.60115448836363805</v>
      </c>
    </row>
    <row r="8" spans="1:7" x14ac:dyDescent="0.3">
      <c r="A8" s="67" t="s">
        <v>92</v>
      </c>
      <c r="B8" s="128">
        <f>+SUMIF(MONEDA_31_12_19,B$6,STOCK_31_12_19)</f>
        <v>17194.882641401036</v>
      </c>
      <c r="C8" s="128">
        <f>+SUMIF(MONEDA_31_12_19,C$6,STOCK_31_12_19)</f>
        <v>11950.109078434109</v>
      </c>
      <c r="D8" s="128">
        <f>+SUMIF(MONEDA_31_12_19,D$6,STOCK_31_12_19)</f>
        <v>43928.393512107497</v>
      </c>
      <c r="E8" s="129">
        <f>+SUM(B8:D8)</f>
        <v>73073.385231942637</v>
      </c>
      <c r="F8" s="126"/>
      <c r="G8" s="126"/>
    </row>
    <row r="10" spans="1:7" ht="33" x14ac:dyDescent="0.3">
      <c r="A10" s="67" t="s">
        <v>93</v>
      </c>
      <c r="B10" s="67" t="s">
        <v>127</v>
      </c>
      <c r="C10" s="67" t="s">
        <v>89</v>
      </c>
      <c r="D10" s="67" t="s">
        <v>125</v>
      </c>
      <c r="E10" s="67" t="s">
        <v>126</v>
      </c>
      <c r="F10" s="67" t="s">
        <v>166</v>
      </c>
    </row>
    <row r="11" spans="1:7" x14ac:dyDescent="0.3">
      <c r="A11" s="67" t="s">
        <v>1</v>
      </c>
      <c r="B11" s="127">
        <f>+B12/SUM($B$12:$E$12)</f>
        <v>0.5959006768867523</v>
      </c>
      <c r="C11" s="127">
        <f t="shared" ref="C11:E11" si="0">+C12/SUM($B$12:$E$12)</f>
        <v>7.3793722600425424E-2</v>
      </c>
      <c r="D11" s="127">
        <f t="shared" si="0"/>
        <v>0.18038348571533777</v>
      </c>
      <c r="E11" s="127">
        <f t="shared" si="0"/>
        <v>0.14992211479748441</v>
      </c>
    </row>
    <row r="12" spans="1:7" x14ac:dyDescent="0.3">
      <c r="A12" s="67" t="s">
        <v>92</v>
      </c>
      <c r="B12" s="128">
        <f>+SUMPRODUCT(1*(TASA_31_12_19=B$10)*(STOCK_31_12_19))</f>
        <v>43544.479722121039</v>
      </c>
      <c r="C12" s="128">
        <f>+SUMPRODUCT(1*(TASA_31_12_19=C$10)*(STOCK_31_12_19))</f>
        <v>5392.35711928</v>
      </c>
      <c r="D12" s="128">
        <f>+SUMPRODUCT(1*(TASA_31_12_19=D$10)*(STOCK_31_12_19))</f>
        <v>13181.231941157501</v>
      </c>
      <c r="E12" s="128">
        <f>+SUMPRODUCT(1*(TASA_31_12_19=E$10)*(STOCK_31_12_19))</f>
        <v>10955.316449384109</v>
      </c>
      <c r="F12" s="129">
        <f>SUM(B12:E12)</f>
        <v>73073.385231942651</v>
      </c>
      <c r="G12" s="126"/>
    </row>
    <row r="13" spans="1:7" x14ac:dyDescent="0.3">
      <c r="B13" s="68"/>
      <c r="C13" s="68"/>
      <c r="D13" s="68"/>
      <c r="E13" s="68"/>
      <c r="F13" s="73"/>
    </row>
    <row r="14" spans="1:7" x14ac:dyDescent="0.3">
      <c r="B14" s="68"/>
      <c r="C14" s="68"/>
      <c r="D14" s="68"/>
      <c r="E14" s="68"/>
    </row>
    <row r="20" ht="33" customHeight="1" x14ac:dyDescent="0.3"/>
    <row r="21" ht="33"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showGridLines="0" zoomScaleNormal="100" workbookViewId="0"/>
  </sheetViews>
  <sheetFormatPr baseColWidth="10" defaultRowHeight="15" x14ac:dyDescent="0.25"/>
  <cols>
    <col min="1" max="1" width="26.5703125" style="69" bestFit="1" customWidth="1"/>
    <col min="2" max="16384" width="11.42578125" style="69"/>
  </cols>
  <sheetData>
    <row r="1" spans="1:12" ht="15.75" thickBot="1" x14ac:dyDescent="0.3"/>
    <row r="2" spans="1:12" ht="18" customHeight="1" thickBot="1" x14ac:dyDescent="0.3">
      <c r="A2" s="71" t="s">
        <v>96</v>
      </c>
    </row>
    <row r="3" spans="1:12" x14ac:dyDescent="0.25">
      <c r="L3" s="70" t="s">
        <v>90</v>
      </c>
    </row>
    <row r="4" spans="1:12" x14ac:dyDescent="0.25">
      <c r="L4" s="70" t="s">
        <v>94</v>
      </c>
    </row>
    <row r="5" spans="1:12" x14ac:dyDescent="0.25">
      <c r="L5" s="70">
        <v>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8" r:id="rId3" name="Drop Down 4">
              <controlPr defaultSize="0" autoLine="0" autoPict="0">
                <anchor moveWithCells="1">
                  <from>
                    <xdr:col>1</xdr:col>
                    <xdr:colOff>76200</xdr:colOff>
                    <xdr:row>1</xdr:row>
                    <xdr:rowOff>19050</xdr:rowOff>
                  </from>
                  <to>
                    <xdr:col>3</xdr:col>
                    <xdr:colOff>161925</xdr:colOff>
                    <xdr:row>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
  <sheetViews>
    <sheetView showGridLines="0" zoomScale="90" zoomScaleNormal="90" workbookViewId="0">
      <pane xSplit="2" ySplit="2" topLeftCell="C3" activePane="bottomRight" state="frozen"/>
      <selection pane="topRight" activeCell="C1" sqref="C1"/>
      <selection pane="bottomLeft" activeCell="A3" sqref="A3"/>
      <selection pane="bottomRight"/>
    </sheetView>
  </sheetViews>
  <sheetFormatPr baseColWidth="10" defaultRowHeight="15" x14ac:dyDescent="0.25"/>
  <cols>
    <col min="1" max="1" width="20.85546875" customWidth="1"/>
    <col min="2" max="2" width="44.85546875" customWidth="1"/>
    <col min="3" max="6" width="25.5703125" customWidth="1"/>
  </cols>
  <sheetData>
    <row r="1" spans="1:18" ht="24.75" customHeight="1" thickBot="1" x14ac:dyDescent="0.3">
      <c r="A1" s="94"/>
      <c r="B1" s="94"/>
      <c r="C1" s="187">
        <v>2019</v>
      </c>
      <c r="D1" s="188"/>
      <c r="E1" s="188"/>
      <c r="F1" s="188"/>
      <c r="G1" s="94"/>
      <c r="H1" s="134"/>
      <c r="I1" s="94"/>
      <c r="J1" s="94"/>
      <c r="K1" s="94"/>
      <c r="L1" s="94"/>
      <c r="M1" s="94"/>
      <c r="N1" s="94"/>
    </row>
    <row r="2" spans="1:18" ht="21" customHeight="1" thickBot="1" x14ac:dyDescent="0.3">
      <c r="A2" s="94"/>
      <c r="B2" s="94"/>
      <c r="C2" s="111" t="s">
        <v>74</v>
      </c>
      <c r="D2" s="111" t="s">
        <v>156</v>
      </c>
      <c r="E2" s="111" t="s">
        <v>163</v>
      </c>
      <c r="F2" s="111" t="s">
        <v>165</v>
      </c>
      <c r="G2" s="94"/>
      <c r="H2" s="134"/>
      <c r="I2" s="94"/>
      <c r="J2" s="94"/>
      <c r="K2" s="94"/>
      <c r="L2" s="94"/>
      <c r="M2" s="94"/>
      <c r="N2" s="94"/>
    </row>
    <row r="3" spans="1:18" ht="31.5" customHeight="1" x14ac:dyDescent="0.25">
      <c r="A3" s="189" t="s">
        <v>84</v>
      </c>
      <c r="B3" s="112" t="s">
        <v>75</v>
      </c>
      <c r="C3" s="113">
        <v>9780.1196634258413</v>
      </c>
      <c r="D3" s="113">
        <v>10614.476494447337</v>
      </c>
      <c r="E3" s="113">
        <v>10659.825998360959</v>
      </c>
      <c r="F3" s="113">
        <f>+SUMPRODUCT(1*(AÑOS_31_12_19=2019)*('Stock 31-12-19'!$V$6:$BQ$48))/1000000</f>
        <v>10855.488722098609</v>
      </c>
      <c r="G3" s="191" t="s">
        <v>152</v>
      </c>
      <c r="H3" s="192"/>
      <c r="I3" s="192"/>
      <c r="J3" s="192"/>
      <c r="K3" s="192"/>
      <c r="L3" s="192"/>
      <c r="M3" s="192"/>
      <c r="N3" s="193"/>
      <c r="O3" s="122"/>
      <c r="P3" s="133"/>
      <c r="Q3" s="133"/>
      <c r="R3" s="133"/>
    </row>
    <row r="4" spans="1:18" ht="31.5" x14ac:dyDescent="0.25">
      <c r="A4" s="190"/>
      <c r="B4" s="114" t="s">
        <v>164</v>
      </c>
      <c r="C4" s="113">
        <v>83575.499999999985</v>
      </c>
      <c r="D4" s="113">
        <v>92889.170000000013</v>
      </c>
      <c r="E4" s="113">
        <v>103239.67000000001</v>
      </c>
      <c r="F4" s="115">
        <v>111154.4</v>
      </c>
      <c r="G4" s="194"/>
      <c r="H4" s="195"/>
      <c r="I4" s="195"/>
      <c r="J4" s="195"/>
      <c r="K4" s="195"/>
      <c r="L4" s="195"/>
      <c r="M4" s="195"/>
      <c r="N4" s="196"/>
      <c r="O4" s="122"/>
      <c r="P4" s="133"/>
      <c r="Q4" s="133"/>
      <c r="R4" s="133"/>
    </row>
    <row r="5" spans="1:18" ht="31.5" customHeight="1" thickBot="1" x14ac:dyDescent="0.3">
      <c r="A5" s="187"/>
      <c r="B5" s="116" t="s">
        <v>76</v>
      </c>
      <c r="C5" s="117">
        <f>+C3/C4</f>
        <v>0.11702137185450094</v>
      </c>
      <c r="D5" s="117">
        <f t="shared" ref="D5:E5" si="0">+D3/D4</f>
        <v>0.11427033414602947</v>
      </c>
      <c r="E5" s="117">
        <f t="shared" si="0"/>
        <v>0.1032531971320807</v>
      </c>
      <c r="F5" s="117">
        <f>+F3/F4</f>
        <v>9.7661349637068892E-2</v>
      </c>
      <c r="G5" s="197"/>
      <c r="H5" s="198"/>
      <c r="I5" s="198"/>
      <c r="J5" s="198"/>
      <c r="K5" s="198"/>
      <c r="L5" s="198"/>
      <c r="M5" s="198"/>
      <c r="N5" s="199"/>
      <c r="O5" s="122"/>
      <c r="P5" s="133"/>
      <c r="Q5" s="133"/>
      <c r="R5" s="133"/>
    </row>
    <row r="6" spans="1:18" ht="47.25" x14ac:dyDescent="0.25">
      <c r="A6" s="200" t="s">
        <v>77</v>
      </c>
      <c r="B6" s="118" t="s">
        <v>116</v>
      </c>
      <c r="C6" s="113">
        <v>9611.6835553404235</v>
      </c>
      <c r="D6" s="113">
        <v>12505.853188284465</v>
      </c>
      <c r="E6" s="113">
        <v>14793.861703013701</v>
      </c>
      <c r="F6" s="113">
        <f>+SUMPRODUCT(1*(AÑOS_31_12_19=2020)*('Stock 31-12-19'!G6:G48='Stock 31-12-19'!$G$6)*('Stock 31-12-19'!$V$6:$BQ$48))/1000000</f>
        <v>11071.650659706378</v>
      </c>
      <c r="G6" s="191" t="s">
        <v>153</v>
      </c>
      <c r="H6" s="192"/>
      <c r="I6" s="192"/>
      <c r="J6" s="192"/>
      <c r="K6" s="192"/>
      <c r="L6" s="192"/>
      <c r="M6" s="192"/>
      <c r="N6" s="193"/>
      <c r="O6" s="122"/>
      <c r="P6" s="133"/>
      <c r="Q6" s="133"/>
      <c r="R6" s="133"/>
    </row>
    <row r="7" spans="1:18" ht="47.25" x14ac:dyDescent="0.25">
      <c r="A7" s="201"/>
      <c r="B7" s="119" t="s">
        <v>117</v>
      </c>
      <c r="C7" s="113">
        <v>39526.159999999996</v>
      </c>
      <c r="D7" s="113">
        <v>47173.679999999993</v>
      </c>
      <c r="E7" s="113">
        <v>58039.56</v>
      </c>
      <c r="F7" s="115">
        <v>54818.16</v>
      </c>
      <c r="G7" s="194"/>
      <c r="H7" s="195"/>
      <c r="I7" s="195"/>
      <c r="J7" s="195"/>
      <c r="K7" s="195"/>
      <c r="L7" s="195"/>
      <c r="M7" s="195"/>
      <c r="N7" s="196"/>
      <c r="O7" s="122"/>
      <c r="P7" s="133"/>
      <c r="Q7" s="133"/>
      <c r="R7" s="133"/>
    </row>
    <row r="8" spans="1:18" ht="31.5" customHeight="1" thickBot="1" x14ac:dyDescent="0.3">
      <c r="A8" s="201"/>
      <c r="B8" s="120" t="s">
        <v>78</v>
      </c>
      <c r="C8" s="117">
        <f>+C6/C7</f>
        <v>0.24317271283981101</v>
      </c>
      <c r="D8" s="117">
        <f t="shared" ref="D8:E8" si="1">+D6/D7</f>
        <v>0.26510234495770668</v>
      </c>
      <c r="E8" s="117">
        <f t="shared" si="1"/>
        <v>0.2548927266680468</v>
      </c>
      <c r="F8" s="117">
        <f>+F6/F7</f>
        <v>0.20197049043065979</v>
      </c>
      <c r="G8" s="197"/>
      <c r="H8" s="198"/>
      <c r="I8" s="198"/>
      <c r="J8" s="198"/>
      <c r="K8" s="198"/>
      <c r="L8" s="198"/>
      <c r="M8" s="198"/>
      <c r="N8" s="199"/>
      <c r="O8" s="122"/>
      <c r="P8" s="133"/>
      <c r="Q8" s="133"/>
      <c r="R8" s="133"/>
    </row>
    <row r="9" spans="1:18" ht="47.25" x14ac:dyDescent="0.25">
      <c r="A9" s="201"/>
      <c r="B9" s="121" t="s">
        <v>118</v>
      </c>
      <c r="C9" s="113">
        <v>7199.9000000000015</v>
      </c>
      <c r="D9" s="113">
        <v>8356.1600000000017</v>
      </c>
      <c r="E9" s="113">
        <v>8574.0383218544757</v>
      </c>
      <c r="F9" s="113">
        <f>+SUMPRODUCT(1*(AÑOS_31_12_19=2019)*(SERVICIO_31_12_19='Stock 31-12-19'!$V$4)*'Stock 31-12-19'!$V$6:$BQ$48)/1000000</f>
        <v>8913.9327118828678</v>
      </c>
      <c r="G9" s="203" t="s">
        <v>95</v>
      </c>
      <c r="H9" s="204"/>
      <c r="I9" s="204"/>
      <c r="J9" s="204"/>
      <c r="K9" s="204"/>
      <c r="L9" s="204"/>
      <c r="M9" s="204"/>
      <c r="N9" s="205"/>
      <c r="O9" s="122"/>
      <c r="P9" s="133"/>
      <c r="Q9" s="133"/>
      <c r="R9" s="133"/>
    </row>
    <row r="10" spans="1:18" ht="47.25" x14ac:dyDescent="0.25">
      <c r="A10" s="201"/>
      <c r="B10" s="119" t="s">
        <v>119</v>
      </c>
      <c r="C10" s="113">
        <v>99566.590000000026</v>
      </c>
      <c r="D10" s="113">
        <v>109991.04999999999</v>
      </c>
      <c r="E10" s="113">
        <v>120901.02000000002</v>
      </c>
      <c r="F10" s="115">
        <v>130805.84</v>
      </c>
      <c r="G10" s="206"/>
      <c r="H10" s="207"/>
      <c r="I10" s="207"/>
      <c r="J10" s="207"/>
      <c r="K10" s="207"/>
      <c r="L10" s="207"/>
      <c r="M10" s="207"/>
      <c r="N10" s="208"/>
      <c r="O10" s="122"/>
      <c r="P10" s="133"/>
      <c r="Q10" s="133"/>
      <c r="R10" s="133"/>
    </row>
    <row r="11" spans="1:18" ht="31.5" customHeight="1" thickBot="1" x14ac:dyDescent="0.3">
      <c r="A11" s="201"/>
      <c r="B11" s="120" t="s">
        <v>79</v>
      </c>
      <c r="C11" s="117">
        <f>+C9/C10</f>
        <v>7.231240921276906E-2</v>
      </c>
      <c r="D11" s="117">
        <f t="shared" ref="D11:E11" si="2">+D9/D10</f>
        <v>7.5971272208056953E-2</v>
      </c>
      <c r="E11" s="117">
        <f t="shared" si="2"/>
        <v>7.0917832801199482E-2</v>
      </c>
      <c r="F11" s="117">
        <f>+F9/F10</f>
        <v>6.8146290042423702E-2</v>
      </c>
      <c r="G11" s="209"/>
      <c r="H11" s="210"/>
      <c r="I11" s="210"/>
      <c r="J11" s="210"/>
      <c r="K11" s="210"/>
      <c r="L11" s="210"/>
      <c r="M11" s="210"/>
      <c r="N11" s="211"/>
      <c r="O11" s="122"/>
      <c r="P11" s="133"/>
      <c r="Q11" s="133"/>
      <c r="R11" s="133"/>
    </row>
    <row r="12" spans="1:18" ht="47.25" x14ac:dyDescent="0.25">
      <c r="A12" s="201"/>
      <c r="B12" s="121" t="s">
        <v>121</v>
      </c>
      <c r="C12" s="113">
        <v>139.0296490999948</v>
      </c>
      <c r="D12" s="113">
        <v>134.03923954000001</v>
      </c>
      <c r="E12" s="113">
        <v>134.03923954000001</v>
      </c>
      <c r="F12" s="113">
        <f>+SUMPRODUCT(1*('Stock 31-12-19'!$G$6:$G$48='Stock 31-12-19'!$G$14)*('Stock 31-12-19'!$C$6:$C$48))</f>
        <v>131.33075528000037</v>
      </c>
      <c r="G12" s="191" t="s">
        <v>154</v>
      </c>
      <c r="H12" s="192"/>
      <c r="I12" s="192"/>
      <c r="J12" s="192"/>
      <c r="K12" s="192"/>
      <c r="L12" s="192"/>
      <c r="M12" s="192"/>
      <c r="N12" s="193"/>
      <c r="O12" s="122"/>
      <c r="P12" s="133"/>
      <c r="Q12" s="133"/>
      <c r="R12" s="133"/>
    </row>
    <row r="13" spans="1:18" ht="47.25" x14ac:dyDescent="0.25">
      <c r="A13" s="201"/>
      <c r="B13" s="119" t="s">
        <v>120</v>
      </c>
      <c r="C13" s="113">
        <v>99566.590000000026</v>
      </c>
      <c r="D13" s="113">
        <v>109991.04999999999</v>
      </c>
      <c r="E13" s="113">
        <v>120901.02000000002</v>
      </c>
      <c r="F13" s="115">
        <f>+F10</f>
        <v>130805.84</v>
      </c>
      <c r="G13" s="194"/>
      <c r="H13" s="195"/>
      <c r="I13" s="195"/>
      <c r="J13" s="195"/>
      <c r="K13" s="195"/>
      <c r="L13" s="195"/>
      <c r="M13" s="195"/>
      <c r="N13" s="196"/>
      <c r="O13" s="122"/>
      <c r="P13" s="133"/>
      <c r="Q13" s="133"/>
      <c r="R13" s="133"/>
    </row>
    <row r="14" spans="1:18" ht="31.5" customHeight="1" thickBot="1" x14ac:dyDescent="0.3">
      <c r="A14" s="201"/>
      <c r="B14" s="120" t="s">
        <v>85</v>
      </c>
      <c r="C14" s="117">
        <f>+C12/C13</f>
        <v>1.3963484046204129E-3</v>
      </c>
      <c r="D14" s="117">
        <f t="shared" ref="D14:E14" si="3">+D12/D13</f>
        <v>1.2186376940669266E-3</v>
      </c>
      <c r="E14" s="117">
        <f t="shared" si="3"/>
        <v>1.1086692199950008E-3</v>
      </c>
      <c r="F14" s="117">
        <f>+F12/F13</f>
        <v>1.004012934590691E-3</v>
      </c>
      <c r="G14" s="197"/>
      <c r="H14" s="198"/>
      <c r="I14" s="198"/>
      <c r="J14" s="198"/>
      <c r="K14" s="198"/>
      <c r="L14" s="198"/>
      <c r="M14" s="198"/>
      <c r="N14" s="199"/>
      <c r="O14" s="122"/>
      <c r="P14" s="133"/>
      <c r="Q14" s="133"/>
      <c r="R14" s="133"/>
    </row>
    <row r="15" spans="1:18" ht="63" x14ac:dyDescent="0.25">
      <c r="A15" s="201"/>
      <c r="B15" s="121" t="s">
        <v>122</v>
      </c>
      <c r="C15" s="113">
        <v>8478.9014988831623</v>
      </c>
      <c r="D15" s="113">
        <v>8775.5012856309204</v>
      </c>
      <c r="E15" s="113">
        <v>8270.8090981722544</v>
      </c>
      <c r="F15" s="113">
        <f>+SUMPRODUCT(1*(AÑOS_31_12_19=2019)*('Stock 31-12-19'!$G$6:$G$48='Stock 31-12-19'!$G$6)*('Stock 31-12-19'!$V$6:$BQ$48))/1000000</f>
        <v>8451.5458657073596</v>
      </c>
      <c r="G15" s="191" t="s">
        <v>155</v>
      </c>
      <c r="H15" s="192"/>
      <c r="I15" s="192"/>
      <c r="J15" s="192"/>
      <c r="K15" s="192"/>
      <c r="L15" s="192"/>
      <c r="M15" s="192"/>
      <c r="N15" s="193"/>
      <c r="O15" s="122"/>
      <c r="P15" s="133"/>
      <c r="Q15" s="133"/>
      <c r="R15" s="133"/>
    </row>
    <row r="16" spans="1:18" ht="31.5" x14ac:dyDescent="0.25">
      <c r="A16" s="201"/>
      <c r="B16" s="119" t="s">
        <v>123</v>
      </c>
      <c r="C16" s="113">
        <v>36790.28</v>
      </c>
      <c r="D16" s="113">
        <v>40710.319999999992</v>
      </c>
      <c r="E16" s="113">
        <v>45582.009999999995</v>
      </c>
      <c r="F16" s="115">
        <v>49889.39</v>
      </c>
      <c r="G16" s="194"/>
      <c r="H16" s="195"/>
      <c r="I16" s="195"/>
      <c r="J16" s="195"/>
      <c r="K16" s="195"/>
      <c r="L16" s="195"/>
      <c r="M16" s="195"/>
      <c r="N16" s="196"/>
      <c r="O16" s="122"/>
      <c r="P16" s="133"/>
      <c r="Q16" s="133"/>
      <c r="R16" s="133"/>
    </row>
    <row r="17" spans="1:18" ht="31.5" customHeight="1" thickBot="1" x14ac:dyDescent="0.3">
      <c r="A17" s="202"/>
      <c r="B17" s="120" t="s">
        <v>86</v>
      </c>
      <c r="C17" s="117">
        <f>+C15/C16</f>
        <v>0.23046580506816372</v>
      </c>
      <c r="D17" s="117">
        <f t="shared" ref="D17:E17" si="4">+D15/D16</f>
        <v>0.21555962433188738</v>
      </c>
      <c r="E17" s="117">
        <f t="shared" si="4"/>
        <v>0.18144897730864118</v>
      </c>
      <c r="F17" s="117">
        <f>+F15/F16</f>
        <v>0.16940567655181513</v>
      </c>
      <c r="G17" s="197"/>
      <c r="H17" s="198"/>
      <c r="I17" s="198"/>
      <c r="J17" s="198"/>
      <c r="K17" s="198"/>
      <c r="L17" s="198"/>
      <c r="M17" s="198"/>
      <c r="N17" s="199"/>
      <c r="O17" s="122"/>
      <c r="P17" s="133"/>
      <c r="Q17" s="133"/>
      <c r="R17" s="133"/>
    </row>
  </sheetData>
  <mergeCells count="8">
    <mergeCell ref="C1:F1"/>
    <mergeCell ref="A3:A5"/>
    <mergeCell ref="G3:N5"/>
    <mergeCell ref="A6:A17"/>
    <mergeCell ref="G6:N8"/>
    <mergeCell ref="G9:N11"/>
    <mergeCell ref="G12:N14"/>
    <mergeCell ref="G15:N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A7E30-8D1B-48C8-A6ED-E9C8078219CD}">
  <sheetPr>
    <pageSetUpPr fitToPage="1"/>
  </sheetPr>
  <dimension ref="B1:U9"/>
  <sheetViews>
    <sheetView showGridLines="0" workbookViewId="0"/>
  </sheetViews>
  <sheetFormatPr baseColWidth="10" defaultRowHeight="15" x14ac:dyDescent="0.25"/>
  <cols>
    <col min="1" max="1" width="4.5703125" customWidth="1"/>
    <col min="2" max="2" width="39.85546875" customWidth="1"/>
    <col min="3" max="3" width="11.28515625" customWidth="1"/>
    <col min="4" max="4" width="9.85546875" customWidth="1"/>
    <col min="5" max="5" width="11" customWidth="1"/>
    <col min="6" max="6" width="13.42578125" customWidth="1"/>
    <col min="7" max="9" width="12.42578125" customWidth="1"/>
    <col min="10" max="10" width="6.28515625" customWidth="1"/>
    <col min="11" max="11" width="6.42578125" customWidth="1"/>
    <col min="12" max="12" width="6.85546875" customWidth="1"/>
    <col min="13" max="13" width="9.28515625" customWidth="1"/>
    <col min="14" max="14" width="11.28515625" customWidth="1"/>
    <col min="259" max="259" width="39.85546875" customWidth="1"/>
    <col min="260" max="260" width="11.28515625" customWidth="1"/>
    <col min="261" max="261" width="9.85546875" customWidth="1"/>
    <col min="262" max="262" width="11" customWidth="1"/>
    <col min="263" max="263" width="13.42578125" customWidth="1"/>
    <col min="264" max="265" width="12.42578125" customWidth="1"/>
    <col min="266" max="266" width="6.28515625" customWidth="1"/>
    <col min="267" max="267" width="6.42578125" customWidth="1"/>
    <col min="268" max="268" width="6.85546875" customWidth="1"/>
    <col min="269" max="269" width="9.28515625" customWidth="1"/>
    <col min="270" max="270" width="11.28515625" customWidth="1"/>
    <col min="515" max="515" width="39.85546875" customWidth="1"/>
    <col min="516" max="516" width="11.28515625" customWidth="1"/>
    <col min="517" max="517" width="9.85546875" customWidth="1"/>
    <col min="518" max="518" width="11" customWidth="1"/>
    <col min="519" max="519" width="13.42578125" customWidth="1"/>
    <col min="520" max="521" width="12.42578125" customWidth="1"/>
    <col min="522" max="522" width="6.28515625" customWidth="1"/>
    <col min="523" max="523" width="6.42578125" customWidth="1"/>
    <col min="524" max="524" width="6.85546875" customWidth="1"/>
    <col min="525" max="525" width="9.28515625" customWidth="1"/>
    <col min="526" max="526" width="11.28515625" customWidth="1"/>
    <col min="771" max="771" width="39.85546875" customWidth="1"/>
    <col min="772" max="772" width="11.28515625" customWidth="1"/>
    <col min="773" max="773" width="9.85546875" customWidth="1"/>
    <col min="774" max="774" width="11" customWidth="1"/>
    <col min="775" max="775" width="13.42578125" customWidth="1"/>
    <col min="776" max="777" width="12.42578125" customWidth="1"/>
    <col min="778" max="778" width="6.28515625" customWidth="1"/>
    <col min="779" max="779" width="6.42578125" customWidth="1"/>
    <col min="780" max="780" width="6.85546875" customWidth="1"/>
    <col min="781" max="781" width="9.28515625" customWidth="1"/>
    <col min="782" max="782" width="11.28515625" customWidth="1"/>
    <col min="1027" max="1027" width="39.85546875" customWidth="1"/>
    <col min="1028" max="1028" width="11.28515625" customWidth="1"/>
    <col min="1029" max="1029" width="9.85546875" customWidth="1"/>
    <col min="1030" max="1030" width="11" customWidth="1"/>
    <col min="1031" max="1031" width="13.42578125" customWidth="1"/>
    <col min="1032" max="1033" width="12.42578125" customWidth="1"/>
    <col min="1034" max="1034" width="6.28515625" customWidth="1"/>
    <col min="1035" max="1035" width="6.42578125" customWidth="1"/>
    <col min="1036" max="1036" width="6.85546875" customWidth="1"/>
    <col min="1037" max="1037" width="9.28515625" customWidth="1"/>
    <col min="1038" max="1038" width="11.28515625" customWidth="1"/>
    <col min="1283" max="1283" width="39.85546875" customWidth="1"/>
    <col min="1284" max="1284" width="11.28515625" customWidth="1"/>
    <col min="1285" max="1285" width="9.85546875" customWidth="1"/>
    <col min="1286" max="1286" width="11" customWidth="1"/>
    <col min="1287" max="1287" width="13.42578125" customWidth="1"/>
    <col min="1288" max="1289" width="12.42578125" customWidth="1"/>
    <col min="1290" max="1290" width="6.28515625" customWidth="1"/>
    <col min="1291" max="1291" width="6.42578125" customWidth="1"/>
    <col min="1292" max="1292" width="6.85546875" customWidth="1"/>
    <col min="1293" max="1293" width="9.28515625" customWidth="1"/>
    <col min="1294" max="1294" width="11.28515625" customWidth="1"/>
    <col min="1539" max="1539" width="39.85546875" customWidth="1"/>
    <col min="1540" max="1540" width="11.28515625" customWidth="1"/>
    <col min="1541" max="1541" width="9.85546875" customWidth="1"/>
    <col min="1542" max="1542" width="11" customWidth="1"/>
    <col min="1543" max="1543" width="13.42578125" customWidth="1"/>
    <col min="1544" max="1545" width="12.42578125" customWidth="1"/>
    <col min="1546" max="1546" width="6.28515625" customWidth="1"/>
    <col min="1547" max="1547" width="6.42578125" customWidth="1"/>
    <col min="1548" max="1548" width="6.85546875" customWidth="1"/>
    <col min="1549" max="1549" width="9.28515625" customWidth="1"/>
    <col min="1550" max="1550" width="11.28515625" customWidth="1"/>
    <col min="1795" max="1795" width="39.85546875" customWidth="1"/>
    <col min="1796" max="1796" width="11.28515625" customWidth="1"/>
    <col min="1797" max="1797" width="9.85546875" customWidth="1"/>
    <col min="1798" max="1798" width="11" customWidth="1"/>
    <col min="1799" max="1799" width="13.42578125" customWidth="1"/>
    <col min="1800" max="1801" width="12.42578125" customWidth="1"/>
    <col min="1802" max="1802" width="6.28515625" customWidth="1"/>
    <col min="1803" max="1803" width="6.42578125" customWidth="1"/>
    <col min="1804" max="1804" width="6.85546875" customWidth="1"/>
    <col min="1805" max="1805" width="9.28515625" customWidth="1"/>
    <col min="1806" max="1806" width="11.28515625" customWidth="1"/>
    <col min="2051" max="2051" width="39.85546875" customWidth="1"/>
    <col min="2052" max="2052" width="11.28515625" customWidth="1"/>
    <col min="2053" max="2053" width="9.85546875" customWidth="1"/>
    <col min="2054" max="2054" width="11" customWidth="1"/>
    <col min="2055" max="2055" width="13.42578125" customWidth="1"/>
    <col min="2056" max="2057" width="12.42578125" customWidth="1"/>
    <col min="2058" max="2058" width="6.28515625" customWidth="1"/>
    <col min="2059" max="2059" width="6.42578125" customWidth="1"/>
    <col min="2060" max="2060" width="6.85546875" customWidth="1"/>
    <col min="2061" max="2061" width="9.28515625" customWidth="1"/>
    <col min="2062" max="2062" width="11.28515625" customWidth="1"/>
    <col min="2307" max="2307" width="39.85546875" customWidth="1"/>
    <col min="2308" max="2308" width="11.28515625" customWidth="1"/>
    <col min="2309" max="2309" width="9.85546875" customWidth="1"/>
    <col min="2310" max="2310" width="11" customWidth="1"/>
    <col min="2311" max="2311" width="13.42578125" customWidth="1"/>
    <col min="2312" max="2313" width="12.42578125" customWidth="1"/>
    <col min="2314" max="2314" width="6.28515625" customWidth="1"/>
    <col min="2315" max="2315" width="6.42578125" customWidth="1"/>
    <col min="2316" max="2316" width="6.85546875" customWidth="1"/>
    <col min="2317" max="2317" width="9.28515625" customWidth="1"/>
    <col min="2318" max="2318" width="11.28515625" customWidth="1"/>
    <col min="2563" max="2563" width="39.85546875" customWidth="1"/>
    <col min="2564" max="2564" width="11.28515625" customWidth="1"/>
    <col min="2565" max="2565" width="9.85546875" customWidth="1"/>
    <col min="2566" max="2566" width="11" customWidth="1"/>
    <col min="2567" max="2567" width="13.42578125" customWidth="1"/>
    <col min="2568" max="2569" width="12.42578125" customWidth="1"/>
    <col min="2570" max="2570" width="6.28515625" customWidth="1"/>
    <col min="2571" max="2571" width="6.42578125" customWidth="1"/>
    <col min="2572" max="2572" width="6.85546875" customWidth="1"/>
    <col min="2573" max="2573" width="9.28515625" customWidth="1"/>
    <col min="2574" max="2574" width="11.28515625" customWidth="1"/>
    <col min="2819" max="2819" width="39.85546875" customWidth="1"/>
    <col min="2820" max="2820" width="11.28515625" customWidth="1"/>
    <col min="2821" max="2821" width="9.85546875" customWidth="1"/>
    <col min="2822" max="2822" width="11" customWidth="1"/>
    <col min="2823" max="2823" width="13.42578125" customWidth="1"/>
    <col min="2824" max="2825" width="12.42578125" customWidth="1"/>
    <col min="2826" max="2826" width="6.28515625" customWidth="1"/>
    <col min="2827" max="2827" width="6.42578125" customWidth="1"/>
    <col min="2828" max="2828" width="6.85546875" customWidth="1"/>
    <col min="2829" max="2829" width="9.28515625" customWidth="1"/>
    <col min="2830" max="2830" width="11.28515625" customWidth="1"/>
    <col min="3075" max="3075" width="39.85546875" customWidth="1"/>
    <col min="3076" max="3076" width="11.28515625" customWidth="1"/>
    <col min="3077" max="3077" width="9.85546875" customWidth="1"/>
    <col min="3078" max="3078" width="11" customWidth="1"/>
    <col min="3079" max="3079" width="13.42578125" customWidth="1"/>
    <col min="3080" max="3081" width="12.42578125" customWidth="1"/>
    <col min="3082" max="3082" width="6.28515625" customWidth="1"/>
    <col min="3083" max="3083" width="6.42578125" customWidth="1"/>
    <col min="3084" max="3084" width="6.85546875" customWidth="1"/>
    <col min="3085" max="3085" width="9.28515625" customWidth="1"/>
    <col min="3086" max="3086" width="11.28515625" customWidth="1"/>
    <col min="3331" max="3331" width="39.85546875" customWidth="1"/>
    <col min="3332" max="3332" width="11.28515625" customWidth="1"/>
    <col min="3333" max="3333" width="9.85546875" customWidth="1"/>
    <col min="3334" max="3334" width="11" customWidth="1"/>
    <col min="3335" max="3335" width="13.42578125" customWidth="1"/>
    <col min="3336" max="3337" width="12.42578125" customWidth="1"/>
    <col min="3338" max="3338" width="6.28515625" customWidth="1"/>
    <col min="3339" max="3339" width="6.42578125" customWidth="1"/>
    <col min="3340" max="3340" width="6.85546875" customWidth="1"/>
    <col min="3341" max="3341" width="9.28515625" customWidth="1"/>
    <col min="3342" max="3342" width="11.28515625" customWidth="1"/>
    <col min="3587" max="3587" width="39.85546875" customWidth="1"/>
    <col min="3588" max="3588" width="11.28515625" customWidth="1"/>
    <col min="3589" max="3589" width="9.85546875" customWidth="1"/>
    <col min="3590" max="3590" width="11" customWidth="1"/>
    <col min="3591" max="3591" width="13.42578125" customWidth="1"/>
    <col min="3592" max="3593" width="12.42578125" customWidth="1"/>
    <col min="3594" max="3594" width="6.28515625" customWidth="1"/>
    <col min="3595" max="3595" width="6.42578125" customWidth="1"/>
    <col min="3596" max="3596" width="6.85546875" customWidth="1"/>
    <col min="3597" max="3597" width="9.28515625" customWidth="1"/>
    <col min="3598" max="3598" width="11.28515625" customWidth="1"/>
    <col min="3843" max="3843" width="39.85546875" customWidth="1"/>
    <col min="3844" max="3844" width="11.28515625" customWidth="1"/>
    <col min="3845" max="3845" width="9.85546875" customWidth="1"/>
    <col min="3846" max="3846" width="11" customWidth="1"/>
    <col min="3847" max="3847" width="13.42578125" customWidth="1"/>
    <col min="3848" max="3849" width="12.42578125" customWidth="1"/>
    <col min="3850" max="3850" width="6.28515625" customWidth="1"/>
    <col min="3851" max="3851" width="6.42578125" customWidth="1"/>
    <col min="3852" max="3852" width="6.85546875" customWidth="1"/>
    <col min="3853" max="3853" width="9.28515625" customWidth="1"/>
    <col min="3854" max="3854" width="11.28515625" customWidth="1"/>
    <col min="4099" max="4099" width="39.85546875" customWidth="1"/>
    <col min="4100" max="4100" width="11.28515625" customWidth="1"/>
    <col min="4101" max="4101" width="9.85546875" customWidth="1"/>
    <col min="4102" max="4102" width="11" customWidth="1"/>
    <col min="4103" max="4103" width="13.42578125" customWidth="1"/>
    <col min="4104" max="4105" width="12.42578125" customWidth="1"/>
    <col min="4106" max="4106" width="6.28515625" customWidth="1"/>
    <col min="4107" max="4107" width="6.42578125" customWidth="1"/>
    <col min="4108" max="4108" width="6.85546875" customWidth="1"/>
    <col min="4109" max="4109" width="9.28515625" customWidth="1"/>
    <col min="4110" max="4110" width="11.28515625" customWidth="1"/>
    <col min="4355" max="4355" width="39.85546875" customWidth="1"/>
    <col min="4356" max="4356" width="11.28515625" customWidth="1"/>
    <col min="4357" max="4357" width="9.85546875" customWidth="1"/>
    <col min="4358" max="4358" width="11" customWidth="1"/>
    <col min="4359" max="4359" width="13.42578125" customWidth="1"/>
    <col min="4360" max="4361" width="12.42578125" customWidth="1"/>
    <col min="4362" max="4362" width="6.28515625" customWidth="1"/>
    <col min="4363" max="4363" width="6.42578125" customWidth="1"/>
    <col min="4364" max="4364" width="6.85546875" customWidth="1"/>
    <col min="4365" max="4365" width="9.28515625" customWidth="1"/>
    <col min="4366" max="4366" width="11.28515625" customWidth="1"/>
    <col min="4611" max="4611" width="39.85546875" customWidth="1"/>
    <col min="4612" max="4612" width="11.28515625" customWidth="1"/>
    <col min="4613" max="4613" width="9.85546875" customWidth="1"/>
    <col min="4614" max="4614" width="11" customWidth="1"/>
    <col min="4615" max="4615" width="13.42578125" customWidth="1"/>
    <col min="4616" max="4617" width="12.42578125" customWidth="1"/>
    <col min="4618" max="4618" width="6.28515625" customWidth="1"/>
    <col min="4619" max="4619" width="6.42578125" customWidth="1"/>
    <col min="4620" max="4620" width="6.85546875" customWidth="1"/>
    <col min="4621" max="4621" width="9.28515625" customWidth="1"/>
    <col min="4622" max="4622" width="11.28515625" customWidth="1"/>
    <col min="4867" max="4867" width="39.85546875" customWidth="1"/>
    <col min="4868" max="4868" width="11.28515625" customWidth="1"/>
    <col min="4869" max="4869" width="9.85546875" customWidth="1"/>
    <col min="4870" max="4870" width="11" customWidth="1"/>
    <col min="4871" max="4871" width="13.42578125" customWidth="1"/>
    <col min="4872" max="4873" width="12.42578125" customWidth="1"/>
    <col min="4874" max="4874" width="6.28515625" customWidth="1"/>
    <col min="4875" max="4875" width="6.42578125" customWidth="1"/>
    <col min="4876" max="4876" width="6.85546875" customWidth="1"/>
    <col min="4877" max="4877" width="9.28515625" customWidth="1"/>
    <col min="4878" max="4878" width="11.28515625" customWidth="1"/>
    <col min="5123" max="5123" width="39.85546875" customWidth="1"/>
    <col min="5124" max="5124" width="11.28515625" customWidth="1"/>
    <col min="5125" max="5125" width="9.85546875" customWidth="1"/>
    <col min="5126" max="5126" width="11" customWidth="1"/>
    <col min="5127" max="5127" width="13.42578125" customWidth="1"/>
    <col min="5128" max="5129" width="12.42578125" customWidth="1"/>
    <col min="5130" max="5130" width="6.28515625" customWidth="1"/>
    <col min="5131" max="5131" width="6.42578125" customWidth="1"/>
    <col min="5132" max="5132" width="6.85546875" customWidth="1"/>
    <col min="5133" max="5133" width="9.28515625" customWidth="1"/>
    <col min="5134" max="5134" width="11.28515625" customWidth="1"/>
    <col min="5379" max="5379" width="39.85546875" customWidth="1"/>
    <col min="5380" max="5380" width="11.28515625" customWidth="1"/>
    <col min="5381" max="5381" width="9.85546875" customWidth="1"/>
    <col min="5382" max="5382" width="11" customWidth="1"/>
    <col min="5383" max="5383" width="13.42578125" customWidth="1"/>
    <col min="5384" max="5385" width="12.42578125" customWidth="1"/>
    <col min="5386" max="5386" width="6.28515625" customWidth="1"/>
    <col min="5387" max="5387" width="6.42578125" customWidth="1"/>
    <col min="5388" max="5388" width="6.85546875" customWidth="1"/>
    <col min="5389" max="5389" width="9.28515625" customWidth="1"/>
    <col min="5390" max="5390" width="11.28515625" customWidth="1"/>
    <col min="5635" max="5635" width="39.85546875" customWidth="1"/>
    <col min="5636" max="5636" width="11.28515625" customWidth="1"/>
    <col min="5637" max="5637" width="9.85546875" customWidth="1"/>
    <col min="5638" max="5638" width="11" customWidth="1"/>
    <col min="5639" max="5639" width="13.42578125" customWidth="1"/>
    <col min="5640" max="5641" width="12.42578125" customWidth="1"/>
    <col min="5642" max="5642" width="6.28515625" customWidth="1"/>
    <col min="5643" max="5643" width="6.42578125" customWidth="1"/>
    <col min="5644" max="5644" width="6.85546875" customWidth="1"/>
    <col min="5645" max="5645" width="9.28515625" customWidth="1"/>
    <col min="5646" max="5646" width="11.28515625" customWidth="1"/>
    <col min="5891" max="5891" width="39.85546875" customWidth="1"/>
    <col min="5892" max="5892" width="11.28515625" customWidth="1"/>
    <col min="5893" max="5893" width="9.85546875" customWidth="1"/>
    <col min="5894" max="5894" width="11" customWidth="1"/>
    <col min="5895" max="5895" width="13.42578125" customWidth="1"/>
    <col min="5896" max="5897" width="12.42578125" customWidth="1"/>
    <col min="5898" max="5898" width="6.28515625" customWidth="1"/>
    <col min="5899" max="5899" width="6.42578125" customWidth="1"/>
    <col min="5900" max="5900" width="6.85546875" customWidth="1"/>
    <col min="5901" max="5901" width="9.28515625" customWidth="1"/>
    <col min="5902" max="5902" width="11.28515625" customWidth="1"/>
    <col min="6147" max="6147" width="39.85546875" customWidth="1"/>
    <col min="6148" max="6148" width="11.28515625" customWidth="1"/>
    <col min="6149" max="6149" width="9.85546875" customWidth="1"/>
    <col min="6150" max="6150" width="11" customWidth="1"/>
    <col min="6151" max="6151" width="13.42578125" customWidth="1"/>
    <col min="6152" max="6153" width="12.42578125" customWidth="1"/>
    <col min="6154" max="6154" width="6.28515625" customWidth="1"/>
    <col min="6155" max="6155" width="6.42578125" customWidth="1"/>
    <col min="6156" max="6156" width="6.85546875" customWidth="1"/>
    <col min="6157" max="6157" width="9.28515625" customWidth="1"/>
    <col min="6158" max="6158" width="11.28515625" customWidth="1"/>
    <col min="6403" max="6403" width="39.85546875" customWidth="1"/>
    <col min="6404" max="6404" width="11.28515625" customWidth="1"/>
    <col min="6405" max="6405" width="9.85546875" customWidth="1"/>
    <col min="6406" max="6406" width="11" customWidth="1"/>
    <col min="6407" max="6407" width="13.42578125" customWidth="1"/>
    <col min="6408" max="6409" width="12.42578125" customWidth="1"/>
    <col min="6410" max="6410" width="6.28515625" customWidth="1"/>
    <col min="6411" max="6411" width="6.42578125" customWidth="1"/>
    <col min="6412" max="6412" width="6.85546875" customWidth="1"/>
    <col min="6413" max="6413" width="9.28515625" customWidth="1"/>
    <col min="6414" max="6414" width="11.28515625" customWidth="1"/>
    <col min="6659" max="6659" width="39.85546875" customWidth="1"/>
    <col min="6660" max="6660" width="11.28515625" customWidth="1"/>
    <col min="6661" max="6661" width="9.85546875" customWidth="1"/>
    <col min="6662" max="6662" width="11" customWidth="1"/>
    <col min="6663" max="6663" width="13.42578125" customWidth="1"/>
    <col min="6664" max="6665" width="12.42578125" customWidth="1"/>
    <col min="6666" max="6666" width="6.28515625" customWidth="1"/>
    <col min="6667" max="6667" width="6.42578125" customWidth="1"/>
    <col min="6668" max="6668" width="6.85546875" customWidth="1"/>
    <col min="6669" max="6669" width="9.28515625" customWidth="1"/>
    <col min="6670" max="6670" width="11.28515625" customWidth="1"/>
    <col min="6915" max="6915" width="39.85546875" customWidth="1"/>
    <col min="6916" max="6916" width="11.28515625" customWidth="1"/>
    <col min="6917" max="6917" width="9.85546875" customWidth="1"/>
    <col min="6918" max="6918" width="11" customWidth="1"/>
    <col min="6919" max="6919" width="13.42578125" customWidth="1"/>
    <col min="6920" max="6921" width="12.42578125" customWidth="1"/>
    <col min="6922" max="6922" width="6.28515625" customWidth="1"/>
    <col min="6923" max="6923" width="6.42578125" customWidth="1"/>
    <col min="6924" max="6924" width="6.85546875" customWidth="1"/>
    <col min="6925" max="6925" width="9.28515625" customWidth="1"/>
    <col min="6926" max="6926" width="11.28515625" customWidth="1"/>
    <col min="7171" max="7171" width="39.85546875" customWidth="1"/>
    <col min="7172" max="7172" width="11.28515625" customWidth="1"/>
    <col min="7173" max="7173" width="9.85546875" customWidth="1"/>
    <col min="7174" max="7174" width="11" customWidth="1"/>
    <col min="7175" max="7175" width="13.42578125" customWidth="1"/>
    <col min="7176" max="7177" width="12.42578125" customWidth="1"/>
    <col min="7178" max="7178" width="6.28515625" customWidth="1"/>
    <col min="7179" max="7179" width="6.42578125" customWidth="1"/>
    <col min="7180" max="7180" width="6.85546875" customWidth="1"/>
    <col min="7181" max="7181" width="9.28515625" customWidth="1"/>
    <col min="7182" max="7182" width="11.28515625" customWidth="1"/>
    <col min="7427" max="7427" width="39.85546875" customWidth="1"/>
    <col min="7428" max="7428" width="11.28515625" customWidth="1"/>
    <col min="7429" max="7429" width="9.85546875" customWidth="1"/>
    <col min="7430" max="7430" width="11" customWidth="1"/>
    <col min="7431" max="7431" width="13.42578125" customWidth="1"/>
    <col min="7432" max="7433" width="12.42578125" customWidth="1"/>
    <col min="7434" max="7434" width="6.28515625" customWidth="1"/>
    <col min="7435" max="7435" width="6.42578125" customWidth="1"/>
    <col min="7436" max="7436" width="6.85546875" customWidth="1"/>
    <col min="7437" max="7437" width="9.28515625" customWidth="1"/>
    <col min="7438" max="7438" width="11.28515625" customWidth="1"/>
    <col min="7683" max="7683" width="39.85546875" customWidth="1"/>
    <col min="7684" max="7684" width="11.28515625" customWidth="1"/>
    <col min="7685" max="7685" width="9.85546875" customWidth="1"/>
    <col min="7686" max="7686" width="11" customWidth="1"/>
    <col min="7687" max="7687" width="13.42578125" customWidth="1"/>
    <col min="7688" max="7689" width="12.42578125" customWidth="1"/>
    <col min="7690" max="7690" width="6.28515625" customWidth="1"/>
    <col min="7691" max="7691" width="6.42578125" customWidth="1"/>
    <col min="7692" max="7692" width="6.85546875" customWidth="1"/>
    <col min="7693" max="7693" width="9.28515625" customWidth="1"/>
    <col min="7694" max="7694" width="11.28515625" customWidth="1"/>
    <col min="7939" max="7939" width="39.85546875" customWidth="1"/>
    <col min="7940" max="7940" width="11.28515625" customWidth="1"/>
    <col min="7941" max="7941" width="9.85546875" customWidth="1"/>
    <col min="7942" max="7942" width="11" customWidth="1"/>
    <col min="7943" max="7943" width="13.42578125" customWidth="1"/>
    <col min="7944" max="7945" width="12.42578125" customWidth="1"/>
    <col min="7946" max="7946" width="6.28515625" customWidth="1"/>
    <col min="7947" max="7947" width="6.42578125" customWidth="1"/>
    <col min="7948" max="7948" width="6.85546875" customWidth="1"/>
    <col min="7949" max="7949" width="9.28515625" customWidth="1"/>
    <col min="7950" max="7950" width="11.28515625" customWidth="1"/>
    <col min="8195" max="8195" width="39.85546875" customWidth="1"/>
    <col min="8196" max="8196" width="11.28515625" customWidth="1"/>
    <col min="8197" max="8197" width="9.85546875" customWidth="1"/>
    <col min="8198" max="8198" width="11" customWidth="1"/>
    <col min="8199" max="8199" width="13.42578125" customWidth="1"/>
    <col min="8200" max="8201" width="12.42578125" customWidth="1"/>
    <col min="8202" max="8202" width="6.28515625" customWidth="1"/>
    <col min="8203" max="8203" width="6.42578125" customWidth="1"/>
    <col min="8204" max="8204" width="6.85546875" customWidth="1"/>
    <col min="8205" max="8205" width="9.28515625" customWidth="1"/>
    <col min="8206" max="8206" width="11.28515625" customWidth="1"/>
    <col min="8451" max="8451" width="39.85546875" customWidth="1"/>
    <col min="8452" max="8452" width="11.28515625" customWidth="1"/>
    <col min="8453" max="8453" width="9.85546875" customWidth="1"/>
    <col min="8454" max="8454" width="11" customWidth="1"/>
    <col min="8455" max="8455" width="13.42578125" customWidth="1"/>
    <col min="8456" max="8457" width="12.42578125" customWidth="1"/>
    <col min="8458" max="8458" width="6.28515625" customWidth="1"/>
    <col min="8459" max="8459" width="6.42578125" customWidth="1"/>
    <col min="8460" max="8460" width="6.85546875" customWidth="1"/>
    <col min="8461" max="8461" width="9.28515625" customWidth="1"/>
    <col min="8462" max="8462" width="11.28515625" customWidth="1"/>
    <col min="8707" max="8707" width="39.85546875" customWidth="1"/>
    <col min="8708" max="8708" width="11.28515625" customWidth="1"/>
    <col min="8709" max="8709" width="9.85546875" customWidth="1"/>
    <col min="8710" max="8710" width="11" customWidth="1"/>
    <col min="8711" max="8711" width="13.42578125" customWidth="1"/>
    <col min="8712" max="8713" width="12.42578125" customWidth="1"/>
    <col min="8714" max="8714" width="6.28515625" customWidth="1"/>
    <col min="8715" max="8715" width="6.42578125" customWidth="1"/>
    <col min="8716" max="8716" width="6.85546875" customWidth="1"/>
    <col min="8717" max="8717" width="9.28515625" customWidth="1"/>
    <col min="8718" max="8718" width="11.28515625" customWidth="1"/>
    <col min="8963" max="8963" width="39.85546875" customWidth="1"/>
    <col min="8964" max="8964" width="11.28515625" customWidth="1"/>
    <col min="8965" max="8965" width="9.85546875" customWidth="1"/>
    <col min="8966" max="8966" width="11" customWidth="1"/>
    <col min="8967" max="8967" width="13.42578125" customWidth="1"/>
    <col min="8968" max="8969" width="12.42578125" customWidth="1"/>
    <col min="8970" max="8970" width="6.28515625" customWidth="1"/>
    <col min="8971" max="8971" width="6.42578125" customWidth="1"/>
    <col min="8972" max="8972" width="6.85546875" customWidth="1"/>
    <col min="8973" max="8973" width="9.28515625" customWidth="1"/>
    <col min="8974" max="8974" width="11.28515625" customWidth="1"/>
    <col min="9219" max="9219" width="39.85546875" customWidth="1"/>
    <col min="9220" max="9220" width="11.28515625" customWidth="1"/>
    <col min="9221" max="9221" width="9.85546875" customWidth="1"/>
    <col min="9222" max="9222" width="11" customWidth="1"/>
    <col min="9223" max="9223" width="13.42578125" customWidth="1"/>
    <col min="9224" max="9225" width="12.42578125" customWidth="1"/>
    <col min="9226" max="9226" width="6.28515625" customWidth="1"/>
    <col min="9227" max="9227" width="6.42578125" customWidth="1"/>
    <col min="9228" max="9228" width="6.85546875" customWidth="1"/>
    <col min="9229" max="9229" width="9.28515625" customWidth="1"/>
    <col min="9230" max="9230" width="11.28515625" customWidth="1"/>
    <col min="9475" max="9475" width="39.85546875" customWidth="1"/>
    <col min="9476" max="9476" width="11.28515625" customWidth="1"/>
    <col min="9477" max="9477" width="9.85546875" customWidth="1"/>
    <col min="9478" max="9478" width="11" customWidth="1"/>
    <col min="9479" max="9479" width="13.42578125" customWidth="1"/>
    <col min="9480" max="9481" width="12.42578125" customWidth="1"/>
    <col min="9482" max="9482" width="6.28515625" customWidth="1"/>
    <col min="9483" max="9483" width="6.42578125" customWidth="1"/>
    <col min="9484" max="9484" width="6.85546875" customWidth="1"/>
    <col min="9485" max="9485" width="9.28515625" customWidth="1"/>
    <col min="9486" max="9486" width="11.28515625" customWidth="1"/>
    <col min="9731" max="9731" width="39.85546875" customWidth="1"/>
    <col min="9732" max="9732" width="11.28515625" customWidth="1"/>
    <col min="9733" max="9733" width="9.85546875" customWidth="1"/>
    <col min="9734" max="9734" width="11" customWidth="1"/>
    <col min="9735" max="9735" width="13.42578125" customWidth="1"/>
    <col min="9736" max="9737" width="12.42578125" customWidth="1"/>
    <col min="9738" max="9738" width="6.28515625" customWidth="1"/>
    <col min="9739" max="9739" width="6.42578125" customWidth="1"/>
    <col min="9740" max="9740" width="6.85546875" customWidth="1"/>
    <col min="9741" max="9741" width="9.28515625" customWidth="1"/>
    <col min="9742" max="9742" width="11.28515625" customWidth="1"/>
    <col min="9987" max="9987" width="39.85546875" customWidth="1"/>
    <col min="9988" max="9988" width="11.28515625" customWidth="1"/>
    <col min="9989" max="9989" width="9.85546875" customWidth="1"/>
    <col min="9990" max="9990" width="11" customWidth="1"/>
    <col min="9991" max="9991" width="13.42578125" customWidth="1"/>
    <col min="9992" max="9993" width="12.42578125" customWidth="1"/>
    <col min="9994" max="9994" width="6.28515625" customWidth="1"/>
    <col min="9995" max="9995" width="6.42578125" customWidth="1"/>
    <col min="9996" max="9996" width="6.85546875" customWidth="1"/>
    <col min="9997" max="9997" width="9.28515625" customWidth="1"/>
    <col min="9998" max="9998" width="11.28515625" customWidth="1"/>
    <col min="10243" max="10243" width="39.85546875" customWidth="1"/>
    <col min="10244" max="10244" width="11.28515625" customWidth="1"/>
    <col min="10245" max="10245" width="9.85546875" customWidth="1"/>
    <col min="10246" max="10246" width="11" customWidth="1"/>
    <col min="10247" max="10247" width="13.42578125" customWidth="1"/>
    <col min="10248" max="10249" width="12.42578125" customWidth="1"/>
    <col min="10250" max="10250" width="6.28515625" customWidth="1"/>
    <col min="10251" max="10251" width="6.42578125" customWidth="1"/>
    <col min="10252" max="10252" width="6.85546875" customWidth="1"/>
    <col min="10253" max="10253" width="9.28515625" customWidth="1"/>
    <col min="10254" max="10254" width="11.28515625" customWidth="1"/>
    <col min="10499" max="10499" width="39.85546875" customWidth="1"/>
    <col min="10500" max="10500" width="11.28515625" customWidth="1"/>
    <col min="10501" max="10501" width="9.85546875" customWidth="1"/>
    <col min="10502" max="10502" width="11" customWidth="1"/>
    <col min="10503" max="10503" width="13.42578125" customWidth="1"/>
    <col min="10504" max="10505" width="12.42578125" customWidth="1"/>
    <col min="10506" max="10506" width="6.28515625" customWidth="1"/>
    <col min="10507" max="10507" width="6.42578125" customWidth="1"/>
    <col min="10508" max="10508" width="6.85546875" customWidth="1"/>
    <col min="10509" max="10509" width="9.28515625" customWidth="1"/>
    <col min="10510" max="10510" width="11.28515625" customWidth="1"/>
    <col min="10755" max="10755" width="39.85546875" customWidth="1"/>
    <col min="10756" max="10756" width="11.28515625" customWidth="1"/>
    <col min="10757" max="10757" width="9.85546875" customWidth="1"/>
    <col min="10758" max="10758" width="11" customWidth="1"/>
    <col min="10759" max="10759" width="13.42578125" customWidth="1"/>
    <col min="10760" max="10761" width="12.42578125" customWidth="1"/>
    <col min="10762" max="10762" width="6.28515625" customWidth="1"/>
    <col min="10763" max="10763" width="6.42578125" customWidth="1"/>
    <col min="10764" max="10764" width="6.85546875" customWidth="1"/>
    <col min="10765" max="10765" width="9.28515625" customWidth="1"/>
    <col min="10766" max="10766" width="11.28515625" customWidth="1"/>
    <col min="11011" max="11011" width="39.85546875" customWidth="1"/>
    <col min="11012" max="11012" width="11.28515625" customWidth="1"/>
    <col min="11013" max="11013" width="9.85546875" customWidth="1"/>
    <col min="11014" max="11014" width="11" customWidth="1"/>
    <col min="11015" max="11015" width="13.42578125" customWidth="1"/>
    <col min="11016" max="11017" width="12.42578125" customWidth="1"/>
    <col min="11018" max="11018" width="6.28515625" customWidth="1"/>
    <col min="11019" max="11019" width="6.42578125" customWidth="1"/>
    <col min="11020" max="11020" width="6.85546875" customWidth="1"/>
    <col min="11021" max="11021" width="9.28515625" customWidth="1"/>
    <col min="11022" max="11022" width="11.28515625" customWidth="1"/>
    <col min="11267" max="11267" width="39.85546875" customWidth="1"/>
    <col min="11268" max="11268" width="11.28515625" customWidth="1"/>
    <col min="11269" max="11269" width="9.85546875" customWidth="1"/>
    <col min="11270" max="11270" width="11" customWidth="1"/>
    <col min="11271" max="11271" width="13.42578125" customWidth="1"/>
    <col min="11272" max="11273" width="12.42578125" customWidth="1"/>
    <col min="11274" max="11274" width="6.28515625" customWidth="1"/>
    <col min="11275" max="11275" width="6.42578125" customWidth="1"/>
    <col min="11276" max="11276" width="6.85546875" customWidth="1"/>
    <col min="11277" max="11277" width="9.28515625" customWidth="1"/>
    <col min="11278" max="11278" width="11.28515625" customWidth="1"/>
    <col min="11523" max="11523" width="39.85546875" customWidth="1"/>
    <col min="11524" max="11524" width="11.28515625" customWidth="1"/>
    <col min="11525" max="11525" width="9.85546875" customWidth="1"/>
    <col min="11526" max="11526" width="11" customWidth="1"/>
    <col min="11527" max="11527" width="13.42578125" customWidth="1"/>
    <col min="11528" max="11529" width="12.42578125" customWidth="1"/>
    <col min="11530" max="11530" width="6.28515625" customWidth="1"/>
    <col min="11531" max="11531" width="6.42578125" customWidth="1"/>
    <col min="11532" max="11532" width="6.85546875" customWidth="1"/>
    <col min="11533" max="11533" width="9.28515625" customWidth="1"/>
    <col min="11534" max="11534" width="11.28515625" customWidth="1"/>
    <col min="11779" max="11779" width="39.85546875" customWidth="1"/>
    <col min="11780" max="11780" width="11.28515625" customWidth="1"/>
    <col min="11781" max="11781" width="9.85546875" customWidth="1"/>
    <col min="11782" max="11782" width="11" customWidth="1"/>
    <col min="11783" max="11783" width="13.42578125" customWidth="1"/>
    <col min="11784" max="11785" width="12.42578125" customWidth="1"/>
    <col min="11786" max="11786" width="6.28515625" customWidth="1"/>
    <col min="11787" max="11787" width="6.42578125" customWidth="1"/>
    <col min="11788" max="11788" width="6.85546875" customWidth="1"/>
    <col min="11789" max="11789" width="9.28515625" customWidth="1"/>
    <col min="11790" max="11790" width="11.28515625" customWidth="1"/>
    <col min="12035" max="12035" width="39.85546875" customWidth="1"/>
    <col min="12036" max="12036" width="11.28515625" customWidth="1"/>
    <col min="12037" max="12037" width="9.85546875" customWidth="1"/>
    <col min="12038" max="12038" width="11" customWidth="1"/>
    <col min="12039" max="12039" width="13.42578125" customWidth="1"/>
    <col min="12040" max="12041" width="12.42578125" customWidth="1"/>
    <col min="12042" max="12042" width="6.28515625" customWidth="1"/>
    <col min="12043" max="12043" width="6.42578125" customWidth="1"/>
    <col min="12044" max="12044" width="6.85546875" customWidth="1"/>
    <col min="12045" max="12045" width="9.28515625" customWidth="1"/>
    <col min="12046" max="12046" width="11.28515625" customWidth="1"/>
    <col min="12291" max="12291" width="39.85546875" customWidth="1"/>
    <col min="12292" max="12292" width="11.28515625" customWidth="1"/>
    <col min="12293" max="12293" width="9.85546875" customWidth="1"/>
    <col min="12294" max="12294" width="11" customWidth="1"/>
    <col min="12295" max="12295" width="13.42578125" customWidth="1"/>
    <col min="12296" max="12297" width="12.42578125" customWidth="1"/>
    <col min="12298" max="12298" width="6.28515625" customWidth="1"/>
    <col min="12299" max="12299" width="6.42578125" customWidth="1"/>
    <col min="12300" max="12300" width="6.85546875" customWidth="1"/>
    <col min="12301" max="12301" width="9.28515625" customWidth="1"/>
    <col min="12302" max="12302" width="11.28515625" customWidth="1"/>
    <col min="12547" max="12547" width="39.85546875" customWidth="1"/>
    <col min="12548" max="12548" width="11.28515625" customWidth="1"/>
    <col min="12549" max="12549" width="9.85546875" customWidth="1"/>
    <col min="12550" max="12550" width="11" customWidth="1"/>
    <col min="12551" max="12551" width="13.42578125" customWidth="1"/>
    <col min="12552" max="12553" width="12.42578125" customWidth="1"/>
    <col min="12554" max="12554" width="6.28515625" customWidth="1"/>
    <col min="12555" max="12555" width="6.42578125" customWidth="1"/>
    <col min="12556" max="12556" width="6.85546875" customWidth="1"/>
    <col min="12557" max="12557" width="9.28515625" customWidth="1"/>
    <col min="12558" max="12558" width="11.28515625" customWidth="1"/>
    <col min="12803" max="12803" width="39.85546875" customWidth="1"/>
    <col min="12804" max="12804" width="11.28515625" customWidth="1"/>
    <col min="12805" max="12805" width="9.85546875" customWidth="1"/>
    <col min="12806" max="12806" width="11" customWidth="1"/>
    <col min="12807" max="12807" width="13.42578125" customWidth="1"/>
    <col min="12808" max="12809" width="12.42578125" customWidth="1"/>
    <col min="12810" max="12810" width="6.28515625" customWidth="1"/>
    <col min="12811" max="12811" width="6.42578125" customWidth="1"/>
    <col min="12812" max="12812" width="6.85546875" customWidth="1"/>
    <col min="12813" max="12813" width="9.28515625" customWidth="1"/>
    <col min="12814" max="12814" width="11.28515625" customWidth="1"/>
    <col min="13059" max="13059" width="39.85546875" customWidth="1"/>
    <col min="13060" max="13060" width="11.28515625" customWidth="1"/>
    <col min="13061" max="13061" width="9.85546875" customWidth="1"/>
    <col min="13062" max="13062" width="11" customWidth="1"/>
    <col min="13063" max="13063" width="13.42578125" customWidth="1"/>
    <col min="13064" max="13065" width="12.42578125" customWidth="1"/>
    <col min="13066" max="13066" width="6.28515625" customWidth="1"/>
    <col min="13067" max="13067" width="6.42578125" customWidth="1"/>
    <col min="13068" max="13068" width="6.85546875" customWidth="1"/>
    <col min="13069" max="13069" width="9.28515625" customWidth="1"/>
    <col min="13070" max="13070" width="11.28515625" customWidth="1"/>
    <col min="13315" max="13315" width="39.85546875" customWidth="1"/>
    <col min="13316" max="13316" width="11.28515625" customWidth="1"/>
    <col min="13317" max="13317" width="9.85546875" customWidth="1"/>
    <col min="13318" max="13318" width="11" customWidth="1"/>
    <col min="13319" max="13319" width="13.42578125" customWidth="1"/>
    <col min="13320" max="13321" width="12.42578125" customWidth="1"/>
    <col min="13322" max="13322" width="6.28515625" customWidth="1"/>
    <col min="13323" max="13323" width="6.42578125" customWidth="1"/>
    <col min="13324" max="13324" width="6.85546875" customWidth="1"/>
    <col min="13325" max="13325" width="9.28515625" customWidth="1"/>
    <col min="13326" max="13326" width="11.28515625" customWidth="1"/>
    <col min="13571" max="13571" width="39.85546875" customWidth="1"/>
    <col min="13572" max="13572" width="11.28515625" customWidth="1"/>
    <col min="13573" max="13573" width="9.85546875" customWidth="1"/>
    <col min="13574" max="13574" width="11" customWidth="1"/>
    <col min="13575" max="13575" width="13.42578125" customWidth="1"/>
    <col min="13576" max="13577" width="12.42578125" customWidth="1"/>
    <col min="13578" max="13578" width="6.28515625" customWidth="1"/>
    <col min="13579" max="13579" width="6.42578125" customWidth="1"/>
    <col min="13580" max="13580" width="6.85546875" customWidth="1"/>
    <col min="13581" max="13581" width="9.28515625" customWidth="1"/>
    <col min="13582" max="13582" width="11.28515625" customWidth="1"/>
    <col min="13827" max="13827" width="39.85546875" customWidth="1"/>
    <col min="13828" max="13828" width="11.28515625" customWidth="1"/>
    <col min="13829" max="13829" width="9.85546875" customWidth="1"/>
    <col min="13830" max="13830" width="11" customWidth="1"/>
    <col min="13831" max="13831" width="13.42578125" customWidth="1"/>
    <col min="13832" max="13833" width="12.42578125" customWidth="1"/>
    <col min="13834" max="13834" width="6.28515625" customWidth="1"/>
    <col min="13835" max="13835" width="6.42578125" customWidth="1"/>
    <col min="13836" max="13836" width="6.85546875" customWidth="1"/>
    <col min="13837" max="13837" width="9.28515625" customWidth="1"/>
    <col min="13838" max="13838" width="11.28515625" customWidth="1"/>
    <col min="14083" max="14083" width="39.85546875" customWidth="1"/>
    <col min="14084" max="14084" width="11.28515625" customWidth="1"/>
    <col min="14085" max="14085" width="9.85546875" customWidth="1"/>
    <col min="14086" max="14086" width="11" customWidth="1"/>
    <col min="14087" max="14087" width="13.42578125" customWidth="1"/>
    <col min="14088" max="14089" width="12.42578125" customWidth="1"/>
    <col min="14090" max="14090" width="6.28515625" customWidth="1"/>
    <col min="14091" max="14091" width="6.42578125" customWidth="1"/>
    <col min="14092" max="14092" width="6.85546875" customWidth="1"/>
    <col min="14093" max="14093" width="9.28515625" customWidth="1"/>
    <col min="14094" max="14094" width="11.28515625" customWidth="1"/>
    <col min="14339" max="14339" width="39.85546875" customWidth="1"/>
    <col min="14340" max="14340" width="11.28515625" customWidth="1"/>
    <col min="14341" max="14341" width="9.85546875" customWidth="1"/>
    <col min="14342" max="14342" width="11" customWidth="1"/>
    <col min="14343" max="14343" width="13.42578125" customWidth="1"/>
    <col min="14344" max="14345" width="12.42578125" customWidth="1"/>
    <col min="14346" max="14346" width="6.28515625" customWidth="1"/>
    <col min="14347" max="14347" width="6.42578125" customWidth="1"/>
    <col min="14348" max="14348" width="6.85546875" customWidth="1"/>
    <col min="14349" max="14349" width="9.28515625" customWidth="1"/>
    <col min="14350" max="14350" width="11.28515625" customWidth="1"/>
    <col min="14595" max="14595" width="39.85546875" customWidth="1"/>
    <col min="14596" max="14596" width="11.28515625" customWidth="1"/>
    <col min="14597" max="14597" width="9.85546875" customWidth="1"/>
    <col min="14598" max="14598" width="11" customWidth="1"/>
    <col min="14599" max="14599" width="13.42578125" customWidth="1"/>
    <col min="14600" max="14601" width="12.42578125" customWidth="1"/>
    <col min="14602" max="14602" width="6.28515625" customWidth="1"/>
    <col min="14603" max="14603" width="6.42578125" customWidth="1"/>
    <col min="14604" max="14604" width="6.85546875" customWidth="1"/>
    <col min="14605" max="14605" width="9.28515625" customWidth="1"/>
    <col min="14606" max="14606" width="11.28515625" customWidth="1"/>
    <col min="14851" max="14851" width="39.85546875" customWidth="1"/>
    <col min="14852" max="14852" width="11.28515625" customWidth="1"/>
    <col min="14853" max="14853" width="9.85546875" customWidth="1"/>
    <col min="14854" max="14854" width="11" customWidth="1"/>
    <col min="14855" max="14855" width="13.42578125" customWidth="1"/>
    <col min="14856" max="14857" width="12.42578125" customWidth="1"/>
    <col min="14858" max="14858" width="6.28515625" customWidth="1"/>
    <col min="14859" max="14859" width="6.42578125" customWidth="1"/>
    <col min="14860" max="14860" width="6.85546875" customWidth="1"/>
    <col min="14861" max="14861" width="9.28515625" customWidth="1"/>
    <col min="14862" max="14862" width="11.28515625" customWidth="1"/>
    <col min="15107" max="15107" width="39.85546875" customWidth="1"/>
    <col min="15108" max="15108" width="11.28515625" customWidth="1"/>
    <col min="15109" max="15109" width="9.85546875" customWidth="1"/>
    <col min="15110" max="15110" width="11" customWidth="1"/>
    <col min="15111" max="15111" width="13.42578125" customWidth="1"/>
    <col min="15112" max="15113" width="12.42578125" customWidth="1"/>
    <col min="15114" max="15114" width="6.28515625" customWidth="1"/>
    <col min="15115" max="15115" width="6.42578125" customWidth="1"/>
    <col min="15116" max="15116" width="6.85546875" customWidth="1"/>
    <col min="15117" max="15117" width="9.28515625" customWidth="1"/>
    <col min="15118" max="15118" width="11.28515625" customWidth="1"/>
    <col min="15363" max="15363" width="39.85546875" customWidth="1"/>
    <col min="15364" max="15364" width="11.28515625" customWidth="1"/>
    <col min="15365" max="15365" width="9.85546875" customWidth="1"/>
    <col min="15366" max="15366" width="11" customWidth="1"/>
    <col min="15367" max="15367" width="13.42578125" customWidth="1"/>
    <col min="15368" max="15369" width="12.42578125" customWidth="1"/>
    <col min="15370" max="15370" width="6.28515625" customWidth="1"/>
    <col min="15371" max="15371" width="6.42578125" customWidth="1"/>
    <col min="15372" max="15372" width="6.85546875" customWidth="1"/>
    <col min="15373" max="15373" width="9.28515625" customWidth="1"/>
    <col min="15374" max="15374" width="11.28515625" customWidth="1"/>
    <col min="15619" max="15619" width="39.85546875" customWidth="1"/>
    <col min="15620" max="15620" width="11.28515625" customWidth="1"/>
    <col min="15621" max="15621" width="9.85546875" customWidth="1"/>
    <col min="15622" max="15622" width="11" customWidth="1"/>
    <col min="15623" max="15623" width="13.42578125" customWidth="1"/>
    <col min="15624" max="15625" width="12.42578125" customWidth="1"/>
    <col min="15626" max="15626" width="6.28515625" customWidth="1"/>
    <col min="15627" max="15627" width="6.42578125" customWidth="1"/>
    <col min="15628" max="15628" width="6.85546875" customWidth="1"/>
    <col min="15629" max="15629" width="9.28515625" customWidth="1"/>
    <col min="15630" max="15630" width="11.28515625" customWidth="1"/>
    <col min="15875" max="15875" width="39.85546875" customWidth="1"/>
    <col min="15876" max="15876" width="11.28515625" customWidth="1"/>
    <col min="15877" max="15877" width="9.85546875" customWidth="1"/>
    <col min="15878" max="15878" width="11" customWidth="1"/>
    <col min="15879" max="15879" width="13.42578125" customWidth="1"/>
    <col min="15880" max="15881" width="12.42578125" customWidth="1"/>
    <col min="15882" max="15882" width="6.28515625" customWidth="1"/>
    <col min="15883" max="15883" width="6.42578125" customWidth="1"/>
    <col min="15884" max="15884" width="6.85546875" customWidth="1"/>
    <col min="15885" max="15885" width="9.28515625" customWidth="1"/>
    <col min="15886" max="15886" width="11.28515625" customWidth="1"/>
    <col min="16131" max="16131" width="39.85546875" customWidth="1"/>
    <col min="16132" max="16132" width="11.28515625" customWidth="1"/>
    <col min="16133" max="16133" width="9.85546875" customWidth="1"/>
    <col min="16134" max="16134" width="11" customWidth="1"/>
    <col min="16135" max="16135" width="13.42578125" customWidth="1"/>
    <col min="16136" max="16137" width="12.42578125" customWidth="1"/>
    <col min="16138" max="16138" width="6.28515625" customWidth="1"/>
    <col min="16139" max="16139" width="6.42578125" customWidth="1"/>
    <col min="16140" max="16140" width="6.85546875" customWidth="1"/>
    <col min="16141" max="16141" width="9.28515625" customWidth="1"/>
    <col min="16142" max="16142" width="11.28515625" customWidth="1"/>
  </cols>
  <sheetData>
    <row r="1" spans="2:21" ht="10.5" customHeight="1" x14ac:dyDescent="0.25"/>
    <row r="2" spans="2:21" ht="18" x14ac:dyDescent="0.25">
      <c r="B2" s="214" t="s">
        <v>186</v>
      </c>
      <c r="C2" s="214"/>
      <c r="D2" s="214"/>
      <c r="E2" s="214"/>
      <c r="F2" s="214"/>
      <c r="G2" s="214"/>
      <c r="H2" s="214"/>
      <c r="I2" s="214"/>
      <c r="J2" s="214"/>
      <c r="K2" s="214"/>
      <c r="L2" s="214"/>
      <c r="M2" s="214"/>
      <c r="N2" s="214"/>
      <c r="O2" s="214"/>
      <c r="P2" s="214"/>
      <c r="Q2" s="214"/>
      <c r="R2" s="214"/>
      <c r="S2" s="214"/>
      <c r="T2" s="214"/>
      <c r="U2" s="214"/>
    </row>
    <row r="3" spans="2:21" ht="15.75" x14ac:dyDescent="0.25">
      <c r="B3" s="215" t="s">
        <v>187</v>
      </c>
    </row>
    <row r="4" spans="2:21" ht="9" customHeight="1" thickBot="1" x14ac:dyDescent="0.3">
      <c r="B4" s="216"/>
    </row>
    <row r="5" spans="2:21" x14ac:dyDescent="0.25">
      <c r="B5" s="217" t="s">
        <v>188</v>
      </c>
      <c r="C5" s="218" t="s">
        <v>189</v>
      </c>
      <c r="D5" s="219" t="s">
        <v>190</v>
      </c>
      <c r="E5" s="218" t="s">
        <v>191</v>
      </c>
      <c r="F5" s="218" t="s">
        <v>192</v>
      </c>
      <c r="G5" s="218" t="s">
        <v>193</v>
      </c>
      <c r="H5" s="219" t="s">
        <v>194</v>
      </c>
      <c r="I5" s="219" t="s">
        <v>195</v>
      </c>
      <c r="J5" s="219" t="s">
        <v>196</v>
      </c>
      <c r="K5" s="219"/>
      <c r="L5" s="219"/>
      <c r="M5" s="220"/>
      <c r="N5" s="221"/>
    </row>
    <row r="6" spans="2:21" ht="15" customHeight="1" x14ac:dyDescent="0.25">
      <c r="B6" s="222"/>
      <c r="C6" s="223"/>
      <c r="D6" s="224"/>
      <c r="E6" s="223"/>
      <c r="F6" s="223"/>
      <c r="G6" s="223"/>
      <c r="H6" s="225"/>
      <c r="I6" s="224"/>
      <c r="J6" s="226" t="s">
        <v>197</v>
      </c>
      <c r="K6" s="226" t="s">
        <v>198</v>
      </c>
      <c r="L6" s="226" t="s">
        <v>199</v>
      </c>
      <c r="M6" s="226" t="s">
        <v>200</v>
      </c>
      <c r="N6" s="227" t="s">
        <v>201</v>
      </c>
    </row>
    <row r="7" spans="2:21" x14ac:dyDescent="0.25">
      <c r="B7" s="222"/>
      <c r="C7" s="223"/>
      <c r="D7" s="228"/>
      <c r="E7" s="223"/>
      <c r="F7" s="223"/>
      <c r="G7" s="223"/>
      <c r="H7" s="229"/>
      <c r="I7" s="228"/>
      <c r="J7" s="228"/>
      <c r="K7" s="228"/>
      <c r="L7" s="228"/>
      <c r="M7" s="228"/>
      <c r="N7" s="230"/>
    </row>
    <row r="8" spans="2:21" x14ac:dyDescent="0.25">
      <c r="B8" s="231" t="s">
        <v>202</v>
      </c>
      <c r="C8" s="232"/>
      <c r="D8" s="233"/>
      <c r="E8" s="234"/>
      <c r="F8" s="234"/>
      <c r="G8" s="235"/>
      <c r="H8" s="235"/>
      <c r="I8" s="235"/>
      <c r="J8" s="234"/>
      <c r="K8" s="234"/>
      <c r="L8" s="234"/>
      <c r="M8" s="234"/>
      <c r="N8" s="236"/>
    </row>
    <row r="9" spans="2:21" ht="15.75" thickBot="1" x14ac:dyDescent="0.3">
      <c r="B9" s="237"/>
      <c r="C9" s="238"/>
      <c r="D9" s="239"/>
      <c r="E9" s="240"/>
      <c r="F9" s="241"/>
      <c r="G9" s="241"/>
      <c r="H9" s="241"/>
      <c r="I9" s="241"/>
      <c r="J9" s="240"/>
      <c r="K9" s="240"/>
      <c r="L9" s="240"/>
      <c r="M9" s="242"/>
      <c r="N9" s="243"/>
    </row>
  </sheetData>
  <mergeCells count="15">
    <mergeCell ref="J6:J7"/>
    <mergeCell ref="K6:K7"/>
    <mergeCell ref="L6:L7"/>
    <mergeCell ref="M6:M7"/>
    <mergeCell ref="N6:N7"/>
    <mergeCell ref="B2:U2"/>
    <mergeCell ref="B5:B7"/>
    <mergeCell ref="C5:C7"/>
    <mergeCell ref="D5:D7"/>
    <mergeCell ref="E5:E7"/>
    <mergeCell ref="F5:F7"/>
    <mergeCell ref="G5:G7"/>
    <mergeCell ref="H5:H7"/>
    <mergeCell ref="I5:I7"/>
    <mergeCell ref="J5:N5"/>
  </mergeCells>
  <pageMargins left="0.70866141732283472" right="0.70866141732283472" top="0.74803149606299213" bottom="0.74803149606299213" header="0.31496062992125984" footer="0.31496062992125984"/>
  <pageSetup paperSize="9" scale="58"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showGridLines="0" zoomScale="70" zoomScaleNormal="7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1" max="1" width="34.42578125" style="150" customWidth="1"/>
    <col min="2" max="24" width="18.7109375" customWidth="1"/>
    <col min="25" max="25" width="18.42578125" customWidth="1"/>
  </cols>
  <sheetData>
    <row r="1" spans="1:26" ht="29.25" customHeight="1" x14ac:dyDescent="0.25">
      <c r="A1" s="136"/>
      <c r="B1" s="212" t="s">
        <v>167</v>
      </c>
      <c r="C1" s="213"/>
      <c r="D1" s="213"/>
      <c r="E1" s="213"/>
      <c r="F1" s="213"/>
      <c r="G1" s="213"/>
      <c r="H1" s="213"/>
      <c r="I1" s="213"/>
      <c r="J1" s="213"/>
      <c r="K1" s="213"/>
      <c r="L1" s="213"/>
      <c r="M1" s="213"/>
      <c r="N1" s="213"/>
      <c r="O1" s="213"/>
      <c r="P1" s="213"/>
      <c r="Q1" s="213"/>
      <c r="R1" s="213"/>
      <c r="S1" s="213"/>
      <c r="T1" s="213"/>
      <c r="U1" s="213"/>
      <c r="V1" s="213"/>
      <c r="W1" s="213"/>
      <c r="X1" s="213"/>
      <c r="Y1" s="213"/>
    </row>
    <row r="2" spans="1:26" ht="30" customHeight="1" thickBot="1" x14ac:dyDescent="0.3">
      <c r="A2" s="137"/>
      <c r="B2" s="154">
        <v>41729</v>
      </c>
      <c r="C2" s="155">
        <v>41820</v>
      </c>
      <c r="D2" s="154">
        <v>41912</v>
      </c>
      <c r="E2" s="155">
        <v>42004</v>
      </c>
      <c r="F2" s="154">
        <v>42094</v>
      </c>
      <c r="G2" s="155">
        <v>42185</v>
      </c>
      <c r="H2" s="154">
        <v>42277</v>
      </c>
      <c r="I2" s="155">
        <v>42369</v>
      </c>
      <c r="J2" s="154">
        <v>42460</v>
      </c>
      <c r="K2" s="155">
        <v>42551</v>
      </c>
      <c r="L2" s="154">
        <v>42643</v>
      </c>
      <c r="M2" s="155">
        <v>42735</v>
      </c>
      <c r="N2" s="154">
        <v>42825</v>
      </c>
      <c r="O2" s="155">
        <v>42916</v>
      </c>
      <c r="P2" s="154">
        <v>43008</v>
      </c>
      <c r="Q2" s="155">
        <v>43100</v>
      </c>
      <c r="R2" s="154">
        <v>43190</v>
      </c>
      <c r="S2" s="155">
        <v>43281</v>
      </c>
      <c r="T2" s="154">
        <v>43373</v>
      </c>
      <c r="U2" s="155">
        <v>43465</v>
      </c>
      <c r="V2" s="154">
        <v>43555</v>
      </c>
      <c r="W2" s="155">
        <v>43646</v>
      </c>
      <c r="X2" s="154">
        <v>43738</v>
      </c>
      <c r="Y2" s="154">
        <v>43830</v>
      </c>
    </row>
    <row r="3" spans="1:26" ht="52.5" customHeight="1" x14ac:dyDescent="0.25">
      <c r="A3" s="138" t="s">
        <v>168</v>
      </c>
      <c r="B3" s="139">
        <v>8781720000</v>
      </c>
      <c r="C3" s="140">
        <v>8719680000</v>
      </c>
      <c r="D3" s="140">
        <v>8671310000</v>
      </c>
      <c r="E3" s="140">
        <v>9251620000</v>
      </c>
      <c r="F3" s="140">
        <v>8711330000</v>
      </c>
      <c r="G3" s="140">
        <v>8883300000</v>
      </c>
      <c r="H3" s="140">
        <v>8777940000</v>
      </c>
      <c r="I3" s="140">
        <v>14590026342.7659</v>
      </c>
      <c r="J3" s="140">
        <v>15552766008.292999</v>
      </c>
      <c r="K3" s="140">
        <v>23183662216.9175</v>
      </c>
      <c r="L3" s="140">
        <v>24968595473.7785</v>
      </c>
      <c r="M3" s="140">
        <v>26143372847.835598</v>
      </c>
      <c r="N3" s="140">
        <v>26357580883.104267</v>
      </c>
      <c r="O3" s="140">
        <v>32363693825.003304</v>
      </c>
      <c r="P3" s="140">
        <v>32739973955.860676</v>
      </c>
      <c r="Q3" s="140">
        <v>33066920518.488216</v>
      </c>
      <c r="R3" s="140">
        <v>35523531142.391747</v>
      </c>
      <c r="S3" s="140">
        <v>42512097230.935364</v>
      </c>
      <c r="T3" s="140">
        <v>49897666266.168861</v>
      </c>
      <c r="U3" s="140">
        <v>48061669901.665375</v>
      </c>
      <c r="V3" s="140">
        <v>54971132794.337204</v>
      </c>
      <c r="W3" s="141">
        <v>57477574093.920898</v>
      </c>
      <c r="X3" s="140">
        <v>70107671098.561279</v>
      </c>
      <c r="Y3" s="140">
        <v>73073385231.942657</v>
      </c>
    </row>
    <row r="4" spans="1:26" ht="52.5" customHeight="1" x14ac:dyDescent="0.25">
      <c r="A4" s="142" t="s">
        <v>169</v>
      </c>
      <c r="B4" s="139">
        <v>814069244.21000004</v>
      </c>
      <c r="C4" s="140">
        <v>1334768667.02</v>
      </c>
      <c r="D4" s="140">
        <v>1606362038.96</v>
      </c>
      <c r="E4" s="140">
        <v>2059987368.46</v>
      </c>
      <c r="F4" s="140">
        <v>1532229215.21</v>
      </c>
      <c r="G4" s="140">
        <v>2787270962.29</v>
      </c>
      <c r="H4" s="140">
        <v>3436837311.2600002</v>
      </c>
      <c r="I4" s="140">
        <v>4751345032.9800005</v>
      </c>
      <c r="J4" s="140">
        <v>1748521019.5500002</v>
      </c>
      <c r="K4" s="143">
        <v>1979891658.4900002</v>
      </c>
      <c r="L4" s="143">
        <v>2005682097.9800003</v>
      </c>
      <c r="M4" s="143">
        <v>2713091127.5700002</v>
      </c>
      <c r="N4" s="143">
        <v>1455463468.1100001</v>
      </c>
      <c r="O4" s="143">
        <v>2358151427.3500004</v>
      </c>
      <c r="P4" s="143">
        <v>2403992724.6800003</v>
      </c>
      <c r="Q4" s="143">
        <v>3051186609.9200001</v>
      </c>
      <c r="R4" s="143">
        <v>2887474743.8400002</v>
      </c>
      <c r="S4" s="143">
        <v>2566070099.5500002</v>
      </c>
      <c r="T4" s="143">
        <v>2260550549.5300002</v>
      </c>
      <c r="U4" s="143">
        <v>5907522973.5200005</v>
      </c>
      <c r="V4" s="143">
        <v>2465169202.9100003</v>
      </c>
      <c r="W4" s="141">
        <v>4329950311.1499996</v>
      </c>
      <c r="X4" s="140">
        <v>4646938158.54</v>
      </c>
      <c r="Y4" s="157">
        <v>9439511688.5</v>
      </c>
    </row>
    <row r="5" spans="1:26" ht="52.5" customHeight="1" x14ac:dyDescent="0.25">
      <c r="A5" s="142" t="s">
        <v>170</v>
      </c>
      <c r="B5" s="139">
        <f t="shared" ref="B5:I5" si="0">+SUM(B3:B4)</f>
        <v>9595789244.2099991</v>
      </c>
      <c r="C5" s="139">
        <f t="shared" si="0"/>
        <v>10054448667.02</v>
      </c>
      <c r="D5" s="139">
        <f t="shared" si="0"/>
        <v>10277672038.959999</v>
      </c>
      <c r="E5" s="139">
        <f t="shared" si="0"/>
        <v>11311607368.459999</v>
      </c>
      <c r="F5" s="139">
        <f t="shared" si="0"/>
        <v>10243559215.209999</v>
      </c>
      <c r="G5" s="139">
        <f t="shared" si="0"/>
        <v>11670570962.290001</v>
      </c>
      <c r="H5" s="139">
        <f t="shared" si="0"/>
        <v>12214777311.26</v>
      </c>
      <c r="I5" s="139">
        <f t="shared" si="0"/>
        <v>19341371375.745899</v>
      </c>
      <c r="J5" s="139">
        <f t="shared" ref="J5:W5" si="1">+SUM(J3:J4)</f>
        <v>17301287027.842999</v>
      </c>
      <c r="K5" s="139">
        <f t="shared" si="1"/>
        <v>25163553875.407501</v>
      </c>
      <c r="L5" s="139">
        <f t="shared" si="1"/>
        <v>26974277571.758499</v>
      </c>
      <c r="M5" s="139">
        <f t="shared" si="1"/>
        <v>28856463975.405598</v>
      </c>
      <c r="N5" s="139">
        <f t="shared" si="1"/>
        <v>27813044351.214268</v>
      </c>
      <c r="O5" s="139">
        <f t="shared" si="1"/>
        <v>34721845252.353302</v>
      </c>
      <c r="P5" s="139">
        <f t="shared" si="1"/>
        <v>35143966680.54068</v>
      </c>
      <c r="Q5" s="139">
        <f t="shared" si="1"/>
        <v>36118107128.408218</v>
      </c>
      <c r="R5" s="139">
        <f t="shared" si="1"/>
        <v>38411005886.23175</v>
      </c>
      <c r="S5" s="139">
        <f t="shared" si="1"/>
        <v>45078167330.485367</v>
      </c>
      <c r="T5" s="139">
        <f t="shared" si="1"/>
        <v>52158216815.69886</v>
      </c>
      <c r="U5" s="139">
        <f t="shared" si="1"/>
        <v>53969192875.185379</v>
      </c>
      <c r="V5" s="139">
        <f t="shared" si="1"/>
        <v>57436301997.247208</v>
      </c>
      <c r="W5" s="139">
        <f t="shared" si="1"/>
        <v>61807524405.0709</v>
      </c>
      <c r="X5" s="139">
        <f>+SUM(X3:X4)</f>
        <v>74754609257.101273</v>
      </c>
      <c r="Y5" s="139">
        <f>+SUM(Y3:Y4)</f>
        <v>82512896920.442657</v>
      </c>
    </row>
    <row r="6" spans="1:26" ht="52.5" customHeight="1" x14ac:dyDescent="0.25">
      <c r="A6" s="142" t="s">
        <v>175</v>
      </c>
      <c r="B6" s="139">
        <v>6.0804999886386142</v>
      </c>
      <c r="C6" s="139">
        <v>5.6598213315876178</v>
      </c>
      <c r="D6" s="139">
        <v>5.2983612640807625</v>
      </c>
      <c r="E6" s="139">
        <v>5.0652973282493763</v>
      </c>
      <c r="F6" s="139">
        <v>4.7892046113209092</v>
      </c>
      <c r="G6" s="139">
        <v>4.5474355948729466</v>
      </c>
      <c r="H6" s="139">
        <v>4.2979739096409926</v>
      </c>
      <c r="I6" s="139">
        <v>3.9461838588167155</v>
      </c>
      <c r="J6" s="139">
        <v>3.5644667667435646</v>
      </c>
      <c r="K6" s="139">
        <v>3.1609119843037505</v>
      </c>
      <c r="L6" s="139">
        <v>3.1509966692013034</v>
      </c>
      <c r="M6" s="139">
        <v>2.9462280597996209</v>
      </c>
      <c r="N6" s="139">
        <v>2.767588467112958</v>
      </c>
      <c r="O6" s="139">
        <v>2.6196616010915594</v>
      </c>
      <c r="P6" s="139">
        <v>2.4817853509279972</v>
      </c>
      <c r="Q6" s="139">
        <v>2.3640466479086348</v>
      </c>
      <c r="R6" s="139">
        <v>2.172398241934228</v>
      </c>
      <c r="S6" s="139">
        <v>1.9695591165446633</v>
      </c>
      <c r="T6" s="139">
        <v>1.7233563791422446</v>
      </c>
      <c r="U6" s="139">
        <v>1.5379434464872044</v>
      </c>
      <c r="V6" s="139">
        <v>1.3852597664098256</v>
      </c>
      <c r="W6" s="139">
        <v>1.2631710988269529</v>
      </c>
      <c r="X6" s="139">
        <v>1.121172840777118</v>
      </c>
      <c r="Y6" s="139">
        <v>1</v>
      </c>
    </row>
    <row r="7" spans="1:26" ht="52.5" customHeight="1" x14ac:dyDescent="0.25">
      <c r="A7" s="144" t="s">
        <v>176</v>
      </c>
      <c r="B7" s="145">
        <f>+B5*B6</f>
        <v>58347196390.397438</v>
      </c>
      <c r="C7" s="145">
        <f>+C5*C6</f>
        <v>56906383042.952484</v>
      </c>
      <c r="D7" s="145">
        <f>+D5*D6</f>
        <v>54454819416.151611</v>
      </c>
      <c r="E7" s="145">
        <f>+E5*E6</f>
        <v>57296654581.666389</v>
      </c>
      <c r="F7" s="145">
        <f t="shared" ref="F7:W7" si="2">+F5*F6</f>
        <v>49058501029.822525</v>
      </c>
      <c r="G7" s="145">
        <f t="shared" si="2"/>
        <v>53071169806.408165</v>
      </c>
      <c r="H7" s="145">
        <f t="shared" si="2"/>
        <v>52498794195.870232</v>
      </c>
      <c r="I7" s="145">
        <f t="shared" si="2"/>
        <v>76324607530.348114</v>
      </c>
      <c r="J7" s="145">
        <f t="shared" si="2"/>
        <v>61669862632.637909</v>
      </c>
      <c r="K7" s="145">
        <f t="shared" si="2"/>
        <v>79539779012.448654</v>
      </c>
      <c r="L7" s="145">
        <f t="shared" si="2"/>
        <v>84995858782.722458</v>
      </c>
      <c r="M7" s="145">
        <f t="shared" si="2"/>
        <v>85017723870.93689</v>
      </c>
      <c r="N7" s="145">
        <f t="shared" si="2"/>
        <v>76975060781.721817</v>
      </c>
      <c r="O7" s="145">
        <f t="shared" si="2"/>
        <v>90959484726.633209</v>
      </c>
      <c r="P7" s="145">
        <f t="shared" si="2"/>
        <v>87219781681.267487</v>
      </c>
      <c r="Q7" s="145">
        <f t="shared" si="2"/>
        <v>85384890085.718414</v>
      </c>
      <c r="R7" s="145">
        <f t="shared" si="2"/>
        <v>83444001658.17514</v>
      </c>
      <c r="S7" s="145">
        <f t="shared" si="2"/>
        <v>88784115422.88327</v>
      </c>
      <c r="T7" s="145">
        <f t="shared" si="2"/>
        <v>89887195674.018921</v>
      </c>
      <c r="U7" s="145">
        <f t="shared" si="2"/>
        <v>83001566494.595276</v>
      </c>
      <c r="V7" s="145">
        <f t="shared" si="2"/>
        <v>79564198288.150864</v>
      </c>
      <c r="W7" s="145">
        <f t="shared" si="2"/>
        <v>78073478518.527115</v>
      </c>
      <c r="X7" s="145">
        <f>+X5*X6</f>
        <v>83812837621.967682</v>
      </c>
      <c r="Y7" s="145">
        <f>+Y5*Y6</f>
        <v>82512896920.442657</v>
      </c>
    </row>
    <row r="8" spans="1:26" ht="52.5" customHeight="1" x14ac:dyDescent="0.25">
      <c r="A8" s="142" t="s">
        <v>171</v>
      </c>
      <c r="B8" s="146">
        <v>8.0098000000000003</v>
      </c>
      <c r="C8" s="146">
        <v>8.1326999999999998</v>
      </c>
      <c r="D8" s="146">
        <v>8.4642999999999997</v>
      </c>
      <c r="E8" s="146">
        <v>8.5519999999999996</v>
      </c>
      <c r="F8" s="146">
        <v>8.8196999999999992</v>
      </c>
      <c r="G8" s="146">
        <v>9.0864999999999991</v>
      </c>
      <c r="H8" s="146">
        <v>9.4192</v>
      </c>
      <c r="I8" s="146">
        <v>13.005000000000001</v>
      </c>
      <c r="J8" s="146">
        <v>14.5817</v>
      </c>
      <c r="K8" s="146">
        <v>14.92</v>
      </c>
      <c r="L8" s="146">
        <v>15.263299999999999</v>
      </c>
      <c r="M8" s="146">
        <v>15.850199999999999</v>
      </c>
      <c r="N8" s="146">
        <v>15.3818</v>
      </c>
      <c r="O8" s="146">
        <v>16.598500000000001</v>
      </c>
      <c r="P8" s="146">
        <v>17.318300000000001</v>
      </c>
      <c r="Q8" s="146">
        <v>18.7742</v>
      </c>
      <c r="R8" s="146">
        <v>20.1433</v>
      </c>
      <c r="S8" s="146">
        <v>28.861699999999999</v>
      </c>
      <c r="T8" s="146">
        <v>40.896700000000003</v>
      </c>
      <c r="U8" s="146">
        <v>37.808300000000003</v>
      </c>
      <c r="V8" s="146">
        <v>43.353299999999997</v>
      </c>
      <c r="W8" s="146">
        <v>42.448300000000003</v>
      </c>
      <c r="X8" s="146">
        <v>57.558300000000003</v>
      </c>
      <c r="Y8" s="146">
        <v>59.895000000000003</v>
      </c>
    </row>
    <row r="9" spans="1:26" ht="52.5" customHeight="1" x14ac:dyDescent="0.25">
      <c r="A9" s="144" t="s">
        <v>172</v>
      </c>
      <c r="B9" s="145">
        <f>+B5/B8</f>
        <v>1198006098.0561311</v>
      </c>
      <c r="C9" s="145">
        <f t="shared" ref="C9:V9" si="3">+C5/C8</f>
        <v>1236298974.1438882</v>
      </c>
      <c r="D9" s="145">
        <f t="shared" si="3"/>
        <v>1214237685.214371</v>
      </c>
      <c r="E9" s="145">
        <f t="shared" si="3"/>
        <v>1322685613.7114124</v>
      </c>
      <c r="F9" s="145">
        <f t="shared" si="3"/>
        <v>1161440776.3540709</v>
      </c>
      <c r="G9" s="145">
        <f t="shared" si="3"/>
        <v>1284385732.9323723</v>
      </c>
      <c r="H9" s="145">
        <f t="shared" si="3"/>
        <v>1296795620.7809582</v>
      </c>
      <c r="I9" s="145">
        <f t="shared" si="3"/>
        <v>1487225788.2157552</v>
      </c>
      <c r="J9" s="145">
        <f t="shared" si="3"/>
        <v>1186506856.3914359</v>
      </c>
      <c r="K9" s="145">
        <f t="shared" si="3"/>
        <v>1686565273.1506369</v>
      </c>
      <c r="L9" s="145">
        <f t="shared" si="3"/>
        <v>1767263800.8660316</v>
      </c>
      <c r="M9" s="145">
        <f t="shared" si="3"/>
        <v>1820574123.6959534</v>
      </c>
      <c r="N9" s="145">
        <f t="shared" si="3"/>
        <v>1808178779.5455842</v>
      </c>
      <c r="O9" s="145">
        <f t="shared" si="3"/>
        <v>2091866448.9172695</v>
      </c>
      <c r="P9" s="145">
        <f t="shared" si="3"/>
        <v>2029296563.7817037</v>
      </c>
      <c r="Q9" s="145">
        <f t="shared" si="3"/>
        <v>1923816041.6107328</v>
      </c>
      <c r="R9" s="145">
        <f t="shared" si="3"/>
        <v>1906887445.7626977</v>
      </c>
      <c r="S9" s="145">
        <f t="shared" si="3"/>
        <v>1561868058.0314176</v>
      </c>
      <c r="T9" s="145">
        <f t="shared" si="3"/>
        <v>1275364927.1383476</v>
      </c>
      <c r="U9" s="145">
        <f t="shared" si="3"/>
        <v>1427442992.0198839</v>
      </c>
      <c r="V9" s="145">
        <f t="shared" si="3"/>
        <v>1324842676.2725608</v>
      </c>
      <c r="W9" s="145">
        <f>+W5/W8</f>
        <v>1456065953.29073</v>
      </c>
      <c r="X9" s="145">
        <f>+X5/X8</f>
        <v>1298763327.9145019</v>
      </c>
      <c r="Y9" s="145">
        <f>+Y5/Y8</f>
        <v>1377625793.8132174</v>
      </c>
    </row>
    <row r="10" spans="1:26" ht="52.5" customHeight="1" x14ac:dyDescent="0.25">
      <c r="A10" s="142" t="s">
        <v>173</v>
      </c>
      <c r="B10" s="139">
        <v>314467206.25</v>
      </c>
      <c r="C10" s="140">
        <v>478860958.85000002</v>
      </c>
      <c r="D10" s="140">
        <v>474583287.38</v>
      </c>
      <c r="E10" s="140">
        <v>778126095.03999996</v>
      </c>
      <c r="F10" s="140">
        <v>718730228.08000004</v>
      </c>
      <c r="G10" s="140">
        <v>1298836792.3699999</v>
      </c>
      <c r="H10" s="140">
        <v>1625112705.4100001</v>
      </c>
      <c r="I10" s="140">
        <v>1674589503.9200001</v>
      </c>
      <c r="J10" s="140">
        <v>618911595.17999995</v>
      </c>
      <c r="K10" s="143">
        <v>722131020.17999995</v>
      </c>
      <c r="L10" s="140">
        <v>633772588.83000004</v>
      </c>
      <c r="M10" s="143">
        <v>935871733.82000005</v>
      </c>
      <c r="N10" s="140">
        <v>698349987.07000005</v>
      </c>
      <c r="O10" s="143">
        <v>879255386.99000001</v>
      </c>
      <c r="P10" s="140">
        <v>836875323.64999998</v>
      </c>
      <c r="Q10" s="143">
        <v>898692136.80999994</v>
      </c>
      <c r="R10" s="143">
        <v>1153665509.27</v>
      </c>
      <c r="S10" s="143">
        <v>1117761916.2</v>
      </c>
      <c r="T10" s="143">
        <v>973229073.61000001</v>
      </c>
      <c r="U10" s="143">
        <v>2081859062.0999999</v>
      </c>
      <c r="V10" s="143">
        <v>1166288441.4200001</v>
      </c>
      <c r="W10" s="141">
        <v>1994241814.5799999</v>
      </c>
      <c r="X10" s="141">
        <v>1582171977.3800001</v>
      </c>
      <c r="Y10" s="157">
        <v>3973491676.98</v>
      </c>
      <c r="Z10" s="156"/>
    </row>
    <row r="11" spans="1:26" ht="52.5" customHeight="1" x14ac:dyDescent="0.25">
      <c r="A11" s="142" t="s">
        <v>177</v>
      </c>
      <c r="B11" s="139">
        <f>+(B10+B5)*B6</f>
        <v>60259314234.42778</v>
      </c>
      <c r="C11" s="139">
        <f t="shared" ref="C11:W11" si="4">+(C10+C5)*C6</f>
        <v>59616650512.716217</v>
      </c>
      <c r="D11" s="139">
        <f t="shared" si="4"/>
        <v>56969333122.585907</v>
      </c>
      <c r="E11" s="139">
        <f t="shared" si="4"/>
        <v>61238094611.913628</v>
      </c>
      <c r="F11" s="139">
        <f t="shared" si="4"/>
        <v>52500647152.438988</v>
      </c>
      <c r="G11" s="139">
        <f t="shared" si="4"/>
        <v>58977546467.962105</v>
      </c>
      <c r="H11" s="139">
        <f t="shared" si="4"/>
        <v>59483486203.948502</v>
      </c>
      <c r="I11" s="139">
        <f t="shared" si="4"/>
        <v>82932845600.861115</v>
      </c>
      <c r="J11" s="139">
        <f t="shared" si="4"/>
        <v>63875952445.209267</v>
      </c>
      <c r="K11" s="139">
        <f t="shared" si="4"/>
        <v>81822371608.373108</v>
      </c>
      <c r="L11" s="139">
        <f t="shared" si="4"/>
        <v>86992874099.156876</v>
      </c>
      <c r="M11" s="139">
        <f t="shared" si="4"/>
        <v>87775015433.490692</v>
      </c>
      <c r="N11" s="139">
        <f t="shared" si="4"/>
        <v>78907806151.945221</v>
      </c>
      <c r="O11" s="139">
        <f t="shared" si="4"/>
        <v>93262836301.48381</v>
      </c>
      <c r="P11" s="139">
        <f t="shared" si="4"/>
        <v>89296726600.055191</v>
      </c>
      <c r="Q11" s="139">
        <f t="shared" si="4"/>
        <v>87509440219.245941</v>
      </c>
      <c r="R11" s="139">
        <f t="shared" si="4"/>
        <v>85950222582.293442</v>
      </c>
      <c r="S11" s="139">
        <f t="shared" si="4"/>
        <v>90985613595.061401</v>
      </c>
      <c r="T11" s="139">
        <f t="shared" si="4"/>
        <v>91564416206.391418</v>
      </c>
      <c r="U11" s="139">
        <f t="shared" si="4"/>
        <v>86203347995.661972</v>
      </c>
      <c r="V11" s="139">
        <f t="shared" si="4"/>
        <v>81179810742.078812</v>
      </c>
      <c r="W11" s="139">
        <f t="shared" si="4"/>
        <v>80592547142.776794</v>
      </c>
      <c r="X11" s="139">
        <f>+(X10+X5)*X6</f>
        <v>85586725872.444763</v>
      </c>
      <c r="Y11" s="139">
        <f>+(Y10+Y5)*Y6</f>
        <v>86486388597.422653</v>
      </c>
    </row>
    <row r="12" spans="1:26" ht="52.5" customHeight="1" thickBot="1" x14ac:dyDescent="0.3">
      <c r="A12" s="147" t="s">
        <v>174</v>
      </c>
      <c r="B12" s="148">
        <v>7.2591190403288722E-2</v>
      </c>
      <c r="C12" s="149">
        <v>7.6060903278814096E-2</v>
      </c>
      <c r="D12" s="149">
        <v>7.7749565866389994E-2</v>
      </c>
      <c r="E12" s="149">
        <v>8.5571183709206702E-2</v>
      </c>
      <c r="F12" s="149">
        <v>6.1635656176719449E-2</v>
      </c>
      <c r="G12" s="149">
        <v>7.0222008200981123E-2</v>
      </c>
      <c r="H12" s="149">
        <v>7.3496506323127722E-2</v>
      </c>
      <c r="I12" s="149">
        <v>0.11637733438701836</v>
      </c>
      <c r="J12" s="149">
        <v>7.7755267567067632E-2</v>
      </c>
      <c r="K12" s="149">
        <v>0.11308978698358529</v>
      </c>
      <c r="L12" s="149">
        <v>0.12122752293775001</v>
      </c>
      <c r="M12" s="149">
        <v>0.12968642586162818</v>
      </c>
      <c r="N12" s="149">
        <v>9.8960236946928334E-2</v>
      </c>
      <c r="O12" s="149">
        <v>0.12354210456136021</v>
      </c>
      <c r="P12" s="149">
        <v>0.12504403423242746</v>
      </c>
      <c r="Q12" s="149">
        <v>0.12851007586106888</v>
      </c>
      <c r="R12" s="149">
        <v>9.8082755534520449E-2</v>
      </c>
      <c r="S12" s="149">
        <v>0.11510739602383153</v>
      </c>
      <c r="T12" s="149">
        <v>0.13318634883457836</v>
      </c>
      <c r="U12" s="149">
        <v>0.13781068808379221</v>
      </c>
      <c r="V12" s="149">
        <v>0.10167224208084932</v>
      </c>
      <c r="W12" s="149">
        <v>0.1094100658505409</v>
      </c>
      <c r="X12" s="149">
        <v>0.13232865739531025</v>
      </c>
      <c r="Y12" s="149">
        <v>0.14606217564092985</v>
      </c>
      <c r="Z12" s="156"/>
    </row>
    <row r="13" spans="1:26" ht="21.75" customHeight="1" x14ac:dyDescent="0.25">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row>
    <row r="14" spans="1:26" x14ac:dyDescent="0.25">
      <c r="A14" s="152"/>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row>
    <row r="15" spans="1:26" x14ac:dyDescent="0.25">
      <c r="A15" s="153"/>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row>
    <row r="16" spans="1:26" x14ac:dyDescent="0.25">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row>
    <row r="17" spans="1:25" x14ac:dyDescent="0.25">
      <c r="A17" s="153"/>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row>
    <row r="18" spans="1:25" x14ac:dyDescent="0.25">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row>
    <row r="19" spans="1:25" x14ac:dyDescent="0.25">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row>
    <row r="20" spans="1:25" x14ac:dyDescent="0.25">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row>
    <row r="21" spans="1:25" x14ac:dyDescent="0.25">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row>
    <row r="22" spans="1:25" x14ac:dyDescent="0.25">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row>
  </sheetData>
  <mergeCells count="1">
    <mergeCell ref="B1:Y1"/>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9CC59-B542-43DB-9770-731824AB6D45}">
  <dimension ref="A1:Y6"/>
  <sheetViews>
    <sheetView topLeftCell="J1" workbookViewId="0">
      <selection activeCell="R18" sqref="R18"/>
    </sheetView>
  </sheetViews>
  <sheetFormatPr baseColWidth="10" defaultRowHeight="15" x14ac:dyDescent="0.25"/>
  <sheetData>
    <row r="1" spans="1:25" x14ac:dyDescent="0.25">
      <c r="A1" t="s">
        <v>182</v>
      </c>
    </row>
    <row r="2" spans="1:25" x14ac:dyDescent="0.25">
      <c r="B2" s="167">
        <v>41729</v>
      </c>
      <c r="C2" s="167">
        <v>41820</v>
      </c>
      <c r="D2" s="167">
        <v>41912</v>
      </c>
      <c r="E2" s="167">
        <v>42004</v>
      </c>
      <c r="F2" s="167">
        <v>42094</v>
      </c>
      <c r="G2" s="167">
        <v>42185</v>
      </c>
      <c r="H2" s="167">
        <v>42277</v>
      </c>
      <c r="I2" s="167">
        <v>42369</v>
      </c>
      <c r="J2" s="167">
        <v>42460</v>
      </c>
      <c r="K2" s="167">
        <v>42551</v>
      </c>
      <c r="L2" s="167">
        <v>42643</v>
      </c>
      <c r="M2" s="167">
        <v>42735</v>
      </c>
      <c r="N2" s="167">
        <v>42825</v>
      </c>
      <c r="O2" s="167">
        <v>42916</v>
      </c>
      <c r="P2" s="167">
        <v>43008</v>
      </c>
      <c r="Q2" s="167">
        <v>43100</v>
      </c>
      <c r="R2" s="167">
        <v>43190</v>
      </c>
      <c r="S2" s="167">
        <v>43281</v>
      </c>
      <c r="T2" s="167">
        <v>43373</v>
      </c>
      <c r="U2" s="167">
        <v>43465</v>
      </c>
      <c r="V2" s="167">
        <v>43555</v>
      </c>
      <c r="W2" s="167">
        <v>43646</v>
      </c>
      <c r="X2" s="167">
        <v>43738</v>
      </c>
      <c r="Y2" s="167">
        <v>43830</v>
      </c>
    </row>
    <row r="3" spans="1:25" x14ac:dyDescent="0.25">
      <c r="A3" t="s">
        <v>183</v>
      </c>
      <c r="B3">
        <f>+'Evolución Deuda Total'!B5/1000000</f>
        <v>9595.7892442099983</v>
      </c>
      <c r="C3">
        <f>+'Evolución Deuda Total'!C5/1000000</f>
        <v>10054.44866702</v>
      </c>
      <c r="D3">
        <f>+'Evolución Deuda Total'!D5/1000000</f>
        <v>10277.67203896</v>
      </c>
      <c r="E3">
        <f>+'Evolución Deuda Total'!E5/1000000</f>
        <v>11311.60736846</v>
      </c>
      <c r="F3">
        <f>+'Evolución Deuda Total'!F5/1000000</f>
        <v>10243.55921521</v>
      </c>
      <c r="G3">
        <f>+'Evolución Deuda Total'!G5/1000000</f>
        <v>11670.570962290001</v>
      </c>
      <c r="H3">
        <f>+'Evolución Deuda Total'!H5/1000000</f>
        <v>12214.777311260001</v>
      </c>
      <c r="I3">
        <f>+'Evolución Deuda Total'!I5/1000000</f>
        <v>19341.371375745901</v>
      </c>
      <c r="J3">
        <f>+'Evolución Deuda Total'!J5/1000000</f>
        <v>17301.287027842998</v>
      </c>
      <c r="K3">
        <f>+'Evolución Deuda Total'!K5/1000000</f>
        <v>25163.553875407502</v>
      </c>
      <c r="L3">
        <f>+'Evolución Deuda Total'!L5/1000000</f>
        <v>26974.277571758499</v>
      </c>
      <c r="M3">
        <f>+'Evolución Deuda Total'!M5/1000000</f>
        <v>28856.463975405597</v>
      </c>
      <c r="N3">
        <f>+'Evolución Deuda Total'!N5/1000000</f>
        <v>27813.044351214266</v>
      </c>
      <c r="O3">
        <f>+'Evolución Deuda Total'!O5/1000000</f>
        <v>34721.845252353305</v>
      </c>
      <c r="P3">
        <f>+'Evolución Deuda Total'!P5/1000000</f>
        <v>35143.966680540681</v>
      </c>
      <c r="Q3">
        <f>+'Evolución Deuda Total'!Q5/1000000</f>
        <v>36118.107128408221</v>
      </c>
      <c r="R3">
        <f>+'Evolución Deuda Total'!R5/1000000</f>
        <v>38411.005886231753</v>
      </c>
      <c r="S3">
        <f>+'Evolución Deuda Total'!S5/1000000</f>
        <v>45078.167330485368</v>
      </c>
      <c r="T3">
        <f>+'Evolución Deuda Total'!T5/1000000</f>
        <v>52158.216815698863</v>
      </c>
      <c r="U3">
        <f>+'Evolución Deuda Total'!U5/1000000</f>
        <v>53969.192875185377</v>
      </c>
      <c r="V3">
        <f>+'Evolución Deuda Total'!V5/1000000</f>
        <v>57436.30199724721</v>
      </c>
      <c r="W3">
        <f>+'Evolución Deuda Total'!W5/1000000</f>
        <v>61807.524405070901</v>
      </c>
      <c r="X3">
        <f>+'Evolución Deuda Total'!X5/1000000</f>
        <v>74754.60925710127</v>
      </c>
      <c r="Y3">
        <f>+'Evolución Deuda Total'!Y5/1000000</f>
        <v>82512.896920442654</v>
      </c>
    </row>
    <row r="4" spans="1:25" x14ac:dyDescent="0.25">
      <c r="A4" t="s">
        <v>184</v>
      </c>
      <c r="B4">
        <v>132189.44600439098</v>
      </c>
      <c r="C4">
        <v>132189.44600439098</v>
      </c>
      <c r="D4">
        <v>132189.44600439098</v>
      </c>
      <c r="E4">
        <v>132189.44600439098</v>
      </c>
      <c r="F4">
        <v>166195.34617819352</v>
      </c>
      <c r="G4">
        <v>166195.34617819352</v>
      </c>
      <c r="H4">
        <v>166195.34617819352</v>
      </c>
      <c r="I4">
        <v>166195.34617819352</v>
      </c>
      <c r="J4">
        <v>222509.51696513436</v>
      </c>
      <c r="K4">
        <v>222509.51696513436</v>
      </c>
      <c r="L4">
        <v>222509.51696513436</v>
      </c>
      <c r="M4">
        <v>222509.51696513436</v>
      </c>
      <c r="N4">
        <v>281052.72591586661</v>
      </c>
      <c r="O4">
        <v>281052.72591586661</v>
      </c>
      <c r="P4">
        <v>281052.72591586661</v>
      </c>
      <c r="Q4">
        <v>281052.72591586661</v>
      </c>
      <c r="R4">
        <v>391618.33980809106</v>
      </c>
      <c r="S4">
        <v>391618.33980809106</v>
      </c>
      <c r="T4">
        <v>391618.33980809106</v>
      </c>
      <c r="U4">
        <v>391618.33980809106</v>
      </c>
      <c r="V4">
        <v>564916.25267370534</v>
      </c>
      <c r="W4">
        <v>564916.25267370534</v>
      </c>
      <c r="X4">
        <v>564916.25267370534</v>
      </c>
      <c r="Y4">
        <v>564916.25267370534</v>
      </c>
    </row>
    <row r="6" spans="1:25" x14ac:dyDescent="0.25">
      <c r="A6" t="s">
        <v>185</v>
      </c>
      <c r="B6" s="168">
        <f>+B3/B4</f>
        <v>7.2591190403288722E-2</v>
      </c>
      <c r="C6" s="168">
        <f t="shared" ref="C6:Y6" si="0">+C3/C4</f>
        <v>7.6060903278814096E-2</v>
      </c>
      <c r="D6" s="168">
        <f t="shared" si="0"/>
        <v>7.7749565866389994E-2</v>
      </c>
      <c r="E6" s="168">
        <f t="shared" si="0"/>
        <v>8.5571183709206702E-2</v>
      </c>
      <c r="F6" s="168">
        <f t="shared" si="0"/>
        <v>6.1635656176719449E-2</v>
      </c>
      <c r="G6" s="168">
        <f t="shared" si="0"/>
        <v>7.0222008200981123E-2</v>
      </c>
      <c r="H6" s="168">
        <f t="shared" si="0"/>
        <v>7.3496506323127722E-2</v>
      </c>
      <c r="I6" s="168">
        <f t="shared" si="0"/>
        <v>0.11637733438701836</v>
      </c>
      <c r="J6" s="168">
        <f t="shared" si="0"/>
        <v>7.7755267567067632E-2</v>
      </c>
      <c r="K6" s="168">
        <f t="shared" si="0"/>
        <v>0.11308978698358529</v>
      </c>
      <c r="L6" s="168">
        <f t="shared" si="0"/>
        <v>0.12122752293775001</v>
      </c>
      <c r="M6" s="168">
        <f t="shared" si="0"/>
        <v>0.12968642586162818</v>
      </c>
      <c r="N6" s="168">
        <f t="shared" si="0"/>
        <v>9.8960236946928334E-2</v>
      </c>
      <c r="O6" s="168">
        <f t="shared" si="0"/>
        <v>0.12354210456136021</v>
      </c>
      <c r="P6" s="168">
        <f t="shared" si="0"/>
        <v>0.12504403423242746</v>
      </c>
      <c r="Q6" s="168">
        <f t="shared" si="0"/>
        <v>0.12851007586106888</v>
      </c>
      <c r="R6" s="168">
        <f t="shared" si="0"/>
        <v>9.8082755534520449E-2</v>
      </c>
      <c r="S6" s="168">
        <f t="shared" si="0"/>
        <v>0.11510739602383153</v>
      </c>
      <c r="T6" s="168">
        <f t="shared" si="0"/>
        <v>0.13318634883457836</v>
      </c>
      <c r="U6" s="168">
        <f t="shared" si="0"/>
        <v>0.13781068808379221</v>
      </c>
      <c r="V6" s="168">
        <f t="shared" si="0"/>
        <v>0.10167224208084932</v>
      </c>
      <c r="W6" s="168">
        <f t="shared" si="0"/>
        <v>0.1094100658505409</v>
      </c>
      <c r="X6" s="168">
        <f t="shared" si="0"/>
        <v>0.13232865739531025</v>
      </c>
      <c r="Y6" s="168">
        <f t="shared" si="0"/>
        <v>0.14606217564092985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Stock 31-12-19</vt:lpstr>
      <vt:lpstr>Base_Graficos</vt:lpstr>
      <vt:lpstr>Gráficos</vt:lpstr>
      <vt:lpstr>Ratios 2019</vt:lpstr>
      <vt:lpstr>Avales</vt:lpstr>
      <vt:lpstr>Evolución Deuda Total</vt:lpstr>
      <vt:lpstr>PBG</vt:lpstr>
      <vt:lpstr>ACREEDOR_31_12_19</vt:lpstr>
      <vt:lpstr>AÑOS_31_12_19</vt:lpstr>
      <vt:lpstr>AÑOS_CONSOLIDADO_31_12_19</vt:lpstr>
      <vt:lpstr>'Stock 31-12-19'!Área_de_impresión</vt:lpstr>
      <vt:lpstr>GARANTIA_31_12_19</vt:lpstr>
      <vt:lpstr>GRAF_COMP_MONEDA</vt:lpstr>
      <vt:lpstr>GRAF_COMP_TASA</vt:lpstr>
      <vt:lpstr>GRAF_POR_ACREEDOR</vt:lpstr>
      <vt:lpstr>MATRIZ_SS_31_12_19</vt:lpstr>
      <vt:lpstr>MATRIZ_SS_CONSOLIDADA_31_12_19</vt:lpstr>
      <vt:lpstr>MESES_31_12_19</vt:lpstr>
      <vt:lpstr>MONEDA_31_12_19</vt:lpstr>
      <vt:lpstr>PRESTAMOS_31_12_19</vt:lpstr>
      <vt:lpstr>SERVICIO_31_12_19</vt:lpstr>
      <vt:lpstr>SERVICIO_CONSOLIDADO_31_12_19</vt:lpstr>
      <vt:lpstr>STOCK_31_12_19</vt:lpstr>
      <vt:lpstr>TASA_31_12_19</vt:lpstr>
      <vt:lpstr>TOTAL_SS_31_12_19</vt:lpstr>
      <vt:lpstr>TOTAL_SS_CONSOLIDADOS_31_12_19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Alvaro Chaves</cp:lastModifiedBy>
  <cp:lastPrinted>2018-10-02T18:28:16Z</cp:lastPrinted>
  <dcterms:created xsi:type="dcterms:W3CDTF">2018-08-02T21:45:41Z</dcterms:created>
  <dcterms:modified xsi:type="dcterms:W3CDTF">2023-11-06T12:54:21Z</dcterms:modified>
</cp:coreProperties>
</file>