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TRIBUNAL DE CUENTAS (HTC)\TRIBUNAL DE CUENTAS - LRFPROVINCIAL\Archivos-DGDP\2025\Segundo Trimestre 2025\"/>
    </mc:Choice>
  </mc:AlternateContent>
  <xr:revisionPtr revIDLastSave="0" documentId="13_ncr:1_{C86BE6DD-8A50-4B53-B9EB-A195827E7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lujo-Cuatro-Años" sheetId="4" r:id="rId1"/>
  </sheets>
  <externalReferences>
    <externalReference r:id="rId2"/>
    <externalReference r:id="rId3"/>
    <externalReference r:id="rId4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81029"/>
</workbook>
</file>

<file path=xl/calcChain.xml><?xml version="1.0" encoding="utf-8"?>
<calcChain xmlns="http://schemas.openxmlformats.org/spreadsheetml/2006/main">
  <c r="B52" i="4" l="1"/>
  <c r="C52" i="4"/>
  <c r="D52" i="4"/>
  <c r="E52" i="4"/>
  <c r="F52" i="4"/>
  <c r="G52" i="4"/>
  <c r="H52" i="4"/>
  <c r="I52" i="4"/>
  <c r="D53" i="4" l="1"/>
  <c r="B53" i="4"/>
  <c r="F53" i="4"/>
  <c r="H53" i="4"/>
</calcChain>
</file>

<file path=xl/sharedStrings.xml><?xml version="1.0" encoding="utf-8"?>
<sst xmlns="http://schemas.openxmlformats.org/spreadsheetml/2006/main" count="60" uniqueCount="54">
  <si>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</si>
  <si>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</si>
  <si>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</si>
  <si>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</si>
  <si>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</si>
  <si>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</si>
  <si>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</si>
  <si>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</si>
  <si>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</si>
  <si>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1640 BID-Programa Mendoza Productiva</t>
  </si>
  <si>
    <t>3169-BID-Programa-Mendoza-Tecnológica</t>
  </si>
  <si>
    <t>7597 BIRF - PROSAP</t>
  </si>
  <si>
    <t>Acreedor</t>
  </si>
  <si>
    <t>Interés</t>
  </si>
  <si>
    <t>Gobierno Federal</t>
  </si>
  <si>
    <t>FFFIR Ley 8530</t>
  </si>
  <si>
    <t>Banco de la Nación Argentina</t>
  </si>
  <si>
    <t>1855 BID - MUNICIPIOS</t>
  </si>
  <si>
    <t>3806 BID-PROSAP</t>
  </si>
  <si>
    <t>1895 BID - PROAS ENOHSA Los Barriales</t>
  </si>
  <si>
    <t>Tenedores de Bonos</t>
  </si>
  <si>
    <t>SUBTOTAL SERVICIOS DE LA DEUDA</t>
  </si>
  <si>
    <t>TOTAL SERVICIOS DE LA DEUDA</t>
  </si>
  <si>
    <t>Tipo de cambio proyectado</t>
  </si>
  <si>
    <t>FLUJO DE VENCIMIENTOS ESTIMADO</t>
  </si>
  <si>
    <t>ADMINISTRACIÓN CENTRAL (*):</t>
  </si>
  <si>
    <t>FFFIR Ley 8930 - $416 MM</t>
  </si>
  <si>
    <t>FFFIR Ley 8066 Ampliación</t>
  </si>
  <si>
    <t>ANSES - Fideicomiso IPV VDF</t>
  </si>
  <si>
    <t>Multilateral</t>
  </si>
  <si>
    <t>BONO DE INTERESES</t>
  </si>
  <si>
    <t>BADLAR promedio proyectada</t>
  </si>
  <si>
    <t>UVA proyectado</t>
  </si>
  <si>
    <t>BONO MENDOZA 2029</t>
  </si>
  <si>
    <t>CER proyectado</t>
  </si>
  <si>
    <t>Banco Nación-Refinanciación 2022</t>
  </si>
  <si>
    <t>4779 BID - RP82</t>
  </si>
  <si>
    <t>BONO EMERGENCIA</t>
  </si>
  <si>
    <t>4312 BID PLAN BELGRANO</t>
  </si>
  <si>
    <t>8867 BIRF - GIRSAR</t>
  </si>
  <si>
    <t>8712 BIRF - Proyecto Integral Hábitat y Vivienda</t>
  </si>
  <si>
    <t>BONO DE CONVERSIÓN ANSES</t>
  </si>
  <si>
    <t>Las proyecciones de variables (UVA, TCN, BADLAR, etc.) se encuentran sujetas a variaciones y/o modificaciones. Las mismas se realizan exclusivamente con fines informativos y de exposición.</t>
  </si>
  <si>
    <t>FFFIR Cloacas Tunuyán - Tupungato</t>
  </si>
  <si>
    <t>TÍTULOS DE DEUDA CER CLASE 1</t>
  </si>
  <si>
    <t>TÍTULOS DE DEUDA CER CLASE 2</t>
  </si>
  <si>
    <t>TÍTULOS DE DEUDA SVS</t>
  </si>
  <si>
    <t>Notas aclaratorias:</t>
  </si>
  <si>
    <t>Se incluye endeudamiento del CUC 020 (Dir. Gral. de Crédito al Sector Público), CUC 361 (Unidad de Financiamiento Internacional) y CUC 519 (Instituto Provincial de la Vivienda).</t>
  </si>
  <si>
    <t>Proyección 2025 / 2028</t>
  </si>
  <si>
    <t>9313 BIRF - AGRO21 PROSAP</t>
  </si>
  <si>
    <t>Ejercicio 2025: Segundo Trimestre</t>
  </si>
  <si>
    <t>Títulos de Deuda TAMAR CLASE 1</t>
  </si>
  <si>
    <t>Títulos de Deuda TAMAR CLASE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</si>
</sst>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\ #,##0;\-&quot;$&quot;\ #,##0"/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  <numFmt numFmtId="173" formatCode="0.0%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3" borderId="0" applyNumberFormat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1" fontId="11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1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3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6" borderId="7" applyNumberFormat="0" applyFont="0" applyAlignment="0" applyProtection="0"/>
  </cellStyleXfs>
  <cellXfs count="72">
    <xf numFmtId="0" fontId="0" fillId="0" borderId="0" xfId="0"/>
    <xf numFmtId="0" fontId="8" fillId="0" borderId="0" xfId="4" applyFont="1" applyAlignment="1">
      <alignment vertical="center"/>
    </xf>
    <xf numFmtId="0" fontId="16" fillId="4" borderId="4" xfId="0" applyFont="1" applyFill="1" applyBorder="1" applyAlignment="1">
      <alignment horizontal="center" vertical="center"/>
    </xf>
    <xf numFmtId="0" fontId="15" fillId="5" borderId="4" xfId="4" applyFont="1" applyFill="1" applyBorder="1" applyAlignment="1">
      <alignment horizontal="center" vertical="center"/>
    </xf>
    <xf numFmtId="167" fontId="8" fillId="0" borderId="4" xfId="6" applyNumberFormat="1" applyFont="1" applyFill="1" applyBorder="1" applyAlignment="1">
      <alignment vertical="center"/>
    </xf>
    <xf numFmtId="0" fontId="15" fillId="2" borderId="4" xfId="4" applyFont="1" applyFill="1" applyBorder="1" applyAlignment="1">
      <alignment vertical="center"/>
    </xf>
    <xf numFmtId="0" fontId="16" fillId="0" borderId="0" xfId="4" applyFont="1" applyAlignment="1">
      <alignment vertical="center"/>
    </xf>
    <xf numFmtId="0" fontId="18" fillId="0" borderId="0" xfId="0" applyFont="1" applyAlignment="1">
      <alignment vertical="center"/>
    </xf>
    <xf numFmtId="1" fontId="18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0" xfId="0" applyNumberFormat="1" applyFont="1" applyAlignment="1">
      <alignment vertical="center"/>
    </xf>
    <xf numFmtId="165" fontId="23" fillId="0" borderId="0" xfId="4" applyNumberFormat="1" applyFont="1" applyAlignment="1">
      <alignment vertical="center"/>
    </xf>
    <xf numFmtId="173" fontId="8" fillId="0" borderId="0" xfId="32" applyNumberFormat="1" applyFont="1" applyAlignment="1">
      <alignment vertical="center"/>
    </xf>
    <xf numFmtId="10" fontId="8" fillId="0" borderId="0" xfId="32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6" fillId="4" borderId="16" xfId="0" applyFont="1" applyFill="1" applyBorder="1" applyAlignment="1">
      <alignment horizontal="center" vertical="center"/>
    </xf>
    <xf numFmtId="165" fontId="15" fillId="5" borderId="17" xfId="4" applyNumberFormat="1" applyFont="1" applyFill="1" applyBorder="1" applyAlignment="1">
      <alignment vertical="center"/>
    </xf>
    <xf numFmtId="0" fontId="15" fillId="5" borderId="16" xfId="4" applyFont="1" applyFill="1" applyBorder="1" applyAlignment="1">
      <alignment horizontal="center" vertical="center"/>
    </xf>
    <xf numFmtId="165" fontId="9" fillId="0" borderId="17" xfId="4" applyNumberFormat="1" applyFont="1" applyBorder="1" applyAlignment="1">
      <alignment vertical="center"/>
    </xf>
    <xf numFmtId="167" fontId="8" fillId="0" borderId="16" xfId="6" applyNumberFormat="1" applyFont="1" applyFill="1" applyBorder="1" applyAlignment="1">
      <alignment vertical="center"/>
    </xf>
    <xf numFmtId="165" fontId="15" fillId="2" borderId="17" xfId="4" applyNumberFormat="1" applyFont="1" applyFill="1" applyBorder="1" applyAlignment="1">
      <alignment vertical="center"/>
    </xf>
    <xf numFmtId="0" fontId="15" fillId="2" borderId="16" xfId="4" applyFont="1" applyFill="1" applyBorder="1" applyAlignment="1">
      <alignment vertical="center"/>
    </xf>
    <xf numFmtId="165" fontId="15" fillId="0" borderId="18" xfId="6" applyNumberFormat="1" applyFont="1" applyFill="1" applyBorder="1" applyAlignment="1">
      <alignment vertical="center"/>
    </xf>
    <xf numFmtId="169" fontId="16" fillId="0" borderId="17" xfId="6" applyNumberFormat="1" applyFont="1" applyBorder="1" applyAlignment="1">
      <alignment vertical="center"/>
    </xf>
    <xf numFmtId="169" fontId="16" fillId="0" borderId="19" xfId="6" applyNumberFormat="1" applyFont="1" applyBorder="1" applyAlignment="1">
      <alignment vertical="center"/>
    </xf>
    <xf numFmtId="165" fontId="15" fillId="0" borderId="22" xfId="6" applyNumberFormat="1" applyFont="1" applyFill="1" applyBorder="1" applyAlignment="1">
      <alignment vertical="center"/>
    </xf>
    <xf numFmtId="5" fontId="16" fillId="0" borderId="23" xfId="4" applyNumberFormat="1" applyFont="1" applyBorder="1" applyAlignment="1">
      <alignment vertical="center"/>
    </xf>
    <xf numFmtId="5" fontId="16" fillId="0" borderId="24" xfId="4" applyNumberFormat="1" applyFont="1" applyBorder="1" applyAlignment="1">
      <alignment vertical="center"/>
    </xf>
    <xf numFmtId="165" fontId="9" fillId="0" borderId="19" xfId="4" applyNumberFormat="1" applyFont="1" applyBorder="1" applyAlignment="1">
      <alignment vertical="center"/>
    </xf>
    <xf numFmtId="167" fontId="8" fillId="0" borderId="20" xfId="6" applyNumberFormat="1" applyFont="1" applyFill="1" applyBorder="1" applyAlignment="1">
      <alignment vertical="center"/>
    </xf>
    <xf numFmtId="165" fontId="9" fillId="0" borderId="25" xfId="4" applyNumberFormat="1" applyFont="1" applyBorder="1" applyAlignment="1">
      <alignment vertical="center"/>
    </xf>
    <xf numFmtId="0" fontId="8" fillId="0" borderId="25" xfId="4" applyFont="1" applyBorder="1" applyAlignment="1">
      <alignment vertical="center"/>
    </xf>
    <xf numFmtId="167" fontId="8" fillId="0" borderId="0" xfId="4" applyNumberFormat="1" applyFont="1" applyAlignment="1">
      <alignment vertical="center"/>
    </xf>
    <xf numFmtId="0" fontId="16" fillId="4" borderId="3" xfId="0" applyFont="1" applyFill="1" applyBorder="1" applyAlignment="1">
      <alignment horizontal="center" vertical="center"/>
    </xf>
    <xf numFmtId="0" fontId="15" fillId="5" borderId="3" xfId="4" applyFont="1" applyFill="1" applyBorder="1" applyAlignment="1">
      <alignment horizontal="center" vertical="center"/>
    </xf>
    <xf numFmtId="167" fontId="8" fillId="0" borderId="3" xfId="6" applyNumberFormat="1" applyFont="1" applyFill="1" applyBorder="1" applyAlignment="1">
      <alignment vertical="center"/>
    </xf>
    <xf numFmtId="0" fontId="15" fillId="2" borderId="3" xfId="4" applyFont="1" applyFill="1" applyBorder="1" applyAlignment="1">
      <alignment vertical="center"/>
    </xf>
    <xf numFmtId="5" fontId="16" fillId="0" borderId="26" xfId="4" applyNumberFormat="1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168" fontId="16" fillId="0" borderId="3" xfId="6" applyNumberFormat="1" applyFont="1" applyBorder="1" applyAlignment="1">
      <alignment horizontal="center" vertical="center"/>
    </xf>
    <xf numFmtId="168" fontId="16" fillId="0" borderId="4" xfId="6" applyNumberFormat="1" applyFont="1" applyBorder="1" applyAlignment="1">
      <alignment horizontal="center" vertical="center"/>
    </xf>
    <xf numFmtId="170" fontId="16" fillId="0" borderId="3" xfId="6" applyNumberFormat="1" applyFont="1" applyBorder="1" applyAlignment="1">
      <alignment horizontal="center" vertical="center"/>
    </xf>
    <xf numFmtId="170" fontId="16" fillId="0" borderId="4" xfId="6" applyNumberFormat="1" applyFont="1" applyBorder="1" applyAlignment="1">
      <alignment horizontal="center" vertical="center"/>
    </xf>
    <xf numFmtId="10" fontId="16" fillId="0" borderId="3" xfId="5" applyNumberFormat="1" applyFont="1" applyBorder="1" applyAlignment="1">
      <alignment horizontal="center" vertical="center"/>
    </xf>
    <xf numFmtId="10" fontId="16" fillId="0" borderId="4" xfId="5" applyNumberFormat="1" applyFont="1" applyBorder="1" applyAlignment="1">
      <alignment horizontal="center" vertical="center"/>
    </xf>
    <xf numFmtId="170" fontId="16" fillId="0" borderId="27" xfId="6" applyNumberFormat="1" applyFont="1" applyBorder="1" applyAlignment="1">
      <alignment horizontal="center" vertical="center"/>
    </xf>
    <xf numFmtId="170" fontId="16" fillId="0" borderId="20" xfId="6" applyNumberFormat="1" applyFont="1" applyBorder="1" applyAlignment="1">
      <alignment horizontal="center" vertical="center"/>
    </xf>
    <xf numFmtId="170" fontId="16" fillId="0" borderId="21" xfId="6" applyNumberFormat="1" applyFont="1" applyBorder="1" applyAlignment="1">
      <alignment horizontal="center" vertical="center"/>
    </xf>
    <xf numFmtId="10" fontId="16" fillId="0" borderId="16" xfId="5" applyNumberFormat="1" applyFont="1" applyBorder="1" applyAlignment="1">
      <alignment horizontal="center" vertical="center"/>
    </xf>
    <xf numFmtId="165" fontId="15" fillId="4" borderId="8" xfId="4" applyNumberFormat="1" applyFont="1" applyFill="1" applyBorder="1" applyAlignment="1">
      <alignment horizontal="left" vertical="center" wrapText="1"/>
    </xf>
    <xf numFmtId="165" fontId="15" fillId="4" borderId="12" xfId="4" applyNumberFormat="1" applyFont="1" applyFill="1" applyBorder="1" applyAlignment="1">
      <alignment horizontal="left" vertical="center" wrapText="1"/>
    </xf>
    <xf numFmtId="165" fontId="15" fillId="4" borderId="15" xfId="4" applyNumberFormat="1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168" fontId="16" fillId="0" borderId="16" xfId="6" applyNumberFormat="1" applyFont="1" applyBorder="1" applyAlignment="1">
      <alignment horizontal="center" vertical="center"/>
    </xf>
    <xf numFmtId="170" fontId="16" fillId="0" borderId="16" xfId="6" applyNumberFormat="1" applyFont="1" applyBorder="1" applyAlignment="1">
      <alignment horizontal="center" vertical="center"/>
    </xf>
    <xf numFmtId="168" fontId="16" fillId="0" borderId="2" xfId="6" applyNumberFormat="1" applyFont="1" applyBorder="1" applyAlignment="1">
      <alignment horizontal="center" vertical="center"/>
    </xf>
    <xf numFmtId="168" fontId="16" fillId="0" borderId="1" xfId="6" applyNumberFormat="1" applyFont="1" applyBorder="1" applyAlignment="1">
      <alignment horizontal="center" vertical="center"/>
    </xf>
  </cellXfs>
  <cellStyles count="41">
    <cellStyle name="Énfasis1 2" xfId="7" xr:uid="{00000000-0005-0000-0000-000000000000}"/>
    <cellStyle name="Millares 10 2" xfId="8" xr:uid="{00000000-0005-0000-0000-000001000000}"/>
    <cellStyle name="Millares 10 3" xfId="9" xr:uid="{00000000-0005-0000-0000-000002000000}"/>
    <cellStyle name="Millares 2" xfId="6" xr:uid="{00000000-0005-0000-0000-000003000000}"/>
    <cellStyle name="Millares 2 2" xfId="10" xr:uid="{00000000-0005-0000-0000-000004000000}"/>
    <cellStyle name="Millares 2 3" xfId="11" xr:uid="{00000000-0005-0000-0000-000005000000}"/>
    <cellStyle name="Millares 3" xfId="12" xr:uid="{00000000-0005-0000-0000-000006000000}"/>
    <cellStyle name="Millares 3 2" xfId="13" xr:uid="{00000000-0005-0000-0000-000007000000}"/>
    <cellStyle name="Millares 4" xfId="14" xr:uid="{00000000-0005-0000-0000-000008000000}"/>
    <cellStyle name="Millares 4 2" xfId="15" xr:uid="{00000000-0005-0000-0000-000009000000}"/>
    <cellStyle name="Millares 5" xfId="16" xr:uid="{00000000-0005-0000-0000-00000A000000}"/>
    <cellStyle name="Millares 6" xfId="17" xr:uid="{00000000-0005-0000-0000-00000B000000}"/>
    <cellStyle name="Millares 6 2" xfId="18" xr:uid="{00000000-0005-0000-0000-00000C000000}"/>
    <cellStyle name="Millares 7" xfId="19" xr:uid="{00000000-0005-0000-0000-00000D000000}"/>
    <cellStyle name="Millares 8" xfId="20" xr:uid="{00000000-0005-0000-0000-00000E000000}"/>
    <cellStyle name="Millares 9" xfId="21" xr:uid="{00000000-0005-0000-0000-00000F000000}"/>
    <cellStyle name="Moneda 2" xfId="22" xr:uid="{00000000-0005-0000-0000-000010000000}"/>
    <cellStyle name="Moneda 4" xfId="23" xr:uid="{00000000-0005-0000-0000-000011000000}"/>
    <cellStyle name="Normal" xfId="0" builtinId="0"/>
    <cellStyle name="Normal 2" xfId="1" xr:uid="{00000000-0005-0000-0000-000013000000}"/>
    <cellStyle name="Normal 2 2" xfId="24" xr:uid="{00000000-0005-0000-0000-000014000000}"/>
    <cellStyle name="Normal 3" xfId="2" xr:uid="{00000000-0005-0000-0000-000015000000}"/>
    <cellStyle name="Normal 3 2" xfId="25" xr:uid="{00000000-0005-0000-0000-000016000000}"/>
    <cellStyle name="Normal 3 3" xfId="35" xr:uid="{00000000-0005-0000-0000-000017000000}"/>
    <cellStyle name="Normal 4" xfId="3" xr:uid="{00000000-0005-0000-0000-000018000000}"/>
    <cellStyle name="Normal 4 2" xfId="36" xr:uid="{00000000-0005-0000-0000-000019000000}"/>
    <cellStyle name="Normal 5" xfId="4" xr:uid="{00000000-0005-0000-0000-00001A000000}"/>
    <cellStyle name="Normal 5 2" xfId="34" xr:uid="{00000000-0005-0000-0000-00001B000000}"/>
    <cellStyle name="Normal 5 2 2" xfId="38" xr:uid="{00000000-0005-0000-0000-00001C000000}"/>
    <cellStyle name="Normal 6" xfId="33" xr:uid="{00000000-0005-0000-0000-00001D000000}"/>
    <cellStyle name="Normal 6 2" xfId="37" xr:uid="{00000000-0005-0000-0000-00001E000000}"/>
    <cellStyle name="Normal 7" xfId="26" xr:uid="{00000000-0005-0000-0000-00001F000000}"/>
    <cellStyle name="Normal 8" xfId="39" xr:uid="{00000000-0005-0000-0000-000020000000}"/>
    <cellStyle name="Notas 2" xfId="40" xr:uid="{00000000-0005-0000-0000-000021000000}"/>
    <cellStyle name="Porcentaje" xfId="32" builtinId="5"/>
    <cellStyle name="Porcentaje 2" xfId="5" xr:uid="{00000000-0005-0000-0000-000023000000}"/>
    <cellStyle name="Porcentaje 3" xfId="27" xr:uid="{00000000-0005-0000-0000-000024000000}"/>
    <cellStyle name="Porcentual 2" xfId="28" xr:uid="{00000000-0005-0000-0000-000025000000}"/>
    <cellStyle name="Porcentual 2 2" xfId="29" xr:uid="{00000000-0005-0000-0000-000026000000}"/>
    <cellStyle name="Porcentual 2 3" xfId="30" xr:uid="{00000000-0005-0000-0000-000027000000}"/>
    <cellStyle name="Porcentual 3" xfId="31" xr:uid="{00000000-0005-0000-0000-00002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4"/>
  <sheetViews>
    <sheetView showGridLines="0" tabSelected="1" topLeftCell="A29" zoomScaleNormal="100" workbookViewId="0">
      <selection activeCell="F63" sqref="F63"/>
    </sheetView>
  </sheetViews>
  <sheetFormatPr baseColWidth="10" defaultColWidth="11.44140625" defaultRowHeight="12" x14ac:dyDescent="0.25"/>
  <cols>
    <col min="1" max="1" width="49.33203125" style="7" customWidth="1"/>
    <col min="2" max="2" width="17.44140625" style="7" customWidth="1"/>
    <col min="3" max="3" width="15.109375" style="7" bestFit="1" customWidth="1"/>
    <col min="4" max="4" width="16.33203125" style="7" bestFit="1" customWidth="1"/>
    <col min="5" max="5" width="15.109375" style="7" bestFit="1" customWidth="1"/>
    <col min="6" max="6" width="16.33203125" style="7" bestFit="1" customWidth="1"/>
    <col min="7" max="7" width="15.109375" style="7" bestFit="1" customWidth="1"/>
    <col min="8" max="8" width="16.33203125" style="7" bestFit="1" customWidth="1"/>
    <col min="9" max="9" width="15.109375" style="7" bestFit="1" customWidth="1"/>
    <col min="10" max="11" width="11.44140625" style="7"/>
    <col min="12" max="18" width="10" style="8" bestFit="1" customWidth="1"/>
    <col min="19" max="19" width="11.33203125" style="8" bestFit="1" customWidth="1"/>
    <col min="20" max="16384" width="11.44140625" style="7"/>
  </cols>
  <sheetData>
    <row r="1" spans="1:9" s="7" customFormat="1" ht="23.4" x14ac:dyDescent="0.25">
      <c r="A1" s="14" t="s">
        <v>1</v>
      </c>
    </row>
    <row r="3" spans="1:9" s="7" customFormat="1" ht="18" x14ac:dyDescent="0.25">
      <c r="A3" s="15" t="s">
        <v>25</v>
      </c>
    </row>
    <row r="4" spans="1:9" s="7" customFormat="1" x14ac:dyDescent="0.25">
      <c r="A4" s="16"/>
    </row>
    <row r="5" spans="1:9" s="7" customFormat="1" ht="15.75" customHeight="1" x14ac:dyDescent="0.25">
      <c r="A5" s="9" t="s">
        <v>2</v>
      </c>
      <c r="B5" s="41" t="s">
        <v>51</v>
      </c>
      <c r="C5" s="42"/>
      <c r="D5" s="42"/>
      <c r="E5" s="43"/>
    </row>
    <row r="6" spans="1:9" s="7" customFormat="1" x14ac:dyDescent="0.25">
      <c r="A6" s="16"/>
    </row>
    <row r="7" spans="1:9" s="7" customFormat="1" ht="14.4" x14ac:dyDescent="0.25">
      <c r="A7" s="17" t="s">
        <v>7</v>
      </c>
    </row>
    <row r="8" spans="1:9" s="7" customFormat="1" x14ac:dyDescent="0.25">
      <c r="A8" s="16"/>
    </row>
    <row r="9" spans="1:9" s="7" customFormat="1" ht="14.4" x14ac:dyDescent="0.25">
      <c r="A9" s="17" t="s">
        <v>8</v>
      </c>
    </row>
    <row r="10" spans="1:9" s="7" customFormat="1" ht="14.4" x14ac:dyDescent="0.25">
      <c r="A10" s="9" t="s">
        <v>49</v>
      </c>
    </row>
    <row r="11" spans="1:9" s="7" customFormat="1" ht="14.4" x14ac:dyDescent="0.25">
      <c r="A11" s="9"/>
    </row>
    <row r="12" spans="1:9" s="7" customFormat="1" ht="15" thickBot="1" x14ac:dyDescent="0.3">
      <c r="A12" s="9"/>
    </row>
    <row r="13" spans="1:9" s="1" customFormat="1" ht="13.8" x14ac:dyDescent="0.25">
      <c r="A13" s="57" t="s">
        <v>12</v>
      </c>
      <c r="B13" s="60" t="s">
        <v>24</v>
      </c>
      <c r="C13" s="61"/>
      <c r="D13" s="61"/>
      <c r="E13" s="61"/>
      <c r="F13" s="61"/>
      <c r="G13" s="61"/>
      <c r="H13" s="61"/>
      <c r="I13" s="62"/>
    </row>
    <row r="14" spans="1:9" s="1" customFormat="1" ht="13.8" x14ac:dyDescent="0.25">
      <c r="A14" s="58"/>
      <c r="B14" s="63"/>
      <c r="C14" s="64"/>
      <c r="D14" s="64"/>
      <c r="E14" s="64"/>
      <c r="F14" s="64"/>
      <c r="G14" s="64"/>
      <c r="H14" s="64"/>
      <c r="I14" s="65"/>
    </row>
    <row r="15" spans="1:9" s="1" customFormat="1" ht="13.8" x14ac:dyDescent="0.25">
      <c r="A15" s="58"/>
      <c r="B15" s="45">
        <v>2025</v>
      </c>
      <c r="C15" s="46"/>
      <c r="D15" s="45">
        <v>2026</v>
      </c>
      <c r="E15" s="46"/>
      <c r="F15" s="45">
        <v>2027</v>
      </c>
      <c r="G15" s="46">
        <v>2021</v>
      </c>
      <c r="H15" s="66">
        <v>2028</v>
      </c>
      <c r="I15" s="67">
        <v>2021</v>
      </c>
    </row>
    <row r="16" spans="1:9" s="1" customFormat="1" ht="13.8" x14ac:dyDescent="0.25">
      <c r="A16" s="59"/>
      <c r="B16" s="2" t="s">
        <v>0</v>
      </c>
      <c r="C16" s="2" t="s">
        <v>13</v>
      </c>
      <c r="D16" s="2" t="s">
        <v>0</v>
      </c>
      <c r="E16" s="2" t="s">
        <v>13</v>
      </c>
      <c r="F16" s="2" t="s">
        <v>0</v>
      </c>
      <c r="G16" s="2" t="s">
        <v>13</v>
      </c>
      <c r="H16" s="36" t="s">
        <v>0</v>
      </c>
      <c r="I16" s="18" t="s">
        <v>13</v>
      </c>
    </row>
    <row r="17" spans="1:19" s="1" customFormat="1" ht="13.8" x14ac:dyDescent="0.25">
      <c r="A17" s="19" t="s">
        <v>14</v>
      </c>
      <c r="B17" s="3"/>
      <c r="C17" s="3"/>
      <c r="D17" s="3"/>
      <c r="E17" s="3"/>
      <c r="F17" s="3"/>
      <c r="G17" s="3"/>
      <c r="H17" s="37"/>
      <c r="I17" s="20"/>
    </row>
    <row r="18" spans="1:19" s="1" customFormat="1" ht="13.8" x14ac:dyDescent="0.25">
      <c r="A18" s="21" t="s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38">
        <v>0</v>
      </c>
      <c r="I18" s="22">
        <v>0</v>
      </c>
      <c r="K18" s="35"/>
      <c r="L18" s="35"/>
      <c r="M18" s="35"/>
      <c r="N18" s="35"/>
      <c r="O18" s="35"/>
      <c r="P18" s="35"/>
      <c r="Q18" s="35"/>
      <c r="R18" s="35"/>
      <c r="S18" s="35"/>
    </row>
    <row r="19" spans="1:19" s="1" customFormat="1" ht="13.8" x14ac:dyDescent="0.25">
      <c r="A19" s="21" t="s">
        <v>26</v>
      </c>
      <c r="B19" s="4">
        <v>162005586.47</v>
      </c>
      <c r="C19" s="4">
        <v>9582223.1928677112</v>
      </c>
      <c r="D19" s="4">
        <v>27852455.399999999</v>
      </c>
      <c r="E19" s="4">
        <v>295589.58</v>
      </c>
      <c r="F19" s="4">
        <v>0</v>
      </c>
      <c r="G19" s="4">
        <v>0</v>
      </c>
      <c r="H19" s="38">
        <v>0</v>
      </c>
      <c r="I19" s="22">
        <v>0</v>
      </c>
      <c r="K19" s="35"/>
      <c r="L19" s="35"/>
      <c r="M19" s="35"/>
      <c r="N19" s="35"/>
      <c r="O19" s="35"/>
      <c r="P19" s="35"/>
      <c r="Q19" s="35"/>
      <c r="R19" s="35"/>
      <c r="S19" s="35"/>
    </row>
    <row r="20" spans="1:19" s="1" customFormat="1" ht="13.8" x14ac:dyDescent="0.25">
      <c r="A20" s="21" t="s">
        <v>43</v>
      </c>
      <c r="B20" s="4">
        <v>224434196.51868805</v>
      </c>
      <c r="C20" s="4">
        <v>166710291.15280968</v>
      </c>
      <c r="D20" s="4">
        <v>261873748.44000003</v>
      </c>
      <c r="E20" s="4">
        <v>160628848.53187364</v>
      </c>
      <c r="F20" s="4">
        <v>261873748.44000003</v>
      </c>
      <c r="G20" s="4">
        <v>136070277.79268742</v>
      </c>
      <c r="H20" s="38">
        <v>261873748.44000003</v>
      </c>
      <c r="I20" s="22">
        <v>110567744.30598192</v>
      </c>
      <c r="K20" s="35"/>
      <c r="L20" s="35"/>
      <c r="M20" s="35"/>
      <c r="N20" s="35"/>
      <c r="O20" s="35"/>
      <c r="P20" s="35"/>
      <c r="Q20" s="35"/>
      <c r="R20" s="35"/>
      <c r="S20" s="35"/>
    </row>
    <row r="21" spans="1:19" s="1" customFormat="1" ht="13.8" x14ac:dyDescent="0.25">
      <c r="A21" s="21" t="s">
        <v>28</v>
      </c>
      <c r="B21" s="4">
        <v>24199206.670000002</v>
      </c>
      <c r="C21" s="4">
        <v>11933963.640000001</v>
      </c>
      <c r="D21" s="4">
        <v>19396178.23</v>
      </c>
      <c r="E21" s="4">
        <v>2901581.4000000004</v>
      </c>
      <c r="F21" s="4">
        <v>0</v>
      </c>
      <c r="G21" s="4">
        <v>0</v>
      </c>
      <c r="H21" s="38">
        <v>0</v>
      </c>
      <c r="I21" s="22">
        <v>0</v>
      </c>
      <c r="K21" s="35"/>
      <c r="L21" s="35"/>
      <c r="M21" s="35"/>
      <c r="N21" s="35"/>
      <c r="O21" s="35"/>
      <c r="P21" s="35"/>
      <c r="Q21" s="35"/>
      <c r="R21" s="35"/>
      <c r="S21" s="35"/>
    </row>
    <row r="22" spans="1:19" s="1" customFormat="1" ht="13.8" x14ac:dyDescent="0.25">
      <c r="A22" s="21" t="s">
        <v>27</v>
      </c>
      <c r="B22" s="4">
        <v>17437403.920482483</v>
      </c>
      <c r="C22" s="4">
        <v>916984.23770256375</v>
      </c>
      <c r="D22" s="4">
        <v>1476667.052652739</v>
      </c>
      <c r="E22" s="4">
        <v>10651.810998041476</v>
      </c>
      <c r="F22" s="4">
        <v>0</v>
      </c>
      <c r="G22" s="4">
        <v>0</v>
      </c>
      <c r="H22" s="38">
        <v>0</v>
      </c>
      <c r="I22" s="22">
        <v>0</v>
      </c>
      <c r="K22" s="35"/>
      <c r="L22" s="35"/>
      <c r="M22" s="35"/>
      <c r="N22" s="35"/>
      <c r="O22" s="35"/>
      <c r="P22" s="35"/>
      <c r="Q22" s="35"/>
      <c r="R22" s="35"/>
      <c r="S22" s="35"/>
    </row>
    <row r="23" spans="1:19" s="1" customFormat="1" ht="13.8" x14ac:dyDescent="0.25">
      <c r="A23" s="19" t="s">
        <v>16</v>
      </c>
      <c r="B23" s="3"/>
      <c r="C23" s="3"/>
      <c r="D23" s="3"/>
      <c r="E23" s="3"/>
      <c r="F23" s="3"/>
      <c r="G23" s="3"/>
      <c r="H23" s="37"/>
      <c r="I23" s="20"/>
    </row>
    <row r="24" spans="1:19" s="1" customFormat="1" ht="13.8" x14ac:dyDescent="0.25">
      <c r="A24" s="21" t="s">
        <v>35</v>
      </c>
      <c r="B24" s="4">
        <v>4306981515.96</v>
      </c>
      <c r="C24" s="4">
        <v>2911977054.2292795</v>
      </c>
      <c r="D24" s="4">
        <v>4306981515.96</v>
      </c>
      <c r="E24" s="4">
        <v>1127411733.3685675</v>
      </c>
      <c r="F24" s="4">
        <v>1794575820.8599999</v>
      </c>
      <c r="G24" s="4">
        <v>93647496.48549591</v>
      </c>
      <c r="H24" s="38">
        <v>0</v>
      </c>
      <c r="I24" s="22">
        <v>0</v>
      </c>
      <c r="K24" s="35"/>
      <c r="L24" s="35"/>
      <c r="M24" s="35"/>
      <c r="N24" s="35"/>
      <c r="O24" s="35"/>
      <c r="P24" s="35"/>
      <c r="Q24" s="35"/>
      <c r="R24" s="35"/>
    </row>
    <row r="25" spans="1:19" s="1" customFormat="1" ht="13.8" x14ac:dyDescent="0.25">
      <c r="A25" s="19" t="s">
        <v>29</v>
      </c>
      <c r="B25" s="3"/>
      <c r="C25" s="3"/>
      <c r="D25" s="3"/>
      <c r="E25" s="3"/>
      <c r="F25" s="3"/>
      <c r="G25" s="3"/>
      <c r="H25" s="37"/>
      <c r="I25" s="20"/>
    </row>
    <row r="26" spans="1:19" s="1" customFormat="1" ht="13.8" x14ac:dyDescent="0.25">
      <c r="A26" s="23" t="s">
        <v>3</v>
      </c>
      <c r="B26" s="5"/>
      <c r="C26" s="5"/>
      <c r="D26" s="5"/>
      <c r="E26" s="5"/>
      <c r="F26" s="5"/>
      <c r="G26" s="5"/>
      <c r="H26" s="39"/>
      <c r="I26" s="24"/>
    </row>
    <row r="27" spans="1:19" s="1" customFormat="1" ht="13.8" x14ac:dyDescent="0.25">
      <c r="A27" s="21" t="s">
        <v>10</v>
      </c>
      <c r="B27" s="4">
        <v>2910287105.6967688</v>
      </c>
      <c r="C27" s="4">
        <v>2683803313.9523726</v>
      </c>
      <c r="D27" s="4">
        <v>3579327730.286025</v>
      </c>
      <c r="E27" s="4">
        <v>2647813387.5594521</v>
      </c>
      <c r="F27" s="4">
        <v>4072279975.5904093</v>
      </c>
      <c r="G27" s="4">
        <v>2626937232.2767372</v>
      </c>
      <c r="H27" s="38">
        <v>4285673731.3448281</v>
      </c>
      <c r="I27" s="22">
        <v>2273963126.1796823</v>
      </c>
      <c r="K27" s="35"/>
      <c r="L27" s="35"/>
      <c r="M27" s="35"/>
      <c r="N27" s="35"/>
      <c r="O27" s="35"/>
      <c r="P27" s="35"/>
      <c r="Q27" s="35"/>
      <c r="R27" s="35"/>
    </row>
    <row r="28" spans="1:19" s="1" customFormat="1" ht="13.8" x14ac:dyDescent="0.25">
      <c r="A28" s="21" t="s">
        <v>6</v>
      </c>
      <c r="B28" s="4">
        <v>3586514491.6471872</v>
      </c>
      <c r="C28" s="4">
        <v>2101452016.272989</v>
      </c>
      <c r="D28" s="4">
        <v>4233918643.5256662</v>
      </c>
      <c r="E28" s="4">
        <v>2297128993.2551889</v>
      </c>
      <c r="F28" s="4">
        <v>4676561790.2524281</v>
      </c>
      <c r="G28" s="4">
        <v>2185242243.1989899</v>
      </c>
      <c r="H28" s="38">
        <v>4855771145.6705208</v>
      </c>
      <c r="I28" s="22">
        <v>1676645323.2695193</v>
      </c>
      <c r="K28" s="35"/>
      <c r="L28" s="35"/>
      <c r="M28" s="35"/>
      <c r="N28" s="35"/>
      <c r="O28" s="35"/>
      <c r="P28" s="35"/>
      <c r="Q28" s="35"/>
      <c r="R28" s="35"/>
    </row>
    <row r="29" spans="1:19" s="1" customFormat="1" ht="13.8" x14ac:dyDescent="0.25">
      <c r="A29" s="21" t="s">
        <v>5</v>
      </c>
      <c r="B29" s="4">
        <v>3518846325.0719967</v>
      </c>
      <c r="C29" s="4">
        <v>1402984049.6399999</v>
      </c>
      <c r="D29" s="4">
        <v>4182098843.9342108</v>
      </c>
      <c r="E29" s="4">
        <v>1824036904.4566407</v>
      </c>
      <c r="F29" s="4">
        <v>4690364433.8513126</v>
      </c>
      <c r="G29" s="4">
        <v>1681679809.3188691</v>
      </c>
      <c r="H29" s="38">
        <v>4900753490.735939</v>
      </c>
      <c r="I29" s="22">
        <v>1303058928.4915922</v>
      </c>
      <c r="K29" s="35"/>
      <c r="L29" s="35"/>
      <c r="M29" s="35"/>
      <c r="N29" s="35"/>
      <c r="O29" s="35"/>
      <c r="P29" s="35"/>
      <c r="Q29" s="35"/>
      <c r="R29" s="35"/>
    </row>
    <row r="30" spans="1:19" s="1" customFormat="1" ht="13.8" x14ac:dyDescent="0.25">
      <c r="A30" s="21" t="s">
        <v>36</v>
      </c>
      <c r="B30" s="4">
        <v>2299310550</v>
      </c>
      <c r="C30" s="4">
        <v>2606315656.2596302</v>
      </c>
      <c r="D30" s="4">
        <v>2987900431.0371037</v>
      </c>
      <c r="E30" s="4">
        <v>2858070968.7151442</v>
      </c>
      <c r="F30" s="4">
        <v>3325932027.4288816</v>
      </c>
      <c r="G30" s="4">
        <v>2852658068.2910547</v>
      </c>
      <c r="H30" s="38">
        <v>3463847213.3830047</v>
      </c>
      <c r="I30" s="22">
        <v>2357490606.9809675</v>
      </c>
      <c r="K30" s="35"/>
      <c r="L30" s="35"/>
      <c r="M30" s="35"/>
      <c r="N30" s="35"/>
      <c r="O30" s="35"/>
      <c r="P30" s="35"/>
      <c r="Q30" s="35"/>
      <c r="R30" s="35"/>
    </row>
    <row r="31" spans="1:19" s="1" customFormat="1" ht="13.8" x14ac:dyDescent="0.25">
      <c r="A31" s="21" t="s">
        <v>18</v>
      </c>
      <c r="B31" s="4">
        <v>941038647.21161807</v>
      </c>
      <c r="C31" s="4">
        <v>933737079.37432098</v>
      </c>
      <c r="D31" s="4">
        <v>1106659208.518805</v>
      </c>
      <c r="E31" s="4">
        <v>919250442.3360635</v>
      </c>
      <c r="F31" s="4">
        <v>1241155502.4719787</v>
      </c>
      <c r="G31" s="4">
        <v>914113900.68303204</v>
      </c>
      <c r="H31" s="38">
        <v>1296828262.9354615</v>
      </c>
      <c r="I31" s="22">
        <v>767070828.27578914</v>
      </c>
      <c r="K31" s="35"/>
      <c r="L31" s="35"/>
      <c r="M31" s="35"/>
      <c r="N31" s="35"/>
      <c r="O31" s="35"/>
      <c r="P31" s="35"/>
      <c r="Q31" s="35"/>
      <c r="R31" s="35"/>
    </row>
    <row r="32" spans="1:19" s="1" customFormat="1" ht="13.8" x14ac:dyDescent="0.25">
      <c r="A32" s="21" t="s">
        <v>9</v>
      </c>
      <c r="B32" s="4">
        <v>5579011016.7544899</v>
      </c>
      <c r="C32" s="4">
        <v>245731510.17048949</v>
      </c>
      <c r="D32" s="4">
        <v>0</v>
      </c>
      <c r="E32" s="4">
        <v>0</v>
      </c>
      <c r="F32" s="4">
        <v>0</v>
      </c>
      <c r="G32" s="4">
        <v>0</v>
      </c>
      <c r="H32" s="38">
        <v>0</v>
      </c>
      <c r="I32" s="22">
        <v>0</v>
      </c>
      <c r="K32" s="35"/>
      <c r="L32" s="35"/>
      <c r="M32" s="35"/>
      <c r="N32" s="35"/>
      <c r="O32" s="35"/>
      <c r="P32" s="35"/>
      <c r="Q32" s="35"/>
      <c r="R32" s="35"/>
    </row>
    <row r="33" spans="1:18" s="1" customFormat="1" ht="13.8" x14ac:dyDescent="0.25">
      <c r="A33" s="21" t="s">
        <v>38</v>
      </c>
      <c r="B33" s="4">
        <v>0</v>
      </c>
      <c r="C33" s="4">
        <v>360140571.79806483</v>
      </c>
      <c r="D33" s="4">
        <v>585514702.18586707</v>
      </c>
      <c r="E33" s="4">
        <v>399658941.79829264</v>
      </c>
      <c r="F33" s="4">
        <v>670697203.81605017</v>
      </c>
      <c r="G33" s="4">
        <v>390643877.15023494</v>
      </c>
      <c r="H33" s="38">
        <v>708644729.55738807</v>
      </c>
      <c r="I33" s="22">
        <v>371151347.69814038</v>
      </c>
      <c r="K33" s="35"/>
      <c r="L33" s="35"/>
      <c r="M33" s="35"/>
      <c r="N33" s="35"/>
      <c r="O33" s="35"/>
      <c r="P33" s="35"/>
      <c r="Q33" s="35"/>
      <c r="R33" s="35"/>
    </row>
    <row r="34" spans="1:18" s="1" customFormat="1" ht="13.8" x14ac:dyDescent="0.25">
      <c r="A34" s="21" t="s">
        <v>17</v>
      </c>
      <c r="B34" s="4">
        <v>479866102.33892608</v>
      </c>
      <c r="C34" s="4">
        <v>203791613.33522069</v>
      </c>
      <c r="D34" s="4">
        <v>577075712.33575273</v>
      </c>
      <c r="E34" s="4">
        <v>233499363.33515352</v>
      </c>
      <c r="F34" s="4">
        <v>642362300.28676677</v>
      </c>
      <c r="G34" s="4">
        <v>211409475.65599865</v>
      </c>
      <c r="H34" s="38">
        <v>668998898.79911017</v>
      </c>
      <c r="I34" s="22">
        <v>158772070.43340459</v>
      </c>
      <c r="K34" s="35"/>
      <c r="L34" s="35"/>
      <c r="M34" s="35"/>
      <c r="N34" s="35"/>
      <c r="O34" s="35"/>
      <c r="P34" s="35"/>
      <c r="Q34" s="35"/>
      <c r="R34" s="35"/>
    </row>
    <row r="35" spans="1:18" s="1" customFormat="1" ht="13.8" x14ac:dyDescent="0.25">
      <c r="A35" s="21" t="s">
        <v>19</v>
      </c>
      <c r="B35" s="4">
        <v>33227762.617146999</v>
      </c>
      <c r="C35" s="4">
        <v>4238521.9496566299</v>
      </c>
      <c r="D35" s="4">
        <v>40455951.605166987</v>
      </c>
      <c r="E35" s="4">
        <v>4625983.9158757403</v>
      </c>
      <c r="F35" s="4">
        <v>45720912.13949459</v>
      </c>
      <c r="G35" s="4">
        <v>4630727.8197534829</v>
      </c>
      <c r="H35" s="38">
        <v>48272105.6455971</v>
      </c>
      <c r="I35" s="22">
        <v>4263075.8992614103</v>
      </c>
      <c r="K35" s="35"/>
      <c r="L35" s="35"/>
      <c r="M35" s="35"/>
      <c r="N35" s="35"/>
      <c r="O35" s="35"/>
      <c r="P35" s="35"/>
      <c r="Q35" s="35"/>
      <c r="R35" s="35"/>
    </row>
    <row r="36" spans="1:18" s="1" customFormat="1" ht="13.8" x14ac:dyDescent="0.25">
      <c r="A36" s="23" t="s">
        <v>4</v>
      </c>
      <c r="B36" s="5"/>
      <c r="C36" s="5"/>
      <c r="D36" s="5"/>
      <c r="E36" s="5"/>
      <c r="F36" s="5"/>
      <c r="G36" s="5"/>
      <c r="H36" s="39"/>
      <c r="I36" s="24"/>
    </row>
    <row r="37" spans="1:18" s="1" customFormat="1" ht="13.8" x14ac:dyDescent="0.25">
      <c r="A37" s="21" t="s">
        <v>11</v>
      </c>
      <c r="B37" s="4">
        <v>2070265391.0812411</v>
      </c>
      <c r="C37" s="4">
        <v>1508380014.9775975</v>
      </c>
      <c r="D37" s="4">
        <v>2546945685.2803125</v>
      </c>
      <c r="E37" s="4">
        <v>1881629146.3543298</v>
      </c>
      <c r="F37" s="4">
        <v>2877371804.0771179</v>
      </c>
      <c r="G37" s="4">
        <v>1850160604.7901306</v>
      </c>
      <c r="H37" s="38">
        <v>3016916286.3847408</v>
      </c>
      <c r="I37" s="22">
        <v>1767878689.4750624</v>
      </c>
      <c r="K37" s="35"/>
      <c r="L37" s="35"/>
      <c r="M37" s="35"/>
      <c r="N37" s="35"/>
      <c r="O37" s="35"/>
      <c r="P37" s="35"/>
      <c r="Q37" s="35"/>
      <c r="R37" s="35"/>
    </row>
    <row r="38" spans="1:18" s="1" customFormat="1" ht="13.8" x14ac:dyDescent="0.25">
      <c r="A38" s="21" t="s">
        <v>40</v>
      </c>
      <c r="B38" s="4">
        <v>480010711.684425</v>
      </c>
      <c r="C38" s="4">
        <v>343194007.35916531</v>
      </c>
      <c r="D38" s="4">
        <v>567698658.80559421</v>
      </c>
      <c r="E38" s="4">
        <v>374595280.66463554</v>
      </c>
      <c r="F38" s="4">
        <v>631924387.98724484</v>
      </c>
      <c r="G38" s="4">
        <v>336047888.7514267</v>
      </c>
      <c r="H38" s="38">
        <v>658128161.47373414</v>
      </c>
      <c r="I38" s="22">
        <v>309266506.07378602</v>
      </c>
      <c r="K38" s="35"/>
      <c r="L38" s="35"/>
      <c r="M38" s="35"/>
      <c r="N38" s="35"/>
      <c r="O38" s="35"/>
      <c r="P38" s="35"/>
      <c r="Q38" s="35"/>
      <c r="R38" s="35"/>
    </row>
    <row r="39" spans="1:18" s="1" customFormat="1" ht="13.8" x14ac:dyDescent="0.25">
      <c r="A39" s="21" t="s">
        <v>39</v>
      </c>
      <c r="B39" s="4">
        <v>0</v>
      </c>
      <c r="C39" s="4">
        <v>154799547.07999998</v>
      </c>
      <c r="D39" s="4">
        <v>128928976.22970217</v>
      </c>
      <c r="E39" s="4">
        <v>181691403.20949346</v>
      </c>
      <c r="F39" s="4">
        <v>147685965.05827329</v>
      </c>
      <c r="G39" s="4">
        <v>186118813.51469094</v>
      </c>
      <c r="H39" s="38">
        <v>156041922.00694758</v>
      </c>
      <c r="I39" s="22">
        <v>186591422.40293723</v>
      </c>
      <c r="K39" s="35"/>
      <c r="L39" s="35"/>
      <c r="M39" s="35"/>
      <c r="N39" s="35"/>
      <c r="O39" s="35"/>
      <c r="P39" s="35"/>
      <c r="Q39" s="35"/>
      <c r="R39" s="35"/>
    </row>
    <row r="40" spans="1:18" s="1" customFormat="1" ht="13.8" x14ac:dyDescent="0.25">
      <c r="A40" s="21" t="s">
        <v>50</v>
      </c>
      <c r="B40" s="4">
        <v>0</v>
      </c>
      <c r="C40" s="4">
        <v>0</v>
      </c>
      <c r="D40" s="4">
        <v>0</v>
      </c>
      <c r="E40" s="4">
        <v>954812405.93541479</v>
      </c>
      <c r="F40" s="4">
        <v>0</v>
      </c>
      <c r="G40" s="4">
        <v>1070195906.1121761</v>
      </c>
      <c r="H40" s="38">
        <v>0</v>
      </c>
      <c r="I40" s="22">
        <v>1144718038.3612871</v>
      </c>
      <c r="K40" s="35"/>
      <c r="L40" s="35"/>
      <c r="M40" s="35"/>
      <c r="N40" s="35"/>
      <c r="O40" s="35"/>
      <c r="P40" s="35"/>
      <c r="Q40" s="35"/>
      <c r="R40" s="35"/>
    </row>
    <row r="41" spans="1:18" s="1" customFormat="1" ht="13.8" x14ac:dyDescent="0.25">
      <c r="A41" s="19" t="s">
        <v>20</v>
      </c>
      <c r="B41" s="3"/>
      <c r="C41" s="3"/>
      <c r="D41" s="3"/>
      <c r="E41" s="3"/>
      <c r="F41" s="3"/>
      <c r="G41" s="3"/>
      <c r="H41" s="37"/>
      <c r="I41" s="20"/>
    </row>
    <row r="42" spans="1:18" s="1" customFormat="1" ht="13.8" x14ac:dyDescent="0.25">
      <c r="A42" s="21" t="s">
        <v>33</v>
      </c>
      <c r="B42" s="4">
        <v>92382831588.589172</v>
      </c>
      <c r="C42" s="4">
        <v>22463783918.283661</v>
      </c>
      <c r="D42" s="4">
        <v>113742585905.58768</v>
      </c>
      <c r="E42" s="4">
        <v>21191318482.731544</v>
      </c>
      <c r="F42" s="4">
        <v>128498896344.36295</v>
      </c>
      <c r="G42" s="4">
        <v>16591280072.868732</v>
      </c>
      <c r="H42" s="38">
        <v>134730733308.24338</v>
      </c>
      <c r="I42" s="22">
        <v>9669736268.1176109</v>
      </c>
      <c r="K42" s="35"/>
      <c r="L42" s="35"/>
      <c r="M42" s="35"/>
      <c r="N42" s="35"/>
      <c r="O42" s="35"/>
      <c r="P42" s="35"/>
      <c r="Q42" s="35"/>
      <c r="R42" s="35"/>
    </row>
    <row r="43" spans="1:18" s="1" customFormat="1" ht="13.8" x14ac:dyDescent="0.25">
      <c r="A43" s="21" t="s">
        <v>52</v>
      </c>
      <c r="B43" s="4">
        <v>0</v>
      </c>
      <c r="C43" s="4">
        <v>16320406812.640001</v>
      </c>
      <c r="D43" s="4">
        <v>72753929000</v>
      </c>
      <c r="E43" s="4">
        <v>11258474515.66</v>
      </c>
      <c r="F43" s="4">
        <v>0</v>
      </c>
      <c r="G43" s="4">
        <v>0</v>
      </c>
      <c r="H43" s="38">
        <v>0</v>
      </c>
      <c r="I43" s="22">
        <v>0</v>
      </c>
      <c r="K43" s="35"/>
      <c r="L43" s="35"/>
      <c r="M43" s="35"/>
      <c r="N43" s="35"/>
      <c r="O43" s="35"/>
      <c r="P43" s="35"/>
      <c r="Q43" s="35"/>
      <c r="R43" s="35"/>
    </row>
    <row r="44" spans="1:18" s="1" customFormat="1" ht="13.8" x14ac:dyDescent="0.25">
      <c r="A44" s="21" t="s">
        <v>53</v>
      </c>
      <c r="B44" s="4">
        <v>0</v>
      </c>
      <c r="C44" s="4">
        <v>12128875939.640001</v>
      </c>
      <c r="D44" s="4">
        <v>53072148000</v>
      </c>
      <c r="E44" s="4">
        <v>15761192240.1</v>
      </c>
      <c r="F44" s="4"/>
      <c r="G44" s="4"/>
      <c r="H44" s="38"/>
      <c r="I44" s="22"/>
      <c r="K44" s="35"/>
      <c r="L44" s="35"/>
      <c r="M44" s="35"/>
      <c r="N44" s="35"/>
      <c r="O44" s="35"/>
      <c r="P44" s="35"/>
      <c r="Q44" s="35"/>
      <c r="R44" s="35"/>
    </row>
    <row r="45" spans="1:18" s="1" customFormat="1" ht="13.8" x14ac:dyDescent="0.25">
      <c r="A45" s="21" t="s">
        <v>44</v>
      </c>
      <c r="B45" s="4">
        <v>90278930816.480515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38">
        <v>0</v>
      </c>
      <c r="I45" s="22">
        <v>0</v>
      </c>
      <c r="K45" s="35"/>
      <c r="L45" s="35"/>
      <c r="M45" s="35"/>
      <c r="N45" s="35"/>
      <c r="O45" s="35"/>
      <c r="P45" s="35"/>
      <c r="Q45" s="35"/>
      <c r="R45" s="35"/>
    </row>
    <row r="46" spans="1:18" s="1" customFormat="1" ht="13.8" x14ac:dyDescent="0.25">
      <c r="A46" s="21" t="s">
        <v>45</v>
      </c>
      <c r="B46" s="4">
        <v>0</v>
      </c>
      <c r="C46" s="4">
        <v>0</v>
      </c>
      <c r="D46" s="4">
        <v>13701301332.84</v>
      </c>
      <c r="E46" s="4">
        <v>0</v>
      </c>
      <c r="F46" s="4">
        <v>6852706067.1599998</v>
      </c>
      <c r="G46" s="4">
        <v>0</v>
      </c>
      <c r="H46" s="38">
        <v>0</v>
      </c>
      <c r="I46" s="22">
        <v>0</v>
      </c>
      <c r="K46" s="35"/>
      <c r="L46" s="35"/>
      <c r="M46" s="35"/>
      <c r="N46" s="35"/>
      <c r="O46" s="35"/>
      <c r="P46" s="35"/>
      <c r="Q46" s="35"/>
      <c r="R46" s="35"/>
    </row>
    <row r="47" spans="1:18" s="1" customFormat="1" ht="13.8" x14ac:dyDescent="0.25">
      <c r="A47" s="21" t="s">
        <v>41</v>
      </c>
      <c r="B47" s="4">
        <v>406554488.41666663</v>
      </c>
      <c r="C47" s="4">
        <v>1464530183.7626848</v>
      </c>
      <c r="D47" s="4">
        <v>813108976.83333325</v>
      </c>
      <c r="E47" s="4">
        <v>936412790.5214119</v>
      </c>
      <c r="F47" s="4">
        <v>813108976.83333325</v>
      </c>
      <c r="G47" s="4">
        <v>394099600.86548984</v>
      </c>
      <c r="H47" s="38">
        <v>813108976.83333325</v>
      </c>
      <c r="I47" s="22">
        <v>113003892.53825873</v>
      </c>
      <c r="K47" s="35"/>
      <c r="L47" s="35"/>
      <c r="M47" s="35"/>
      <c r="N47" s="35"/>
      <c r="O47" s="35"/>
      <c r="P47" s="35"/>
      <c r="Q47" s="35"/>
      <c r="R47" s="35"/>
    </row>
    <row r="48" spans="1:18" s="1" customFormat="1" ht="13.8" x14ac:dyDescent="0.25">
      <c r="A48" s="21" t="s">
        <v>46</v>
      </c>
      <c r="B48" s="4">
        <v>2017500000</v>
      </c>
      <c r="C48" s="4">
        <v>277469098.16000003</v>
      </c>
      <c r="D48" s="4">
        <v>0</v>
      </c>
      <c r="E48" s="4">
        <v>0</v>
      </c>
      <c r="F48" s="4">
        <v>0</v>
      </c>
      <c r="G48" s="4">
        <v>0</v>
      </c>
      <c r="H48" s="38">
        <v>0</v>
      </c>
      <c r="I48" s="22">
        <v>0</v>
      </c>
      <c r="K48" s="35"/>
      <c r="L48" s="35"/>
      <c r="M48" s="35"/>
      <c r="N48" s="35"/>
      <c r="O48" s="35"/>
      <c r="P48" s="35"/>
      <c r="Q48" s="35"/>
      <c r="R48" s="35"/>
    </row>
    <row r="49" spans="1:19" s="1" customFormat="1" ht="13.8" x14ac:dyDescent="0.25">
      <c r="A49" s="21" t="s">
        <v>37</v>
      </c>
      <c r="B49" s="4">
        <v>403846153.84615386</v>
      </c>
      <c r="C49" s="4">
        <v>54295652.133825213</v>
      </c>
      <c r="D49" s="4">
        <v>0</v>
      </c>
      <c r="E49" s="4">
        <v>0</v>
      </c>
      <c r="F49" s="4">
        <v>0</v>
      </c>
      <c r="G49" s="4">
        <v>0</v>
      </c>
      <c r="H49" s="38">
        <v>0</v>
      </c>
      <c r="I49" s="22">
        <v>0</v>
      </c>
      <c r="K49" s="35"/>
      <c r="L49" s="35"/>
      <c r="M49" s="35"/>
      <c r="N49" s="35"/>
      <c r="O49" s="35"/>
      <c r="P49" s="35"/>
      <c r="Q49" s="35"/>
      <c r="R49" s="35"/>
    </row>
    <row r="50" spans="1:19" s="1" customFormat="1" ht="14.4" thickBot="1" x14ac:dyDescent="0.3">
      <c r="A50" s="31" t="s">
        <v>30</v>
      </c>
      <c r="B50" s="32">
        <v>7059735.2879999997</v>
      </c>
      <c r="C50" s="32">
        <v>1870435.0324245216</v>
      </c>
      <c r="D50" s="32">
        <v>0</v>
      </c>
      <c r="E50" s="32">
        <v>0</v>
      </c>
      <c r="F50" s="32">
        <v>0</v>
      </c>
      <c r="G50" s="32">
        <v>0</v>
      </c>
      <c r="H50" s="38">
        <v>0</v>
      </c>
      <c r="I50" s="22">
        <v>0</v>
      </c>
      <c r="K50" s="35"/>
      <c r="L50" s="35"/>
      <c r="M50" s="35"/>
      <c r="N50" s="35"/>
      <c r="O50" s="35"/>
      <c r="P50" s="35"/>
      <c r="Q50" s="35"/>
      <c r="R50" s="35"/>
    </row>
    <row r="51" spans="1:19" s="1" customFormat="1" ht="14.4" thickBot="1" x14ac:dyDescent="0.3">
      <c r="A51" s="33"/>
      <c r="B51" s="34"/>
      <c r="C51" s="34"/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</row>
    <row r="52" spans="1:19" s="6" customFormat="1" ht="13.8" x14ac:dyDescent="0.25">
      <c r="A52" s="28" t="s">
        <v>21</v>
      </c>
      <c r="B52" s="29">
        <f>SUM(B18:B50)</f>
        <v>212130158796.26346</v>
      </c>
      <c r="C52" s="29">
        <f>SUM(C18:C50)</f>
        <v>68360920458.274773</v>
      </c>
      <c r="D52" s="40">
        <f>SUM(D18:D50)</f>
        <v>279237178324.08789</v>
      </c>
      <c r="E52" s="29">
        <f>SUM(E18:E50)</f>
        <v>65015459655.240082</v>
      </c>
      <c r="F52" s="40">
        <f>SUM(F18:F50)</f>
        <v>161243217260.61624</v>
      </c>
      <c r="G52" s="29">
        <f>SUM(G18:G50)</f>
        <v>31524935995.5755</v>
      </c>
      <c r="H52" s="40">
        <f>SUM(H18:H50)</f>
        <v>159865591981.45401</v>
      </c>
      <c r="I52" s="30">
        <f>SUM(I18:I50)</f>
        <v>22214177868.503281</v>
      </c>
    </row>
    <row r="53" spans="1:19" s="1" customFormat="1" ht="13.8" x14ac:dyDescent="0.25">
      <c r="A53" s="25" t="s">
        <v>22</v>
      </c>
      <c r="B53" s="71">
        <f t="shared" ref="B53" si="0">+B52+C52</f>
        <v>280491079254.53821</v>
      </c>
      <c r="C53" s="47"/>
      <c r="D53" s="70">
        <f t="shared" ref="D53" si="1">+D52+E52</f>
        <v>344252637979.328</v>
      </c>
      <c r="E53" s="47"/>
      <c r="F53" s="47">
        <f t="shared" ref="F53" si="2">+F52+G52</f>
        <v>192768153256.19174</v>
      </c>
      <c r="G53" s="48"/>
      <c r="H53" s="47">
        <f t="shared" ref="H53" si="3">+H52+I52</f>
        <v>182079769849.95728</v>
      </c>
      <c r="I53" s="68"/>
    </row>
    <row r="54" spans="1:19" s="1" customFormat="1" ht="13.8" x14ac:dyDescent="0.25">
      <c r="A54" s="26" t="s">
        <v>23</v>
      </c>
      <c r="B54" s="50">
        <v>1324</v>
      </c>
      <c r="C54" s="50"/>
      <c r="D54" s="49">
        <v>1549.7746</v>
      </c>
      <c r="E54" s="50"/>
      <c r="F54" s="49">
        <v>1666.1983</v>
      </c>
      <c r="G54" s="50"/>
      <c r="H54" s="49">
        <v>1715.2041999999999</v>
      </c>
      <c r="I54" s="69"/>
    </row>
    <row r="55" spans="1:19" s="1" customFormat="1" ht="13.8" x14ac:dyDescent="0.25">
      <c r="A55" s="26" t="s">
        <v>31</v>
      </c>
      <c r="B55" s="52">
        <v>0.26450600000000002</v>
      </c>
      <c r="C55" s="52"/>
      <c r="D55" s="51">
        <v>0.18522</v>
      </c>
      <c r="E55" s="52"/>
      <c r="F55" s="51">
        <v>4.6198999999999997E-2</v>
      </c>
      <c r="G55" s="52"/>
      <c r="H55" s="51">
        <v>4.6198999999999997E-2</v>
      </c>
      <c r="I55" s="56"/>
    </row>
    <row r="56" spans="1:19" s="1" customFormat="1" ht="13.8" x14ac:dyDescent="0.25">
      <c r="A56" s="26" t="s">
        <v>32</v>
      </c>
      <c r="B56" s="50">
        <v>1663.5128999999999</v>
      </c>
      <c r="C56" s="50"/>
      <c r="D56" s="49">
        <v>1951.8514</v>
      </c>
      <c r="E56" s="50"/>
      <c r="F56" s="49">
        <v>2152.4069</v>
      </c>
      <c r="G56" s="50"/>
      <c r="H56" s="49">
        <v>2152.4069</v>
      </c>
      <c r="I56" s="69"/>
    </row>
    <row r="57" spans="1:19" s="1" customFormat="1" ht="14.4" thickBot="1" x14ac:dyDescent="0.3">
      <c r="A57" s="27" t="s">
        <v>34</v>
      </c>
      <c r="B57" s="54">
        <v>661.7604</v>
      </c>
      <c r="C57" s="54"/>
      <c r="D57" s="53">
        <v>776.16120000000001</v>
      </c>
      <c r="E57" s="54"/>
      <c r="F57" s="53">
        <v>855.38760000000002</v>
      </c>
      <c r="G57" s="54"/>
      <c r="H57" s="53">
        <v>855.38760000000002</v>
      </c>
      <c r="I57" s="55"/>
    </row>
    <row r="58" spans="1:19" s="1" customFormat="1" ht="13.8" x14ac:dyDescent="0.25">
      <c r="A58" s="11" t="s">
        <v>47</v>
      </c>
      <c r="D58" s="12"/>
      <c r="E58" s="12"/>
      <c r="F58" s="12"/>
      <c r="G58" s="12"/>
      <c r="H58" s="12"/>
      <c r="I58" s="12"/>
    </row>
    <row r="59" spans="1:19" s="1" customFormat="1" ht="13.8" x14ac:dyDescent="0.25">
      <c r="A59" s="11" t="s">
        <v>42</v>
      </c>
      <c r="D59" s="13"/>
      <c r="F59" s="13"/>
      <c r="H59" s="13"/>
    </row>
    <row r="60" spans="1:19" x14ac:dyDescent="0.25">
      <c r="A60" s="11" t="s">
        <v>48</v>
      </c>
      <c r="L60" s="7"/>
      <c r="M60" s="7"/>
      <c r="N60" s="7"/>
      <c r="O60" s="7"/>
      <c r="P60" s="7"/>
      <c r="Q60" s="7"/>
      <c r="R60" s="7"/>
      <c r="S60" s="7"/>
    </row>
    <row r="63" spans="1:19" x14ac:dyDescent="0.25">
      <c r="C63" s="10"/>
      <c r="L63" s="7"/>
      <c r="M63" s="7"/>
      <c r="N63" s="7"/>
      <c r="O63" s="7"/>
      <c r="P63" s="7"/>
      <c r="Q63" s="7"/>
      <c r="R63" s="7"/>
      <c r="S63" s="7"/>
    </row>
    <row r="64" spans="1:19" x14ac:dyDescent="0.25">
      <c r="B64" s="44"/>
      <c r="C64" s="44"/>
      <c r="D64" s="44"/>
      <c r="E64" s="44"/>
      <c r="F64" s="44"/>
      <c r="G64" s="44"/>
      <c r="L64" s="7"/>
      <c r="M64" s="7"/>
      <c r="N64" s="7"/>
      <c r="O64" s="7"/>
      <c r="P64" s="7"/>
      <c r="Q64" s="7"/>
      <c r="R64" s="7"/>
      <c r="S64" s="7"/>
    </row>
  </sheetData>
  <sortState xmlns:xlrd2="http://schemas.microsoft.com/office/spreadsheetml/2017/richdata2" ref="A38:S48">
    <sortCondition descending="1" ref="C38:C48"/>
  </sortState>
  <mergeCells count="30">
    <mergeCell ref="H57:I57"/>
    <mergeCell ref="H55:I55"/>
    <mergeCell ref="A13:A16"/>
    <mergeCell ref="B13:I14"/>
    <mergeCell ref="H15:I15"/>
    <mergeCell ref="H53:I53"/>
    <mergeCell ref="H54:I54"/>
    <mergeCell ref="F56:G56"/>
    <mergeCell ref="H56:I56"/>
    <mergeCell ref="B15:C15"/>
    <mergeCell ref="D15:E15"/>
    <mergeCell ref="D53:E53"/>
    <mergeCell ref="B53:C53"/>
    <mergeCell ref="B54:C54"/>
    <mergeCell ref="B55:C55"/>
    <mergeCell ref="B56:C56"/>
    <mergeCell ref="B5:E5"/>
    <mergeCell ref="B64:C64"/>
    <mergeCell ref="D64:E64"/>
    <mergeCell ref="F64:G64"/>
    <mergeCell ref="F15:G15"/>
    <mergeCell ref="F53:G53"/>
    <mergeCell ref="F54:G54"/>
    <mergeCell ref="F55:G55"/>
    <mergeCell ref="F57:G57"/>
    <mergeCell ref="B57:C57"/>
    <mergeCell ref="D54:E54"/>
    <mergeCell ref="D55:E55"/>
    <mergeCell ref="D56:E56"/>
    <mergeCell ref="D57:E57"/>
  </mergeCells>
  <phoneticPr fontId="7" type="noConversion"/>
  <printOptions horizontalCentered="1"/>
  <pageMargins left="0.19685039370078741" right="0.19685039370078741" top="0.59055118110236227" bottom="0.98425196850393704" header="0" footer="0"/>
  <pageSetup paperSize="5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Flujo-Cuatro-Años</vt:lpstr>
    </vt:vector>
  </TitlesOfParts>
  <Company>CGP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Dámaris Gisbert</dc:creator>
  <cp:lastModifiedBy>Credito Sec_Publico5</cp:lastModifiedBy>
  <cp:lastPrinted>2025-02-17T14:01:13Z</cp:lastPrinted>
  <dcterms:created xsi:type="dcterms:W3CDTF">2008-02-21T12:54:27Z</dcterms:created>
  <dcterms:modified xsi:type="dcterms:W3CDTF">2025-08-04T13:13:09Z</dcterms:modified>
</cp:coreProperties>
</file>