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rabajo\Cuarentena trabajo gobierno\"/>
    </mc:Choice>
  </mc:AlternateContent>
  <bookViews>
    <workbookView xWindow="-120" yWindow="-120" windowWidth="21840" windowHeight="13140"/>
  </bookViews>
  <sheets>
    <sheet name="Hoja1" sheetId="1" r:id="rId1"/>
    <sheet name="Hoja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7" i="1" l="1"/>
  <c r="G93" i="1"/>
  <c r="G94" i="1"/>
  <c r="G95" i="1"/>
  <c r="G96" i="1"/>
  <c r="J96" i="1"/>
  <c r="J95" i="1"/>
  <c r="J94" i="1"/>
  <c r="J93" i="1"/>
  <c r="J92" i="1"/>
  <c r="J91" i="1"/>
  <c r="J90" i="1"/>
  <c r="L88" i="1"/>
  <c r="L87" i="1"/>
  <c r="J85" i="1"/>
  <c r="J82" i="1"/>
  <c r="G151" i="1" l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J80" i="1" l="1"/>
  <c r="J73" i="1"/>
  <c r="L64" i="1"/>
  <c r="H63" i="1"/>
  <c r="J61" i="1"/>
  <c r="J60" i="1"/>
  <c r="L56" i="1"/>
  <c r="L51" i="1"/>
  <c r="J44" i="1"/>
  <c r="H44" i="1"/>
  <c r="L42" i="1"/>
  <c r="H33" i="1"/>
  <c r="H32" i="1"/>
  <c r="L31" i="1"/>
  <c r="H30" i="1"/>
  <c r="L26" i="1" l="1"/>
  <c r="H21" i="1"/>
  <c r="H20" i="1"/>
  <c r="L18" i="1"/>
  <c r="J18" i="1"/>
  <c r="H18" i="1"/>
  <c r="L16" i="1"/>
  <c r="J10" i="1" l="1"/>
  <c r="G97" i="1" l="1"/>
  <c r="G90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2" i="1"/>
  <c r="G83" i="1"/>
  <c r="G84" i="1"/>
  <c r="G85" i="1"/>
  <c r="G86" i="1"/>
  <c r="G87" i="1"/>
  <c r="G88" i="1"/>
  <c r="G89" i="1"/>
  <c r="G92" i="1"/>
  <c r="G4" i="1" l="1"/>
</calcChain>
</file>

<file path=xl/sharedStrings.xml><?xml version="1.0" encoding="utf-8"?>
<sst xmlns="http://schemas.openxmlformats.org/spreadsheetml/2006/main" count="1805" uniqueCount="1021">
  <si>
    <t>Código de insumo</t>
  </si>
  <si>
    <t>Descripción</t>
  </si>
  <si>
    <t>Presentación</t>
  </si>
  <si>
    <t>Marca cotizada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</si>
  <si>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</si>
  <si>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</si>
  <si>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</si>
  <si>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</si>
  <si>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</si>
  <si>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</si>
  <si>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</si>
  <si>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</si>
  <si>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</si>
  <si>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Caja x 1000</t>
  </si>
  <si>
    <t>RESTO DE LOS INSUMOS DEL CONVENIO MARCO</t>
  </si>
  <si>
    <t xml:space="preserve">PRECIOS DE REFERENCIA  ARTICULOS DE LIBRERIA - PROCESO 10606-0003-LPU20 - ACUERDO MARCO 10606-8-AM20 -EXPEDIENTE -EX-2020-00401244- -GDEMZA-DGCPYGB#MHYF
</t>
  </si>
  <si>
    <t>N°</t>
  </si>
  <si>
    <t>Objeto del gasto</t>
  </si>
  <si>
    <t>Código del ítem</t>
  </si>
  <si>
    <t>Cantidad</t>
  </si>
  <si>
    <t>UM</t>
  </si>
  <si>
    <t>Precio máximo</t>
  </si>
  <si>
    <t>Precio minimo</t>
  </si>
  <si>
    <t>Acciones</t>
  </si>
  <si>
    <t>0.0.0</t>
  </si>
  <si>
    <t>750010001.21</t>
  </si>
  <si>
    <t>PAPEL OBRA 70 GR. A4 21 X 29,7 MULTIFUNCION 1RA.CALIDAD Presentación: RESMA X 500 Solicitado: RESMA</t>
  </si>
  <si>
    <t>UNIDAD/S</t>
  </si>
  <si>
    <t>750010001.26</t>
  </si>
  <si>
    <t>PAPEL OBRA 80 GR.OFICIO LEGAL 21,59 X 35,56 MULTIFUNCION 1RA.CALIDAD Presentación: RESMA X 500 Solicitado: RESMA</t>
  </si>
  <si>
    <t>750010001.30</t>
  </si>
  <si>
    <t>PAPEL OBRA 75 GR. A4 MULTIFUNCION 1RA.CALIDAD Presentación: RESMA X 500 Solicitado: RESMA</t>
  </si>
  <si>
    <t>750010001.31</t>
  </si>
  <si>
    <t>PAPEL OBRA BLANCO 80 GR. A4 MULTIFUNCION 1RA.CALIDAD Presentación: RESMA X 500 Solicitado: RESMA</t>
  </si>
  <si>
    <t>750010215.5</t>
  </si>
  <si>
    <t>PAPEL OFICIO LEGAL 75 GR. MULTIFUNCION Presentación: RESMA</t>
  </si>
  <si>
    <t>750010175.7</t>
  </si>
  <si>
    <t>PAPEL A3 80 GRS. Presentación: RESMA X 500 H Solicitado: RESMA</t>
  </si>
  <si>
    <t>750010001.33</t>
  </si>
  <si>
    <t>PAPEL OBRA 90 GR. A4 MULTIFUNCION 1RA.CALIDAD Presentación: RESMA X 500 Solicitado: RESMA</t>
  </si>
  <si>
    <t>750010001.60</t>
  </si>
  <si>
    <t>PAPEL OBRA MULTIFUNCION,CELESTE DE 70 GR,72 X 92 CM Presentación: RESMA X 500</t>
  </si>
  <si>
    <t>750010001.44</t>
  </si>
  <si>
    <t>PAPEL OBRA A4 80 GR. TROQUELADO Presentación: RESMA X 500 H Solicitado: RESMA</t>
  </si>
  <si>
    <t>750010001.9</t>
  </si>
  <si>
    <t>PAPEL OBRA 70 G 72 X 92 (BLANCO O COLOR Presentación: RESMA X 500 Solicitado: RESMA</t>
  </si>
  <si>
    <t>750010001.29</t>
  </si>
  <si>
    <t>PAPEL OBRA 80 GR.CARTA 21,59 X 27,94 MULTIFUNCION 1RA.CALIDAD Presentación: RESMA X 500 Solicitado: RESMA</t>
  </si>
  <si>
    <t>750010188.1</t>
  </si>
  <si>
    <t>PAPEL AFICHE BLANCO 74 X 110 Presentación: X PLIEGO Solicitado: PLIEGO</t>
  </si>
  <si>
    <t>750010144.7</t>
  </si>
  <si>
    <t>SOBRE PAPEL MADERA 40 X 30 CM Presentación: PAQUETE 50 U Solicitado: PAQUETE</t>
  </si>
  <si>
    <t>750020048.17</t>
  </si>
  <si>
    <t>SOBRE MANILA 19 X 25 APROX. Presentación: UNIDAD</t>
  </si>
  <si>
    <t>750010144.13</t>
  </si>
  <si>
    <t>SOBRE PAPEL MADERA 40 X 30 Presentación: UNIDAD</t>
  </si>
  <si>
    <t>750020046.13</t>
  </si>
  <si>
    <t>SOBRE OFICIO INGLES 80 G NO TRASLUCIDO Presentación: CAJA X 500 Solicitado: CAJA</t>
  </si>
  <si>
    <t>750020046.10</t>
  </si>
  <si>
    <t>SOBRE OFICIO INGLES 70 G, 12 X 23,5 Presentación: UNIDAD</t>
  </si>
  <si>
    <t>750020033.7</t>
  </si>
  <si>
    <t>SOBRE BOLSA PAPEL KRAFT 27 X 37 Presentación: PAQ.X 10 Solicitado: PAQUETE</t>
  </si>
  <si>
    <t>750020048.7</t>
  </si>
  <si>
    <t>SOBRE MANILA 25 X 35 CM APROX. Presentación: UNIDAD</t>
  </si>
  <si>
    <t>750040035.2</t>
  </si>
  <si>
    <t>BOLIGRAFO AZUL TRAZO GRUESO FIRME CONTINUO 1RA.CALIDAD SIN ELEMENTOS A ROSCA EN EXTREMOS Presentación: UNIDAD</t>
  </si>
  <si>
    <t>750040035.5</t>
  </si>
  <si>
    <t>BOLIGRAFO NEGRO TRAZO GRUESO FIRME CONTINUO 1RA.CALIDAD SIN ELEMENTOS A ROSCA EN EXTREMOS Presentación: UNIDAD</t>
  </si>
  <si>
    <t>750040035.7</t>
  </si>
  <si>
    <t>BOLIGRAFO ROJO TRAZO GRUESO FIRME Y CONTINUO 1RA.CALIDAD SIN ELEMENTOS A ROSCA EN EXTREMOS Presentación: UNIDAD</t>
  </si>
  <si>
    <t>750040035.15</t>
  </si>
  <si>
    <t>BOLIGRAFO TRAZO 0,5 AZUL Presentación: UNIDAD</t>
  </si>
  <si>
    <t>750050035.5</t>
  </si>
  <si>
    <t>LAPIZ GRAFITO N° 2 HB Presentacion: UNIDAD</t>
  </si>
  <si>
    <t>750050038.1</t>
  </si>
  <si>
    <t>LAPIZ COLOR CORTO Presentación: CAJA X 12 Solicitado: CAJA</t>
  </si>
  <si>
    <t>750050038.4</t>
  </si>
  <si>
    <t>LAPIZ COLOR LARGO Presentación: CAJA X 12 Solicitado: CAJA</t>
  </si>
  <si>
    <t>750050039.1</t>
  </si>
  <si>
    <t>LAPIZ CORRECTOR PUNTA METALICA SECADO RAPIDO Presentación: UNIDAD</t>
  </si>
  <si>
    <t>750060051.5</t>
  </si>
  <si>
    <t>BROCHES CLIPS N° 5 METALICO Presentación: CAJA X 100 Solicitado: CAJA</t>
  </si>
  <si>
    <t>750060051.8</t>
  </si>
  <si>
    <t>BROCHES CLIPS NIQUELADOS 78 MM. Presentación: CAJA X 50 Solicitado: CAJA</t>
  </si>
  <si>
    <t>750060052.8</t>
  </si>
  <si>
    <t>BROCHES DORADO N° 8 - 40 MM Presentación: CAJA X 100 Solicitado: CAJA</t>
  </si>
  <si>
    <t>750060053.1</t>
  </si>
  <si>
    <t>BROCHES METALLA N° 2 Presentación: CAJA X 50 Solicitado: CAJA</t>
  </si>
  <si>
    <t>750060053.3</t>
  </si>
  <si>
    <t>BROCHES METALLA PLASTICO Presentación: CAJA X 50 Solicitado: CAJA</t>
  </si>
  <si>
    <t>750060054.4</t>
  </si>
  <si>
    <t>BROCHES MANITO 32 MM. Presentación: UNIDAD</t>
  </si>
  <si>
    <t>750060055.2</t>
  </si>
  <si>
    <t>BROCHES NIQUELADO BINDER GRANDES Presentación: CAJA X 50 Solicitado: CAJA</t>
  </si>
  <si>
    <t>750060055.6</t>
  </si>
  <si>
    <t>BROCHES NIQUELADOS TIPO BINDER GRANDES 649/63 MM Presentación: CAJA X 50</t>
  </si>
  <si>
    <t>750060056.11</t>
  </si>
  <si>
    <t>BROCHES 24/ 6 Presentación: CAJA X 1000 Solicitado: CAJA</t>
  </si>
  <si>
    <t>750070016.4</t>
  </si>
  <si>
    <t>ABROCHADORA 21/6 Presentación: UNIDAD</t>
  </si>
  <si>
    <t>750070017.2</t>
  </si>
  <si>
    <t>ABROCHADORA PINZA 21/6-21/8 METALICA SIN NINGUN ELEMENTO DE PLASTICO 1RA. CALIDAD Presentación: UNIDAD</t>
  </si>
  <si>
    <t>750070017.4</t>
  </si>
  <si>
    <t>ABROCHADORA PINZA 24/6-24/8 Presentación: UNIDAD</t>
  </si>
  <si>
    <t>750070017.5</t>
  </si>
  <si>
    <t>ABROCHADORA PINZA 50 METALICA SIN NINGUN ELEMENTO DE PLASTICO 1RA.CALIDAD Presentación: UNIDAD</t>
  </si>
  <si>
    <t>750080035.4</t>
  </si>
  <si>
    <t>CUADERNO ESPIRAL 80 HOJAS Presentación: UNIDAD</t>
  </si>
  <si>
    <t>750080035.5</t>
  </si>
  <si>
    <t>CUADERNO ESPIRAL 16 X 21 CM. 84 HOJAS CUADRICULADO Presentación: UNIDAD</t>
  </si>
  <si>
    <t>750080035.6</t>
  </si>
  <si>
    <t>CUADERNO ESPIRAL 16 X 21 CM. 84 HOJAS RAYA Presentación: UNIDAD</t>
  </si>
  <si>
    <t>750080035.8</t>
  </si>
  <si>
    <t>CUADERNO ESPIRAL A4 TAPA PLASTICA 120 HOJAS Presentación: UNIDAD</t>
  </si>
  <si>
    <t>750080035.9</t>
  </si>
  <si>
    <t>CUADERNO ESPIRAL OFICIO TAPA DURA 120 HOJAS Presentación: UNIDAD</t>
  </si>
  <si>
    <t>750080035.12</t>
  </si>
  <si>
    <t>CUADERNO ESPIRAL A 5 CUADRICULADO TAPA DURA Presentación: UNIDAD</t>
  </si>
  <si>
    <t>750080038.3</t>
  </si>
  <si>
    <t>CUADERNO OFICIO ESPIRAL 84 HOJAS CUADRO Presentación: UNIDAD</t>
  </si>
  <si>
    <t>750080038.6</t>
  </si>
  <si>
    <t>CUADERNO OFICIO ESPIRAL 84 HORAS RAYA Presentación: UNIDAD</t>
  </si>
  <si>
    <t>750080040.3</t>
  </si>
  <si>
    <t>CUADERNO TAPA DURA DE 100 HOJAS CUADRO 90 GR. APROX. Presentacion: UNIDAD</t>
  </si>
  <si>
    <t>750080040.7</t>
  </si>
  <si>
    <t>CUADERNO TAPA DURA 48 HOJAS Presentación: UNIDAD</t>
  </si>
  <si>
    <t>750080040.9</t>
  </si>
  <si>
    <t>CUADERNO TAPA DURA CHICO CUADRO 84 HOJAS Presentación: UNIDAD</t>
  </si>
  <si>
    <t>750080040.10</t>
  </si>
  <si>
    <t>CUADERNO TAPA DURA A4 RAYA 120 HOJAS Presentación: UNIDAD</t>
  </si>
  <si>
    <t>750080040.12</t>
  </si>
  <si>
    <t>CUADERNO TAPA DURA 98 HOJAS CUADROS Presentación: UNIDAD</t>
  </si>
  <si>
    <t>750090002.1</t>
  </si>
  <si>
    <t>CARPETA CON CINTA Presentación: UNIDAD</t>
  </si>
  <si>
    <t>750090063.4</t>
  </si>
  <si>
    <t>CARPETA CARATULA OFICIO Presentación: UNIDAD</t>
  </si>
  <si>
    <t>750090064.1</t>
  </si>
  <si>
    <t>CARPETA COLGANTE 5 POSIC.VENTANA MOVIL Presentación: UNIDAD</t>
  </si>
  <si>
    <t>750090064.2</t>
  </si>
  <si>
    <t>CARPETA COLGANTE 5 POSICION.VENTANA FIJA Presentación: UNIDAD</t>
  </si>
  <si>
    <t>750090064.5</t>
  </si>
  <si>
    <t>CARPETA COLGANTE DE CARTULINA SIN VISOR Presentación: UNIDAD</t>
  </si>
  <si>
    <t>750090064.6</t>
  </si>
  <si>
    <t>CARPETA COLGANTE PLASTICA Presentación: UNIDAD</t>
  </si>
  <si>
    <t>750090064.8</t>
  </si>
  <si>
    <t>CARPETA COLGANTE PLASTICA C/ VISOR VARIAS POSICIONES Presentación: UNIDAD</t>
  </si>
  <si>
    <t>750090064.9</t>
  </si>
  <si>
    <t>CARPETA COLGANTE CON VARILLA METALICA RECUBIERTAS 4MM MAS LARGAS CON VISORES MOVILES TRANSPARENTE Presentación: CAJA X 25 U. Solicitado: CAJA</t>
  </si>
  <si>
    <t>750090066.1</t>
  </si>
  <si>
    <t>CARPETA FIBRA NEGRA OFICIO 2 GANCHOS Presentación: UNIDAD</t>
  </si>
  <si>
    <t>750090066.4</t>
  </si>
  <si>
    <t>CARPETA FIBRA NEGRA A4 Presentación: UNIDAD</t>
  </si>
  <si>
    <t>750090068.2</t>
  </si>
  <si>
    <t>CARPETA PLASTICA OFICIO Presentación: UNIDAD</t>
  </si>
  <si>
    <t>750090068.6</t>
  </si>
  <si>
    <t>CARPETA PLASTICA A4 Presentación: UNIDAD</t>
  </si>
  <si>
    <t>750090071.1</t>
  </si>
  <si>
    <t>CARPETA TRANSPARENTE TAMA#O A4 Presentación: UNIDAD</t>
  </si>
  <si>
    <t>750090071.2</t>
  </si>
  <si>
    <t>CARPETA TRANSPARENTE C/BASE TIPO CARTA Presentación: UNIDAD</t>
  </si>
  <si>
    <t>750090071.8</t>
  </si>
  <si>
    <t>CARPETA TRANSPARENTE TAMA#O A4 Presentación: PAQ.X 10 U. Solicitado: PAQUETE</t>
  </si>
  <si>
    <t>750090071.9</t>
  </si>
  <si>
    <t>CARPETA TRANSPARENTE TAMA#O OFICIO Presentación: PAQ.X 10 Solicitado: PAQUETE</t>
  </si>
  <si>
    <t>750090075.1</t>
  </si>
  <si>
    <t>CARPETA CARTULINA OFICIO 180 GR. Presentación: UNIDAD</t>
  </si>
  <si>
    <t>750090075.3</t>
  </si>
  <si>
    <t>CARPETA CARTULINA A4 Presentación: UNIDAD</t>
  </si>
  <si>
    <t>750090075.5</t>
  </si>
  <si>
    <t>CARPETA CARTULINA OFICIO 240 GR. Presentación: UNIDAD</t>
  </si>
  <si>
    <t>750090075.8</t>
  </si>
  <si>
    <t>CARPETA CARTULINA A4 CON SOLAPA Y SOSTENEDOR DE PAPEL Presentación: UNIDAD</t>
  </si>
  <si>
    <t>750090073.7</t>
  </si>
  <si>
    <t>BIBLIORATO TIPO OFICIO C/LOMO DE PAPEL C/BORDES METALICOS Presentación: UNIDAD</t>
  </si>
  <si>
    <t>750090073.8</t>
  </si>
  <si>
    <t>BIBLIORATO OFICIO C/CINTA LOMO DE TELA Presentación: UNIDAD</t>
  </si>
  <si>
    <t>750090073.9</t>
  </si>
  <si>
    <t>BIBLIORATO TIPO OFICIO LEGAL C/LOMO DE PAPEL Y BORDES METALICOS Presentación: UNIDAD</t>
  </si>
  <si>
    <t>750090073.10</t>
  </si>
  <si>
    <t>BIBLIORATO TIPO OFICIO C/LOMO DE TELA Presentación: UNIDAD</t>
  </si>
  <si>
    <t>750090073.13</t>
  </si>
  <si>
    <t>BIBLIORATO OFICIO NEGRO PLASTIFICADO Presentación: UNIDAD</t>
  </si>
  <si>
    <t>750090073.14</t>
  </si>
  <si>
    <t>BIBLIORATO A4 C/LOMO DE PAPEL Y BORDES METALICOS Presentación: UNIDAD</t>
  </si>
  <si>
    <t>750090073.17</t>
  </si>
  <si>
    <t>BIBLIORATO OFICIO PLASTICO Presentación: UNIDAD</t>
  </si>
  <si>
    <t>750090073.22</t>
  </si>
  <si>
    <t>BIBLIORATO OFICIO CON LOMO DE PAPEL SIN BORDES METALICOS Presentación: UNIDAD</t>
  </si>
  <si>
    <t>750090073.23</t>
  </si>
  <si>
    <t>BIBLIORATO A4 CON LOMO DE PAPEL SIN BORDES METALICOS Presentación: UNIDAD</t>
  </si>
  <si>
    <t>750090073.27</t>
  </si>
  <si>
    <t>BIBLIORATO OFICIO DE CARTON, GRIS Presentación: UNIDAD</t>
  </si>
  <si>
    <t>750040009.1</t>
  </si>
  <si>
    <t>MARCADOR NEGRO PARA PIZARRA ACRILICA BUENA CAPACIDAD DE CARGA Presentación: UNIDAD</t>
  </si>
  <si>
    <t>750040009.6</t>
  </si>
  <si>
    <t>MARCADOR PARA PIZARRA ACRILICA VARIOS COLORES Presentación: UNIDAD</t>
  </si>
  <si>
    <t>750040033.3</t>
  </si>
  <si>
    <t>MARCADOR PERMANENTE DE PUNTA REDONDA, TRAZO GRUESO Presentación: UNIDAD</t>
  </si>
  <si>
    <t>750040033.4</t>
  </si>
  <si>
    <t>MARCADOR PERMANENTE NEGRO PUNTA FINA P/CD Presentación: UNIDAD</t>
  </si>
  <si>
    <t>750040033.12</t>
  </si>
  <si>
    <t>MARCADOR PERMANENTE, TRAZO FINO, ESMALTE A BASE DE ACEITE, COLOR ORO Presentación: UNIDAD</t>
  </si>
  <si>
    <t>750040038.5</t>
  </si>
  <si>
    <t>MARCADOR AL AGUA NEGRO PUNTA REDONDA BUENA CAPACIDAD DE CARGA Presentación: UNIDAD</t>
  </si>
  <si>
    <t>750040040.2</t>
  </si>
  <si>
    <t>MARCADOR RESALTADOR FLUOR PUNTA CHANFLEADA BUENA CAPACIDAD DE CARGA Presentacion: UNIDAD</t>
  </si>
  <si>
    <t>750040040.7</t>
  </si>
  <si>
    <t>MARCADOR RESALTADOR AMARILLO Presentacion: UNIDAD</t>
  </si>
  <si>
    <t>750040040.9</t>
  </si>
  <si>
    <t>MARCADOR RESALTADOR NARANJA Presentacion: UNIDAD</t>
  </si>
  <si>
    <t>750040040.10</t>
  </si>
  <si>
    <t>MARCADOR RESALTADOR ROSADO Presentacion: UNIDAD</t>
  </si>
  <si>
    <t>750040040.11</t>
  </si>
  <si>
    <t>MARCADOR RESALTADOR VERDE Presentacion: UNIDAD</t>
  </si>
  <si>
    <t>750040040.17</t>
  </si>
  <si>
    <t>MARCADOR RESALTADOR FLUOR COLOR AMARILLO Presentación: CAJA X 12 Solicitado: CAJA</t>
  </si>
  <si>
    <t>750040040.18</t>
  </si>
  <si>
    <t>MARCADOR RESALTADOR FLUOR COLOR NARANJA Presentación: CAJA X 12 U. Solicitado: CAJA</t>
  </si>
  <si>
    <t>750040041.1</t>
  </si>
  <si>
    <t>FIBRAS DE COLORES Presentación: CAJA X 12 Solicitado: CAJA</t>
  </si>
  <si>
    <t>750040041.9</t>
  </si>
  <si>
    <t>FIBRAS DE VS. COLORES Presentación: CAJA X 6 UNID Solicitado: CAJA X 6</t>
  </si>
  <si>
    <t>750100054.4</t>
  </si>
  <si>
    <t>CARTULINA COLOR AMARILLO Presentación: X PLIEGO Solicitado: PLIEGO</t>
  </si>
  <si>
    <t>750100054.9</t>
  </si>
  <si>
    <t>CARTULINA COLOR BLANCO Presentación: X PLIEGO Solicitado: PLIEGO</t>
  </si>
  <si>
    <t>750110022.1</t>
  </si>
  <si>
    <t>GOMA DE BORRAR BLANCA Y GRIS Presentación: UNDIAD Solicitado: UNIDAD</t>
  </si>
  <si>
    <t>750110024.2</t>
  </si>
  <si>
    <t>GOMA DE BORRAR BLANCA BLANDA CHICA NO RIGIDA NI QUEBRADIZA Presentación: CAJA X 36 Solicitado: CAJA</t>
  </si>
  <si>
    <t>750120190.3</t>
  </si>
  <si>
    <t>CUTTER GRANDE ALMA DE ACERO Presentación: UNIDAD</t>
  </si>
  <si>
    <t>750140064.2</t>
  </si>
  <si>
    <t>FOLIO PLASTICO A4 Presentación: UNIDAD</t>
  </si>
  <si>
    <t>750140064.4</t>
  </si>
  <si>
    <t>FOLIO PLASTICO OFICIO Presentación: UNIDAD</t>
  </si>
  <si>
    <t>750140064.5</t>
  </si>
  <si>
    <t>FOLIO OFICIO DE PLASTICO TIPO CRISTAL Presentacion: CAJA X 100 Solicitado: CAJA</t>
  </si>
  <si>
    <t>750140064.8</t>
  </si>
  <si>
    <t>FOLIO A4 Presentacion: PAQ.X 50 Solicitado: PAQUETE</t>
  </si>
  <si>
    <t>750140068.1</t>
  </si>
  <si>
    <t>SACAPUNTAS COMUN DE PLASTICO Presentación: UNIDAD</t>
  </si>
  <si>
    <t>750150102.10</t>
  </si>
  <si>
    <t>NOTAS AUTOADHESIVAS 38 X 50 MM. APROX. Presentacion: BLOCK X 100 Solicitado: BLOCK</t>
  </si>
  <si>
    <t>750150102.14</t>
  </si>
  <si>
    <t>NOTAS AUTOADHESIVAS 76 X 76 MM Presentacion: BLOCK X 100 U Solicitado: BLOCK</t>
  </si>
  <si>
    <t>750150234.3</t>
  </si>
  <si>
    <t>CINTA PARA EMBALAR TRANSPARENTE 48 MM. Presentación: UNIDAD</t>
  </si>
  <si>
    <t>750150316.4</t>
  </si>
  <si>
    <t>ALMOHADILLA PARA SELLOS N°2 METALICA Presentación: UNIDAD</t>
  </si>
  <si>
    <t>750150316.5</t>
  </si>
  <si>
    <t>ALMOHADILLA METALICA PARA SELLOS N°3 Presentación: UNIDAD</t>
  </si>
  <si>
    <t>750150318.5</t>
  </si>
  <si>
    <t>CORRECTOR CINTA BLANCO Presentacion: X UNIDAD Solicitado: UNIDAD</t>
  </si>
  <si>
    <t>750150325.27</t>
  </si>
  <si>
    <t>TINTA PARA SELLO COLOR NEGRO Presentación: ENV.X 50 CC. Solicitado: ENVASE</t>
  </si>
  <si>
    <t>750150327.4</t>
  </si>
  <si>
    <t>ADHESIVO EN BARRA Presentacion: ENV. X 36 GRS Solicitado: ENVASE</t>
  </si>
  <si>
    <t>750150333.6</t>
  </si>
  <si>
    <t>BANDA ELÁSTICA DIAMETRO 4 CM. Presentación: CAJA X 50 GR. Solicitado: CAJA</t>
  </si>
  <si>
    <t>750150336.10</t>
  </si>
  <si>
    <t>CINTA ADHESIVA TRANSPARENTE 48 X 50 Presentacion: X ROLLO Solicitado: ROLLO</t>
  </si>
  <si>
    <t>750150336.15</t>
  </si>
  <si>
    <t>CINTA DE ENMASCARAR 24 MM Presentacion: ROLLO X 50 M Solicitado: ROLLO</t>
  </si>
  <si>
    <t>750150336.18</t>
  </si>
  <si>
    <t>CINTA DE ENMASCARAR 18 MM. Presentación: ROLLO 50 M. Solicitado: ROLLO</t>
  </si>
  <si>
    <t>750150346.1</t>
  </si>
  <si>
    <t>PERFORADORA METALICA BASE DE MADERA Presentación: UNIDAD</t>
  </si>
  <si>
    <t>750150347.1</t>
  </si>
  <si>
    <t>ADHESIVO VINILICO X 250 GR. Presentación: ENVASE</t>
  </si>
  <si>
    <t>750150347.5</t>
  </si>
  <si>
    <t>ADHESIVO VINILICO X 100 GR. Presentación: ENVASE</t>
  </si>
  <si>
    <t>750150350.3</t>
  </si>
  <si>
    <t>REGLA ACRILICA 30 CM Presentación: UNIDAD</t>
  </si>
  <si>
    <t>750150355.4</t>
  </si>
  <si>
    <t>TIJERA HOJA METALICA 20 CM HOJA Presentación: UNIDAD</t>
  </si>
  <si>
    <t>760010039.9</t>
  </si>
  <si>
    <t>LIBRO DE ACTAS X 100 HOJAS A RAYAS NUMERADO EN AMBAS CARAS, OFICIO, COCIDO, TAPAS DURAS Presentación: UNIDAD</t>
  </si>
  <si>
    <t>760010039.10</t>
  </si>
  <si>
    <t>LIBRO DE ACTAS X 200 HOJAS A RAYAS NUMERADO EN AMBAS CARAS, OFICIO, COCIDO, TAPAS DURAS Presentación: UNIDAD</t>
  </si>
  <si>
    <t>750030020.3</t>
  </si>
  <si>
    <t>CARBONICO FILM NEGRO TIPO OFICIO Presentación: CAJA X 50 Solicitado: CAJA</t>
  </si>
  <si>
    <t>670020071.2</t>
  </si>
  <si>
    <t>DVD (DISCO VIDEO DIGITAL) 4,7 GB. Presentación: CAJA X 10 Solicitado: CAJA</t>
  </si>
  <si>
    <t>670020071.3</t>
  </si>
  <si>
    <t>DVD (DISCO VIDEO DIGITAL) REGRABABLE Presentación: UNIDAD</t>
  </si>
  <si>
    <t>670020071.4</t>
  </si>
  <si>
    <t>DVD (DISCO VIDEO DIGITAL) Presentación: CAJA X 50 Solicitado: CAJA</t>
  </si>
  <si>
    <t>670020071.5</t>
  </si>
  <si>
    <t>DVD (DISCO VIDEO DIGITAL) Presentación: TUBO X 100 Solicitado: TUBO</t>
  </si>
  <si>
    <t>670020071.6</t>
  </si>
  <si>
    <t>DVD (DISCO VIDEO DIGITAL) Presentación: TUBO X 25 Solicitado: TUBO</t>
  </si>
  <si>
    <t>670020071.10</t>
  </si>
  <si>
    <t>DVD (DISCO VIDEO DIGITAL) +R 4,7 GB Presentación: CAJA X 30 U</t>
  </si>
  <si>
    <t>740020326.1</t>
  </si>
  <si>
    <t>CD VIRGEN Presentación: UNIDAD</t>
  </si>
  <si>
    <t>740020326.2</t>
  </si>
  <si>
    <t>CD VIRGEN Presentación: ENV.X 100 Solicitado: ENVASE</t>
  </si>
  <si>
    <t>740020326.4</t>
  </si>
  <si>
    <t>CD VIRGEN CAJA INDIVIDUAL LOMO FINO Presentación: UNIDAD</t>
  </si>
  <si>
    <t>810040001.2</t>
  </si>
  <si>
    <t>CAJA CARTON PARA ARCHIVO 12 X 39 X 28 CM., APROX. Presentación: UNIDAD</t>
  </si>
  <si>
    <t>810040001.5</t>
  </si>
  <si>
    <t>CAJA CARTON CORRUGADO 42 X 32 X 25 - APROX. Presentación: UNIDAD</t>
  </si>
  <si>
    <t>810040001.14</t>
  </si>
  <si>
    <t>CAJA CARTON 36X25X12, APROX. 900 GRS. EXTRA RESISTENTE Presentación: UNIDAD</t>
  </si>
  <si>
    <t>810040029.4</t>
  </si>
  <si>
    <t>CAJA DE ARCHIVO DE CARTON 42 x 32 x 25, APROX. Presentación: UNIDAD</t>
  </si>
  <si>
    <t>810040029.5</t>
  </si>
  <si>
    <t>CAJA DE ARCHIVO DE CARTON 25CM x 34CM x 43CM, APROX. Presentación: UNIDAD</t>
  </si>
  <si>
    <t>810040034.1</t>
  </si>
  <si>
    <t>CAJA DE ARCHIVO PLASTICO OFICIO 36,5 X 25,5 X 11,5 - APROX. Presentación: UNIDAD</t>
  </si>
  <si>
    <t>810040034.4</t>
  </si>
  <si>
    <t>CAJA DE ARCHIVO PLASTICO CORRUGADO OFICIO 12 X 39 X 28, APROX. Presentación: UNIDAD</t>
  </si>
  <si>
    <t>810040034.6</t>
  </si>
  <si>
    <t>CAJA DE ARCHIVO PLASTICO CORRUGADO - 18 X 38 X 26, APROX. Presentación: UNIDAD</t>
  </si>
  <si>
    <t>830080002.3</t>
  </si>
  <si>
    <t>BANDERA ARGENTINA MEDIDAS 0,90 X 1,40 CMS., CON SOL BORDADO EN UNA FAZ Y ADHERIDA EN EL OTRO, CORBATA O MOÑO INCLUIDA DEBERA SER DE LOS MISMOS COLORES DE LA BANDERA CON Y CON FLECOS DE GUISANILLO (AR</t>
  </si>
  <si>
    <t>Ver más</t>
  </si>
  <si>
    <t>830080010.10</t>
  </si>
  <si>
    <t>BANDERA NACIONAL DE FLAMEO 0.90 X 1.50 MTS Presentación: UNIDAD</t>
  </si>
  <si>
    <t>830080015.2</t>
  </si>
  <si>
    <t>BANDERA DE MENDOZA DE 122 X 144 CM DE IZAR CONFECCIONADA EN ACETATO O TELA POLIAMIDA, RESISTENTE AL EXTERIOR Presentación: UNIDAD</t>
  </si>
  <si>
    <t>830080017.2</t>
  </si>
  <si>
    <t>BANDERAS DE CEREMONIA PROVINCIAL EN DOBLE TELA GROSS, PINTADA, DE 1,44 POR 1,22 MT., CON ACCESORIO INCLUIDO (MOÑO, TAHALI Y BANDA) Presentación: UNIDAD</t>
  </si>
  <si>
    <t xml:space="preserve">Ledesma </t>
  </si>
  <si>
    <t>RESMA X 500</t>
  </si>
  <si>
    <t xml:space="preserve">PAPEL OBRA 70 GR. A4 21 X 29,7 MULTIFUNCION 1RA.CALIDAD </t>
  </si>
  <si>
    <t xml:space="preserve">PAPEL OBRA 80 GR.OFICIO LEGAL 21,59 X 35,56 MULTIFUNCION 1RA.CALIDAD </t>
  </si>
  <si>
    <t xml:space="preserve">PAPEL OBRA 75 GR. A4 MULTIFUNCION 1RA.CALIDAD </t>
  </si>
  <si>
    <t xml:space="preserve">PAPEL OBRA BLANCO 80 GR. A4 MULTIFUNCION 1RA.CALIDAD </t>
  </si>
  <si>
    <t xml:space="preserve">PAPEL OFICIO LEGAL 75 GR. MULTIFUNCION </t>
  </si>
  <si>
    <t xml:space="preserve">PAPEL A3 80 GRS.  </t>
  </si>
  <si>
    <t>PAPEL OBRA 90 GR. A4 MULTIFUNCION 1RA.CALIDAD</t>
  </si>
  <si>
    <t xml:space="preserve">PAPEL OBRA A4 80 GR. TROQUELADO </t>
  </si>
  <si>
    <t>CHAMBRIL</t>
  </si>
  <si>
    <t>PAPEL OBRA 70 G 72 X 92 (BLANCO O COLOR )</t>
  </si>
  <si>
    <t xml:space="preserve">PAPEL OBRA 80 GR.CARTA 21,59 X 27,94 MULTIFUNCION 1RA.CALIDAD </t>
  </si>
  <si>
    <t xml:space="preserve">PAPEL AFICHE BLANCO 74 X 110 </t>
  </si>
  <si>
    <t>Pliego</t>
  </si>
  <si>
    <t>QUALITET</t>
  </si>
  <si>
    <t xml:space="preserve">SOBRE PAPEL MADERA 40 X 30 CM </t>
  </si>
  <si>
    <t>Paquete x 50</t>
  </si>
  <si>
    <t>Copy</t>
  </si>
  <si>
    <t>SOBRE MANILA 19 X 25 APROX.</t>
  </si>
  <si>
    <t>Unidad</t>
  </si>
  <si>
    <t xml:space="preserve">SOBRE PAPEL MADERA 40 X 30 </t>
  </si>
  <si>
    <t xml:space="preserve">SOBRE OFICIO INGLES 80 G NO TRASLUCIDO </t>
  </si>
  <si>
    <t>500 unidades</t>
  </si>
  <si>
    <t xml:space="preserve">PAQ.X 10 </t>
  </si>
  <si>
    <t xml:space="preserve">SOBRE BOLSA PAPEL KRAFT 27 X 37 </t>
  </si>
  <si>
    <t xml:space="preserve">SOBRE MANILA 25 X 35 CM APROX. </t>
  </si>
  <si>
    <t>FILGO 026</t>
  </si>
  <si>
    <t xml:space="preserve">BOLIGRAFO AZUL TRAZO GRUESO FIRME CONTINUO 1RA.CALIDAD SIN ELEMENTOS A ROSCA EN EXTREMOS </t>
  </si>
  <si>
    <t>BOLIGRAFO ROJO TRAZO GRUESO FIRME Y CONTINUO 1RA.CALIDAD SIN ELEMENTOS A ROSCA EN EXTREMOS</t>
  </si>
  <si>
    <t xml:space="preserve">BOLIGRAFO TRAZO 0,5 AZUL </t>
  </si>
  <si>
    <t xml:space="preserve">LAPIZ GRAFITO N° 2 HB </t>
  </si>
  <si>
    <t>ROBERC</t>
  </si>
  <si>
    <t xml:space="preserve">CAJA X 12 </t>
  </si>
  <si>
    <t xml:space="preserve">LAPIZ COLOR CORTO </t>
  </si>
  <si>
    <t xml:space="preserve">LAPIZ COLOR LARGO </t>
  </si>
  <si>
    <t>Penmac</t>
  </si>
  <si>
    <t>UNIDAD</t>
  </si>
  <si>
    <t xml:space="preserve">LAPIZ CORRECTOR PUNTA METALICA SECADO RAPIDO </t>
  </si>
  <si>
    <t xml:space="preserve">FILGO </t>
  </si>
  <si>
    <t>CAJA X 100</t>
  </si>
  <si>
    <t xml:space="preserve">BROCHES CLIPS N° 5 METALICO </t>
  </si>
  <si>
    <t>Hepta</t>
  </si>
  <si>
    <t xml:space="preserve">BROCHES CLIPS NIQUELADOS 78 MM. </t>
  </si>
  <si>
    <t>Caja x 50</t>
  </si>
  <si>
    <t>HM</t>
  </si>
  <si>
    <t xml:space="preserve">BROCHES DORADO N° 8 - 40 MM </t>
  </si>
  <si>
    <t>CF</t>
  </si>
  <si>
    <t xml:space="preserve">BROCHES METALLA N° 2 </t>
  </si>
  <si>
    <t xml:space="preserve">BROCHES METALLA PLASTICO </t>
  </si>
  <si>
    <t>NC</t>
  </si>
  <si>
    <t>BROCHES MANITO 32 MM.</t>
  </si>
  <si>
    <t>SIFAP</t>
  </si>
  <si>
    <t xml:space="preserve">BROCHES NIQUELADO BINDER GRANDES </t>
  </si>
  <si>
    <t xml:space="preserve">BROCHES NIQUELADOS TIPO BINDER GRANDES 649/63 MM </t>
  </si>
  <si>
    <t xml:space="preserve">BROCHES 24/ 6 </t>
  </si>
  <si>
    <t>OLAMI RAION</t>
  </si>
  <si>
    <t xml:space="preserve">ABROCHADORA 21/6 </t>
  </si>
  <si>
    <t>GRAP</t>
  </si>
  <si>
    <t>ABROCHADORA PINZA 21/6-21/8 METALICA SIN NINGUN ELEMENTO DE PLASTICO 1RA. CALIDAD</t>
  </si>
  <si>
    <t>ABROCHADORA PINZA 24/6-24/8</t>
  </si>
  <si>
    <t>OLAMI</t>
  </si>
  <si>
    <t xml:space="preserve">ABROCHADORA PINZA 50 METALICA SIN NINGUN ELEMENTO DE PLASTICO 1RA.CALIDAD </t>
  </si>
  <si>
    <t>KARTER</t>
  </si>
  <si>
    <t>América</t>
  </si>
  <si>
    <t xml:space="preserve">CUADERNO ESPIRAL 80 HOJAS </t>
  </si>
  <si>
    <t xml:space="preserve">CUADERNO ESPIRAL 16 X 21 CM. 84 HOJAS CUADRICULADO </t>
  </si>
  <si>
    <t>TECNOGRAFIC</t>
  </si>
  <si>
    <t>TECNOGRAFIC LINEA POTOSI O TRIUNFANTE</t>
  </si>
  <si>
    <t xml:space="preserve">CUADERNO ESPIRAL 16 X 21 CM. 84 HOJAS RAYA </t>
  </si>
  <si>
    <t xml:space="preserve">CUADERNO ESPIRAL A4 TAPA PLASTICA 120 HOJAS </t>
  </si>
  <si>
    <t>LEDESMA TAPA PLASTICA</t>
  </si>
  <si>
    <t>Cotiza por 80 hojas</t>
  </si>
  <si>
    <t xml:space="preserve">CUADERNO ESPIRAL OFICIO TAPA DURA 120 HOJAS </t>
  </si>
  <si>
    <t>UNIVERSITARIO</t>
  </si>
  <si>
    <t xml:space="preserve">CUADERNO ESPIRAL A 5 CUADRICULADO TAPA DURA </t>
  </si>
  <si>
    <t xml:space="preserve">CUADERNO OFICIO ESPIRAL 84 HOJAS CUADRO </t>
  </si>
  <si>
    <t xml:space="preserve">CUADERNO OFICIO ESPIRAL 84 HORAS RAYA </t>
  </si>
  <si>
    <t xml:space="preserve">CUADERNO TAPA DURA DE 100 HOJAS CUADRO 90 GR. APROX. </t>
  </si>
  <si>
    <t>TANGO ASAMBLEA</t>
  </si>
  <si>
    <t>POTOSI</t>
  </si>
  <si>
    <t>CUADERNO TAPA DURA 48 HOJAS</t>
  </si>
  <si>
    <t xml:space="preserve">CUADERNO TAPA DURA CHICO CUADRO 84 HOJAS </t>
  </si>
  <si>
    <t xml:space="preserve">CUADERNO TAPA DURA A4 RAYA 120 HOJAS </t>
  </si>
  <si>
    <t>AS</t>
  </si>
  <si>
    <t xml:space="preserve">CUADERNO TAPA DURA 98 HOJAS CUADROS </t>
  </si>
  <si>
    <t>MARATON</t>
  </si>
  <si>
    <t xml:space="preserve">CARPETA CON CINTA </t>
  </si>
  <si>
    <t>PAGODA</t>
  </si>
  <si>
    <t xml:space="preserve">CARPETA CARATULA OFICIO </t>
  </si>
  <si>
    <t>OSIPEL</t>
  </si>
  <si>
    <t xml:space="preserve">CARPETA COLGANTE 5 POSIC.VENTANA MOVIL </t>
  </si>
  <si>
    <t>APE</t>
  </si>
  <si>
    <t xml:space="preserve">CARPETA COLGANTE 5 POSICION.VENTANA FIJA </t>
  </si>
  <si>
    <t xml:space="preserve">CARPETA COLGANTE DE CARTULINA SIN VISOR </t>
  </si>
  <si>
    <t xml:space="preserve">CARPETA COLGANTE PLASTICA </t>
  </si>
  <si>
    <t>CARPETA COLGANTE PLASTICA C/ VISOR VARIAS POSICIONES</t>
  </si>
  <si>
    <t>THE PELL</t>
  </si>
  <si>
    <t>CARPETA COLGANTE CON VARILLA METALICA RECUBIERTAS 4MM MAS LARGAS CON VISORES MOVILES TRANSPARENTE</t>
  </si>
  <si>
    <t>Caja x 25 U</t>
  </si>
  <si>
    <t>Nepaco</t>
  </si>
  <si>
    <t xml:space="preserve">CARPETA FIBRA NEGRA OFICIO 2 GANCHOS </t>
  </si>
  <si>
    <t xml:space="preserve">CARPETA FIBRA NEGRA A4 </t>
  </si>
  <si>
    <t xml:space="preserve">CARPETA PLASTICA OFICIO </t>
  </si>
  <si>
    <t xml:space="preserve">CARPETA PLASTICA A4 </t>
  </si>
  <si>
    <t xml:space="preserve">CARPETA TRANSPARENTE TAMA#O A4 </t>
  </si>
  <si>
    <t xml:space="preserve">CARPETA TRANSPARENTE C/BASE TIPO CARTA </t>
  </si>
  <si>
    <t>PAQ.X 10 U</t>
  </si>
  <si>
    <t>UTIL OFF</t>
  </si>
  <si>
    <t>AVIOS</t>
  </si>
  <si>
    <t xml:space="preserve">CARPETA TRANSPARENTE TAMA#O OFICIO </t>
  </si>
  <si>
    <t>DUNSON</t>
  </si>
  <si>
    <t xml:space="preserve">CARPETA CARTULINA OFICIO 180 GR. </t>
  </si>
  <si>
    <t xml:space="preserve">CARPETA CARTULINA A4 </t>
  </si>
  <si>
    <t>CARPETA CARTULINA OFICIO 240 GR.</t>
  </si>
  <si>
    <t xml:space="preserve">CARPETA CARTULINA A4 CON SOLAPA Y SOSTENEDOR DE PAPEL </t>
  </si>
  <si>
    <t xml:space="preserve">BIBLIORATO TIPO OFICIO C/LOMO DE PAPEL C/BORDES METALICOS </t>
  </si>
  <si>
    <t>BIBLIORATO OFICIO C/CINTA LOMO DE TELA</t>
  </si>
  <si>
    <t xml:space="preserve">BIBLIORATO TIPO OFICIO LEGAL C/LOMO DE PAPEL Y BORDES METALICOS </t>
  </si>
  <si>
    <t xml:space="preserve">BIBLIORATO TIPO OFICIO C/LOMO DE TELA </t>
  </si>
  <si>
    <t xml:space="preserve">BIBLIORATO OFICIO NEGRO PLASTIFICADO </t>
  </si>
  <si>
    <t xml:space="preserve">BIBLIORATO A4 C/LOMO DE PAPEL Y BORDES METALICOS </t>
  </si>
  <si>
    <t xml:space="preserve">BIBLIORATO OFICIO PLASTICO </t>
  </si>
  <si>
    <t xml:space="preserve">BIBLIORATO OFICIO CON LOMO DE PAPEL SIN BORDES METALICOS </t>
  </si>
  <si>
    <t xml:space="preserve">BIBLIORATO A4 CON LOMO DE PAPEL SIN BORDES METALICOS </t>
  </si>
  <si>
    <t xml:space="preserve">BIBLIORATO OFICIO DE CARTON, GRIS </t>
  </si>
  <si>
    <t>MARCADOR NEGRO PARA PIZARRA ACRILICA BUENA CAPACIDAD DE CARGA</t>
  </si>
  <si>
    <t xml:space="preserve">MARCADOR PARA PIZARRA ACRILICA VARIOS COLORES </t>
  </si>
  <si>
    <t xml:space="preserve">MARCADOR PERMANENTE DE PUNTA REDONDA, TRAZO GRUESO </t>
  </si>
  <si>
    <t>MARCADOR PERMANENTE NEGRO PUNTA FINA P/CD</t>
  </si>
  <si>
    <t xml:space="preserve">MARCADOR PERMANENTE, TRAZO FINO, ESMALTE A BASE DE ACEITE, COLOR ORO </t>
  </si>
  <si>
    <t xml:space="preserve">MARCADOR AL AGUA NEGRO PUNTA REDONDA BUENA CAPACIDAD DE CARGA </t>
  </si>
  <si>
    <t xml:space="preserve">MARCADOR RESALTADOR FLUOR PUNTA CHANFLEADA BUENA CAPACIDAD DE CARGA </t>
  </si>
  <si>
    <t xml:space="preserve">MARCADOR RESALTADOR AMARILLO </t>
  </si>
  <si>
    <t xml:space="preserve">MARCADOR RESALTADOR NARANJA </t>
  </si>
  <si>
    <t>MARCADOR RESALTADOR ROSADO</t>
  </si>
  <si>
    <t>MARCADOR RESALTADOR VERDE</t>
  </si>
  <si>
    <t>Alcazar</t>
  </si>
  <si>
    <t>AVIOS IRIS</t>
  </si>
  <si>
    <t>RF</t>
  </si>
  <si>
    <t>PIZZINI</t>
  </si>
  <si>
    <t>LUXOR</t>
  </si>
  <si>
    <t>Filgo</t>
  </si>
  <si>
    <t xml:space="preserve"> CAJA X 12 </t>
  </si>
  <si>
    <t>CAJA X 6</t>
  </si>
  <si>
    <t xml:space="preserve">CAJA X 36 </t>
  </si>
  <si>
    <t xml:space="preserve">MARCADOR RESALTADOR FLUOR COLOR AMARILLO </t>
  </si>
  <si>
    <t xml:space="preserve">MARCADOR RESALTADOR FLUOR COLOR NARANJA </t>
  </si>
  <si>
    <t xml:space="preserve">FIBRAS DE COLORES </t>
  </si>
  <si>
    <t xml:space="preserve">FIBRAS DE VS. COLORES </t>
  </si>
  <si>
    <t>CARTULINA COLOR AMARILLO</t>
  </si>
  <si>
    <t xml:space="preserve">CARTULINA COLOR BLANCO </t>
  </si>
  <si>
    <t xml:space="preserve">GOMA DE BORRAR BLANCA Y GRIS </t>
  </si>
  <si>
    <t xml:space="preserve">GOMA DE BORRAR BLANCA BLANDA CHICA NO RIGIDA NI QUEBRADIZA </t>
  </si>
  <si>
    <t>EZCO</t>
  </si>
  <si>
    <t>MURESCO</t>
  </si>
  <si>
    <t>EXITO</t>
  </si>
  <si>
    <t>ERASER</t>
  </si>
  <si>
    <t xml:space="preserve">CUTTER GRANDE ALMA DE ACERO </t>
  </si>
  <si>
    <t>SABONIS</t>
  </si>
  <si>
    <t>CUTTER GRANDE SIN ALMA DE ACERO, ALMA PLASTICA</t>
  </si>
  <si>
    <t>unidad</t>
  </si>
  <si>
    <t>OLAMI KNIFE</t>
  </si>
  <si>
    <t xml:space="preserve">FOLIO PLASTICO A4 </t>
  </si>
  <si>
    <t xml:space="preserve">FOLIO PLASTICO OFICIO </t>
  </si>
  <si>
    <t xml:space="preserve">FOLIO OFICIO DE PLASTICO TIPO CRISTAL </t>
  </si>
  <si>
    <t>PAQ.X 50</t>
  </si>
  <si>
    <t xml:space="preserve">FOLIO A4 </t>
  </si>
  <si>
    <t xml:space="preserve">SACAPUNTAS COMUN DE PLASTICO </t>
  </si>
  <si>
    <t xml:space="preserve"> BLOCK X 100</t>
  </si>
  <si>
    <t xml:space="preserve">NOTAS AUTOADHESIVAS 38 X 50 MM. </t>
  </si>
  <si>
    <t>NOTAS AUTOADHESIVAS 76 X 76 MM</t>
  </si>
  <si>
    <t xml:space="preserve">CINTA PARA EMBALAR TRANSPARENTE 48 MM. </t>
  </si>
  <si>
    <t xml:space="preserve">ALMOHADILLA PARA SELLOS N°2 METALICA </t>
  </si>
  <si>
    <t xml:space="preserve">ALMOHADILLA METALICA PARA SELLOS N°3 </t>
  </si>
  <si>
    <t xml:space="preserve">CORRECTOR CINTA BLANCO </t>
  </si>
  <si>
    <t>ENV.X 50 CC</t>
  </si>
  <si>
    <t>TINTA PARA SELLO COLOR NEGRO</t>
  </si>
  <si>
    <t>ENV. X 36 GRS</t>
  </si>
  <si>
    <t xml:space="preserve">ADHESIVO EN BARRA </t>
  </si>
  <si>
    <t>CAJA X 50 GR</t>
  </si>
  <si>
    <t xml:space="preserve">BANDA ELÁSTICA DIAMETRO 4 CM. </t>
  </si>
  <si>
    <t xml:space="preserve">CINTA ADHESIVA TRANSPARENTE 48 X 50 </t>
  </si>
  <si>
    <t>Rollo</t>
  </si>
  <si>
    <t xml:space="preserve">CINTA DE ENMASCARAR 24 MM </t>
  </si>
  <si>
    <t>Rollo x 50 M</t>
  </si>
  <si>
    <t xml:space="preserve">CINTA DE ENMASCARAR 18 MM. </t>
  </si>
  <si>
    <t xml:space="preserve">PERFORADORA METALICA BASE DE MADERA </t>
  </si>
  <si>
    <t xml:space="preserve">ADHESIVO VINILICO X 250 GR. </t>
  </si>
  <si>
    <t xml:space="preserve">ADHESIVO VINILICO X 100 GR. </t>
  </si>
  <si>
    <t xml:space="preserve">REGLA ACRILICA 30 CM </t>
  </si>
  <si>
    <t xml:space="preserve">TIJERA HOJA METALICA 20 CM HOJA </t>
  </si>
  <si>
    <t xml:space="preserve">LIBRO DE ACTAS X 100 HOJAS A RAYAS NUMERADO EN AMBAS CARAS, OFICIO, COCIDO, TAPAS DURAS </t>
  </si>
  <si>
    <t xml:space="preserve">LIBRO DE ACTAS X 200 HOJAS A RAYAS NUMERADO EN AMBAS CARAS, OFICIO, COCIDO, TAPAS DURAS </t>
  </si>
  <si>
    <t xml:space="preserve">CAJA X 50 </t>
  </si>
  <si>
    <t xml:space="preserve">CARBONICO FILM NEGRO TIPO OFICIO </t>
  </si>
  <si>
    <t xml:space="preserve"> CAJA X 10</t>
  </si>
  <si>
    <t xml:space="preserve">DVD (DISCO VIDEO DIGITAL) 4,7 GB. </t>
  </si>
  <si>
    <t xml:space="preserve">DVD (DISCO VIDEO DIGITAL) REGRABABLE </t>
  </si>
  <si>
    <t xml:space="preserve">DVD (DISCO VIDEO DIGITAL) </t>
  </si>
  <si>
    <t>TUBO X 100</t>
  </si>
  <si>
    <t>TUBO X 25</t>
  </si>
  <si>
    <t>CAJA X 30 U</t>
  </si>
  <si>
    <t>DVD (DISCO VIDEO DIGITAL) +R 4,7 GB</t>
  </si>
  <si>
    <t xml:space="preserve">CD VIRGEN </t>
  </si>
  <si>
    <t>CD VIRGEN CAJA INDIVIDUAL LOMO FINO</t>
  </si>
  <si>
    <t xml:space="preserve">CAJA CARTON PARA ARCHIVO 12 X 39 X 28 CM., APROX. </t>
  </si>
  <si>
    <t xml:space="preserve">CAJA CARTON CORRUGADO 42 X 32 X 25 - APROX. </t>
  </si>
  <si>
    <t xml:space="preserve">CAJA CARTON 36X25X12, APROX. 900 GRS. EXTRA RESISTENTE </t>
  </si>
  <si>
    <t xml:space="preserve">CAJA DE ARCHIVO DE CARTON 42 x 32 x 25, APROX. </t>
  </si>
  <si>
    <t>CAJA DE ARCHIVO DE CARTON 25CM x 34CM x 43CM, APROX.</t>
  </si>
  <si>
    <t>CAJA DE ARCHIVO PLASTICO OFICIO 36,5 X 25,5 X 11,5 - APROX.</t>
  </si>
  <si>
    <t xml:space="preserve">CAJA DE ARCHIVO PLASTICO CORRUGADO OFICIO 12 X 39 X 28, APROX. </t>
  </si>
  <si>
    <t>CAJA DE ARCHIVO PLASTICO CORRUGADO - 18 X 38 X 26, APROX.</t>
  </si>
  <si>
    <t xml:space="preserve">BANDERA NACIONAL DE FLAMEO 0.90 X 1.50 MTS </t>
  </si>
  <si>
    <t>BANDERA DE MENDOZA DE 122 X 144 CM DE IZAR CONFECCIONADA EN ACETATO O TELA POLIAMIDA, RESISTENTE AL EXTERIOR</t>
  </si>
  <si>
    <t xml:space="preserve">BANDERAS DE CEREMONIA PROVINCIAL EN DOBLE TELA GROSS, PINTADA, DE 1,44 POR 1,22 MT., CON ACCESORIO INCLUIDO (MOÑO, TAHALI Y BANDA) </t>
  </si>
  <si>
    <t>LUMA </t>
  </si>
  <si>
    <t>LIGGO TRAZO</t>
  </si>
  <si>
    <t>katana</t>
  </si>
  <si>
    <t>FUNCY INFO NOTES</t>
  </si>
  <si>
    <t>UTIL OF</t>
  </si>
  <si>
    <t>CONDOR</t>
  </si>
  <si>
    <t>pagoda</t>
  </si>
  <si>
    <t>FIUME</t>
  </si>
  <si>
    <t>AJEC</t>
  </si>
  <si>
    <t>ADELBRAS</t>
  </si>
  <si>
    <t>ota</t>
  </si>
  <si>
    <t>MAXXUM</t>
  </si>
  <si>
    <t>LEXICO</t>
  </si>
  <si>
    <t>KANGARO</t>
  </si>
  <si>
    <t>TDK</t>
  </si>
  <si>
    <t>NO REGRABABLE</t>
  </si>
  <si>
    <t>CAJA CARTON PARA ARCHIVO 12 X 36 X 25 CM., APROX</t>
  </si>
  <si>
    <t>TANDIL</t>
  </si>
  <si>
    <t>CAJA CARTON CORRUGADO 42 X 32 X 25 TIPO AMERICANA</t>
  </si>
  <si>
    <t>MEDORO</t>
  </si>
  <si>
    <t>COPY PLUS</t>
  </si>
  <si>
    <t>PLANA</t>
  </si>
  <si>
    <t>CAJA DE ARCHIVO PLASTICO CORRUGADO OFICIO 12 X 35 X 26 APROX.</t>
  </si>
  <si>
    <t>NUEVO MILENIO</t>
  </si>
  <si>
    <t>EM</t>
  </si>
  <si>
    <t>BANDERAS DE CEREMONIA PROVINCIAL EN DOBLE TELA GROSS, BORDADA, DE 1,44 POR 1,22 MT., CON ACCESORIO INCLUIDO (MOÑO, TAHALI Y 2 BANDAS DE ESCOLTA)</t>
  </si>
  <si>
    <t>https://www.megamayorista.com/tienda/88723/resma_autor_a4_70g_210x297_x500h.php?idsp=0</t>
  </si>
  <si>
    <t>https://www.megamayorista.com/tienda/88725/resma_autor_a4_80g_210x297_x500h.php?idsp=0</t>
  </si>
  <si>
    <t>https://articulo.mercadolibre.com.ar/MLA-816514715-resma-papel-80gr-ledesma-a4-multifuncion-autor-hojas-_JM?searchVariation=43903788042#searchVariation=43903788042&amp;position=2&amp;type=item&amp;tracking_id=df5e9d28-8270-4ead-9049-3c6b882f0017</t>
  </si>
  <si>
    <t>https://www.megamayorista.com/tienda/88724/resma_autor_a4_75g_210x297_x500h.php?idsp=0</t>
  </si>
  <si>
    <t>https://articulo.mercadolibre.com.ar/MLA-779580590-resma-a4-autor-75-grs-distribuidor-oficial-ledesma-_JM?searchVariation=43606568780#searchVariation=43606568780&amp;position=6&amp;type=item&amp;tracking_id=ad888468-a014-498c-b554-bdd97211e99e</t>
  </si>
  <si>
    <t>https://articulo.mercadolibre.com.ar/MLA-604423007-resma-papel-autor-oficio-80-grs-tienda-oficial-ledesma-_JM?searchVariation=57226626656#searchVariation=57226626656&amp;position=2&amp;type=item&amp;tracking_id=b34fecd3-3e15-4f7c-af52-0acab3d6ce93</t>
  </si>
  <si>
    <t>https://www.megamayorista.com/tienda/88726/resma_autor_oficio_80g_216x356_x500h.php?idsp=0</t>
  </si>
  <si>
    <t>https://articulo.mercadolibre.com.ar/MLA-859042258-resma-oficio-legal-75-gr-ledesma-autor-x500-hojas-_JM?searchVariation=57037030716#searchVariation=57037030716&amp;position=3&amp;type=item&amp;tracking_id=368bde83-9a63-4fc6-8f51-0da1edee26e1</t>
  </si>
  <si>
    <t>https://www.megamayorista.com/tienda/88722/resma_autor_oficio_75g_216x356_x500h.php?idsp=0</t>
  </si>
  <si>
    <t>https://articulo.mercadolibre.com.ar/MLA-855441077-resma-a3-80gr-boreal-blanco-inkjet-_JM?matt_tool=62146866&amp;matt_word=&amp;gclid=Cj0KCQjwwOz6BRCgARIsAKEG4FWr4glyfpAH8q5qA7n2jXJFuBrwvUDDcVUDKT6MtVlF_03KaPPMTNAaAqTSEALw_wcB</t>
  </si>
  <si>
    <t>https://articulo.mercadolibre.com.ar/MLA-652552705-resma-papel-obra-chamex-a3-75-gr-500-hj-blanco-resma-resmita-_JM?matt_tool=62146866&amp;matt_word=&amp;gclid=Cj0KCQjwwOz6BRCgARIsAKEG4FUy7sLQfDqRJggdtFTvm7LhvlRcQc6s41L0Y-I82ydxUBObsvxsk6YaAuGGEALw_wcB</t>
  </si>
  <si>
    <t>https://articulo.mercadolibre.com.ar/MLA-769138844-resma-a4-boreal-90gr-papel-obra-blanco-envios-paq-x-500-_JM?searchVariation=51575196788#searchVariation=51575196788&amp;position=2&amp;type=item&amp;tracking_id=8d740bdc-f6d6-4882-b3f6-e3855188d689</t>
  </si>
  <si>
    <t>https://articulo.mercadolibre.com.ar/MLA-817977138-resma-a4-troquelado-al-medio-a5-80-grs-x-500-hjs-7844-_JM?searchVariation=44335322213#searchVariation=44335322213&amp;position=3&amp;type=item&amp;tracking_id=53282ebc-10b3-436d-8a8b-1986236a4ef2</t>
  </si>
  <si>
    <t>https://articulo.mercadolibre.com.ar/MLA-616386421-papel-a4-troquelado-micropuntillado-al-medio-80gr-x-500-hjs-_JM?searchVariation=54773143902#searchVariation=54773143902&amp;position=6&amp;type=item&amp;tracking_id=d6532ad9-fa03-460b-83f8-9056bee85838</t>
  </si>
  <si>
    <t>.</t>
  </si>
  <si>
    <t>https://articulo.mercadolibre.com.ar/MLA-663972743-resma-a490-grs-autor-x-500hjconsulta-por-envios-gratis-_JM?searchVariation=56799529881#searchVariation=56799529881&amp;position=11&amp;type=item&amp;tracking_id=4ddd8098-1e83-42b3-88d1-8609bfd85f5f</t>
  </si>
  <si>
    <t>https://articulo.mercadolibre.com.ar/MLA-854573649-resma-carta-boreal-80gr-papel-obra-blanco-_JM?searchVariation=55577232379#searchVariation=55577232379&amp;position=2&amp;type=item&amp;tracking_id=9ff443a3-fe3c-48ad-9ce5-1afc6efc8b38</t>
  </si>
  <si>
    <t>https://articulo.mercadolibre.com.ar/MLA-776861886-papel-afiche-varios-colores-70x100-cms-x-10-unid-_JM#position=1&amp;type=item&amp;tracking_id=69e1bec9-67c7-41c1-a8ba-4dc33f42fe3f</t>
  </si>
  <si>
    <t>https://www.megamayorista.com/tienda/90316/papel_afiche_color_x5_hojas.php?idsp=0</t>
  </si>
  <si>
    <t>https://articulo.mercadolibre.com.ar/MLA-689100431-sobres-manila-a5-esquela-19x24cm-papel-madera-paq-x250-_JM?searchVariation=35482578861#searchVariation=35482578861&amp;position=4&amp;type=item&amp;tracking_id=ef4dca3a-4b0e-4bb0-bdac-76581aa71183</t>
  </si>
  <si>
    <t>https://www.megamayorista.com/tienda/90404/sobre_manila_30x40_x100u_2530.php?idsp=0</t>
  </si>
  <si>
    <t>https://articulo.mercadolibre.com.ar/MLA-794744485-sobres-de-carta-oficio-ingles-12x235cm-70g-caja-x500unid-_JM?searchVariation=39270427764#searchVariation=39270427764&amp;position=6&amp;type=item&amp;tracking_id=3c3ce72f-1bd9-4dfe-b39d-24ccbdc49c84</t>
  </si>
  <si>
    <t>https://articulo.mercadolibre.com.ar/MLA-871805986-papel-kraft-a4-200-grs-misionero-100-hojas-laser-o-inkjet-_JM?searchVariation=61373994497#searchVariation=61373994497&amp;position=14&amp;type=item&amp;tracking_id=1d4a6c2d-3896-46e7-aa50-2c497a1fb96e</t>
  </si>
  <si>
    <t>https://articulo.mercadolibre.com.ar/MLA-689099727-sobres-manila-oficio-27x37cm-papel-madera-paq-x250-_JM?searchVariation=35482570696#searchVariation=35482570696&amp;position=1&amp;type=item&amp;tracking_id=aa48d372-2a80-4d95-a6f0-753c208c7171</t>
  </si>
  <si>
    <t>https://articulo.mercadolibre.com.ar/MLA-725692695-caja-x-50u-boligrafo-birome-lapicera-filgo-stick-026-azul-_JM#position=8&amp;type=item&amp;tracking_id=1449d9da-1b3d-4a79-ae96-1a6eb3258d08</t>
  </si>
  <si>
    <t>https://articulo.mercadolibre.com.ar/MLA-689097694-birome-boligrafo-faber-trilux-caja-x50-azul-negro-rojo-verde-_JM?searchVariation=56277170923#searchVariation=56277170923&amp;position=12&amp;type=item&amp;tracking_id=2e28758b-1c79-4bbe-89d1-2bc0c0e37b00</t>
  </si>
  <si>
    <t>https://www.megamayorista.com/tienda/88776/boligrafo_bic_round_stic_x12u.php?idsp=0</t>
  </si>
  <si>
    <t>https://articulo.mercadolibre.com.ar/MLA-853689292-roller-ball-uniball-boligrafo-ub-185-05mm-needle-colores-_JM?searchVariation=55372720360#searchVariation=55372720360&amp;position=1&amp;type=item&amp;tracking_id=8794f597-0715-453c-9b20-46e2f2f28b3e</t>
  </si>
  <si>
    <t>https://articulo.mercadolibre.com.ar/MLA-761849816-lapiz-negro-ezco-mito-grafito-hexagonal-caja-x-12-_JM?searchVariation=35086002882#searchVariation=35086002882&amp;position=11&amp;type=item&amp;tracking_id=42a21178-6296-4146-9f58-91a2f2755768</t>
  </si>
  <si>
    <t>https://articulo.mercadolibre.com.ar/MLA-849905991-lapices-de-colores-simball-x-12-cortos-x-1-unidad-_JM#position=2&amp;type=item&amp;tracking_id=f9c1adf5-5f88-4666-9aec-66bf4dc492b6</t>
  </si>
  <si>
    <t>https://articulo.mercadolibre.com.ar/MLA-761879704-lapicespinturitas-de-colores-largos-ecologicos-x-12-_JM#position=2&amp;type=item&amp;tracking_id=e2f4fbe7-fbaa-4fc6-9914-cad8f44a5391</t>
  </si>
  <si>
    <t>https://www.cptoficina.com.ar/61183729/p</t>
  </si>
  <si>
    <t>https://articulo.mercadolibre.com.ar/MLA-620040853-lapiz-corrector-filgo-7-ml-punta-metalica-tipo-liquid-_JM#position=1&amp;type=item&amp;tracking_id=368e0d4e-96ff-4db0-bf35-c0caf71fc0de</t>
  </si>
  <si>
    <t>https://www.megamayorista.com/tienda/88444/lapiz_corrector_faber_7ml.php?idsp=0</t>
  </si>
  <si>
    <t>https://articulo.mercadolibre.com.ar/MLA-776472163-clips-broche-ezco-n8-78mm-x50-unidades-_JM?searchVariation=34164331146#searchVariation=34164331146&amp;position=1&amp;type=item&amp;tracking_id=eb9a94b8-c7eb-4958-8de2-8da9709f67d5</t>
  </si>
  <si>
    <t>https://www.cptoficina.com.ar/47539513/p</t>
  </si>
  <si>
    <t>https://www.libreriaslevalle.com/broche-nepaco-2-l-x-50-unidades.html</t>
  </si>
  <si>
    <t>https://articulo.mercadolibre.com.ar/MLA-659374430-broche-nepaco-metal-n-2-l-x-50-unidades-_JM#position=3&amp;type=item&amp;tracking_id=cf3db9e5-516b-4cee-bacd-53ce628e6c9a</t>
  </si>
  <si>
    <t>https://articulo.mercadolibre.com.ar/MLA-669784545-broches-nepaco-de-plastico-para-carpeta-caja-x50uoriginales-_JM#position=2&amp;type=item&amp;tracking_id=98e87b0a-9e85-47f0-95f8-24228fd0664f</t>
  </si>
  <si>
    <t>http://papeleriaentrerios.com/producto/broches-nepaco-plastico1016617</t>
  </si>
  <si>
    <t>https://articulo.mercadolibre.com.ar/MLA-729283155-broche-binder-con-arandela-n-649-2-patas-63mm-100-unidades-_JM#position=6&amp;type=item&amp;tracking_id=572dc492-9ef8-43cc-b478-bb912fe471e5</t>
  </si>
  <si>
    <t>https://articulo.mercadolibre.com.ar/MLA-842305464-broches-246-para-abrochadora-caja-x-1000-unidades-_JM#position=1&amp;type=item&amp;tracking_id=29247232-a42d-495e-9890-a3d3dd556bf8</t>
  </si>
  <si>
    <t>https://www.libreriaslevalle.com/broches-para-abrochadora-24-6-x-1000-unidades-mit.html</t>
  </si>
  <si>
    <t>https://articulo.mercadolibre.com.ar/MLA-669444851-abrochadora-mit-216-pinza-pintada-para-35-hojas-_JM#position=5&amp;type=item&amp;tracking_id=bb6ee01e-5f20-4007-80a4-071287608b2c</t>
  </si>
  <si>
    <t>https://www.libreriaslevalle.com/abrochadora-pinza-21-6-21-8-pintada-mit.html</t>
  </si>
  <si>
    <t>https://articulo.mercadolibre.com.ar/MLA-817476084-abrochadora-metalica-mit-246-pinza-pintada-_JM#position=14&amp;type=item&amp;tracking_id=1c4a7a7f-1c2a-45b6-b0fa-f7e16e4b9c28</t>
  </si>
  <si>
    <t>https://www.libreriaslevalle.com/abrochadora-pinza-fx-50-pintada-mit.html</t>
  </si>
  <si>
    <t>https://articulo.mercadolibre.com.ar/MLA-850639328-cuaderno-a4-universitario-rayado-80-hojas-espiral-_JM#position=1&amp;type=item&amp;tracking_id=03b0c162-e308-47fb-b3d8-ea18fd2abe72</t>
  </si>
  <si>
    <t>https://www.libreriaslevalle.com/cuaderno-con-espiral-16x21cm-x-80-hojas-cuadriculado-maraton.html</t>
  </si>
  <si>
    <t>https://articulo.mercadolibre.com.ar/MLA-858385372-cuaderno-con-espiral-a5-husares-x80-hojas-x1-unidad-_JM#position=4&amp;type=item&amp;tracking_id=16182a34-8131-444d-9c95-a5fad4046356</t>
  </si>
  <si>
    <t>https://articulo.mercadolibre.com.ar/MLA-804433528-cuaderno-a4-ledesma-executive-cespiral-ray-o-cuadric84hs-_JM#position=11&amp;type=item&amp;tracking_id=0147f736-4439-46c9-a981-058c5950fca8</t>
  </si>
  <si>
    <t>https://www.libreriaslevalle.com/cuaderno-con-espiral-a4-tapa-semi-rigida-colors-x-80-hojas-rayado-mooving.html</t>
  </si>
  <si>
    <t>https://articulo.mercadolibre.com.ar/MLA-620779268-cuaderno-rivadavia-abc-espiral-100-hojas-rayado-cuadriculado-_JM#position=25&amp;type=item&amp;tracking_id=8eb5fcd8-dd6b-4e96-9a47-d679282fc8e9</t>
  </si>
  <si>
    <t>https://www.libreriaslevalle.com/cuaderno-vegetal-espiralado-oficio-90gr.html</t>
  </si>
  <si>
    <t>https://articulo.mercadolibre.com.ar/MLA-798277746-cuaderno-espiral-a5-fantasia-120-hjs-tapa-dura-rigida-calida-_JM#position=1&amp;type=item&amp;tracking_id=a1186c0b-418b-448e-ac61-3deb9a4ffef0</t>
  </si>
  <si>
    <t>http://papeleriaentrerios.com/producto/cuaderno-16x21-nature-kraft-onix-51215963</t>
  </si>
  <si>
    <t>https://articulo.mercadolibre.com.ar/MLA-830004165-cuaderno-avon-a5-16x21-cm-x-84-hojas-espiral-_JM#position=9&amp;type=item&amp;tracking_id=2da00829-efcf-4b38-88a9-dcb66b4f2862</t>
  </si>
  <si>
    <t>https://www.libreriaslevalle.com/cuadern-con-espiral-a4-tapa-plastica-essential-cristal-x-84-hojas-liso-ledesma.html</t>
  </si>
  <si>
    <t>https://articulo.mercadolibre.com.ar/MLA-834971466-cuaderno-tapa-dura-espiralado-ab7-laprida-rayado-100-hojas-_JM?searchVariation=58370848474#searchVariation=58370848474&amp;position=3&amp;type=item&amp;tracking_id=0bfd7bd7-1ced-445f-a67e-e9ec99ffd3c5</t>
  </si>
  <si>
    <t>https://www.libreriaslevalle.com/cuaderno-con-indice-tapa-hule-x-100-hojas-norte.html</t>
  </si>
  <si>
    <t>https://articulo.mercadolibre.com.ar/MLA-832174622-cuaderno-exito-tapa-dura-x48-hojas-cuadriculado-rojo-16x21cm-_JM#position=5&amp;type=item&amp;tracking_id=87bd0c62-60be-4c7a-8694-908fbf16a892</t>
  </si>
  <si>
    <t>https://www.libreriaslevalle.com/cuaderno-16x21cm-tapa-flexible-spiderman-x-48-hojas-rayado-mooving.html</t>
  </si>
  <si>
    <t>https://articulo.mercadolibre.com.ar/MLA-856604061-ezco-goma-de-borrar-lapiz-tinta-dg60-gris-y-blanca-caja-x30-_JM?matt_tool=62146866&amp;matt_word&amp;gclid=EAIaIQobChMI9PaJ-r_e6wIVlg2RCh00AQgsEAYYASABEgIJZfD_BwE&amp;quantity=1</t>
  </si>
  <si>
    <t>https://articulo.mercadolibre.com.ar/MLA-833338272-6-goma-de-borrar-lapiz-tinta-dos-banderas-escola-gris-blanca-_JM?quantity=1#position=11&amp;type=item&amp;tracking_id=f934d9ed-c08a-498b-a391-d007c63def8b</t>
  </si>
  <si>
    <t>,</t>
  </si>
  <si>
    <t>http://donmateo.com.uy/index.php?main_page=product_info&amp;cPath=51_117&amp;products_id=1687&amp;zenid=u7imkq4aurr8mr9l9l88map8g3</t>
  </si>
  <si>
    <t>https://articulo.mercadolibre.com.ar/MLA-756780149-goma-de-borrar-blanca-simball-caja-x-36-unidades-_JM?quantity=1#position=2&amp;type=item&amp;tracking_id=f3240cb6-cbd3-4ddb-9d43-ae33e0f01219</t>
  </si>
  <si>
    <t>https://www.tienda.elpoli.com/MLA-826596477-cutter-niva-eco-grande-18mm-trincheta-_JM?quantity=1#position=1&amp;type=item&amp;tracking_id=7f6567a9-700d-4dfc-81d2-89398082c66f</t>
  </si>
  <si>
    <t>https://articulo.mercadolibre.com.ar/MLA-666942647-cuttertrincheta-cuerpo-plastico-y-guia-metalica-18mm-tri202-_JM?quantity=1#position=13&amp;type=item&amp;tracking_id=9192d808-a1ac-47fc-9b8f-be4cb581b24c</t>
  </si>
  <si>
    <t>https://www.tienda.elpoli.com/folio-a-4</t>
  </si>
  <si>
    <t>https://articulo.mercadolibre.com.ar/MLA-614769372-folios-luma-reforzados-borde-blanco-a4-x-100-_JM?quantity=1#position=1&amp;type=item&amp;tracking_id=dd1c86f1-4d74-4ef4-a83f-89f3f3c411cd</t>
  </si>
  <si>
    <t>https://www.megamayorista.com/tienda/90351/folio_luma_equipo_comercial_oficio_x100u.php?idsp=0</t>
  </si>
  <si>
    <t>https://articulo.mercadolibre.com.ar/MLA-616942179-folios-luma-reforzados-borde-blanco-oficio-x-100-_JM?quantity=1#position=1&amp;type=item&amp;tracking_id=3c60658e-8e7b-4b87-83f6-5e9c04a3bdf7</t>
  </si>
  <si>
    <t>https://www.tienda.elpoli.com/folio-oficio</t>
  </si>
  <si>
    <t>https://articulo.mercadolibre.com.ar/MLA-717856826-folios-oficio-liggo-cristal-borde-blanco-pp40-mic-paqx100-_JM?quantity=1#position=6&amp;type=item&amp;tracking_id=6233c992-a715-46ff-8a83-177eb2d28f85</t>
  </si>
  <si>
    <t>falta info. De medidas</t>
  </si>
  <si>
    <t>https://articulo.mercadolibre.com.ar/MLA-821375763-folios-luma-equipo-comercial-50-micrones-a4-x-50-_JM?quantity=1#position=5&amp;type=item&amp;tracking_id=406df9eb-5317-4fdc-b12b-3b16bc2635a0</t>
  </si>
  <si>
    <t>https://articulo.mercadolibre.com.ar/MLA-641437506-sacapuntas-saca-puntas-ezco-plastico-pack-x-12-unidades-_JM?quantity=1#position=29&amp;type=item&amp;tracking_id=3dc3189f-38dd-4fbc-a0d9-0f2384213f74</t>
  </si>
  <si>
    <t>https://articulo.mercadolibre.com.ar/MLA-867220784-notas-autoadhesivas-note-fix-653-38x50mm-100-hojas-amarillo-_JM?quantity=1#position=5&amp;type=item&amp;tracking_id=46a10c64-1938-46dc-be3f-065ef67a42ac</t>
  </si>
  <si>
    <t>https://articulo.mercadolibre.com.ar/MLA-867718072-notas-ezco-38por50-amarillo-100-hj-e-654-_JM?quantity=1#position=40&amp;type=item&amp;tracking_id=13a24011-4e6f-480b-ad2e-e9dc1d61311a</t>
  </si>
  <si>
    <t>https://articulo.mercadolibre.com.ar/MLA-817059466-cinta-embalaje-condor-48mm40m-transp-caja-x-36-_JM?quantity=1#position=1&amp;type=item&amp;tracking_id=c389b19c-bf27-4675-a5d5-5c961d924104</t>
  </si>
  <si>
    <t>https://www.cptoficina.com.ar/26615/p</t>
  </si>
  <si>
    <t>https://articulo.mercadolibre.com.ar/MLA-876479005-almohadilla-para-sello-sin-tinta-n2-pagoda-metal-7-x-115-cm-_JM?quantity=1#position=4&amp;type=item&amp;tracking_id=7da76f3b-ac3d-42f8-9756-0ce523e9cacf</t>
  </si>
  <si>
    <t>https://imastienda.mercadoshops.com.ar/almohadilla-para-sellos-metalica-n%C2%BA3</t>
  </si>
  <si>
    <t>https://articulo.mercadolibre.com.ar/MLA-876475865-almohadilla-para-sello-sin-tinta-n3-pagoda-metal-85-x-15-cm-_JM?quantity=1#position=10&amp;type=item&amp;tracking_id=44f35e31-a5e8-41ca-a06a-c3f56d127728</t>
  </si>
  <si>
    <t>https://www.megamayorista.com/tienda/91542/corrector_filgo_cinta_6m_x5mm.php?idsp=0</t>
  </si>
  <si>
    <t>https://articulo.mercadolibre.com.ar/MLA-750002932-cinta-correctora-filgo-correct-line-6-metros-_JM?quantity=1#position=22&amp;type=item&amp;tracking_id=8794eadc-2c65-4837-a6a5-8391510c0096</t>
  </si>
  <si>
    <t>https://articulo.mercadolibre.com.ar/MLA-606472228-adhesivo-pegamento-en-barra-ezco-36gr-_JM?quantity=1#position=10&amp;type=item&amp;tracking_id=1efd68cc-b89e-4a34-9d2a-4c824ff1b108</t>
  </si>
  <si>
    <t>https://articulo.mercadolibre.com.ar/MLA-859442199-banditas-bandas-elasticas-gomitas-bolsa-x50-grs-1-calidad-_JM?quantity=1#position=1&amp;type=item&amp;tracking_id=aca8db34-6897-45b9-9aab-8203c5b44c60</t>
  </si>
  <si>
    <t>https://articulo.mercadolibre.com.ar/MLA-772354209-cinta-de-embalar-48mmx50-transparente-_JM?quantity=1#reco_item_pos=2&amp;reco_backend=machinalis-pads&amp;reco_backend_type=low_level&amp;reco_client=search-pads-btm&amp;reco_id=7999bbe3-980e-407a-825f-bd75d34ade52&amp;is_advertising=true&amp;ad_domain=SEARCHDESKTOP_BTM&amp;ad_position=3&amp;ad_click_id=OThiNWUzNjctMzI5MC00YmI0LWEyNTktNjdiMTEzM2FlMGVh</t>
  </si>
  <si>
    <t>https://www.sodimac.com.ar/sodimac-ar/product/1219758/Cinta-pintor-24-mm-x-50-m/1219758</t>
  </si>
  <si>
    <t>https://articulo.mercadolibre.com.ar/MLA-725866698-cinta-de-papel-enmascarar-24mm-x-50m-_JM?quantity=1#position=20&amp;type=pad&amp;tracking_id=c7ace40b-7548-4b35-ad2e-02b28fb28200&amp;is_advertising=true&amp;ad_domain=VQCATCORE_LST&amp;ad_position=20&amp;ad_click_id=OTQ1M2Y2NTktMjlkMi00NzFlLTkwZjUtNDgyYzVhYWJjNTU5</t>
  </si>
  <si>
    <t>https://pinturastekno.com.ar/product/cinta-de-enmascarar-rapifix-blanca-de-18-mm-x-50-mts/</t>
  </si>
  <si>
    <t>https://imastienda.mercadoshops.com.ar/MLA-846939420-perforadora-agujereadora-papel-ota-de-base-madera-_JM?quantity=1&amp;variation=53389942633#position=1&amp;type=item&amp;tracking_id=c8eda614-03b6-49d6-b43c-f079ed46f83e</t>
  </si>
  <si>
    <t>https://www.cptoficina.com.ar/27695/p</t>
  </si>
  <si>
    <t>https://articulo.mercadolibre.com.ar/MLA-852470531-perforadora-ota-metal-base-de-madera-_JM?quantity=1&amp;variation=54934038722#position=2&amp;type=item&amp;tracking_id=3c5b4e63-cce2-4ee8-b025-e6f6da95b7c1</t>
  </si>
  <si>
    <t>https://www.megamayorista.com/tienda/88643/adhesivo_vinilico_tintoretto_250gr.php?idsp=0</t>
  </si>
  <si>
    <t>https://articulo.mercadolibre.com.ar/MLA-829657258-adhesivo-vinilico-maxxum-250grs-pack-x12-_JM?quantity=1#position=5&amp;type=item&amp;tracking_id=206da488-59c9-4ac2-b6bc-eacb33a20a5c</t>
  </si>
  <si>
    <t>https://www.megamayorista.com/tienda/88641/adhesivo_vinilico_tintoretto_100gr.php?idsp=0</t>
  </si>
  <si>
    <t>https://articulo.mercadolibre.com.ar/MLA-829125059-adhesivo-vinilico-maxxum-100grs-pack-x24-_JM?quantity=1#position=4&amp;type=item&amp;tracking_id=4ddfab0e-1bde-42df-906f-96531612b741</t>
  </si>
  <si>
    <t>https://www.megamayorista.com/tienda/91094/regla_maped_cristal_30cm_x20u.php?idsp=0</t>
  </si>
  <si>
    <t>https://articulo.mercadolibre.com.ar/MLA-824306540-regla-30-cm-lexiko-pack-x-48-unidades-_JM?quantity=1#position=1&amp;type=pad&amp;tracking_id=282f9095-b3c4-467b-b661-3bdb184ff14c&amp;is_advertising=true&amp;ad_domain=VQCATCORE_LST&amp;ad_position=1&amp;ad_click_id=OTc0NWFlMWEtMTdmMC00YTQ5LTk1ODctYjgzYTAxZTg5NzNi</t>
  </si>
  <si>
    <t>https://www.megamayorista.com/tienda/91937/tijera_pizzini_21cm_ps72.php?idsp=0</t>
  </si>
  <si>
    <t>https://articulo.mercadolibre.com.ar/MLA-876327165-libro-de-actas-2-manos-tamano-oficio-100-hojas-potosi-_JM?quantity=1#position=1&amp;type=item&amp;tracking_id=a51b23e4-e925-4b4b-9c16-fef4159f48ce</t>
  </si>
  <si>
    <t>https://articulo.mercadolibre.com.ar/MLA-876329287-libro-de-actas-4-manos-tamano-oficio-200-hojas-potosi-_JM?quantity=1#position=20&amp;type=item&amp;tracking_id=7e574c20-0519-4e9f-8095-56993fe168c1</t>
  </si>
  <si>
    <t>https://articulo.mercadolibre.com.ar/MLA-735365771-libro-de-actas-200-foliospag-tapa-dura-oficio-_JM#position=14&amp;type=item&amp;tracking_id=31c19a5f-e981-49f6-83e0-6054e1febbd9</t>
  </si>
  <si>
    <t>https://articulo.mercadolibre.com.ar/MLA-847166321-papel-carbonico-denver-film-x-50-hojas-_JM?searchVariation=53439475537&amp;quantity=1&amp;variation=53439475537#searchVariation=53439475537&amp;position=14&amp;type=item&amp;tracking_id=c72e2fdc-1c27-4c12-a8ee-bae62cf8d4e9</t>
  </si>
  <si>
    <t>https://articulo.mercadolibre.com.ar/MLA-840010605-papel-carbonico-film-carbest-azul-oficio-x-50-hojas-_JM?searchVariation=50938631102&amp;quantity=1&amp;variation=50938631102#searchVariation=50938631102&amp;position=8&amp;type=item&amp;tracking_id=947831c8-a840-4d7b-b84d-56dec03c5d14</t>
  </si>
  <si>
    <t>https://articulo.mercadolibre.com.ar/MLA-749038446-papel-carbonico-kangaro-munix-oficio-caja-x-50-rosario-_JM?quantity=1&amp;variation=34405819931#position=21&amp;type=item&amp;tracking_id=887b8244-f7bb-4d57-ab96-7fc804cc6ddd</t>
  </si>
  <si>
    <t>https://www.planetoffice.com.ar/productDetail/00004401</t>
  </si>
  <si>
    <t>https://articulo.mercadolibre.com.ar/MLA-871109405-dvd-virgen-estampado-memorex-x-10-unidades-47gb-8x-_JM?quantity=1#position=6&amp;type=item&amp;tracking_id=e2b7194c-489f-46de-96be-93a1d827926b</t>
  </si>
  <si>
    <t>https://articulo.mercadolibre.com.ar/MLA-845504098-dvd-verbatim-r-x-10-unidades-sueltos-_JM?quantity=1#position=5&amp;type=item&amp;tracking_id=6ac0a0db-36b1-4181-bafc-a2aca980be09</t>
  </si>
  <si>
    <t>https://www.hardgamers.com.ar/product/-1976110030</t>
  </si>
  <si>
    <t>https://articulo.mercadolibre.com.ar/MLA-667550185-tdk-dvd-r-47gb-bulk-x-unidad-_JM#position=28&amp;type=item&amp;tracking_id=4a7e2e7b-b1de-4a14-8c0e-caebf07a83cc</t>
  </si>
  <si>
    <t>http://www.lacobacha.net/listado/G=0;m=0;or=5;c=5;h=1;e=6;b=3;A_PAGENUMBER=1;st=dvd%20x%2050;/GlobalBluePoint-ERP.aspx</t>
  </si>
  <si>
    <t>https://articulo.mercadolibre.com.ar/MLA-618464580-dvd-verbatim-r-bulk-50-unidades-_JM?quantity=1#position=1&amp;type=item&amp;tracking_id=5a5dfc49-6bda-410c-aa44-d220972c2c1a</t>
  </si>
  <si>
    <t>http://www.lacobacha.net/prod/id=10796/GlobalBluePoint-ERP.aspx#gps</t>
  </si>
  <si>
    <t>https://articulo.mercadolibre.com.ar/MLA-683872292-dvd-virgen-tdk-estampado-47gb-120min-8x-bulk-x-100-unidades-_JM?quantity=1#position=3&amp;type=item&amp;tracking_id=9e804699-8037-41dd-af85-8791452a58af</t>
  </si>
  <si>
    <t>https://articulo.mercadolibre.com.ar/MLA-871101013-dvd-r-imation-estampado-x-25-unidades-47gb-8x-120-min-_JM?quantity=1#position=4&amp;type=item&amp;tracking_id=2666bf7b-598f-49ce-8cdd-4a080081e3e5</t>
  </si>
  <si>
    <t>https://articulo.mercadolibre.com.ar/MLA-871111257-dvd-printable-memorex-x-25-unidades-47gb-8x-_JM?quantity=1#position=2&amp;type=item&amp;tracking_id=a82dd606-4d27-47a9-b3c3-8c59d115ab44</t>
  </si>
  <si>
    <t>http://www.lacobacha.net/prod/id=38/GlobalBluePoint-ERP.aspx#gps</t>
  </si>
  <si>
    <t>https://articulo.mercadolibre.com.ar/MLA-871083160-cd-virgen-tdk-printable-x-10-unidades-700mb-80min-52x-_JM?matt_tool=80963329&amp;matt_word&amp;gclid=Cj0KCQjwwOz6BRCgARIsAKEG4FUGUryVpIIQTS2nxwbzgJULO4cIXUimoc3D4EV_HAe_xFhJdETbgZcaAi4lEALw_wcB&amp;quantity=1</t>
  </si>
  <si>
    <t>https://articulo.mercadolibre.com.ar/MLA-793163041-caja-de-archivo-legajo-carton-microcorrugado-premium-staac-_JM?quantity=1#position=8&amp;type=pad&amp;tracking_id=54328db7-1788-4cd2-adc9-515bfbeff079&amp;is_advertising=true&amp;ad_domain=VQCATCORE_LST&amp;ad_position=8&amp;ad_click_id=ZWNhOGEwZmEtZGMwNC00ZDczLThkZDQtZDlhMTMzYzk1OWQ1</t>
  </si>
  <si>
    <t>https://articulo.mercadolibre.com.ar/MLA-618273287-caja-archivo-carton-corrugado-42x32x25-cons-x-envio-gratis-_JM?quantity=1#position=14&amp;type=item&amp;tracking_id=b16dd119-f6ad-40f6-a18f-f576d547dd8b</t>
  </si>
  <si>
    <t>https://www.planetoffice.com.ar/productDetail/00001199</t>
  </si>
  <si>
    <t>https://articulo.mercadolibre.com.ar/MLA-687916734-caja-archivo-carton-microcorrugado-oficio-12-36x25x12-_JM?quantity=1#position=13&amp;type=item&amp;tracking_id=fa956f76-e3ff-4559-a9a5-515e09a7dcad</t>
  </si>
  <si>
    <t>https://articulo.mercadolibre.com.ar/MLA-729730582-caja-archivo-carton-oficio-ctapa-americana-42x32x25-mudanza-_JM?quantity=1#position=8&amp;type=pad&amp;tracking_id=53848c09-0997-474b-90fa-1cc6cdeeb1d7&amp;is_advertising=true&amp;ad_domain=VQCATCORE_LST&amp;ad_position=8&amp;ad_click_id=MzE2ZWIxMWEtMWQ3YS00YmU5LTg2M2ItZDQ0ZTc5N2FjYjdi</t>
  </si>
  <si>
    <t>https://articulo.mercadolibre.com.ar/MLA-616334402-cajas-estilo-americano-archivo-reforzada-43x34x26-alto-_JM?quantity=1#position=6&amp;type=item&amp;tracking_id=38dde469-b085-49a0-9e7b-05eb24db8112</t>
  </si>
  <si>
    <t>https://articulo.mercadolibre.com.ar/MLA-811706497-caja-de-archivo-azul-plastica-oficio-12-pvc-36x25x12-pack-x-unidad-_JM?quantity=1#position=20&amp;type=pad&amp;tracking_id=28834684-83e3-4c06-8e1b-72a3e1a93b59&amp;is_advertising=true&amp;ad_domain=VQCATCORE_LST&amp;ad_position=20&amp;ad_click_id=NWM2NGViMGQtMDcxNS00MmIwLWFjMDItODNmMjRlMTdjZmMz</t>
  </si>
  <si>
    <t>https://www.papeleraexpress.com.ar/caja-archivo-corrugado-plastico-legajo-12-38x28x12-1001618703xJM</t>
  </si>
  <si>
    <t>https://articulo.mercadolibre.com.ar/MLA-633593835-caja-archivo-plastica-plana-oficio-12cm-_JM?quantity=1#position=23&amp;type=item&amp;tracking_id=7960a3af-ebce-4ff3-8b3f-bccf01d79d4a</t>
  </si>
  <si>
    <t>https://www.papeleradamian.com/presta/cajas-de-archivo/180-cajas-archivo-plasticas-7798146547017.html?search_query=caja+plastica&amp;results=13</t>
  </si>
  <si>
    <t>https://articulo.mercadolibre.com.ar/MLA-811706497-caja-de-archivo-azul-plastica-oficio-12-pvc-36x25x12-pack-x-unidad-_JM?quantity=1#position=30&amp;type=pad&amp;tracking_id=df0ff4f8-dcca-4416-aeb5-8c051228bf97&amp;is_advertising=true&amp;ad_domain=VQCATCORE_LST&amp;ad_position=30&amp;ad_click_id=NTM4Njk2NjctNjZhYS00OTRjLWE3ZWYtZDA1YzBiYTVkNjQ2</t>
  </si>
  <si>
    <t>https://banderasmilenio.com.ar/producto/bandera-de-ceremonia-argentina-con-mono-y-tahali/</t>
  </si>
  <si>
    <t>https://articulo.mercadolibre.com.ar/MLA-763293699-bandera-argentina-de-ceremonia-con-sol-bordado-y-mono-gratis-_JM?quantity=1#position=4&amp;type=item&amp;tracking_id=6b5861b1-bf7b-4d4c-ae1f-1a4c8b9d2367</t>
  </si>
  <si>
    <t>https://banderasmilenio.com.ar/producto/bandera-argentina-de-flameo-linea-milenio-medidas-segun-decreto-2/</t>
  </si>
  <si>
    <t>https://articulo.mercadolibre.com.ar/MLA-807650499-bandera-argentina-de-flameo90x144-reforzada-_JM?quantity=1#position=1&amp;type=item&amp;tracking_id=7883005e-4c34-4607-8e95-880480a4729d</t>
  </si>
  <si>
    <t>https://banderasmilenio.com.ar/producto/banderas-de-flameo-linea-provincial-2/</t>
  </si>
  <si>
    <t>https://articulo.mercadolibre.com.ar/MLA-865479469-bandera-de-mendoza-de-flameo-oficial-andes-122x144cms-_JM?quantity=1#position=3&amp;type=item&amp;tracking_id=8131a3f8-3478-4927-bef1-b555dccdda81</t>
  </si>
  <si>
    <t>https://articulo.mercadolibre.com.ar/MLA-845087420-bandera-de-flameo-de-mendoza-122x144-milenio--_JM?quantity=1#position=2&amp;type=item&amp;tracking_id=2f43bb4f-f18c-4bc5-8503-458d27efd03b</t>
  </si>
  <si>
    <t>https://banderasmilenio.com.ar/producto/bandera-de-ceremonia-provincial-con-mono-y-tahali/</t>
  </si>
  <si>
    <t>https://articulo.mercadolibre.com.ar/MLA-833177038-bandera-de-ceremonia-de-mendoza-reglamentaria-con-mono-_JM?quantity=1#position=4&amp;type=item&amp;tracking_id=099b5776-9314-4713-9352-023a5f86d085</t>
  </si>
  <si>
    <t>https://www.redlibrera.com/p/cuaderno-triunfante-16-x-21-tapa-carton-ara%C3%B1a-azul-x-100-hjs.-cuadriculado-%252d-90-g%252fm2-cod.-356223</t>
  </si>
  <si>
    <t>https://www.planetoffice.com.ar/productDetail/00002833</t>
  </si>
  <si>
    <t>https://www.redlibrera.com/p/cuaderno-rivadavia-abc-21-x-27-con-espiral-x-100-hjs.-cuadriculado-cod.-359063</t>
  </si>
  <si>
    <t>P.R.2 Y3 x 100 hjsR.53 y55 ver descripción</t>
  </si>
  <si>
    <t>P.R.1 Y 3}  x 100 hjs</t>
  </si>
  <si>
    <t>https://www.redlibrera.com/p/carpeta-ape-con-cinta-cod.-52370</t>
  </si>
  <si>
    <t>https://articulo.mercadolibre.com.ar/MLA-792541839-carpeta-con-cinta-para-expedientes-carton-celeste-pack-x-20u-_JM#position=6&amp;type=item&amp;tracking_id=b05f9dab-f467-4eca-9c81-8362043869a0</t>
  </si>
  <si>
    <t>https://articulo.mercadolibre.com.ar/MLA-727884027-carpetas-para-expedientes-oficio-con-cinta-pack-x-20-und-_JM#position=7&amp;type=item&amp;tracking_id=d8e602aa-0c55-4ae3-b09a-3d133ebea787</t>
  </si>
  <si>
    <t xml:space="preserve">P.R.2 y 3 x 20 u.Indicar tamaño </t>
  </si>
  <si>
    <t>https://bahiaoffice.com/carpetas-de-cartulina-oficio/131-carpeta-util-of-caratula-oficio-240gr-verde.html</t>
  </si>
  <si>
    <t>https://articulo.mercadolibre.com.ar/MLA-867219523-carpeta-caratula-staples-de-cartulina-210gr-oficio-naranja-p-_JM#position=32&amp;type=item&amp;tracking_id=2b2d84b0-b3f2-4d9d-8692-7571c9b11d36</t>
  </si>
  <si>
    <t>https://www.elauditor.com.ar/index.php/carpeta-colgante-nepaco-5-posiciones-moviles.html</t>
  </si>
  <si>
    <t>http://www.casaberrini.com.ar/producto/carpeta-colgante-the-pel-plastica-oficio-azul</t>
  </si>
  <si>
    <t>https://www.papeleratroquelcor.com.ar/carpeta-colgante-oficio-nepaco-azul-x-25-unidades--det--484-004</t>
  </si>
  <si>
    <t>https://www.staples.com.ar/product.asp?sku=CFNRT2AOF&amp;tracking=FIND%5FES&amp;</t>
  </si>
  <si>
    <t>https://www.redlibrera.com/p/carpeta-util-of-fibra-negra-oficio-2-x-40-cod.-c2441</t>
  </si>
  <si>
    <t>https://www.redlibrera.com/p/carpeta-util-of-fibra-negra-a4%252fcarta-2-x-40-cod.-c2442</t>
  </si>
  <si>
    <t>https://articulo.mercadolibre.com.ar/MLA-718063990-carpeta-oficio-de-polipropileno-2-anillos-4-cm-transparente-_JM?searchVariation=54012828496#searchVariation=54012828496&amp;position=23&amp;type=item&amp;tracking_id=1cf5c954-d6f9-4db5-a699-118bccb003ef</t>
  </si>
  <si>
    <t>https://www.librerialerma.com.ar/productos/carpeta-oficio-avios-de-pvc/</t>
  </si>
  <si>
    <t>https://articulo.mercadolibre.com.ar/MLA-718062954-carpeta-a4-de-polipropileno-2-anillos-4-cm-semi-transparente-_JM?searchVariation=54007726828#searchVariation=54007726828&amp;position=1&amp;type=item&amp;tracking_id=5857444b-7354-43fc-86e1-d70533781171</t>
  </si>
  <si>
    <t>https://articulo.mercadolibre.com.ar/MLA-833963361-carpeta-transparente-a4-2-ganchos-redondos-colores-_JM#position=28&amp;type=item&amp;tracking_id=36655a57-af83-4cad-a2fc-bd2cfc81755e</t>
  </si>
  <si>
    <t>https://www.elauditor.com.ar/index.php/libreria/carpeta-comercial-a4-pagoda-tapa-transparente-verde.html</t>
  </si>
  <si>
    <t>https://articulo.mercadolibre.com.ar/MLA-863677596-carpeta-base-opaca-frente-cristal-a4-_JM?matt_tool=62146866&amp;matt_word=&amp;gclid=EAIaIQobChMIm5Gxq6Hu6wIVxoGRCh1fPQ71EAYYBCABEgJKGvD_BwE</t>
  </si>
  <si>
    <t>https://www.planetoffice.com.ar/productDetail/00004169</t>
  </si>
  <si>
    <t>https://bahiaoffice.com/carpetas-presentacion/114-carpeta-presupuesto-util-of-oficio-transparente.html</t>
  </si>
  <si>
    <t>https://articulo.mercadolibre.com.ar/MLA-604141533-carpeta-base-opaca-a4-plastica-tapa-cristalx10-broche-nepaco-_JM#position=42&amp;type=item&amp;tracking_id=168456c4-3070-4323-b790-dbf8ad082bd1</t>
  </si>
  <si>
    <t>https://articulo.mercadolibre.com.ar/MLA-824310941-carpeta-a4-base-opaca-pvc-luma-x10-unid-cbroche-_JM#position=49&amp;type=item&amp;tracking_id=ac7840eb-15ce-4a86-bcfc-2cc1541b1396</t>
  </si>
  <si>
    <t>https://www.ofibay.com.ar/root/2401-carpeta-con-vaina-cristal-oficio-pack-x-10-und.html</t>
  </si>
  <si>
    <t>https://fonopelcomar.mercadoshops.com.ar/MLA-609312336-carpeta-tapa-transparente-oficio-x-12-unidades-_JM?quantity=1#position=37&amp;type=item&amp;tracking_id=1d9fef40-38aa-403e-b833-57a1c12b5158</t>
  </si>
  <si>
    <t>https://articulo.mercadolibre.com.ar/MLA-761876856-carpetas-oficio-con-vaina-de-pvc-transparente-x-10-unid-_JM#position=23&amp;type=item&amp;tracking_id=50a4874b-b4df-4482-9050-8b0f8dc4a774</t>
  </si>
  <si>
    <t>P.R.2x12u.</t>
  </si>
  <si>
    <t>https://articulo.mercadolibre.com.ar/MLA-769772985-carpeta-caratula-a4-carta-manila-pack-x-50-unidades-_JM#position=22&amp;type=item&amp;tracking_id=dd83bce7-0522-4dd7-8c52-bbe3c6756f48</t>
  </si>
  <si>
    <t>https://www.elauditor.com.ar/index.php/libreria/carpetas-de-cartulina/carpeta-caratula-congreso-cartulina-oficio-amarillo-240g.html</t>
  </si>
  <si>
    <t>https://bahiaoffice.com/carpetas-de-cartulina-oficio/129-carpeta-util-of-caratula-oficio-240gr-amarillo.html</t>
  </si>
  <si>
    <t>https://libreriakoky.com/producto/carpeta-a4-cartulina-2-solapas-varios-colores-c-u/</t>
  </si>
  <si>
    <t>https://articulo.mercadolibre.com.ar/MLA-660435178-carpeta-presentacion-2-solapas-a4-varios-colores-x-unidad-_JM#position=10&amp;type=item&amp;tracking_id=d9162839-8a8b-4ede-a841-8ad6b578e351</t>
  </si>
  <si>
    <t>https://www.planetoffice.com.ar/productDetail/00001159</t>
  </si>
  <si>
    <t>NO SE ENCUENTRA ESTE INSUMO</t>
  </si>
  <si>
    <t>https://articulo.mercadolibre.com.ar/MLA-663262816-bibliorato-avios-magus-oficio-lomo-de-tela-calidad-_JM#position=3&amp;type=item&amp;tracking_id=66594977-bdad-4797-8377-3236a4c4d54a</t>
  </si>
  <si>
    <t>https://articulo.mercadolibre.com.ar/MLA-852121482-bibliorato-avios-oficio-lomo-tela-gris-_JM#position=6&amp;type=item&amp;tracking_id=e4e74b54-33df-41df-af9b-4def3266a191</t>
  </si>
  <si>
    <t>https://www.redlibrera.com/p/bibliorato-util-of-forrado-plastico-oficio-negro-lomo-50-mm.-cod.-c2837</t>
  </si>
  <si>
    <t>https://www.planetoffice.com.ar/productDetail/00001157</t>
  </si>
  <si>
    <t>https://www.librerialerma.com.ar/productos/bibliorato-a4-avios-forrado/</t>
  </si>
  <si>
    <t>https://www.redlibrera.com/p/bibliorato-util-of-forrado-plastico-esquela-lomo-75-mm.-colores-surtidos-cod.-s2860</t>
  </si>
  <si>
    <t>https://www.redlibrera.com/p/bibliorato-avios-forrado-gris-oficio-lomo-papel-80-mm.--cod.227</t>
  </si>
  <si>
    <t>https://www.redlibrera.com/p/bibliorato-avios-forrado-gris-a4%252fcarta--lomo-papel-80-mm.--cod.228</t>
  </si>
  <si>
    <t>https://www.planetoffice.com.ar/productDetail/00001579</t>
  </si>
  <si>
    <t>https://www.librerialerma.com.ar/productos/marcador-edding-360-p-pizarra/?variant=93196465</t>
  </si>
  <si>
    <t>https://www.planetoffice.com.ar/productDetail/00001580</t>
  </si>
  <si>
    <t>https://www.planetoffice.com.ar/productDetail/00003115</t>
  </si>
  <si>
    <t>https://www.redlibrera.com/p/marcador-permanente-sakura-ten-111-punta-redonda-azul-cod.-140.2</t>
  </si>
  <si>
    <t>https://bahiaoffice.com/marcadores-para-cd-y-dvd/180-marcador-edding-8400-negro-cddvd.html</t>
  </si>
  <si>
    <t>https://www.planetoffice.com.ar/productDetail/00003521</t>
  </si>
  <si>
    <t>https://articulo.mercadolibre.com.ar/MLA-670806230-marcador-pintura-uni-paint-px-20-permanente-metalizado-_JM#position=6&amp;type=item&amp;tracking_id=453ebfda-d6c2-40ef-9ef4-274018672f7d</t>
  </si>
  <si>
    <t>https://bahiaoffice.com/marcadores-al-agua/170-marcador-edding-180-al-agua-pta-redonda-15-a-3mm-negro.html</t>
  </si>
  <si>
    <t>https://www.planetoffice.com.ar/productDetail/00001585</t>
  </si>
  <si>
    <t>https://www.avery.com.ar/producto/resaltador-amarillo-fluo/</t>
  </si>
  <si>
    <t>https://www.planetoffice.com.ar/productType/Resaltadores</t>
  </si>
  <si>
    <t>https://www.librerialerma.com.ar/productos/resaltador-pizzini/?variant=93881190</t>
  </si>
  <si>
    <t>https://www.planetoffice.com.ar/productDetail/00001656</t>
  </si>
  <si>
    <t>https://www.planetoffice.com.ar/productDetail/00001657</t>
  </si>
  <si>
    <t>https://www.planetoffice.com.ar/productDetail/00001658</t>
  </si>
  <si>
    <t>https://articulo.mercadolibre.com.ar/MLA-693036395-marcador-resaltador-filgo-lighter-fine-neon-biselado-x12-uni-_JM#position=33&amp;type=item&amp;tracking_id=b1aa7e9f-327e-4ee9-a95a-84ff1a49c5eb</t>
  </si>
  <si>
    <t>https://www.elauditor.com.ar/index.php/resaltador-sky-highlither-12u-amarillo.html</t>
  </si>
  <si>
    <t>https://articulo.mercadolibre.com.ar/MLA-642761488-resaltadores-filgo-x12-unidades-amarillo-1222432-_JM#position=15&amp;type=item&amp;tracking_id=494b7f67-703d-4fe9-9ad5-31988e2b230d</t>
  </si>
  <si>
    <t>https://www.elauditor.com.ar/index.php/resaltador-trabi-425-12-unidades-naranja.html</t>
  </si>
  <si>
    <t>https://articulo.mercadolibre.com.ar/MLA-814458218-resaltador-faber-castell-textliner-49-naranja-redondo-x12-_JM#position=14&amp;type=item&amp;tracking_id=d80ca695-41fd-4a41-ad4d-97f574cacd40</t>
  </si>
  <si>
    <t>https://www.elauditor.com.ar/index.php/boligrafo-paper-mate-medianos-surtidos.html</t>
  </si>
  <si>
    <t>https://www.redlibrera.com/p/marcador-escolar-maped-color-peps-jungle-x-12-unid.-cod.-845420</t>
  </si>
  <si>
    <t>Ver descripción insumo. Aparece como marcador escolar. Especificar tamaño</t>
  </si>
  <si>
    <t>https://www.redlibrera.com/p/marcadores-escolares-ezco-x--6-unid.-surtidos-blister-cod.-403711%252d6</t>
  </si>
  <si>
    <t>https://www.redlibrera.com/p/marcador-escolar-giotto-turbo-color-x--6-unid.-cod.-040000es</t>
  </si>
  <si>
    <t>Idem anterior</t>
  </si>
  <si>
    <t>https://www.walmart.com.ar/cartulina-plana-luma-amarilla-2-hj/p</t>
  </si>
  <si>
    <t>https://www.elauditor.com.ar/index.php/cartulina-blaco-2unidades.html</t>
  </si>
  <si>
    <t>https://articulo.mercadolibre.com.ar/MLA-844173756-resma-de-papel-obra-1-pampa-ideal-para-imprentas-_JM?matt_tool=62146866&amp;matt_word=&amp;gclid=CjwKCAjwkoz7BRBPEiwAeKw3q2oPAAm9GdZwEp6MM9C39_dm76hZUs29HXk04jfO_9PBNKgZomCj5hoCNTAQAvD_BwE</t>
  </si>
  <si>
    <t>https://articulo.mercadolibre.com.ar/MLA-869935062-resmas-de-papel-de-70grs-72cm-x-92cm-_JM#position=4&amp;type=item&amp;tracking_id=40d12cf8-2fa7-4ac0-8b83-8262fe683b7d</t>
  </si>
  <si>
    <t>INSUMOS REPRESENTATIVOS</t>
  </si>
  <si>
    <t>https://articulo.mercadolibre.com.ar/MLA-746418014-resma-ledesma-autor-70-grs-a4-500-hojas-_JM?variation=44651054637#reco_item_pos=6&amp;reco_backend=machinalis-v2p-pdp-boost-v2&amp;reco_backend_type=low_level&amp;reco_client=vip-v2p&amp;reco_id=222af9fc-7d6c-43bf-841f-2f109ed1c9d3</t>
  </si>
  <si>
    <t>https://www.staples.com.ar/rmaleau70a4-resma-autor-duplicacion-70-grs-a4/p</t>
  </si>
  <si>
    <t>https://www.staples.com.ar/rmaleau80o-resma-ledesma-autor-multifuncion-oficio-80-g-m2-500-hojas/p</t>
  </si>
  <si>
    <t>https://www.staples.com.ar/rmaleau75a4-resma-ledesma-autor-multifuncion-a4-75-g-m2-500-hojas/p</t>
  </si>
  <si>
    <t>https://www.staples.com.ar/rmaleau80c-resma-ledesma-autor-multifuncion-carta-80-g-m2-500-hojas/p</t>
  </si>
  <si>
    <t>https://www.staples.com.ar/rmaleau75o-resma-ledesma-autor-multifuncion-oficio-75-g-m2-500-hojas/p</t>
  </si>
  <si>
    <t>https://www.megamayorista.com/tienda/0/0/search.php?buscatxt=+actas</t>
  </si>
  <si>
    <t>https://articulo.mercadolibre.com.ar/MLA-875907133-libro-actas-oficio-100-hojas-numerado-1-200-corona-2-manos-_JM?matt_tool=62146866&amp;matt_word=&amp;matt_source=google&amp;matt_campaign_id=6745273628&amp;matt_ad_group_id=81976138960&amp;matt_match_type=&amp;matt_network=u&amp;matt_device=c&amp;matt_creative=388468922371&amp;matt_keyword=&amp;matt_ad_position=&amp;matt_ad_type=&amp;matt_merchant_id=134723465&amp;matt_product_id=MLA875907133&amp;matt_product_partition_id=893597949783&amp;matt_target_id=pla-893597949783&amp;gclid=Cj0KCQjwuL_8BRCXARIsAGiC51DJUQ6D_xupHJWayFDEP77UrIAeFM3l5dXStX2KsE1Ej7Q9cYwuqgkaAu7eEALw_wcB</t>
  </si>
  <si>
    <t>https://www.megamayorista.com/tienda/91577/boligrafo_filgo_stick_1mm_x50u_azul.php?idsp=0</t>
  </si>
  <si>
    <t>https://www.staples.com.ar/bodbirx1uz-boligrafo-bic-rondo-azul/p</t>
  </si>
  <si>
    <t>https://papeleriaentrerios.com/producto/cuaderno-123-100-hjs-raya-azul-triunfante--1027126</t>
  </si>
  <si>
    <t>https://www.staples.com.ar/cueexn3r100uz-cuaderno-escolar-exito-e3-forrado-tapa-dura-100-hojas-rayadas-azul/p</t>
  </si>
  <si>
    <t>https://papeleriaentrerios.com/producto/libro-acta-oficio-potosi-4-manos-1027088</t>
  </si>
  <si>
    <t>https://papeleriaentrerios.com/producto/carpeta-fibra-escolar-negra--51212734</t>
  </si>
  <si>
    <t>https://papeleriaentrerios.com/producto/cuaderno-16x21-98-hojas-tango-azul-cuadros-51212882</t>
  </si>
  <si>
    <t>https://www.papeleraexpress.com.ar/resma-a4-boreal-90-grs-500h-consulte-envio-gratis-93117799xJM</t>
  </si>
  <si>
    <t>https://www.libreriaslevalle.com/cinta-de-empaque-48x40-transparente.html</t>
  </si>
  <si>
    <t>https://www.staples.com.ar/embsc4840t-cinta-scotch-de-empaque-de-48mm-x-40m-transparente/p</t>
  </si>
  <si>
    <t>https://www.redlibrera.com/p/caja-archivo-materplast-plastica-legajo-39-x-28-x-12-cms.-azul-tapa-volcada-sin-impresion-cod.-816%252fa</t>
  </si>
  <si>
    <t>https://www.redlibrera.com/search.php?search_query_adv=sobre+manila&amp;mode=1&amp;sortBy=relevance</t>
  </si>
  <si>
    <t>https://www.staples.com.ar/sbomd2728-sobres-bolsa-medoro-manila-80-g-25-x-35-cm-pack-x-10-unidades/p</t>
  </si>
  <si>
    <t>https://www.staples.com.ar/lneezcasq2hb-lapiz-negro-casquillado-2hb-ezco-presentacion-x-unidad-/p</t>
  </si>
  <si>
    <t>https://www.megamayorista.com/tienda/91529/lapiz_grafito_filgo_pinto_x12u_hb.php?idsp=0</t>
  </si>
  <si>
    <t>https://www.redlibrera.com/p/sobre-copy-plus-bolsa-manila-3781e-%252d-19-x-24-cms.-paq.-x-100-unid.-cod.-3781e</t>
  </si>
  <si>
    <t>https://www.staples.com.ar/bodbirx1un-boligrafo-bic-rondo-negro/p</t>
  </si>
  <si>
    <t>https://www.ledesmapapel.com.ar/search/?q=resma+a3</t>
  </si>
  <si>
    <t>https://articulo.mercadolibre.com.ar/MLA-817977138-resma-a4-troquelado-al-medio-a5-80-grs-x-500-hjs-7844-_JM#searchVariation=44335322213&amp;position=5&amp;type=item&amp;tracking_id=1b02f8b2-df0f-4f65-87ef-c1366f54db74</t>
  </si>
  <si>
    <t>https://www.selplast.com.ar/productos/pap-obra-ledesma-80-g-72x92-resma-x-500-hj-c-8124/</t>
  </si>
  <si>
    <t>https://www.ledesmapapel.com.ar/productos/resmas-autor-carta-80g-c-101089/</t>
  </si>
  <si>
    <t>https://articulo.mercadolibre.com.ar/MLA-848794856-resma-autor-carta-75g-ledesma-500h-_JM#searchVariation=53847327396&amp;position=7&amp;type=item&amp;tracking_id=6213fa5d-17e2-4dcc-a452-fd6bfb010b75</t>
  </si>
  <si>
    <t>https://www.redlibrera.com/p/papel-afiche-s.-ajmechet-70-x-100-cms.-blanco-paq.-x--20-hjs.-primera-calidad-70-gs.-cod.-af%252f70%252f20%252f01</t>
  </si>
  <si>
    <t>https://articulo.mercadolibre.com.ar/MLA-871558421-sobre-papel-madera-manila-reciclado-30-x-40-medoro-pq-x-100-_JM#position=4&amp;type=item&amp;tracking_id=c43a503c-3c59-44fc-a326-c672066ec51f</t>
  </si>
  <si>
    <t>https://www.staples.com.ar/sbomd2530-sobres-bolsa-medoro-kraft-80-g-30-x-40-cm-pack-x-100-unidades/p</t>
  </si>
  <si>
    <t>https://www.megamayorista.com/tienda/90404/sobre_manila_30x40_x100u_2530.php?idsp=1</t>
  </si>
  <si>
    <t>https://www.staples.com.ar/sclmd1395-sobres-oficio-ingles-medoro-papel-obra-90-g-12-x-23-5-cm-pack-x-500-unidades/p</t>
  </si>
  <si>
    <t>https://www.papeleraexpress.com.ar/sobre-blanco-oficio-ingles-12x235-500u-80-grs-93117802xJM</t>
  </si>
  <si>
    <t>https://articulo.mercadolibre.com.ar/MLA-794744485-sobres-de-carta-oficio-ingles-12x235cm-70g-caja-x500unid-_JM?searchVariation=39270427764#searchVariation=39270427764&amp;position=6&amp;type=item&amp;tracking_id=3c3ce72f-1bd9-4dfe-b39d-24ccbdc49c85</t>
  </si>
  <si>
    <t>https://www.selplast.com.ar/productos/sobre-kraft-27x37-x-100-un-2529-c-12533/</t>
  </si>
  <si>
    <t>https://www.polibol.com.ar/index.php/productos/detalle/32222/63/0/pd/9</t>
  </si>
  <si>
    <t>https://www.megamayorista.com/tienda/88486/boligrafo_faber_trilux_1mm_.php?idsp=0</t>
  </si>
  <si>
    <t>https://www.staples.com.ar/bodbirx1ur-boligrafo-bic-rondo-rojo/p</t>
  </si>
  <si>
    <t>https://articulo.mercadolibre.com.ar/MLA-673811400-sifap-11508-broches-clips-n5-_JM#position=5&amp;type=item&amp;tracking_id=39b39606-d5fd-46ef-ae55-fa535fda89c3</t>
  </si>
  <si>
    <t>https://www.staples.com.ar/clchpn5100-clips-metalicos-hepta-n-5-x-100-unidades/p</t>
  </si>
  <si>
    <t>https://www.papeleratroquelcor.com.ar/broches-clips-sifap-n-5-x-100--det--383-007</t>
  </si>
  <si>
    <t>https://www.laeditorial.com.ar/comercial/51028-broches-clip-niquelados-ezco-78mm-n8-x-50-unidades-6952668795351</t>
  </si>
  <si>
    <t>https://articulo.mercadolibre.com.ar/MLA-717082211-broche-2-patas-dorado-n8-40-mm-_JM#position=1&amp;type=item&amp;tracking_id=d7f572df-f440-41d5-b6e3-14babbaef963</t>
  </si>
  <si>
    <t>https://unipack.com.ar/producto/broche-mariposa-dorado-n8-40mm-5616/</t>
  </si>
  <si>
    <t>https://www.cptoficina.com.ar/BROCHES%20DORADO%20N%C2%B0%208%20-%2040%20MM</t>
  </si>
  <si>
    <t>https://www.selplast.com.ar/productos/broches-metalla-nepaco-nro-2-x-50-c-969/</t>
  </si>
  <si>
    <t>https://www.libreriasaturno.com.ar/productos/broches-manitos-32-mm/</t>
  </si>
  <si>
    <t>https://articulo.mercadolibre.com.ar/MLA-771643815-broche-binder-clip-aprieta-papel-32-mm-x6u-_JM#searchVariation=33166832885&amp;position=15&amp;type=item&amp;tracking_id=ee03d636-d2d6-411c-94b4-13e9160ff0d2</t>
  </si>
  <si>
    <t>https://www.planetoffice.com.ar/productDetail/00001165</t>
  </si>
  <si>
    <t>P.R.2 x 6 u-P.R.3x 12u</t>
  </si>
  <si>
    <t>https://articulo.mercadolibre.com.ar/MLA-870911828-broches-binder-niquelados-x-100-_JM#position=2&amp;type=item&amp;tracking_id=95da75b4-5acd-471b-a953-fd497e388e0b</t>
  </si>
  <si>
    <t>https://www.diquesrl.com.ar/static.php?section=lista&amp;id_grupo=&amp;id_rubro=BROCHES&amp;id=BROCHE%20BINDER&amp;per_page=12&amp;page=&amp;order=3&amp;categories=48%20MM.</t>
  </si>
  <si>
    <t>P.R.1  al 3 CJA.x100</t>
  </si>
  <si>
    <t>https://articulo.mercadolibre.com.ar/MLA-729281107-broche-binder-con-arandela-n-644-2-patas-25mm-100-unidades-_JM#position=13&amp;type=item&amp;tracking_id=69298acc-6fb3-4c60-bd5f-2472f0c484da</t>
  </si>
  <si>
    <t>https://www.librerialarubrica.com/producto/broches-binder-n-649-63-mm/</t>
  </si>
  <si>
    <t>https://www.quickoffice.com.ar/productos/broches-binder-expedientes/</t>
  </si>
  <si>
    <t>https://www.libreriaserma.com.ar/productos/broches-mit-24-6-x-1000-unidades/</t>
  </si>
  <si>
    <t>https://www.quickoffice.com.ar/productos/abrochadora-mit21/</t>
  </si>
  <si>
    <t>https://articulo.mercadolibre.com.ar/MLA-681335394-abrochadora-mit-216-o-218-pinza-pintada-nueva-vlsi-_JM#position=2&amp;type=item&amp;tracking_id=d957e828-3860-4312-ae26-1ac33304ed9f</t>
  </si>
  <si>
    <t>https://articulo.mercadolibre.com.ar/MLA-851835389-abrochadora-grap-216-pintada-metalica-varios-colores-_JM#position=3&amp;type=item&amp;tracking_id=0c85d626-78bd-45a6-b2b4-94e4095d727d</t>
  </si>
  <si>
    <t>https://www.libreriaslevalle.com/abrochadora-pinza-pintada-para-broches-n-24-6-y-n-24-8-mit.html</t>
  </si>
  <si>
    <t>https://www.quickoffice.com.ar/productos/abrochadora-mit24/</t>
  </si>
  <si>
    <t>https://articulo.mercadolibre.com.ar/MLA-674034709-mit-6732-abrochadora-pinza-metalica-50-_JM#reco_item_pos=3&amp;reco_backend=machinalis-v2p-pdp-boost-v2&amp;reco_backend_type=low_level&amp;reco_client=vip-v2p&amp;reco_id=2d0c2061-4d1e-4d2e-abd4-e544b33f8eac</t>
  </si>
  <si>
    <t>https://www.misutiles.com/abrochadoras/4932-abrochadora-kartec-pinza-50.html#:~:text=%24%20602%2C97%20IVA%20inc.</t>
  </si>
  <si>
    <t>https://www.elauditor.com.ar/index.php/libreria/cuadernos/cuaderno-america-nos-16x21-espiral-80-hojas-rayado.html#:~:text=Precio%20Online%20%24138%2C28</t>
  </si>
  <si>
    <t>https://www.planetoffice.com.ar/productDetail/00002892</t>
  </si>
  <si>
    <t>https://www.ledesmapapel.com.ar/productos/cuaderno-espiral-16x21-cm-coleccion-metal-84-hojas-raya-100-g-m2-c-1007861/</t>
  </si>
  <si>
    <t>https://www.ramospapeleria.com.ar/producto/cuaderno-arte-a4-b-w-rayado-tapa-plastica-blanco-80-hojas/81066</t>
  </si>
  <si>
    <t>PR1  x 100 hjs</t>
  </si>
  <si>
    <t>https://articulo.mercadolibre.com.ar/MLA-861762460-cuaderno-universitario-brittos-tdura-cuadriculado-120-hjs-_JM#reco_item_pos=2&amp;reco_backend=machinalis-seller-items-pdp&amp;reco_backend_type=low_level&amp;reco_client=vip-seller_items-above&amp;reco_id=15b030d9-23ab-4f79-be45-c4f435ccc5fd</t>
  </si>
  <si>
    <t>https://articulo.mercadolibre.com.ar/MLA-822521905-cuaderno-a5-120-hojas-cuadriculadas-tapa-dura-tatoo-_JM#position=28&amp;type=item&amp;tracking_id=8d4b772f-06be-4ab7-9df4-4c5cf18a2c9a</t>
  </si>
  <si>
    <t>https://www.ramospapeleria.com.ar/producto/cuaderno-america-a4-flexible-84-hojas-rayado-coleccion/81317</t>
  </si>
  <si>
    <t>https://articulo.mercadolibre.com.ar/MLA-832374957-10-cuaderno-universitario-avon-oficio-a4-84hs-cuadriculados-_JM#position=1&amp;type=item&amp;tracking_id=adc1ffff-12db-4c22-a6fd-74c4aa581c81</t>
  </si>
  <si>
    <t>https://articulo.mercadolibre.com.ar/MLA-876384441-cuaderno-potosi-tapa-dura-x-1-u-84-hojas-16x21-_JM#position=1&amp;type=item&amp;tracking_id=7bb24147-42ff-41bf-9a3a-340ee81e7137</t>
  </si>
  <si>
    <t>https://articulo.mercadolibre.com.ar/MLA-876384441-cuaderno-potosi-tapa-dura-x-1-u-84-hojas-16x21-_JM#position=1&amp;type=item&amp;tracking_id=8e167a0d-f44e-47a2-bed0-47ca2545b334</t>
  </si>
  <si>
    <t>https://www.staples.com.ar/cueglcr9c-cuaderno-escolar-gloria-16-x-21-cm-para-forrar-tapa-dura-84-hojas-cuadriculadas/p</t>
  </si>
  <si>
    <t>P.R.3 x 100 hjsR.53 y55 ver descripción</t>
  </si>
  <si>
    <t>https://www.staples.com.ar/cuelectp120v-cuaderno-con-espiral-tapa-dura-a4-classic-x-120-hojas-rayadas-/p</t>
  </si>
  <si>
    <t>https://www.staples.com.ar/ccass170o10a-carpeta-caratula-staples-amarilla-oficio-170-g-pack-x-10-unidades/p</t>
  </si>
  <si>
    <t>P.R.1 x 10u.</t>
  </si>
  <si>
    <t>https://articulo.mercadolibre.com.ar/MLA-829100975-carpeta-colgante-condor-cartulventmovil-5-posic-pack-x10-_JM#position=5&amp;type=item&amp;tracking_id=ad98fc73-be5a-46ac-ba9d-25ca6ae1be52</t>
  </si>
  <si>
    <t>https://articulo.mercadolibre.com.ar/MLA-727935394-carpeta-colgante-delta-visor-fijo-o-movil-5-posiciones-x-10u-_JM?matt_tool=62146866&amp;matt_word=&amp;matt_source=google&amp;matt_campaign_id=6745273628&amp;matt_ad_group_id=81976138960&amp;matt_match_type=&amp;matt_network=u&amp;matt_device=c&amp;matt_creative=388468922371&amp;matt_keyword=&amp;matt_ad_position=&amp;matt_ad_type=&amp;matt_merchant_id=129447753&amp;matt_product_id=MLA727935394&amp;matt_product_partition_id=893597949783&amp;matt_target_id=pla-893597949783&amp;gclid=EAIaIQobChMIy4jqt5DL7AIVTQaRCh0_5AK-EAYYASABEgJUnfD_BwE</t>
  </si>
  <si>
    <t>PR.1x10u</t>
  </si>
  <si>
    <t>https://tiendaliberarte.com.ar/productos/carpeta-colgante-condor-ventana-5-posiciones/</t>
  </si>
  <si>
    <t>https://contimedios.com.ar/productos/2952-colgante-ventana-fija-5-posiciones-marron</t>
  </si>
  <si>
    <t>https://rmsonline.com.ar/carpetas/40442-carpeta-de-cartulina-nepaco-colgante-sin-visor.html</t>
  </si>
  <si>
    <t>https://articulo.mercadolibre.com.ar/MLA-831827990-carpetas-colgante-color-ladrillo-sin-visor-oficio-x100-un-_JM</t>
  </si>
  <si>
    <t>https://articulo.mercadolibre.com.ar/MLA-831803676-carpeta-colgante-delta-sin-visor-color-ladrillo-caja-x-50-un-_JM#position=28&amp;type=item&amp;tracking_id=22c30d87-040a-49f3-ad9e-648e0ef90606</t>
  </si>
  <si>
    <t>P.R.2x100u. PR.3 x50u.</t>
  </si>
  <si>
    <t>https://papeleriaentrerios.com/producto/carpeta-colgante-plastica-the-pel--1026025</t>
  </si>
  <si>
    <t>https://www.staples.com.ar/ccopypppoa-carpeta-colgante-oficio-pagoda-de-polipropileno-gofrado-amarilla/p</t>
  </si>
  <si>
    <t>https://www.elangelibreria.com.ar/MLA-697298472-carpeta-colgante-oficio-nepaco-caja-x25-por-color-_JM?quantity=1</t>
  </si>
  <si>
    <t>https://goffice.com.ar/productos/carpeta-fibra-negra-util-of-a4-carta-2-x-40mm2/</t>
  </si>
  <si>
    <t>https://tiendaliberarte.com.ar/productos/carpeta-fibra-negra-util-of-2-x-40/</t>
  </si>
  <si>
    <t>https://articulo.mercadolibre.com.ar/MLA-850154843-carpeta-a4-tapa-dura-avios-aro-40mm-_JM?matt_tool=62146866&amp;matt_word=&amp;matt_source=google&amp;matt_campaign_id=6745273628&amp;matt_ad_group_id=81976138960&amp;matt_match_type=&amp;matt_network=u&amp;matt_device=c&amp;matt_creative=388468922371&amp;matt_keyword=&amp;matt_ad_position=&amp;matt_ad_type=&amp;matt_merchant_id=163935844&amp;matt_product_id=MLA850154843&amp;matt_product_partition_id=893597949783&amp;matt_target_id=pla-893597949783&amp;gclid=EAIaIQobChMI5IrJuLnS7AIVFQeRCh2zkwE_EAYYAiABEgKGaPD_BwE</t>
  </si>
  <si>
    <t>https://articulo.mercadolibre.com.ar/MLA-756921211-3-carpeta-base-opaca-tapa-transparente-a4-premium-_JM#position=1&amp;type=item&amp;tracking_id=66d817a6-6678-42c5-bad0-81c98b872c33</t>
  </si>
  <si>
    <t>P.R. 2 pack x 3</t>
  </si>
  <si>
    <t>https://www.libreriaguido.com.ar/productos/util-of-carp-a4-opaca-azul-x/</t>
  </si>
  <si>
    <t>https://www.libreriaelcolegio.com.ar/~libreriael/detalle.php?articulo=616298920&amp;titulo=carpeta-transparente-oficio-con-vaina-x-10</t>
  </si>
  <si>
    <t>https://www.libreriapapelandia.com.ar/search/?q=carpeta+cartulina+oficio+180+grs</t>
  </si>
  <si>
    <t>https://www.staples.com.ar/ccass170o10j-carpeta-caratula-staples-naranja-oficio-170-g-pack-x-10-unidades/p</t>
  </si>
  <si>
    <t>https://articulo.mercadolibre.com.ar/MLA-856744651-carpeta-cartulina-veloz-oficio-180-gr-x25-unidades-_JM#position=1&amp;type=item&amp;tracking_id=9a0a0e65-3ef8-4c56-8372-277f62619e6f</t>
  </si>
  <si>
    <t>P.R.1x170 g. x 10u; P.R.3 x 25u</t>
  </si>
  <si>
    <t>https://papeleriaentrerios.com/producto/carpeta-cartulina-a4-240-grs--1023212</t>
  </si>
  <si>
    <t>https://www.staples.com.ar/ccass170a410a-carpeta-caratula-staples-amarilla-a4-170-g-pack-x-10-unidades/p</t>
  </si>
  <si>
    <t>P.R.1 x 10 P.R.2x50 u.</t>
  </si>
  <si>
    <t>https://www.redlibrera.com/p/carpeta-util-of-cartulina-caratula-oficio-240-grs.-celeste-x-50-unid.-cod.-c4600</t>
  </si>
  <si>
    <t>P.R.2 x 50 u</t>
  </si>
  <si>
    <t>https://www.clipslibreria.com.ar/productos/carpeta-cartulina-a4-3-solapas-240-gr/</t>
  </si>
  <si>
    <t>https://www.staples.com.ar/bibsypofz-bibliorato-simply-encuadernado-lomo-7-5-cm-oficio-36-x-29-cm-color-azul/p</t>
  </si>
  <si>
    <t>https://www.staples.com.ar/bibcl7ov-bibliorato-clingsor-1501e-lomo-7-5-cm-oficio-verde/p</t>
  </si>
  <si>
    <t>https://www.gc-office.com.ar/bibliorato-avios-magus-oficio-lomo-de-tela-calidad-1112876566xJM</t>
  </si>
  <si>
    <t>https://articulo.mercadolibre.com.ar/MLA-822513915-bibliorato-dunson-plus-oficio-pvc-reforz-palanca-premium-x10-_JM#position=18&amp;type=item&amp;tracking_id=e7b771b2-67e9-44cc-adcb-15b94996bf07</t>
  </si>
  <si>
    <t>https://www.elangelibreria.com.ar/MLA-621394316-bibliorato-de-color-negro-oficio-o-a4-forrado-pvc-util-of-_JM?quantity=1#position=16&amp;type=item&amp;tracking_id=a69b88ba-8926-4d5c-a887-bed233c2fca1</t>
  </si>
  <si>
    <t>https://www.staples.com.ar/bibcl5a4n-bibliorato-clingsor-1400e-lomo-5-cm-carta-a4-negro/p</t>
  </si>
  <si>
    <t>https://www.staples.com.ar/bibrtofpastc-bibliorato-the-pel-pvc-oficio-lomo-ancho-celeste-pastel/p</t>
  </si>
  <si>
    <t>https://www.staples.com.ar/bibsypofg-bibliorato-simply-encuadernado-lomo-7-5-cm-oficio-36-x-29-cm-color-gris/p</t>
  </si>
  <si>
    <t>https://www.planetoffice.com.ar/productDetail/00004690</t>
  </si>
  <si>
    <t>https://www.planetoffice.com.ar/productDetail/00004679</t>
  </si>
  <si>
    <t>https://papeleriaentrerios.com/producto/bibliorato-a4-angosto-azul-1021354</t>
  </si>
  <si>
    <t>https://dvdistribuidora.com.ar/productos/bibliorato-carton-gris-a4-oficio-a5-avios-x24unid-dist-ofic/</t>
  </si>
  <si>
    <t>P.R.1 x 24 u</t>
  </si>
  <si>
    <t>https://www.staples.com.ar/resngstbosp-resaltador-stabilo-boss-rosa-presentacion-x-unidad-/p</t>
  </si>
  <si>
    <t>https://www.staples.com.ar/resngstbosv-resaltador-stabilo-boss-verde-presentacion-x-unidad-/p</t>
  </si>
  <si>
    <t>https://www.staples.com.ar/marbievoarx12-marcadores-escolares-bic-evolution-arcoiris-blister-x-12-unidades-/p</t>
  </si>
  <si>
    <t>https://www.staples.com.ar/marfkpint2210-marcadores-escolares-filgo-pinto-2210-x-6-unidades/p</t>
  </si>
  <si>
    <t>https://www.staples.com.ar/inamux2a-cartulina-muresco-amarillo-blister-x-2-unidades/p</t>
  </si>
  <si>
    <t>https://papeleriaentrerios.com/producto/sacapuntas-ezco-plastico-1019492</t>
  </si>
  <si>
    <t>P.R.1 pack 18 blocks de 100 c/u</t>
  </si>
  <si>
    <t>https://www.staples.com.ar/nress7618a-notas-adhesivas-simply-amarillo/p</t>
  </si>
  <si>
    <t>https://www.papeleriaentrerios.com/producto/cinta-correctora-filgo-5mm-x12-mts-51216822</t>
  </si>
  <si>
    <t>https://www.staples.com.ar/tsepygo60n-tinta-sellos-de-goma-pagoda-negra-60-cc/p</t>
  </si>
  <si>
    <t>https://www.staples.com.ar/barezadh36-adhesivo-en-barra-ezco-x-36-grs-/p</t>
  </si>
  <si>
    <t>https://www.staples.com.ar/belpypacx50-bandas-elasticas-pagoda-de-40-mm-x-2-mm-caja-x-50-grs/p</t>
  </si>
  <si>
    <t>https://www.papeleriaentrerios.com/producto/cinta-adhesiva-stiko-48x50-embalar-1022548</t>
  </si>
  <si>
    <t>https://www.papeleriaentrerios.com/producto/dvd-verbatim--51214760</t>
  </si>
  <si>
    <t>https://www.papeleriaentrerios.com/producto/caja-archivo-carton-reforzado-oficio-n-12-1030083</t>
  </si>
  <si>
    <t>https://www.planetoffice.com.ar/productDetail/00001198</t>
  </si>
  <si>
    <t>https://www.planetoffice.com.ar/productDetail/00002630</t>
  </si>
  <si>
    <t>https://www.planetoffice.com.ar/productDetail/00004539</t>
  </si>
  <si>
    <t>https://www.planetoffice.com.ar/productDetail/00004054</t>
  </si>
  <si>
    <t>https://www.planetoffice.com.ar/productType/00000181</t>
  </si>
  <si>
    <t>https://www.staples.com.ar/cdxmxx100-cd-r-memorex-grabable-700-mb-52x/p</t>
  </si>
  <si>
    <t>https://www.planetoffice.com.ar/productDetail/00002717</t>
  </si>
  <si>
    <t>https://articulo.mercadolibre.com.ar/MLA-876204694-marcador-pcd-edding-8400-x-1u-_JM#position=2&amp;type=item&amp;tracking_id=0a863205-6196-4cc9-9e42-c96569d3fbbf</t>
  </si>
  <si>
    <t>https://rmsonline.com.ar/cintas-adhesivas-y-enmascarar/42414-cinta-adhesiva-embalar-ajec-48-x-40-tansparente.html</t>
  </si>
  <si>
    <t>P.R.1 48x40</t>
  </si>
  <si>
    <t>https://www.bodypel.com.ar/cinta-adelbras-50-mt-x-18-mm</t>
  </si>
  <si>
    <t>https://articulo.mercadolibre.com.ar/MLA-885203802-cinta-de-enmascarar-18mm-x-50mts-adelbras-_JM#position=6&amp;type=item&amp;tracking_id=025fcb8a-05ee-404f-bda9-933587344b1f</t>
  </si>
  <si>
    <t>https://articulo.mercadolibre.com.ar/MLA-747379369-cd-sony-48x-oferta-x100-cd-no-verbatim-tdk-_JM#position=8&amp;type=pad&amp;tracking_id=31d95f1e-5624-4543-8049-704f12ddb7bc&amp;is_advertising=true&amp;ad_domain=VQCATCORE_LST&amp;ad_position=8&amp;ad_click_id=ZjVlMWJkMTQtZTIyMy00ZmE5LTgyMjctYTJjYTQwNGM3NWEy</t>
  </si>
  <si>
    <t>https://www.quickoffice.com.ar/productos/caja-carton-43x32x25/</t>
  </si>
  <si>
    <t>https://articulo.mercadolibre.com.ar/MLA-614709283-cajas-archivo-plana-color-plastico-oficio12-36x25x12-x-10u-_JM?searchVariation=45046719092#searchVariation=45046719092&amp;position=9&amp;type=item&amp;tracking_id=b9092da0-f2eb-4eb2-a97b-d4970c1f19e3</t>
  </si>
  <si>
    <t>https://articuo.mercadolibre.com.ar/MLA-749844299-bandera-de-ceremonia-de-las-provincias-bordadas-completa-_JM?quantity=1#position=13&amp;type=item&amp;tracking_id=e8ee1301-7939-466c-9051-7764d5beec92</t>
  </si>
  <si>
    <t>http://www.libreriadimaq.com.ar/producto.php?marca=&amp;idgrup=173&amp;nombre=Banderas&amp;subgrupo=Banderas&amp;codigo=104001&amp;rubro=O&amp;estado=&amp;id=9636&amp;pagina=2&amp;criter=&amp;orden=&amp;buscar=&amp;acodi=104001&amp;volver=buscar</t>
  </si>
  <si>
    <t>P.R.1 x2. P.R.2 paq.x25</t>
  </si>
  <si>
    <t>https://papeleriaentrerios.com/producto/cartulina-colores-48x60-1028875</t>
  </si>
  <si>
    <t>https://papeleriaentrerios.com/producto/cartulina-blanca--1028874</t>
  </si>
  <si>
    <t>P.R.1x 25 u. y 3 PLIEGO x2</t>
  </si>
  <si>
    <t>https://www.redlibrera.com/p/goma-de-borrar-ezco-gris-y-blanca-lapiz%252ftinta-dg-60-x-60-unid.-cod.-200060</t>
  </si>
  <si>
    <t>P.R.1x30 y 2 cja.x60. P.R.3 x 6.</t>
  </si>
  <si>
    <t>https://articulo.mercadolibre.com.ar/MLA-856059829-goma-de-borrar-lapiz-maped-technic-caja-x36-unidades-_JM#position=36&amp;type=item&amp;tracking_id=5ab5b93a-0fac-422f-a808-20bf338abee3</t>
  </si>
  <si>
    <t>https://papeleriaentrerios.com/producto/cutter-ancho-guia-metal-nc-1028457</t>
  </si>
  <si>
    <t>https://www.staples.com.ar/follg30a4100-folios-liggo-30-micrones-a4-pack-x-100-unidades/p</t>
  </si>
  <si>
    <t>P.R.1 al 3x100</t>
  </si>
  <si>
    <t>P.R.1 y 3x100-P.R.2x10</t>
  </si>
  <si>
    <t>https://www.staples.com.ar/sacezplastic-sacapuntas-plastico-ezco/p</t>
  </si>
  <si>
    <t>P.R.3  x 12</t>
  </si>
  <si>
    <t>https://www.staples.com.ar/nress3850a-notas-adhesivas-staples-stickies-amarillas-x-12-blocks/p</t>
  </si>
  <si>
    <t>p.r. 1y 2 block de 12 de 100 c/u</t>
  </si>
  <si>
    <t>https://articulo.mercadolibre.com.ar/MLA-683697189-nota-adhesiva-76x76-mm-amarillo-1-block-x-100-hojas-_JM#position=7&amp;type=item&amp;tracking_id=e1717888-94ce-483c-9973-fc0b719986cb</t>
  </si>
  <si>
    <t>https://tiendaliberarte.com.ar/productos/notas-adhesivas-util-of-76-x-76-mm/</t>
  </si>
  <si>
    <t>https://www.staples.com.ar/almpy2-almohadilla-para-sellos-pagoda-n-2/p</t>
  </si>
  <si>
    <t>https://www.staples.com.ar/almpy3-almohadilla-para-sellos-pagoda-n-3/p</t>
  </si>
  <si>
    <t>https://articulo.mercadolibre.com.ar/MLA-726981120-tinta-para-sellos-de-goma-sta-negro-azul-rojo-verde-50cc-_JM#position=1&amp;type=item&amp;tracking_id=aa039da1-4b1c-4673-b770-c69d8725ade5</t>
  </si>
  <si>
    <t>https://www.cptoficina.com.ar/27949/p</t>
  </si>
  <si>
    <t>P.R.1 y 2x 60cc</t>
  </si>
  <si>
    <t>https://papeleriaentrerios.com/producto/adhesivo-barra-36gr-keyroad-51216643</t>
  </si>
  <si>
    <t>https://www.distribuidoraorfei.com.ar/catalogo/libreria/00078580/adhesivo-vinilico-maxxum-250grs/</t>
  </si>
  <si>
    <t>P.R.3 x 24u</t>
  </si>
  <si>
    <t>P.R.1 x20u-P.R.3 x 48u</t>
  </si>
  <si>
    <t>https://www.librerialerma.com.ar/productos/regla-escolar-de-30cm-marca-pelikan/</t>
  </si>
  <si>
    <t>https://articulo.mercadolibre.com.ar/MLA-872128302-dvd-virgen-global-8x-estampado-pack-x-25-uni-lomas-_JM#position=2&amp;type=item&amp;tracking_id=e4183d93-b032-449d-99e7-5fb43fe60202</t>
  </si>
  <si>
    <t>https://articulo.mercadolibre.com.ar/MLA-866641940-dvd-rw-verbatim-47gb-2x-120-min-bulk-x30-unidades-_JM#position=37&amp;type=item&amp;tracking_id=57f33dc9-89d4-49e5-944a-7eafd9bd60ae</t>
  </si>
  <si>
    <t>https://www.intercdonline.com.ar/productos/insumos-1/opticos-cds-dvds-virgenes-4/cd-virgen</t>
  </si>
  <si>
    <t>P.R.2x100u- PR.3x10</t>
  </si>
  <si>
    <t>https://articulo.mercadolibre.com.ar/MLA-864004535--bandera-argentina-de-ceremonia-90x140cm-incluye-mono-_JM#position=13&amp;type=item&amp;tracking_id=eecfa3af-8ecf-45e9-830f-f9b326971c76</t>
  </si>
  <si>
    <t>https://articulo.mercadolibre.com.ar/MLA-791182244-cd-rw-tdk-regrabable-c-caja-acrilica-xu-_JM#position=2&amp;type=item&amp;tracking_id=171e13a1-3be2-4e36-a1a4-c016a912b5bf</t>
  </si>
  <si>
    <t>https://articulo.mercadolibre.com.ar/MLA-780457721-cd-r-virgen-verbatim-lote-x-3-u-caja-individual-tranp-slim-_JM#position=18&amp;type=item&amp;tracking_id=748d421a-20d1-4c83-8175-c41bc172a1aa</t>
  </si>
  <si>
    <t xml:space="preserve">FECHA DE APERTURA CONVENIO MARCO: 10/02/2020 - ADJUDICADO 26/02/2020 - PRORROGADO 10/08/2020  -  PRECIOS DE REFERENCIA DE MERCADO TOMADOS A DICIEMNRE DE 2020 </t>
  </si>
  <si>
    <t>https://www.staples.com.ar/sbomd2665-sobres-bolsa-medoro-manila-80-g-19-x-24-cm-pack-x-250-unidades/p</t>
  </si>
  <si>
    <t>https://articulo.mercadolibre.com.ar/MLA-614373502-birome-bic-opaca-en-caja-x50-unid-color-a-eleccion-_JM#reco_item_pos=0&amp;reco_backend=machinalis-seller-items-pdp&amp;reco_backend_type=low_level&amp;reco_client=vip-seller_items-above&amp;reco_id=5648e6c7-89a6-4dc2-87f0-fe9ecab5230b</t>
  </si>
  <si>
    <t>https://www.selplast.com.ar/productos/sobre-oficio-ingles-80-grs-x-500-un-1385-c-6791/</t>
  </si>
  <si>
    <t>https://www.staples.com.ar/sclmd1375-sobres-oficio-ingles-medoro-papel-obra-65-g-12-x-23-5-cm-pack-x-500-unidades/p</t>
  </si>
  <si>
    <t>https://www.staples.com.ar/lcobikidcx12-lapices-de-colores-bic-kids-cortos-caja-x-12-unidades-/p</t>
  </si>
  <si>
    <t>https://www.staples.com.ar/lcoezmitox12-lapiz-color-x-12-largo-mito-ezco/p</t>
  </si>
  <si>
    <t>https://www.staples.com.ar/clqfa8ml-lapiz-corrector-faber-castell-7ml/p</t>
  </si>
  <si>
    <t>https://www.libreriaslevalle.com/catalog/product/view/id/2216/s/broche-velox-metalico-n-2l-x50-unidades-nepaco/</t>
  </si>
  <si>
    <t>https://www.cptoficina.com.ar/34302360/p</t>
  </si>
  <si>
    <t>https://www.staples.com.ar/ccopypppor-carpeta-colgante-oficio-pagoda-de-polipropileno-gofrado-roja/p</t>
  </si>
  <si>
    <t>http://casaberrini.com.ar/producto/carpeta-colgante-the-pel-plastica-oficio</t>
  </si>
  <si>
    <t>https://www.staples.com.ar/cconeverde-carpeta-colgante-nepaco-oficio-verde/p</t>
  </si>
  <si>
    <t>https://articulo.mercadolibre.com.ar/MLA-868926921-carpeta-caja-archivo-pp-lomo-2cm-oficio-cx20f-vs-colores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143822188&amp;matt_product_id=MLA868926921&amp;matt_product_partition_id=420985601641&amp;matt_target_id=pla-420985601641&amp;gclid=CjwKCAiAiML-BRAAEiwAuWVggkaneBf-pXTDQC3W69H-9VprmyjxAxgTQwIAr4Nl3K00uAUEb6RmahoC1xQQAvD_BwE</t>
  </si>
  <si>
    <t>https://www.staples.com.ar/resed349j-resaltador-chato-edding-345-naranja-presentacion-x-unidad-/p</t>
  </si>
  <si>
    <t>https://papeleriaentrerios.com/search?term=folio%20oficio</t>
  </si>
  <si>
    <t>https://articulo.mercadolibre.com.ar/MLA-860489172-folios-pizzini-a4-pack-de-50-extra-gruesos-70-micrones-_JM#position=5&amp;type=item&amp;tracking_id=0495d7a6-a6c2-41a9-aaa8-2915a0e3b3e0</t>
  </si>
  <si>
    <t>https://papeleriaentrerios.com/search?id=1028021</t>
  </si>
  <si>
    <t>https://www.libreriaslevalle.com/catalog/product/view/id/2610/s/bandas-elasticas-de-40-mm-caja-x50-grs-super-bands/</t>
  </si>
  <si>
    <t>https://papeleriaentrerios.com/producto/cinta-adhesiva-papel-24x50-stiko--1022551</t>
  </si>
  <si>
    <t>p.r.3 pack x 12u</t>
  </si>
  <si>
    <t>https://papeleriaentrerios.com/search?id=1027116</t>
  </si>
  <si>
    <t>https://papeleriaentrerios.com/producto/tijera-olami-de-21-cm-51212648</t>
  </si>
  <si>
    <t>https://articulo.mercadolibre.com.ar/MLA-877575176-maped-tijeras-essential-green-21cm-_JM#reco_item_pos=2&amp;reco_backend=machinalis-v2p-pdp-boost-v2&amp;reco_backend_type=low_level&amp;reco_client=vip-v2p&amp;reco_id=bf35ee56-c005-4e2e-978c-8fa3876bb6ff</t>
  </si>
  <si>
    <t>https://articulo.mercadolibre.com.ar/MLA-866641940-dvd-rw-verbatim-47gb-2x-120-min-bulk-x30-unidades-_JM#position=8&amp;type=pad&amp;tracking_id=c9049f23-c314-4a86-9ee6-a95e3fd377c3&amp;is_advertising=true&amp;ad_domain=VQCATCORE_LST&amp;ad_position=8&amp;ad_click_id=YjNhZjEwOTktN2VjMC00MTc4LTgyYmMtZGRjMTFkNzBmN2M4</t>
  </si>
  <si>
    <t>https://articulo.mercadolibre.com.ar/MLA-683872292-dvd-virgen-tdk-estampado-47gb-120min-8x-bulk-x-100-unidades-_JM#position=3&amp;type=item&amp;tracking_id=d2222d06-fd66-4356-9841-7e30f8359cf3</t>
  </si>
  <si>
    <t>https://articulo.mercadolibre.com.ar/MLA-764602087-cd-virgen-tdk-52x-80min-700mb-bulk-de-100-unid-la-cobacha-_JM#position=23&amp;type=item&amp;tracking_id=54b83311-df02-4e65-a68c-87ce5b71350a</t>
  </si>
  <si>
    <t>https://articulo.mercadolibre.com.ar/MLA-875501907-cd-r-virgen-verbatim-pack-x-3en-caja-individual-48x-700mb-_JM#position=5&amp;type=item&amp;tracking_id=ba3bd26f-72e2-413f-80c3-426ab5406d94</t>
  </si>
  <si>
    <t>P.R.2 y 3 x 3u</t>
  </si>
  <si>
    <t>https://articulo.mercadolibre.com.ar/MLA-617164320-caja-archivo-carton-corrugado-premium-42x32x25cm-pack-x10-_JM#position=2&amp;type=item&amp;tracking_id=db211749-833c-4274-bd61-0f3b8759cada</t>
  </si>
  <si>
    <t>https://casa-ambar.com.ar/producto/new-product-197/?v=d72a48a8ebd2</t>
  </si>
  <si>
    <t>https://articulo.mercadolibre.com.ar/MLA-818935089-caja-archivo-americana-carton-reforzada-42x32x25-con-tapa-_JM#position=3&amp;type=item&amp;tracking_id=dbdf42a4-0515-4dbb-b828-c1811212413e</t>
  </si>
  <si>
    <t>http://graficalec.com.ar/libreria/cajas-de-archivo/108-caja-archivo-multiuso-carton-42-x-33-x-25-cm.html</t>
  </si>
  <si>
    <t>https://papeleriaentrerios.com/producto/caja-archivo-oficio-plana-azul-1027816</t>
  </si>
  <si>
    <t>p.r. 3 36X25X12</t>
  </si>
  <si>
    <t>https://www.libreriaslevalle.com/catalogsearch/result/?q=bibliorato+pvc</t>
  </si>
  <si>
    <t>https://www.staples.com.ar/mared160n-marcador-para-pizarra-edding-160-plastico-1-5-a-3-mm-negro/p</t>
  </si>
  <si>
    <t>https://www.staples.com.ar/marpmshfn-marcador-indeleble-sharpie-fino-negro/p</t>
  </si>
  <si>
    <t>https://articulo.mercadolibre.com.ar/MLA-692329797-marcador-luxor-tiza-liquida-set-x-5-colores-_JM#position=12&amp;type=item&amp;tracking_id=8b6105d1-0dcb-495a-bbc6-1527834f1217</t>
  </si>
  <si>
    <t>https://www.staples.com.ar/mared180n-marcador-al-agua-edding-180-negro/p</t>
  </si>
  <si>
    <t>https://www.planetoffice.com.ar/productDetail/00003484</t>
  </si>
  <si>
    <t>https://www.staples.com.ar/ressshycp-resaltador-chato-staples-hype-rosa/p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</si>
</sst>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3" fillId="2" borderId="1" xfId="0" applyNumberFormat="1" applyFont="1" applyFill="1" applyBorder="1" applyAlignment="1" applyProtection="1">
      <alignment horizontal="center" wrapText="1"/>
    </xf>
    <xf numFmtId="0" fontId="0" fillId="0" borderId="0" xfId="0" applyNumberFormat="1" applyFill="1" applyAlignment="1" applyProtection="1"/>
    <xf numFmtId="0" fontId="2" fillId="0" borderId="3" xfId="0" applyNumberFormat="1" applyFont="1" applyFill="1" applyBorder="1" applyAlignment="1" applyProtection="1">
      <alignment horizontal="center" wrapText="1"/>
    </xf>
    <xf numFmtId="0" fontId="2" fillId="0" borderId="4" xfId="0" applyNumberFormat="1" applyFont="1" applyFill="1" applyBorder="1" applyAlignment="1" applyProtection="1">
      <alignment horizontal="center" wrapText="1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5" borderId="4" xfId="0" applyNumberFormat="1" applyFill="1" applyBorder="1" applyAlignment="1" applyProtection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0" xfId="0" applyFill="1"/>
    <xf numFmtId="0" fontId="0" fillId="5" borderId="0" xfId="0" applyFill="1"/>
    <xf numFmtId="4" fontId="0" fillId="0" borderId="0" xfId="0" applyNumberFormat="1"/>
    <xf numFmtId="0" fontId="4" fillId="4" borderId="4" xfId="0" applyFont="1" applyFill="1" applyBorder="1" applyAlignment="1">
      <alignment horizontal="center" vertical="center" wrapText="1"/>
    </xf>
    <xf numFmtId="0" fontId="5" fillId="0" borderId="4" xfId="1" applyBorder="1" applyAlignment="1">
      <alignment vertical="center"/>
    </xf>
    <xf numFmtId="0" fontId="5" fillId="6" borderId="4" xfId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64" fontId="0" fillId="5" borderId="4" xfId="0" applyNumberFormat="1" applyFill="1" applyBorder="1" applyAlignment="1" applyProtection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4" xfId="1" applyBorder="1"/>
    <xf numFmtId="0" fontId="4" fillId="7" borderId="4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164" fontId="0" fillId="7" borderId="4" xfId="0" applyNumberFormat="1" applyFill="1" applyBorder="1" applyAlignment="1">
      <alignment horizontal="center" vertical="center"/>
    </xf>
    <xf numFmtId="164" fontId="0" fillId="7" borderId="4" xfId="0" applyNumberFormat="1" applyFill="1" applyBorder="1" applyAlignment="1" applyProtection="1">
      <alignment horizontal="center" vertical="center"/>
    </xf>
    <xf numFmtId="164" fontId="7" fillId="4" borderId="4" xfId="1" applyNumberFormat="1" applyFont="1" applyFill="1" applyBorder="1" applyAlignment="1">
      <alignment horizontal="center"/>
    </xf>
    <xf numFmtId="0" fontId="0" fillId="0" borderId="4" xfId="0" applyBorder="1"/>
    <xf numFmtId="164" fontId="0" fillId="4" borderId="4" xfId="0" applyNumberFormat="1" applyFill="1" applyBorder="1" applyAlignment="1">
      <alignment horizontal="center"/>
    </xf>
    <xf numFmtId="0" fontId="5" fillId="0" borderId="4" xfId="1" applyFill="1" applyBorder="1"/>
    <xf numFmtId="0" fontId="0" fillId="8" borderId="4" xfId="0" applyFill="1" applyBorder="1" applyAlignment="1">
      <alignment horizontal="center" vertical="center" wrapText="1"/>
    </xf>
    <xf numFmtId="0" fontId="5" fillId="0" borderId="4" xfId="1" applyNumberFormat="1" applyBorder="1" applyAlignment="1">
      <alignment vertical="center"/>
    </xf>
    <xf numFmtId="0" fontId="0" fillId="9" borderId="4" xfId="0" applyFill="1" applyBorder="1" applyAlignment="1">
      <alignment horizontal="center" vertical="center" wrapText="1"/>
    </xf>
    <xf numFmtId="0" fontId="5" fillId="0" borderId="0" xfId="1"/>
    <xf numFmtId="164" fontId="0" fillId="4" borderId="5" xfId="0" applyNumberForma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wrapText="1"/>
    </xf>
    <xf numFmtId="0" fontId="3" fillId="2" borderId="2" xfId="0" applyNumberFormat="1" applyFont="1" applyFill="1" applyBorder="1" applyAlignment="1" applyProtection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4" fontId="0" fillId="7" borderId="4" xfId="0" applyNumberForma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c-office.com.ar/bibliorato-avios-magus-oficio-lomo-de-tela-calidad-1112876566xJM" TargetMode="External"/><Relationship Id="rId21" Type="http://schemas.openxmlformats.org/officeDocument/2006/relationships/hyperlink" Target="https://articulo.mercadolibre.com.ar/MLA-769138844-resma-a4-boreal-90gr-papel-obra-blanco-envios-paq-x-500-_JM?searchVariation=51575196788" TargetMode="External"/><Relationship Id="rId63" Type="http://schemas.openxmlformats.org/officeDocument/2006/relationships/hyperlink" Target="https://articulo.mercadolibre.com.ar/MLA-850639328-cuaderno-a4-universitario-rayado-80-hojas-espiral-_JM" TargetMode="External"/><Relationship Id="rId159" Type="http://schemas.openxmlformats.org/officeDocument/2006/relationships/hyperlink" Target="https://www.planetoffice.com.ar/productDetail/00002630" TargetMode="External"/><Relationship Id="rId170" Type="http://schemas.openxmlformats.org/officeDocument/2006/relationships/hyperlink" Target="https://articulo.mercadolibre.com.ar/MLA-807650499-bandera-argentina-de-flameo90x144-reforzada-_JM?quantity=1" TargetMode="External"/><Relationship Id="rId226" Type="http://schemas.openxmlformats.org/officeDocument/2006/relationships/hyperlink" Target="https://articulo.mercadolibre.com.ar/MLA-871111257-dvd-printable-memorex-x-25-unidades-47gb-8x-_JM?quantity=1" TargetMode="External"/><Relationship Id="rId268" Type="http://schemas.openxmlformats.org/officeDocument/2006/relationships/hyperlink" Target="https://www.staples.com.ar/follg30a4100-folios-liggo-30-micrones-a4-pack-x-100-unidades/p" TargetMode="External"/><Relationship Id="rId32" Type="http://schemas.openxmlformats.org/officeDocument/2006/relationships/hyperlink" Target="https://articulo.mercadolibre.com.ar/MLA-817977138-resma-a4-troquelado-al-medio-a5-80-grs-x-500-hjs-7844-_JM?searchVariation=44335322213" TargetMode="External"/><Relationship Id="rId74" Type="http://schemas.openxmlformats.org/officeDocument/2006/relationships/hyperlink" Target="http://papeleriaentrerios.com/producto/cuaderno-16x21-nature-kraft-onix-51215963" TargetMode="External"/><Relationship Id="rId128" Type="http://schemas.openxmlformats.org/officeDocument/2006/relationships/hyperlink" Target="https://articulo.mercadolibre.com.ar/MLA-876204694-marcador-pcd-edding-8400-x-1u-_JM" TargetMode="External"/><Relationship Id="rId5" Type="http://schemas.openxmlformats.org/officeDocument/2006/relationships/hyperlink" Target="https://www.librerialerma.com.ar/productos/carpeta-oficio-avios-de-pvc/" TargetMode="External"/><Relationship Id="rId181" Type="http://schemas.openxmlformats.org/officeDocument/2006/relationships/hyperlink" Target="https://www.elauditor.com.ar/index.php/resaltador-trabi-425-12-unidades-naranja.html" TargetMode="External"/><Relationship Id="rId237" Type="http://schemas.openxmlformats.org/officeDocument/2006/relationships/hyperlink" Target="https://articulo.mercadolibre.com.ar/MLA-866641940-dvd-rw-verbatim-47gb-2x-120-min-bulk-x30-unidades-_JM" TargetMode="External"/><Relationship Id="rId258" Type="http://schemas.openxmlformats.org/officeDocument/2006/relationships/hyperlink" Target="https://papeleriaentrerios.com/producto/adhesivo-barra-36gr-keyroad-51216643" TargetMode="External"/><Relationship Id="rId22" Type="http://schemas.openxmlformats.org/officeDocument/2006/relationships/hyperlink" Target="https://articulo.mercadolibre.com.ar/MLA-663972743-resma-a490-grs-autor-x-500hjconsulta-por-envios-gratis-_JM?searchVariation=56799529881" TargetMode="External"/><Relationship Id="rId43" Type="http://schemas.openxmlformats.org/officeDocument/2006/relationships/hyperlink" Target="https://articulo.mercadolibre.com.ar/MLA-761879704-lapicespinturitas-de-colores-largos-ecologicos-x-12-_JM" TargetMode="External"/><Relationship Id="rId64" Type="http://schemas.openxmlformats.org/officeDocument/2006/relationships/hyperlink" Target="https://www.libreriaslevalle.com/cuaderno-con-espiral-16x21cm-x-80-hojas-cuadriculado-maraton.html" TargetMode="External"/><Relationship Id="rId118" Type="http://schemas.openxmlformats.org/officeDocument/2006/relationships/hyperlink" Target="https://www.planetoffice.com.ar/productDetail/00001157" TargetMode="External"/><Relationship Id="rId139" Type="http://schemas.openxmlformats.org/officeDocument/2006/relationships/hyperlink" Target="http://donmateo.com.uy/index.php?main_page=product_info&amp;cPath=51_117&amp;products_id=1687&amp;zenid=u7imkq4aurr8mr9l9l88map8g3" TargetMode="External"/><Relationship Id="rId85" Type="http://schemas.openxmlformats.org/officeDocument/2006/relationships/hyperlink" Target="https://articulo.mercadolibre.com.ar/MLA-792541839-carpeta-con-cinta-para-expedientes-carton-celeste-pack-x-20u-_JM" TargetMode="External"/><Relationship Id="rId150" Type="http://schemas.openxmlformats.org/officeDocument/2006/relationships/hyperlink" Target="https://www.megamayorista.com/tienda/91094/regla_maped_cristal_30cm_x20u.php?idsp=0" TargetMode="External"/><Relationship Id="rId171" Type="http://schemas.openxmlformats.org/officeDocument/2006/relationships/hyperlink" Target="https://articulo.mercadolibre.com.ar/MLA-865479469-bandera-de-mendoza-de-flameo-oficial-andes-122x144cms-_JM?quantity=1" TargetMode="External"/><Relationship Id="rId192" Type="http://schemas.openxmlformats.org/officeDocument/2006/relationships/hyperlink" Target="https://articulo.mercadolibre.com.ar/MLA-666942647-cuttertrincheta-cuerpo-plastico-y-guia-metalica-18mm-tri202-_JM?quantity=1" TargetMode="External"/><Relationship Id="rId206" Type="http://schemas.openxmlformats.org/officeDocument/2006/relationships/hyperlink" Target="https://articulo.mercadolibre.com.ar/MLA-606472228-adhesivo-pegamento-en-barra-ezco-36gr-_JM?quantity=1" TargetMode="External"/><Relationship Id="rId227" Type="http://schemas.openxmlformats.org/officeDocument/2006/relationships/hyperlink" Target="https://www.staples.com.ar/cdxmxx100-cd-r-memorex-grabable-700-mb-52x/p" TargetMode="External"/><Relationship Id="rId248" Type="http://schemas.openxmlformats.org/officeDocument/2006/relationships/hyperlink" Target="https://www.intercdonline.com.ar/productos/insumos-1/opticos-cds-dvds-virgenes-4/cd-virgen" TargetMode="External"/><Relationship Id="rId269" Type="http://schemas.openxmlformats.org/officeDocument/2006/relationships/hyperlink" Target="https://papeleriaentrerios.com/producto/cutter-ancho-guia-metal-nc-1028457" TargetMode="External"/><Relationship Id="rId12" Type="http://schemas.openxmlformats.org/officeDocument/2006/relationships/hyperlink" Target="https://articulo.mercadolibre.com.ar/MLA-876327165-libro-de-actas-2-manos-tamano-oficio-100-hojas-potosi-_JM?quantity=1" TargetMode="External"/><Relationship Id="rId33" Type="http://schemas.openxmlformats.org/officeDocument/2006/relationships/hyperlink" Target="https://articulo.mercadolibre.com.ar/MLA-616386421-papel-a4-troquelado-micropuntillado-al-medio-80gr-x-500-hjs-_JM?searchVariation=54773143902" TargetMode="External"/><Relationship Id="rId108" Type="http://schemas.openxmlformats.org/officeDocument/2006/relationships/hyperlink" Target="https://articulo.mercadolibre.com.ar/MLA-769772985-carpeta-caratula-a4-carta-manila-pack-x-50-unidades-_JM" TargetMode="External"/><Relationship Id="rId129" Type="http://schemas.openxmlformats.org/officeDocument/2006/relationships/hyperlink" Target="https://www.planetoffice.com.ar/productDetail/00003521" TargetMode="External"/><Relationship Id="rId54" Type="http://schemas.openxmlformats.org/officeDocument/2006/relationships/hyperlink" Target="https://articulo.mercadolibre.com.ar/MLA-729283155-broche-binder-con-arandela-n-649-2-patas-63mm-100-unidades-_JM" TargetMode="External"/><Relationship Id="rId75" Type="http://schemas.openxmlformats.org/officeDocument/2006/relationships/hyperlink" Target="https://articulo.mercadolibre.com.ar/MLA-830004165-cuaderno-avon-a5-16x21-cm-x-84-hojas-espiral-_JM" TargetMode="External"/><Relationship Id="rId96" Type="http://schemas.openxmlformats.org/officeDocument/2006/relationships/hyperlink" Target="https://articulo.mercadolibre.com.ar/MLA-718062954-carpeta-a4-de-polipropileno-2-anillos-4-cm-semi-transparente-_JM?searchVariation=54007726828" TargetMode="External"/><Relationship Id="rId140" Type="http://schemas.openxmlformats.org/officeDocument/2006/relationships/hyperlink" Target="https://www.tienda.elpoli.com/MLA-826596477-cutter-niva-eco-grande-18mm-trincheta-_JM?quantity=1" TargetMode="External"/><Relationship Id="rId161" Type="http://schemas.openxmlformats.org/officeDocument/2006/relationships/hyperlink" Target="https://www.papeleriaentrerios.com/producto/cinta-adhesiva-stiko-48x50-embalar-1022548" TargetMode="External"/><Relationship Id="rId182" Type="http://schemas.openxmlformats.org/officeDocument/2006/relationships/hyperlink" Target="https://articulo.mercadolibre.com.ar/MLA-814458218-resaltador-faber-castell-textliner-49-naranja-redondo-x12-_JM" TargetMode="External"/><Relationship Id="rId217" Type="http://schemas.openxmlformats.org/officeDocument/2006/relationships/hyperlink" Target="https://articulo.mercadolibre.com.ar/MLA-749038446-papel-carbonico-kangaro-munix-oficio-caja-x-50-rosario-_JM?quantity=1&amp;variation=34405819931" TargetMode="External"/><Relationship Id="rId6" Type="http://schemas.openxmlformats.org/officeDocument/2006/relationships/hyperlink" Target="https://articulo.mercadolibre.com.ar/MLA-604423007-resma-papel-autor-oficio-80-grs-tienda-oficial-ledesma-_JM?searchVariation=57226626656" TargetMode="External"/><Relationship Id="rId238" Type="http://schemas.openxmlformats.org/officeDocument/2006/relationships/hyperlink" Target="https://banderasmilenio.com.ar/producto/bandera-de-ceremonia-provincial-con-mono-y-tahali/" TargetMode="External"/><Relationship Id="rId259" Type="http://schemas.openxmlformats.org/officeDocument/2006/relationships/hyperlink" Target="https://www.cptoficina.com.ar/27949/p" TargetMode="External"/><Relationship Id="rId23" Type="http://schemas.openxmlformats.org/officeDocument/2006/relationships/hyperlink" Target="https://articulo.mercadolibre.com.ar/MLA-817059466-cinta-embalaje-condor-48mm40m-transp-caja-x-36-_JM?quantity=1" TargetMode="External"/><Relationship Id="rId119" Type="http://schemas.openxmlformats.org/officeDocument/2006/relationships/hyperlink" Target="https://www.librerialerma.com.ar/productos/bibliorato-a4-avios-forrado/" TargetMode="External"/><Relationship Id="rId270" Type="http://schemas.openxmlformats.org/officeDocument/2006/relationships/hyperlink" Target="https://articulo.mercadolibre.com.ar/MLA-856059829-goma-de-borrar-lapiz-maped-technic-caja-x36-unidades-_JM" TargetMode="External"/><Relationship Id="rId44" Type="http://schemas.openxmlformats.org/officeDocument/2006/relationships/hyperlink" Target="https://articulo.mercadolibre.com.ar/MLA-849905991-lapices-de-colores-simball-x-12-cortos-x-1-unidad-_JM" TargetMode="External"/><Relationship Id="rId65" Type="http://schemas.openxmlformats.org/officeDocument/2006/relationships/hyperlink" Target="https://articulo.mercadolibre.com.ar/MLA-858385372-cuaderno-con-espiral-a5-husares-x80-hojas-x1-unidad-_JM" TargetMode="External"/><Relationship Id="rId86" Type="http://schemas.openxmlformats.org/officeDocument/2006/relationships/hyperlink" Target="https://articulo.mercadolibre.com.ar/MLA-727884027-carpetas-para-expedientes-oficio-con-cinta-pack-x-20-und-_JM" TargetMode="External"/><Relationship Id="rId130" Type="http://schemas.openxmlformats.org/officeDocument/2006/relationships/hyperlink" Target="https://articulo.mercadolibre.com.ar/MLA-670806230-marcador-pintura-uni-paint-px-20-permanente-metalizado-_JM" TargetMode="External"/><Relationship Id="rId151" Type="http://schemas.openxmlformats.org/officeDocument/2006/relationships/hyperlink" Target="https://www.megamayorista.com/tienda/91937/tijera_pizzini_21cm_ps72.php?idsp=0" TargetMode="External"/><Relationship Id="rId172" Type="http://schemas.openxmlformats.org/officeDocument/2006/relationships/hyperlink" Target="https://articulo.mercadolibre.com.ar/MLA-763293699-bandera-argentina-de-ceremonia-con-sol-bordado-y-mono-gratis-_JM?quantity=1" TargetMode="External"/><Relationship Id="rId193" Type="http://schemas.openxmlformats.org/officeDocument/2006/relationships/hyperlink" Target="https://articulo.mercadolibre.com.ar/MLA-614769372-folios-luma-reforzados-borde-blanco-a4-x-100-_JM?quantity=1" TargetMode="External"/><Relationship Id="rId207" Type="http://schemas.openxmlformats.org/officeDocument/2006/relationships/hyperlink" Target="https://articulo.mercadolibre.com.ar/MLA-859442199-banditas-bandas-elasticas-gomitas-bolsa-x50-grs-1-calidad-_JM?quantity=1" TargetMode="External"/><Relationship Id="rId228" Type="http://schemas.openxmlformats.org/officeDocument/2006/relationships/hyperlink" Target="https://www.planetoffice.com.ar/productDetail/00004054" TargetMode="External"/><Relationship Id="rId249" Type="http://schemas.openxmlformats.org/officeDocument/2006/relationships/hyperlink" Target="https://articulo.mercadolibre.com.ar/MLA-872128302-dvd-virgen-global-8x-estampado-pack-x-25-uni-lomas-_JM" TargetMode="External"/><Relationship Id="rId13" Type="http://schemas.openxmlformats.org/officeDocument/2006/relationships/hyperlink" Target="https://articulo.mercadolibre.com.ar/MLA-725692695-caja-x-50u-boligrafo-birome-lapicera-filgo-stick-026-azul-_JM" TargetMode="External"/><Relationship Id="rId109" Type="http://schemas.openxmlformats.org/officeDocument/2006/relationships/hyperlink" Target="https://www.elauditor.com.ar/index.php/libreria/carpetas-de-cartulina/carpeta-caratula-congreso-cartulina-oficio-amarillo-240g.html" TargetMode="External"/><Relationship Id="rId260" Type="http://schemas.openxmlformats.org/officeDocument/2006/relationships/hyperlink" Target="https://articulo.mercadolibre.com.ar/MLA-726981120-tinta-para-sellos-de-goma-sta-negro-azul-rojo-verde-50cc-_JM" TargetMode="External"/><Relationship Id="rId34" Type="http://schemas.openxmlformats.org/officeDocument/2006/relationships/hyperlink" Target="https://articulo.mercadolibre.com.ar/MLA-844173756-resma-de-papel-obra-1-pampa-ideal-para-imprentas-_JM?matt_tool=62146866&amp;matt_word=&amp;gclid=CjwKCAjwkoz7BRBPEiwAeKw3q2oPAAm9GdZwEp6MM9C39_dm76hZUs29HXk04jfO_9PBNKgZomCj5hoCNTAQAvD_BwE" TargetMode="External"/><Relationship Id="rId55" Type="http://schemas.openxmlformats.org/officeDocument/2006/relationships/hyperlink" Target="https://articulo.mercadolibre.com.ar/MLA-842305464-broches-246-para-abrochadora-caja-x-1000-unidades-_JM" TargetMode="External"/><Relationship Id="rId76" Type="http://schemas.openxmlformats.org/officeDocument/2006/relationships/hyperlink" Target="https://www.libreriaslevalle.com/cuadern-con-espiral-a4-tapa-plastica-essential-cristal-x-84-hojas-liso-ledesma.html" TargetMode="External"/><Relationship Id="rId97" Type="http://schemas.openxmlformats.org/officeDocument/2006/relationships/hyperlink" Target="https://articulo.mercadolibre.com.ar/MLA-833963361-carpeta-transparente-a4-2-ganchos-redondos-colores-_JM" TargetMode="External"/><Relationship Id="rId120" Type="http://schemas.openxmlformats.org/officeDocument/2006/relationships/hyperlink" Target="https://www.redlibrera.com/p/bibliorato-util-of-forrado-plastico-esquela-lomo-75-mm.-colores-surtidos-cod.-s2860" TargetMode="External"/><Relationship Id="rId141" Type="http://schemas.openxmlformats.org/officeDocument/2006/relationships/hyperlink" Target="https://www.megamayorista.com/tienda/90351/folio_luma_equipo_comercial_oficio_x100u.php?idsp=0" TargetMode="External"/><Relationship Id="rId7" Type="http://schemas.openxmlformats.org/officeDocument/2006/relationships/hyperlink" Target="https://www.megamayorista.com/tienda/88726/resma_autor_oficio_80g_216x356_x500h.php?idsp=0" TargetMode="External"/><Relationship Id="rId162" Type="http://schemas.openxmlformats.org/officeDocument/2006/relationships/hyperlink" Target="https://articulo.mercadolibre.com.ar/MLA-772354209-cinta-de-embalar-48mmx50-transparente-_JM?quantity=1" TargetMode="External"/><Relationship Id="rId183" Type="http://schemas.openxmlformats.org/officeDocument/2006/relationships/hyperlink" Target="https://www.elauditor.com.ar/index.php/boligrafo-paper-mate-medianos-surtidos.html" TargetMode="External"/><Relationship Id="rId218" Type="http://schemas.openxmlformats.org/officeDocument/2006/relationships/hyperlink" Target="https://articulo.mercadolibre.com.ar/MLA-871109405-dvd-virgen-estampado-memorex-x-10-unidades-47gb-8x-_JM?quantity=1" TargetMode="External"/><Relationship Id="rId239" Type="http://schemas.openxmlformats.org/officeDocument/2006/relationships/hyperlink" Target="http://www.libreriadimaq.com.ar/producto.php?marca=&amp;idgrup=173&amp;nombre=Banderas&amp;subgrupo=Banderas&amp;codigo=104001&amp;rubro=O&amp;estado=&amp;id=9636&amp;pagina=2&amp;criter=&amp;orden=&amp;buscar=&amp;acodi=104001&amp;volver=buscar" TargetMode="External"/><Relationship Id="rId250" Type="http://schemas.openxmlformats.org/officeDocument/2006/relationships/hyperlink" Target="https://articulo.mercadolibre.com.ar/MLA-747379369-cd-sony-48x-oferta-x100-cd-no-verbatim-tdk-_JM" TargetMode="External"/><Relationship Id="rId271" Type="http://schemas.openxmlformats.org/officeDocument/2006/relationships/hyperlink" Target="https://www.redlibrera.com/p/goma-de-borrar-ezco-gris-y-blanca-lapiz%252ftinta-dg-60-x-60-unid.-cod.-200060" TargetMode="External"/><Relationship Id="rId24" Type="http://schemas.openxmlformats.org/officeDocument/2006/relationships/hyperlink" Target="https://www.papeleraexpress.com.ar/caja-archivo-corrugado-plastico-legajo-12-38x28x12-1001618703xJM" TargetMode="External"/><Relationship Id="rId45" Type="http://schemas.openxmlformats.org/officeDocument/2006/relationships/hyperlink" Target="https://www.cptoficina.com.ar/61183729/p" TargetMode="External"/><Relationship Id="rId66" Type="http://schemas.openxmlformats.org/officeDocument/2006/relationships/hyperlink" Target="https://www.libreriaslevalle.com/cuaderno-con-espiral-16x21cm-x-80-hojas-cuadriculado-maraton.html" TargetMode="External"/><Relationship Id="rId87" Type="http://schemas.openxmlformats.org/officeDocument/2006/relationships/hyperlink" Target="https://bahiaoffice.com/carpetas-de-cartulina-oficio/131-carpeta-util-of-caratula-oficio-240gr-verde.html" TargetMode="External"/><Relationship Id="rId110" Type="http://schemas.openxmlformats.org/officeDocument/2006/relationships/hyperlink" Target="https://bahiaoffice.com/carpetas-de-cartulina-oficio/129-carpeta-util-of-caratula-oficio-240gr-amarillo.html" TargetMode="External"/><Relationship Id="rId131" Type="http://schemas.openxmlformats.org/officeDocument/2006/relationships/hyperlink" Target="https://bahiaoffice.com/marcadores-al-agua/170-marcador-edding-180-al-agua-pta-redonda-15-a-3mm-negro.html" TargetMode="External"/><Relationship Id="rId152" Type="http://schemas.openxmlformats.org/officeDocument/2006/relationships/hyperlink" Target="https://articulo.mercadolibre.com.ar/MLA-847166321-papel-carbonico-denver-film-x-50-hojas-_JM?searchVariation=53439475537&amp;quantity=1&amp;variation=53439475537" TargetMode="External"/><Relationship Id="rId173" Type="http://schemas.openxmlformats.org/officeDocument/2006/relationships/hyperlink" Target="https://www.planetoffice.com.ar/productDetail/00001656" TargetMode="External"/><Relationship Id="rId194" Type="http://schemas.openxmlformats.org/officeDocument/2006/relationships/hyperlink" Target="https://articulo.mercadolibre.com.ar/MLA-616942179-folios-luma-reforzados-borde-blanco-oficio-x-100-_JM?quantity=1" TargetMode="External"/><Relationship Id="rId208" Type="http://schemas.openxmlformats.org/officeDocument/2006/relationships/hyperlink" Target="https://www.sodimac.com.ar/sodimac-ar/product/1219758/Cinta-pintor-24-mm-x-50-m/1219758" TargetMode="External"/><Relationship Id="rId229" Type="http://schemas.openxmlformats.org/officeDocument/2006/relationships/hyperlink" Target="https://articulo.mercadolibre.com.ar/MLA-871083160-cd-virgen-tdk-printable-x-10-unidades-700mb-80min-52x-_JM?matt_tool=80963329&amp;matt_word&amp;gclid=Cj0KCQjwwOz6BRCgARIsAKEG4FUGUryVpIIQTS2nxwbzgJULO4cIXUimoc3D4EV_HAe_xFhJdETbgZcaAi4lEALw_wcB&amp;quantity=1" TargetMode="External"/><Relationship Id="rId240" Type="http://schemas.openxmlformats.org/officeDocument/2006/relationships/hyperlink" Target="https://articulo.mercadolibre.com.ar/MLA-614709283-cajas-archivo-plana-color-plastico-oficio12-36x25x12-x-10u-_JM?searchVariation=45046719092" TargetMode="External"/><Relationship Id="rId261" Type="http://schemas.openxmlformats.org/officeDocument/2006/relationships/hyperlink" Target="https://www.staples.com.ar/almpy3-almohadilla-para-sellos-pagoda-n-3/p" TargetMode="External"/><Relationship Id="rId14" Type="http://schemas.openxmlformats.org/officeDocument/2006/relationships/hyperlink" Target="https://www.redlibrera.com/p/cuaderno-triunfante-16-x-21-tapa-carton-ara%C3%B1a-azul-x-100-hjs.-cuadriculado-%252d-90-g%252fm2-cod.-356223" TargetMode="External"/><Relationship Id="rId35" Type="http://schemas.openxmlformats.org/officeDocument/2006/relationships/hyperlink" Target="https://articulo.mercadolibre.com.ar/MLA-869935062-resmas-de-papel-de-70grs-72cm-x-92cm-_JM" TargetMode="External"/><Relationship Id="rId56" Type="http://schemas.openxmlformats.org/officeDocument/2006/relationships/hyperlink" Target="https://www.librerialarubrica.com/producto/broches-binder-n-649-63-mm/" TargetMode="External"/><Relationship Id="rId77" Type="http://schemas.openxmlformats.org/officeDocument/2006/relationships/hyperlink" Target="https://articulo.mercadolibre.com.ar/MLA-830004165-cuaderno-avon-a5-16x21-cm-x-84-hojas-espiral-_JM" TargetMode="External"/><Relationship Id="rId100" Type="http://schemas.openxmlformats.org/officeDocument/2006/relationships/hyperlink" Target="https://www.planetoffice.com.ar/productDetail/00004169" TargetMode="External"/><Relationship Id="rId8" Type="http://schemas.openxmlformats.org/officeDocument/2006/relationships/hyperlink" Target="https://articulo.mercadolibre.com.ar/MLA-779580590-resma-a4-autor-75-grs-distribuidor-oficial-ledesma-_JM?searchVariation=43606568780" TargetMode="External"/><Relationship Id="rId98" Type="http://schemas.openxmlformats.org/officeDocument/2006/relationships/hyperlink" Target="https://www.elauditor.com.ar/index.php/libreria/carpeta-comercial-a4-pagoda-tapa-transparente-verde.html" TargetMode="External"/><Relationship Id="rId121" Type="http://schemas.openxmlformats.org/officeDocument/2006/relationships/hyperlink" Target="https://www.redlibrera.com/p/bibliorato-avios-forrado-gris-oficio-lomo-papel-80-mm.--cod.227" TargetMode="External"/><Relationship Id="rId142" Type="http://schemas.openxmlformats.org/officeDocument/2006/relationships/hyperlink" Target="https://www.megamayorista.com/tienda/90351/folio_luma_equipo_comercial_oficio_x100u.php?idsp=0" TargetMode="External"/><Relationship Id="rId163" Type="http://schemas.openxmlformats.org/officeDocument/2006/relationships/hyperlink" Target="https://pinturastekno.com.ar/product/cinta-de-enmascarar-rapifix-blanca-de-18-mm-x-50-mts/" TargetMode="External"/><Relationship Id="rId184" Type="http://schemas.openxmlformats.org/officeDocument/2006/relationships/hyperlink" Target="https://www.redlibrera.com/p/marcador-escolar-maped-color-peps-jungle-x-12-unid.-cod.-845420" TargetMode="External"/><Relationship Id="rId219" Type="http://schemas.openxmlformats.org/officeDocument/2006/relationships/hyperlink" Target="https://articulo.mercadolibre.com.ar/MLA-845504098-dvd-verbatim-r-x-10-unidades-sueltos-_JM?quantity=1" TargetMode="External"/><Relationship Id="rId230" Type="http://schemas.openxmlformats.org/officeDocument/2006/relationships/hyperlink" Target="https://articulo.mercadolibre.com.ar/MLA-793163041-caja-de-archivo-legajo-carton-microcorrugado-premium-staac-_JM?quantity=1" TargetMode="External"/><Relationship Id="rId251" Type="http://schemas.openxmlformats.org/officeDocument/2006/relationships/hyperlink" Target="https://www.planetoffice.com.ar/productDetail/00004539" TargetMode="External"/><Relationship Id="rId25" Type="http://schemas.openxmlformats.org/officeDocument/2006/relationships/hyperlink" Target="https://articulo.mercadolibre.com.ar/MLA-633593835-caja-archivo-plastica-plana-oficio-12cm-_JM?quantity=1" TargetMode="External"/><Relationship Id="rId46" Type="http://schemas.openxmlformats.org/officeDocument/2006/relationships/hyperlink" Target="https://articulo.mercadolibre.com.ar/MLA-620040853-lapiz-corrector-filgo-7-ml-punta-metalica-tipo-liquid-_JM" TargetMode="External"/><Relationship Id="rId67" Type="http://schemas.openxmlformats.org/officeDocument/2006/relationships/hyperlink" Target="https://articulo.mercadolibre.com.ar/MLA-858385372-cuaderno-con-espiral-a5-husares-x80-hojas-x1-unidad-_JM" TargetMode="External"/><Relationship Id="rId272" Type="http://schemas.openxmlformats.org/officeDocument/2006/relationships/hyperlink" Target="https://papeleriaentrerios.com/producto/cartulina-colores-48x60-1028875" TargetMode="External"/><Relationship Id="rId88" Type="http://schemas.openxmlformats.org/officeDocument/2006/relationships/hyperlink" Target="https://articulo.mercadolibre.com.ar/MLA-867219523-carpeta-caratula-staples-de-cartulina-210gr-oficio-naranja-p-_JM" TargetMode="External"/><Relationship Id="rId111" Type="http://schemas.openxmlformats.org/officeDocument/2006/relationships/hyperlink" Target="https://libreriakoky.com/producto/carpeta-a4-cartulina-2-solapas-varios-colores-c-u/" TargetMode="External"/><Relationship Id="rId132" Type="http://schemas.openxmlformats.org/officeDocument/2006/relationships/hyperlink" Target="https://www.planetoffice.com.ar/productDetail/00001585" TargetMode="External"/><Relationship Id="rId153" Type="http://schemas.openxmlformats.org/officeDocument/2006/relationships/hyperlink" Target="https://www.planetoffice.com.ar/productDetail/00004401" TargetMode="External"/><Relationship Id="rId174" Type="http://schemas.openxmlformats.org/officeDocument/2006/relationships/hyperlink" Target="https://www.librerialerma.com.ar/productos/resaltador-pizzini/?variant=93881190" TargetMode="External"/><Relationship Id="rId195" Type="http://schemas.openxmlformats.org/officeDocument/2006/relationships/hyperlink" Target="https://www.tienda.elpoli.com/folio-oficio" TargetMode="External"/><Relationship Id="rId209" Type="http://schemas.openxmlformats.org/officeDocument/2006/relationships/hyperlink" Target="https://articulo.mercadolibre.com.ar/MLA-725866698-cinta-de-papel-enmascarar-24mm-x-50m-_JM?quantity=1" TargetMode="External"/><Relationship Id="rId220" Type="http://schemas.openxmlformats.org/officeDocument/2006/relationships/hyperlink" Target="https://www.hardgamers.com.ar/product/-1976110030" TargetMode="External"/><Relationship Id="rId241" Type="http://schemas.openxmlformats.org/officeDocument/2006/relationships/hyperlink" Target="https://www.planetoffice.com.ar/productDetail/00001198" TargetMode="External"/><Relationship Id="rId15" Type="http://schemas.openxmlformats.org/officeDocument/2006/relationships/hyperlink" Target="https://articulo.mercadolibre.com.ar/MLA-876329287-libro-de-actas-4-manos-tamano-oficio-200-hojas-potosi-_JM?quantity=1" TargetMode="External"/><Relationship Id="rId36" Type="http://schemas.openxmlformats.org/officeDocument/2006/relationships/hyperlink" Target="https://articulo.mercadolibre.com.ar/MLA-854573649-resma-carta-boreal-80gr-papel-obra-blanco-_JM?searchVariation=55577232379" TargetMode="External"/><Relationship Id="rId57" Type="http://schemas.openxmlformats.org/officeDocument/2006/relationships/hyperlink" Target="https://www.libreriaslevalle.com/broches-para-abrochadora-24-6-x-1000-unidades-mit.html" TargetMode="External"/><Relationship Id="rId262" Type="http://schemas.openxmlformats.org/officeDocument/2006/relationships/hyperlink" Target="https://www.staples.com.ar/almpy2-almohadilla-para-sellos-pagoda-n-2/p" TargetMode="External"/><Relationship Id="rId78" Type="http://schemas.openxmlformats.org/officeDocument/2006/relationships/hyperlink" Target="https://www.libreriaslevalle.com/cuadern-con-espiral-a4-tapa-plastica-essential-cristal-x-84-hojas-liso-ledesma.html" TargetMode="External"/><Relationship Id="rId99" Type="http://schemas.openxmlformats.org/officeDocument/2006/relationships/hyperlink" Target="https://articulo.mercadolibre.com.ar/MLA-863677596-carpeta-base-opaca-frente-cristal-a4-_JM?matt_tool=62146866&amp;matt_word=&amp;gclid=EAIaIQobChMIm5Gxq6Hu6wIVxoGRCh1fPQ71EAYYBCABEgJKGvD_BwE" TargetMode="External"/><Relationship Id="rId101" Type="http://schemas.openxmlformats.org/officeDocument/2006/relationships/hyperlink" Target="https://bahiaoffice.com/carpetas-presentacion/114-carpeta-presupuesto-util-of-oficio-transparente.html" TargetMode="External"/><Relationship Id="rId122" Type="http://schemas.openxmlformats.org/officeDocument/2006/relationships/hyperlink" Target="https://www.librerialerma.com.ar/productos/marcador-edding-360-p-pizarra/?variant=93196465" TargetMode="External"/><Relationship Id="rId143" Type="http://schemas.openxmlformats.org/officeDocument/2006/relationships/hyperlink" Target="https://articulo.mercadolibre.com.ar/MLA-867220784-notas-autoadhesivas-note-fix-653-38x50mm-100-hojas-amarillo-_JM?quantity=1" TargetMode="External"/><Relationship Id="rId164" Type="http://schemas.openxmlformats.org/officeDocument/2006/relationships/hyperlink" Target="https://articulo.mercadolibre.com.ar/MLA-885203802-cinta-de-enmascarar-18mm-x-50mts-adelbras-_JM" TargetMode="External"/><Relationship Id="rId185" Type="http://schemas.openxmlformats.org/officeDocument/2006/relationships/hyperlink" Target="https://www.redlibrera.com/p/marcadores-escolares-ezco-x--6-unid.-surtidos-blister-cod.-403711%252d6" TargetMode="External"/><Relationship Id="rId9" Type="http://schemas.openxmlformats.org/officeDocument/2006/relationships/hyperlink" Target="https://articulo.mercadolibre.com.ar/MLA-816514715-resma-papel-80gr-ledesma-a4-multifuncion-autor-hojas-_JM?searchVariation=43903788042" TargetMode="External"/><Relationship Id="rId210" Type="http://schemas.openxmlformats.org/officeDocument/2006/relationships/hyperlink" Target="https://www.cptoficina.com.ar/27695/p" TargetMode="External"/><Relationship Id="rId26" Type="http://schemas.openxmlformats.org/officeDocument/2006/relationships/hyperlink" Target="https://articulo.mercadolibre.com.ar/MLA-689099727-sobres-manila-oficio-27x37cm-papel-madera-paq-x250-_JM?searchVariation=35482570696" TargetMode="External"/><Relationship Id="rId231" Type="http://schemas.openxmlformats.org/officeDocument/2006/relationships/hyperlink" Target="https://articulo.mercadolibre.com.ar/MLA-618273287-caja-archivo-carton-corrugado-42x32x25-cons-x-envio-gratis-_JM?quantity=1" TargetMode="External"/><Relationship Id="rId252" Type="http://schemas.openxmlformats.org/officeDocument/2006/relationships/hyperlink" Target="https://www.papeleriaentrerios.com/producto/dvd-verbatim--51214760" TargetMode="External"/><Relationship Id="rId273" Type="http://schemas.openxmlformats.org/officeDocument/2006/relationships/hyperlink" Target="https://www.staples.com.ar/marbievoarx12-marcadores-escolares-bic-evolution-arcoiris-blister-x-12-unidades-/p" TargetMode="External"/><Relationship Id="rId47" Type="http://schemas.openxmlformats.org/officeDocument/2006/relationships/hyperlink" Target="https://www.megamayorista.com/tienda/88444/lapiz_corrector_faber_7ml.php?idsp=0" TargetMode="External"/><Relationship Id="rId68" Type="http://schemas.openxmlformats.org/officeDocument/2006/relationships/hyperlink" Target="https://www.libreriaslevalle.com/cuaderno-con-espiral-16x21cm-x-80-hojas-cuadriculado-maraton.html" TargetMode="External"/><Relationship Id="rId89" Type="http://schemas.openxmlformats.org/officeDocument/2006/relationships/hyperlink" Target="https://www.elauditor.com.ar/index.php/carpeta-colgante-nepaco-5-posiciones-moviles.html" TargetMode="External"/><Relationship Id="rId112" Type="http://schemas.openxmlformats.org/officeDocument/2006/relationships/hyperlink" Target="https://articulo.mercadolibre.com.ar/MLA-660435178-carpeta-presentacion-2-solapas-a4-varios-colores-x-unidad-_JM" TargetMode="External"/><Relationship Id="rId133" Type="http://schemas.openxmlformats.org/officeDocument/2006/relationships/hyperlink" Target="https://www.avery.com.ar/producto/resaltador-amarillo-fluo/" TargetMode="External"/><Relationship Id="rId154" Type="http://schemas.openxmlformats.org/officeDocument/2006/relationships/hyperlink" Target="https://articulo.mercadolibre.com.ar/MLA-871101013-dvd-r-imation-estampado-x-25-unidades-47gb-8x-120-min-_JM?quantity=1" TargetMode="External"/><Relationship Id="rId175" Type="http://schemas.openxmlformats.org/officeDocument/2006/relationships/hyperlink" Target="https://www.planetoffice.com.ar/productDetail/00001657" TargetMode="External"/><Relationship Id="rId196" Type="http://schemas.openxmlformats.org/officeDocument/2006/relationships/hyperlink" Target="https://articulo.mercadolibre.com.ar/MLA-717856826-folios-oficio-liggo-cristal-borde-blanco-pp40-mic-paqx100-_JM?quantity=1" TargetMode="External"/><Relationship Id="rId200" Type="http://schemas.openxmlformats.org/officeDocument/2006/relationships/hyperlink" Target="https://www.staples.com.ar/nress7618a-notas-adhesivas-simply-amarillo/p" TargetMode="External"/><Relationship Id="rId16" Type="http://schemas.openxmlformats.org/officeDocument/2006/relationships/hyperlink" Target="https://articulo.mercadolibre.com.ar/MLA-735365771-libro-de-actas-200-foliospag-tapa-dura-oficio-_JM" TargetMode="External"/><Relationship Id="rId221" Type="http://schemas.openxmlformats.org/officeDocument/2006/relationships/hyperlink" Target="https://articulo.mercadolibre.com.ar/MLA-667550185-tdk-dvd-r-47gb-bulk-x-unidad-_JM" TargetMode="External"/><Relationship Id="rId242" Type="http://schemas.openxmlformats.org/officeDocument/2006/relationships/hyperlink" Target="https://papeleriaentrerios.com/producto/caja-archivo-oficio-plana-azul-1027816" TargetMode="External"/><Relationship Id="rId263" Type="http://schemas.openxmlformats.org/officeDocument/2006/relationships/hyperlink" Target="https://tiendaliberarte.com.ar/productos/notas-adhesivas-util-of-76-x-76-mm/" TargetMode="External"/><Relationship Id="rId37" Type="http://schemas.openxmlformats.org/officeDocument/2006/relationships/hyperlink" Target="https://articulo.mercadolibre.com.ar/MLA-776861886-papel-afiche-varios-colores-70x100-cms-x-10-unid-_JM" TargetMode="External"/><Relationship Id="rId58" Type="http://schemas.openxmlformats.org/officeDocument/2006/relationships/hyperlink" Target="https://articulo.mercadolibre.com.ar/MLA-669444851-abrochadora-mit-216-pinza-pintada-para-35-hojas-_JM" TargetMode="External"/><Relationship Id="rId79" Type="http://schemas.openxmlformats.org/officeDocument/2006/relationships/hyperlink" Target="https://articulo.mercadolibre.com.ar/MLA-832174622-cuaderno-exito-tapa-dura-x48-hojas-cuadriculado-rojo-16x21cm-_JM" TargetMode="External"/><Relationship Id="rId102" Type="http://schemas.openxmlformats.org/officeDocument/2006/relationships/hyperlink" Target="https://www.ofibay.com.ar/root/2401-carpeta-con-vaina-cristal-oficio-pack-x-10-und.html" TargetMode="External"/><Relationship Id="rId123" Type="http://schemas.openxmlformats.org/officeDocument/2006/relationships/hyperlink" Target="https://www.planetoffice.com.ar/productDetail/00001579" TargetMode="External"/><Relationship Id="rId144" Type="http://schemas.openxmlformats.org/officeDocument/2006/relationships/hyperlink" Target="https://www.cptoficina.com.ar/26615/p" TargetMode="External"/><Relationship Id="rId90" Type="http://schemas.openxmlformats.org/officeDocument/2006/relationships/hyperlink" Target="https://rmsonline.com.ar/carpetas/40442-carpeta-de-cartulina-nepaco-colgante-sin-visor.html" TargetMode="External"/><Relationship Id="rId165" Type="http://schemas.openxmlformats.org/officeDocument/2006/relationships/hyperlink" Target="https://www.papeleradamian.com/presta/cajas-de-archivo/180-cajas-archivo-plasticas-7798146547017.html?search_query=caja+plastica&amp;results=13" TargetMode="External"/><Relationship Id="rId186" Type="http://schemas.openxmlformats.org/officeDocument/2006/relationships/hyperlink" Target="https://www.redlibrera.com/p/marcador-escolar-giotto-turbo-color-x--6-unid.-cod.-040000es" TargetMode="External"/><Relationship Id="rId211" Type="http://schemas.openxmlformats.org/officeDocument/2006/relationships/hyperlink" Target="https://articulo.mercadolibre.com.ar/MLA-852470531-perforadora-ota-metal-base-de-madera-_JM?quantity=1&amp;variation=54934038722" TargetMode="External"/><Relationship Id="rId232" Type="http://schemas.openxmlformats.org/officeDocument/2006/relationships/hyperlink" Target="https://articulo.mercadolibre.com.ar/MLA-687916734-caja-archivo-carton-microcorrugado-oficio-12-36x25x12-_JM?quantity=1" TargetMode="External"/><Relationship Id="rId253" Type="http://schemas.openxmlformats.org/officeDocument/2006/relationships/hyperlink" Target="https://www.distribuidoraorfei.com.ar/catalogo/libreria/00078580/adhesivo-vinilico-maxxum-250grs/" TargetMode="External"/><Relationship Id="rId274" Type="http://schemas.openxmlformats.org/officeDocument/2006/relationships/hyperlink" Target="https://www.staples.com.ar/marfkpint2210-marcadores-escolares-filgo-pinto-2210-x-6-unidades/p" TargetMode="External"/><Relationship Id="rId27" Type="http://schemas.openxmlformats.org/officeDocument/2006/relationships/hyperlink" Target="https://articulo.mercadolibre.com.ar/MLA-761849816-lapiz-negro-ezco-mito-grafito-hexagonal-caja-x-12-_JM?searchVariation=35086002882" TargetMode="External"/><Relationship Id="rId48" Type="http://schemas.openxmlformats.org/officeDocument/2006/relationships/hyperlink" Target="https://articulo.mercadolibre.com.ar/MLA-776472163-clips-broche-ezco-n8-78mm-x50-unidades-_JM?searchVariation=34164331146" TargetMode="External"/><Relationship Id="rId69" Type="http://schemas.openxmlformats.org/officeDocument/2006/relationships/hyperlink" Target="https://articulo.mercadolibre.com.ar/MLA-804433528-cuaderno-a4-ledesma-executive-cespiral-ray-o-cuadric84hs-_JM" TargetMode="External"/><Relationship Id="rId113" Type="http://schemas.openxmlformats.org/officeDocument/2006/relationships/hyperlink" Target="https://www.staples.com.ar/bibcl7ov-bibliorato-clingsor-1501e-lomo-7-5-cm-oficio-verde/p" TargetMode="External"/><Relationship Id="rId134" Type="http://schemas.openxmlformats.org/officeDocument/2006/relationships/hyperlink" Target="https://www.planetoffice.com.ar/productType/Resaltadores" TargetMode="External"/><Relationship Id="rId80" Type="http://schemas.openxmlformats.org/officeDocument/2006/relationships/hyperlink" Target="https://www.libreriaslevalle.com/cuaderno-16x21cm-tapa-flexible-spiderman-x-48-hojas-rayado-mooving.html" TargetMode="External"/><Relationship Id="rId155" Type="http://schemas.openxmlformats.org/officeDocument/2006/relationships/hyperlink" Target="https://www.papeleriaentrerios.com/producto/caja-archivo-carton-reforzado-oficio-n-12-1030083" TargetMode="External"/><Relationship Id="rId176" Type="http://schemas.openxmlformats.org/officeDocument/2006/relationships/hyperlink" Target="https://www.librerialerma.com.ar/productos/resaltador-pizzini/?variant=93881190" TargetMode="External"/><Relationship Id="rId197" Type="http://schemas.openxmlformats.org/officeDocument/2006/relationships/hyperlink" Target="https://articulo.mercadolibre.com.ar/MLA-821375763-folios-luma-equipo-comercial-50-micrones-a4-x-50-_JM?quantity=1" TargetMode="External"/><Relationship Id="rId201" Type="http://schemas.openxmlformats.org/officeDocument/2006/relationships/hyperlink" Target="https://articulo.mercadolibre.com.ar/MLA-876479005-almohadilla-para-sello-sin-tinta-n2-pagoda-metal-7-x-115-cm-_JM?quantity=1" TargetMode="External"/><Relationship Id="rId222" Type="http://schemas.openxmlformats.org/officeDocument/2006/relationships/hyperlink" Target="http://www.lacobacha.net/listado/G=0;m=0;or=5;c=5;h=1;e=6;b=3;A_PAGENUMBER=1;st=dvd%20x%2050;/GlobalBluePoint-ERP.aspx" TargetMode="External"/><Relationship Id="rId243" Type="http://schemas.openxmlformats.org/officeDocument/2006/relationships/hyperlink" Target="https://www.planetoffice.com.ar/productDetail/00001199" TargetMode="External"/><Relationship Id="rId264" Type="http://schemas.openxmlformats.org/officeDocument/2006/relationships/hyperlink" Target="https://articulo.mercadolibre.com.ar/MLA-683697189-nota-adhesiva-76x76-mm-amarillo-1-block-x-100-hojas-_JM" TargetMode="External"/><Relationship Id="rId17" Type="http://schemas.openxmlformats.org/officeDocument/2006/relationships/hyperlink" Target="https://www.redlibrera.com/p/carpeta-util-of-fibra-negra-oficio-2-x-40-cod.-c2441" TargetMode="External"/><Relationship Id="rId38" Type="http://schemas.openxmlformats.org/officeDocument/2006/relationships/hyperlink" Target="https://articulo.mercadolibre.com.ar/MLA-794744485-sobres-de-carta-oficio-ingles-12x235cm-70g-caja-x500unid-_JM?searchVariation=39270427764" TargetMode="External"/><Relationship Id="rId59" Type="http://schemas.openxmlformats.org/officeDocument/2006/relationships/hyperlink" Target="https://www.libreriaslevalle.com/abrochadora-pinza-21-6-21-8-pintada-mit.html" TargetMode="External"/><Relationship Id="rId103" Type="http://schemas.openxmlformats.org/officeDocument/2006/relationships/hyperlink" Target="https://fonopelcomar.mercadoshops.com.ar/MLA-609312336-carpeta-tapa-transparente-oficio-x-12-unidades-_JM?quantity=1" TargetMode="External"/><Relationship Id="rId124" Type="http://schemas.openxmlformats.org/officeDocument/2006/relationships/hyperlink" Target="https://bahiaoffice.com/marcadores-para-cd-y-dvd/180-marcador-edding-8400-negro-cddvd.html" TargetMode="External"/><Relationship Id="rId70" Type="http://schemas.openxmlformats.org/officeDocument/2006/relationships/hyperlink" Target="https://www.libreriaslevalle.com/cuaderno-con-espiral-a4-tapa-semi-rigida-colors-x-80-hojas-rayado-mooving.html" TargetMode="External"/><Relationship Id="rId91" Type="http://schemas.openxmlformats.org/officeDocument/2006/relationships/hyperlink" Target="http://www.casaberrini.com.ar/producto/carpeta-colgante-the-pel-plastica-oficio-azul" TargetMode="External"/><Relationship Id="rId145" Type="http://schemas.openxmlformats.org/officeDocument/2006/relationships/hyperlink" Target="https://imastienda.mercadoshops.com.ar/almohadilla-para-sellos-metalica-n%C2%BA3" TargetMode="External"/><Relationship Id="rId166" Type="http://schemas.openxmlformats.org/officeDocument/2006/relationships/hyperlink" Target="https://articulo.mercadolibre.com.ar/MLA-811706497-caja-de-archivo-azul-plastica-oficio-12-pvc-36x25x12-pack-x-unidad-_JM?quantity=1" TargetMode="External"/><Relationship Id="rId187" Type="http://schemas.openxmlformats.org/officeDocument/2006/relationships/hyperlink" Target="https://www.planetoffice.com.ar/productType/00000181" TargetMode="External"/><Relationship Id="rId1" Type="http://schemas.openxmlformats.org/officeDocument/2006/relationships/hyperlink" Target="https://www.redlibrera.com/p/bibliorato-avios-forrado-gris-a4%252fcarta--lomo-papel-80-mm.--cod.228" TargetMode="External"/><Relationship Id="rId212" Type="http://schemas.openxmlformats.org/officeDocument/2006/relationships/hyperlink" Target="https://articulo.mercadolibre.com.ar/MLA-829657258-adhesivo-vinilico-maxxum-250grs-pack-x12-_JM?quantity=1" TargetMode="External"/><Relationship Id="rId233" Type="http://schemas.openxmlformats.org/officeDocument/2006/relationships/hyperlink" Target="https://articulo.mercadolibre.com.ar/MLA-729730582-caja-archivo-carton-oficio-ctapa-americana-42x32x25-mudanza-_JM?quantity=1" TargetMode="External"/><Relationship Id="rId254" Type="http://schemas.openxmlformats.org/officeDocument/2006/relationships/hyperlink" Target="https://www.bodypel.com.ar/cinta-adelbras-50-mt-x-18-mm" TargetMode="External"/><Relationship Id="rId28" Type="http://schemas.openxmlformats.org/officeDocument/2006/relationships/hyperlink" Target="https://articulo.mercadolibre.com.ar/MLA-689100431-sobres-manila-a5-esquela-19x24cm-papel-madera-paq-x250-_JM?searchVariation=35482578861" TargetMode="External"/><Relationship Id="rId49" Type="http://schemas.openxmlformats.org/officeDocument/2006/relationships/hyperlink" Target="https://www.cptoficina.com.ar/47539513/p" TargetMode="External"/><Relationship Id="rId114" Type="http://schemas.openxmlformats.org/officeDocument/2006/relationships/hyperlink" Target="https://articulo.mercadolibre.com.ar/MLA-663262816-bibliorato-avios-magus-oficio-lomo-de-tela-calidad-_JM" TargetMode="External"/><Relationship Id="rId275" Type="http://schemas.openxmlformats.org/officeDocument/2006/relationships/hyperlink" Target="https://www.staples.com.ar/resngstbosv-resaltador-stabilo-boss-verde-presentacion-x-unidad-/p" TargetMode="External"/><Relationship Id="rId60" Type="http://schemas.openxmlformats.org/officeDocument/2006/relationships/hyperlink" Target="https://www.quickoffice.com.ar/productos/abrochadora-mit21/" TargetMode="External"/><Relationship Id="rId81" Type="http://schemas.openxmlformats.org/officeDocument/2006/relationships/hyperlink" Target="https://www.redlibrera.com/p/cuaderno-triunfante-16-x-21-tapa-carton-ara%C3%B1a-azul-x-100-hjs.-cuadriculado-%252d-90-g%252fm2-cod.-356223" TargetMode="External"/><Relationship Id="rId135" Type="http://schemas.openxmlformats.org/officeDocument/2006/relationships/hyperlink" Target="https://www.librerialerma.com.ar/productos/resaltador-pizzini/?variant=93881190" TargetMode="External"/><Relationship Id="rId156" Type="http://schemas.openxmlformats.org/officeDocument/2006/relationships/hyperlink" Target="https://banderasmilenio.com.ar/producto/bandera-de-ceremonia-argentina-con-mono-y-tahali/" TargetMode="External"/><Relationship Id="rId177" Type="http://schemas.openxmlformats.org/officeDocument/2006/relationships/hyperlink" Target="https://www.planetoffice.com.ar/productDetail/00001658" TargetMode="External"/><Relationship Id="rId198" Type="http://schemas.openxmlformats.org/officeDocument/2006/relationships/hyperlink" Target="https://articulo.mercadolibre.com.ar/MLA-641437506-sacapuntas-saca-puntas-ezco-plastico-pack-x-12-unidades-_JM?quantity=1" TargetMode="External"/><Relationship Id="rId202" Type="http://schemas.openxmlformats.org/officeDocument/2006/relationships/hyperlink" Target="https://articulo.mercadolibre.com.ar/MLA-876475865-almohadilla-para-sello-sin-tinta-n3-pagoda-metal-85-x-15-cm-_JM?quantity=1" TargetMode="External"/><Relationship Id="rId223" Type="http://schemas.openxmlformats.org/officeDocument/2006/relationships/hyperlink" Target="https://articulo.mercadolibre.com.ar/MLA-618464580-dvd-verbatim-r-bulk-50-unidades-_JM?quantity=1" TargetMode="External"/><Relationship Id="rId244" Type="http://schemas.openxmlformats.org/officeDocument/2006/relationships/hyperlink" Target="https://articulo.mercadolibre.com.ar/MLA-818935089-caja-archivo-americana-carton-reforzada-42x32x25-con-tapa-_JM" TargetMode="External"/><Relationship Id="rId18" Type="http://schemas.openxmlformats.org/officeDocument/2006/relationships/hyperlink" Target="https://www.staples.com.ar/product.asp?sku=CFNRT2AOF&amp;tracking=FIND%5FES&amp;" TargetMode="External"/><Relationship Id="rId39" Type="http://schemas.openxmlformats.org/officeDocument/2006/relationships/hyperlink" Target="https://articulo.mercadolibre.com.ar/MLA-794744485-sobres-de-carta-oficio-ingles-12x235cm-70g-caja-x500unid-_JM?searchVariation=39270427764" TargetMode="External"/><Relationship Id="rId265" Type="http://schemas.openxmlformats.org/officeDocument/2006/relationships/hyperlink" Target="https://www.staples.com.ar/nress3850a-notas-adhesivas-staples-stickies-amarillas-x-12-blocks/p" TargetMode="External"/><Relationship Id="rId50" Type="http://schemas.openxmlformats.org/officeDocument/2006/relationships/hyperlink" Target="https://www.libreriaslevalle.com/broche-nepaco-2-l-x-50-unidades.html" TargetMode="External"/><Relationship Id="rId104" Type="http://schemas.openxmlformats.org/officeDocument/2006/relationships/hyperlink" Target="https://articulo.mercadolibre.com.ar/MLA-761876856-carpetas-oficio-con-vaina-de-pvc-transparente-x-10-unid-_JM" TargetMode="External"/><Relationship Id="rId125" Type="http://schemas.openxmlformats.org/officeDocument/2006/relationships/hyperlink" Target="https://www.planetoffice.com.ar/productDetail/00001580" TargetMode="External"/><Relationship Id="rId146" Type="http://schemas.openxmlformats.org/officeDocument/2006/relationships/hyperlink" Target="https://www.papeleriaentrerios.com/producto/cinta-correctora-filgo-5mm-x12-mts-51216822" TargetMode="External"/><Relationship Id="rId167" Type="http://schemas.openxmlformats.org/officeDocument/2006/relationships/hyperlink" Target="https://articuo.mercadolibre.com.ar/MLA-749844299-bandera-de-ceremonia-de-las-provincias-bordadas-completa-_JM?quantity=1" TargetMode="External"/><Relationship Id="rId188" Type="http://schemas.openxmlformats.org/officeDocument/2006/relationships/hyperlink" Target="https://www.elauditor.com.ar/index.php/cartulina-blaco-2unidades.html" TargetMode="External"/><Relationship Id="rId71" Type="http://schemas.openxmlformats.org/officeDocument/2006/relationships/hyperlink" Target="https://articulo.mercadolibre.com.ar/MLA-620779268-cuaderno-rivadavia-abc-espiral-100-hojas-rayado-cuadriculado-_JM" TargetMode="External"/><Relationship Id="rId92" Type="http://schemas.openxmlformats.org/officeDocument/2006/relationships/hyperlink" Target="https://papeleriaentrerios.com/producto/carpeta-colgante-plastica-the-pel--1026025" TargetMode="External"/><Relationship Id="rId213" Type="http://schemas.openxmlformats.org/officeDocument/2006/relationships/hyperlink" Target="https://articulo.mercadolibre.com.ar/MLA-829125059-adhesivo-vinilico-maxxum-100grs-pack-x24-_JM?quantity=1" TargetMode="External"/><Relationship Id="rId234" Type="http://schemas.openxmlformats.org/officeDocument/2006/relationships/hyperlink" Target="https://articulo.mercadolibre.com.ar/MLA-616334402-cajas-estilo-americano-archivo-reforzada-43x34x26-alto-_JM?quantity=1" TargetMode="External"/><Relationship Id="rId2" Type="http://schemas.openxmlformats.org/officeDocument/2006/relationships/hyperlink" Target="https://www.redlibrera.com/p/bibliorato-avios-forrado-gris-oficio-lomo-papel-80-mm.--cod.227" TargetMode="External"/><Relationship Id="rId29" Type="http://schemas.openxmlformats.org/officeDocument/2006/relationships/hyperlink" Target="https://articulo.mercadolibre.com.ar/MLA-689097694-birome-boligrafo-faber-trilux-caja-x50-azul-negro-rojo-verde-_JM?searchVariation=56277170923" TargetMode="External"/><Relationship Id="rId255" Type="http://schemas.openxmlformats.org/officeDocument/2006/relationships/hyperlink" Target="https://rmsonline.com.ar/cintas-adhesivas-y-enmascarar/42414-cinta-adhesiva-embalar-ajec-48-x-40-tansparente.html" TargetMode="External"/><Relationship Id="rId276" Type="http://schemas.openxmlformats.org/officeDocument/2006/relationships/hyperlink" Target="https://www.staples.com.ar/resngstbosp-resaltador-stabilo-boss-rosa-presentacion-x-unidad-/p" TargetMode="External"/><Relationship Id="rId40" Type="http://schemas.openxmlformats.org/officeDocument/2006/relationships/hyperlink" Target="https://articulo.mercadolibre.com.ar/MLA-871805986-papel-kraft-a4-200-grs-misionero-100-hojas-laser-o-inkjet-_JM?searchVariation=61373994497" TargetMode="External"/><Relationship Id="rId115" Type="http://schemas.openxmlformats.org/officeDocument/2006/relationships/hyperlink" Target="https://articulo.mercadolibre.com.ar/MLA-852121482-bibliorato-avios-oficio-lomo-tela-gris-_JM" TargetMode="External"/><Relationship Id="rId136" Type="http://schemas.openxmlformats.org/officeDocument/2006/relationships/hyperlink" Target="https://www.tienda.elpoli.com/folio-a-4" TargetMode="External"/><Relationship Id="rId157" Type="http://schemas.openxmlformats.org/officeDocument/2006/relationships/hyperlink" Target="https://banderasmilenio.com.ar/producto/bandera-argentina-de-flameo-linea-milenio-medidas-segun-decreto-2/" TargetMode="External"/><Relationship Id="rId178" Type="http://schemas.openxmlformats.org/officeDocument/2006/relationships/hyperlink" Target="https://www.librerialerma.com.ar/productos/resaltador-pizzini/?variant=93881190" TargetMode="External"/><Relationship Id="rId61" Type="http://schemas.openxmlformats.org/officeDocument/2006/relationships/hyperlink" Target="https://articulo.mercadolibre.com.ar/MLA-817476084-abrochadora-metalica-mit-246-pinza-pintada-_JM" TargetMode="External"/><Relationship Id="rId82" Type="http://schemas.openxmlformats.org/officeDocument/2006/relationships/hyperlink" Target="https://www.planetoffice.com.ar/productDetail/00002833" TargetMode="External"/><Relationship Id="rId199" Type="http://schemas.openxmlformats.org/officeDocument/2006/relationships/hyperlink" Target="https://articulo.mercadolibre.com.ar/MLA-867718072-notas-ezco-38por50-amarillo-100-hj-e-654-_JM?quantity=1" TargetMode="External"/><Relationship Id="rId203" Type="http://schemas.openxmlformats.org/officeDocument/2006/relationships/hyperlink" Target="https://www.staples.com.ar/tsepygo60n-tinta-sellos-de-goma-pagoda-negra-60-cc/p" TargetMode="External"/><Relationship Id="rId19" Type="http://schemas.openxmlformats.org/officeDocument/2006/relationships/hyperlink" Target="https://articulo.mercadolibre.com.ar/MLA-834971466-cuaderno-tapa-dura-espiralado-ab7-laprida-rayado-100-hojas-_JM?searchVariation=58370848474" TargetMode="External"/><Relationship Id="rId224" Type="http://schemas.openxmlformats.org/officeDocument/2006/relationships/hyperlink" Target="http://www.lacobacha.net/prod/id=10796/GlobalBluePoint-ERP.aspx" TargetMode="External"/><Relationship Id="rId245" Type="http://schemas.openxmlformats.org/officeDocument/2006/relationships/hyperlink" Target="https://www.planetoffice.com.ar/productDetail/00002630" TargetMode="External"/><Relationship Id="rId266" Type="http://schemas.openxmlformats.org/officeDocument/2006/relationships/hyperlink" Target="https://papeleriaentrerios.com/producto/sacapuntas-ezco-plastico-1019492" TargetMode="External"/><Relationship Id="rId30" Type="http://schemas.openxmlformats.org/officeDocument/2006/relationships/hyperlink" Target="https://articulo.mercadolibre.com.ar/MLA-855441077-resma-a3-80gr-boreal-blanco-inkjet-_JM?matt_tool=62146866&amp;matt_word=&amp;gclid=Cj0KCQjwwOz6BRCgARIsAKEG4FWr4glyfpAH8q5qA7n2jXJFuBrwvUDDcVUDKT6MtVlF_03KaPPMTNAaAqTSEALw_wcB" TargetMode="External"/><Relationship Id="rId105" Type="http://schemas.openxmlformats.org/officeDocument/2006/relationships/hyperlink" Target="https://articulo.mercadolibre.com.ar/MLA-604141533-carpeta-base-opaca-a4-plastica-tapa-cristalx10-broche-nepaco-_JM" TargetMode="External"/><Relationship Id="rId126" Type="http://schemas.openxmlformats.org/officeDocument/2006/relationships/hyperlink" Target="https://www.redlibrera.com/p/marcador-permanente-sakura-ten-111-punta-redonda-azul-cod.-140.2" TargetMode="External"/><Relationship Id="rId147" Type="http://schemas.openxmlformats.org/officeDocument/2006/relationships/hyperlink" Target="https://imastienda.mercadoshops.com.ar/MLA-846939420-perforadora-agujereadora-papel-ota-de-base-madera-_JM?quantity=1&amp;variation=53389942633" TargetMode="External"/><Relationship Id="rId168" Type="http://schemas.openxmlformats.org/officeDocument/2006/relationships/hyperlink" Target="https://articulo.mercadolibre.com.ar/MLA-833177038-bandera-de-ceremonia-de-mendoza-reglamentaria-con-mono-_JM?quantity=1" TargetMode="External"/><Relationship Id="rId51" Type="http://schemas.openxmlformats.org/officeDocument/2006/relationships/hyperlink" Target="https://articulo.mercadolibre.com.ar/MLA-659374430-broche-nepaco-metal-n-2-l-x-50-unidades-_JM" TargetMode="External"/><Relationship Id="rId72" Type="http://schemas.openxmlformats.org/officeDocument/2006/relationships/hyperlink" Target="https://www.libreriaslevalle.com/cuaderno-vegetal-espiralado-oficio-90gr.html" TargetMode="External"/><Relationship Id="rId93" Type="http://schemas.openxmlformats.org/officeDocument/2006/relationships/hyperlink" Target="https://www.papeleratroquelcor.com.ar/carpeta-colgante-oficio-nepaco-azul-x-25-unidades--det--484-004" TargetMode="External"/><Relationship Id="rId189" Type="http://schemas.openxmlformats.org/officeDocument/2006/relationships/hyperlink" Target="https://papeleriaentrerios.com/producto/cartulina-blanca--1028874" TargetMode="External"/><Relationship Id="rId3" Type="http://schemas.openxmlformats.org/officeDocument/2006/relationships/hyperlink" Target="https://www.planetoffice.com.ar/productDetail/00003115" TargetMode="External"/><Relationship Id="rId214" Type="http://schemas.openxmlformats.org/officeDocument/2006/relationships/hyperlink" Target="https://articulo.mercadolibre.com.ar/MLA-824306540-regla-30-cm-lexiko-pack-x-48-unidades-_JM?quantity=1" TargetMode="External"/><Relationship Id="rId235" Type="http://schemas.openxmlformats.org/officeDocument/2006/relationships/hyperlink" Target="https://articulo.mercadolibre.com.ar/MLA-811706497-caja-de-archivo-azul-plastica-oficio-12-pvc-36x25x12-pack-x-unidad-_JM?quantity=1" TargetMode="External"/><Relationship Id="rId256" Type="http://schemas.openxmlformats.org/officeDocument/2006/relationships/hyperlink" Target="https://www.staples.com.ar/belpypacx50-bandas-elasticas-pagoda-de-40-mm-x-2-mm-caja-x-50-grs/p" TargetMode="External"/><Relationship Id="rId277" Type="http://schemas.openxmlformats.org/officeDocument/2006/relationships/printerSettings" Target="../printerSettings/printerSettings1.bin"/><Relationship Id="rId116" Type="http://schemas.openxmlformats.org/officeDocument/2006/relationships/hyperlink" Target="https://www.redlibrera.com/p/bibliorato-util-of-forrado-plastico-oficio-negro-lomo-50-mm.-cod.-c2837" TargetMode="External"/><Relationship Id="rId137" Type="http://schemas.openxmlformats.org/officeDocument/2006/relationships/hyperlink" Target="https://articulo.mercadolibre.com.ar/MLA-693036395-marcador-resaltador-filgo-lighter-fine-neon-biselado-x12-uni-_JM" TargetMode="External"/><Relationship Id="rId158" Type="http://schemas.openxmlformats.org/officeDocument/2006/relationships/hyperlink" Target="https://banderasmilenio.com.ar/producto/banderas-de-flameo-linea-provincial-2/" TargetMode="External"/><Relationship Id="rId20" Type="http://schemas.openxmlformats.org/officeDocument/2006/relationships/hyperlink" Target="https://www.libreriaslevalle.com/cuaderno-con-indice-tapa-hule-x-100-hojas-norte.html" TargetMode="External"/><Relationship Id="rId41" Type="http://schemas.openxmlformats.org/officeDocument/2006/relationships/hyperlink" Target="https://articulo.mercadolibre.com.ar/MLA-689097694-birome-boligrafo-faber-trilux-caja-x50-azul-negro-rojo-verde-_JM?searchVariation=56277170923" TargetMode="External"/><Relationship Id="rId62" Type="http://schemas.openxmlformats.org/officeDocument/2006/relationships/hyperlink" Target="https://www.libreriaslevalle.com/abrochadora-pinza-fx-50-pintada-mit.html" TargetMode="External"/><Relationship Id="rId83" Type="http://schemas.openxmlformats.org/officeDocument/2006/relationships/hyperlink" Target="https://www.redlibrera.com/p/cuaderno-rivadavia-abc-21-x-27-con-espiral-x-100-hjs.-cuadriculado-cod.-359063" TargetMode="External"/><Relationship Id="rId179" Type="http://schemas.openxmlformats.org/officeDocument/2006/relationships/hyperlink" Target="https://www.elauditor.com.ar/index.php/resaltador-sky-highlither-12u-amarillo.html" TargetMode="External"/><Relationship Id="rId190" Type="http://schemas.openxmlformats.org/officeDocument/2006/relationships/hyperlink" Target="https://articulo.mercadolibre.com.ar/MLA-833338272-6-goma-de-borrar-lapiz-tinta-dos-banderas-escola-gris-blanca-_JM?quantity=1" TargetMode="External"/><Relationship Id="rId204" Type="http://schemas.openxmlformats.org/officeDocument/2006/relationships/hyperlink" Target="https://www.megamayorista.com/tienda/91542/corrector_filgo_cinta_6m_x5mm.php?idsp=0" TargetMode="External"/><Relationship Id="rId225" Type="http://schemas.openxmlformats.org/officeDocument/2006/relationships/hyperlink" Target="https://articulo.mercadolibre.com.ar/MLA-683872292-dvd-virgen-tdk-estampado-47gb-120min-8x-bulk-x-100-unidades-_JM?quantity=1" TargetMode="External"/><Relationship Id="rId246" Type="http://schemas.openxmlformats.org/officeDocument/2006/relationships/hyperlink" Target="https://articulo.mercadolibre.com.ar/MLA-791182244-cd-rw-tdk-regrabable-c-caja-acrilica-xu-_JM" TargetMode="External"/><Relationship Id="rId267" Type="http://schemas.openxmlformats.org/officeDocument/2006/relationships/hyperlink" Target="https://www.staples.com.ar/sacezplastic-sacapuntas-plastico-ezco/p" TargetMode="External"/><Relationship Id="rId106" Type="http://schemas.openxmlformats.org/officeDocument/2006/relationships/hyperlink" Target="https://www.libreriapapelandia.com.ar/search/?q=carpeta+cartulina+oficio+180+grs" TargetMode="External"/><Relationship Id="rId127" Type="http://schemas.openxmlformats.org/officeDocument/2006/relationships/hyperlink" Target="https://www.librerialerma.com.ar/productos/marcador-edding-360-p-pizarra/?variant=93196465" TargetMode="External"/><Relationship Id="rId10" Type="http://schemas.openxmlformats.org/officeDocument/2006/relationships/hyperlink" Target="https://articulo.mercadolibre.com.ar/MLA-859042258-resma-oficio-legal-75-gr-ledesma-autor-x500-hojas-_JM?searchVariation=57037030716" TargetMode="External"/><Relationship Id="rId31" Type="http://schemas.openxmlformats.org/officeDocument/2006/relationships/hyperlink" Target="https://articulo.mercadolibre.com.ar/MLA-652552705-resma-papel-obra-chamex-a3-75-gr-500-hj-blanco-resma-resmita-_JM?matt_tool=62146866&amp;matt_word=&amp;gclid=Cj0KCQjwwOz6BRCgARIsAKEG4FUy7sLQfDqRJggdtFTvm7LhvlRcQc6s41L0Y-I82ydxUBObsvxsk6YaAuGGEALw_wcB" TargetMode="External"/><Relationship Id="rId52" Type="http://schemas.openxmlformats.org/officeDocument/2006/relationships/hyperlink" Target="https://www.libreriasaturno.com.ar/productos/broches-manitos-32-mm/" TargetMode="External"/><Relationship Id="rId73" Type="http://schemas.openxmlformats.org/officeDocument/2006/relationships/hyperlink" Target="https://articulo.mercadolibre.com.ar/MLA-798277746-cuaderno-espiral-a5-fantasia-120-hjs-tapa-dura-rigida-calida-_JM" TargetMode="External"/><Relationship Id="rId94" Type="http://schemas.openxmlformats.org/officeDocument/2006/relationships/hyperlink" Target="https://www.redlibrera.com/p/carpeta-util-of-fibra-negra-a4%252fcarta-2-x-40-cod.-c2442" TargetMode="External"/><Relationship Id="rId148" Type="http://schemas.openxmlformats.org/officeDocument/2006/relationships/hyperlink" Target="https://www.megamayorista.com/tienda/88643/adhesivo_vinilico_tintoretto_250gr.php?idsp=0" TargetMode="External"/><Relationship Id="rId169" Type="http://schemas.openxmlformats.org/officeDocument/2006/relationships/hyperlink" Target="https://articulo.mercadolibre.com.ar/MLA-845087420-bandera-de-flameo-de-mendoza-122x144-milenio--_JM?quantity=1" TargetMode="External"/><Relationship Id="rId4" Type="http://schemas.openxmlformats.org/officeDocument/2006/relationships/hyperlink" Target="https://www.staples.com.ar/product.asp?sku=CCASS2POA&amp;tracking=FIND%5FES&amp;" TargetMode="External"/><Relationship Id="rId180" Type="http://schemas.openxmlformats.org/officeDocument/2006/relationships/hyperlink" Target="https://articulo.mercadolibre.com.ar/MLA-642761488-resaltadores-filgo-x12-unidades-amarillo-1222432-_JM" TargetMode="External"/><Relationship Id="rId215" Type="http://schemas.openxmlformats.org/officeDocument/2006/relationships/hyperlink" Target="https://www.librerialerma.com.ar/productos/regla-escolar-de-30cm-marca-pelikan/" TargetMode="External"/><Relationship Id="rId236" Type="http://schemas.openxmlformats.org/officeDocument/2006/relationships/hyperlink" Target="https://articulo.mercadolibre.com.ar/MLA-864004535--bandera-argentina-de-ceremonia-90x140cm-incluye-mono-_JM" TargetMode="External"/><Relationship Id="rId257" Type="http://schemas.openxmlformats.org/officeDocument/2006/relationships/hyperlink" Target="https://www.staples.com.ar/barezadh36-adhesivo-en-barra-ezco-x-36-grs-/p" TargetMode="External"/><Relationship Id="rId42" Type="http://schemas.openxmlformats.org/officeDocument/2006/relationships/hyperlink" Target="https://articulo.mercadolibre.com.ar/MLA-853689292-roller-ball-uniball-boligrafo-ub-185-05mm-needle-colores-_JM?searchVariation=55372720360" TargetMode="External"/><Relationship Id="rId84" Type="http://schemas.openxmlformats.org/officeDocument/2006/relationships/hyperlink" Target="https://www.redlibrera.com/p/carpeta-ape-con-cinta-cod.-52370" TargetMode="External"/><Relationship Id="rId138" Type="http://schemas.openxmlformats.org/officeDocument/2006/relationships/hyperlink" Target="https://articulo.mercadolibre.com.ar/MLA-856604061-ezco-goma-de-borrar-lapiz-tinta-dg60-gris-y-blanca-caja-x30-_JM?matt_tool=62146866&amp;matt_word&amp;gclid=EAIaIQobChMI9PaJ-r_e6wIVlg2RCh00AQgsEAYYASABEgIJZfD_BwE&amp;quantity=1" TargetMode="External"/><Relationship Id="rId191" Type="http://schemas.openxmlformats.org/officeDocument/2006/relationships/hyperlink" Target="https://articulo.mercadolibre.com.ar/MLA-756780149-goma-de-borrar-blanca-simball-caja-x-36-unidades-_JM?quantity=1" TargetMode="External"/><Relationship Id="rId205" Type="http://schemas.openxmlformats.org/officeDocument/2006/relationships/hyperlink" Target="https://articulo.mercadolibre.com.ar/MLA-750002932-cinta-correctora-filgo-correct-line-6-metros-_JM?quantity=1" TargetMode="External"/><Relationship Id="rId247" Type="http://schemas.openxmlformats.org/officeDocument/2006/relationships/hyperlink" Target="https://articulo.mercadolibre.com.ar/MLA-780457721-cd-r-virgen-verbatim-lote-x-3-u-caja-individual-tranp-slim-_JM" TargetMode="External"/><Relationship Id="rId107" Type="http://schemas.openxmlformats.org/officeDocument/2006/relationships/hyperlink" Target="https://www.staples.com.ar/ccass170o10j-carpeta-caratula-staples-naranja-oficio-170-g-pack-x-10-unidades/p" TargetMode="External"/><Relationship Id="rId11" Type="http://schemas.openxmlformats.org/officeDocument/2006/relationships/hyperlink" Target="https://www.megamayorista.com/tienda/88722/resma_autor_oficio_75g_216x356_x500h.php?idsp=0" TargetMode="External"/><Relationship Id="rId53" Type="http://schemas.openxmlformats.org/officeDocument/2006/relationships/hyperlink" Target="https://articulo.mercadolibre.com.ar/MLA-771643815-broche-binder-clip-aprieta-papel-32-mm-x6u-_JM" TargetMode="External"/><Relationship Id="rId149" Type="http://schemas.openxmlformats.org/officeDocument/2006/relationships/hyperlink" Target="https://www.megamayorista.com/tienda/88641/adhesivo_vinilico_tintoretto_100gr.php?idsp=0" TargetMode="External"/><Relationship Id="rId95" Type="http://schemas.openxmlformats.org/officeDocument/2006/relationships/hyperlink" Target="https://articulo.mercadolibre.com.ar/MLA-718063990-carpeta-oficio-de-polipropileno-2-anillos-4-cm-transparente-_JM?searchVariation=54012828496" TargetMode="External"/><Relationship Id="rId160" Type="http://schemas.openxmlformats.org/officeDocument/2006/relationships/hyperlink" Target="https://www.staples.com.ar/inamux2a-cartulina-muresco-amarillo-blister-x-2-unidades/p" TargetMode="External"/><Relationship Id="rId216" Type="http://schemas.openxmlformats.org/officeDocument/2006/relationships/hyperlink" Target="https://articulo.mercadolibre.com.ar/MLA-840010605-papel-carbonico-film-carbest-azul-oficio-x-50-hojas-_JM?searchVariation=50938631102&amp;quantity=1&amp;variation=50938631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4"/>
  <sheetViews>
    <sheetView tabSelected="1" topLeftCell="D88" zoomScaleNormal="100" workbookViewId="0">
      <selection activeCell="N96" sqref="N96"/>
    </sheetView>
  </sheetViews>
  <sheetFormatPr baseColWidth="10" defaultRowHeight="15" x14ac:dyDescent="0.25"/>
  <cols>
    <col min="1" max="1" width="4.7109375" customWidth="1"/>
    <col min="2" max="2" width="14.140625" customWidth="1"/>
    <col min="3" max="3" width="49" customWidth="1"/>
    <col min="4" max="4" width="17.42578125" customWidth="1"/>
    <col min="5" max="5" width="15.7109375" customWidth="1"/>
    <col min="6" max="6" width="11.28515625" customWidth="1"/>
    <col min="7" max="7" width="13.140625" customWidth="1"/>
    <col min="8" max="8" width="12.140625" customWidth="1"/>
    <col min="9" max="9" width="22.140625" customWidth="1"/>
    <col min="10" max="10" width="13.42578125" customWidth="1"/>
    <col min="11" max="11" width="23" customWidth="1"/>
    <col min="12" max="12" width="17.85546875" customWidth="1"/>
    <col min="13" max="13" width="21.140625" customWidth="1"/>
    <col min="14" max="14" width="26.85546875" customWidth="1"/>
  </cols>
  <sheetData>
    <row r="1" spans="1:14" x14ac:dyDescent="0.25">
      <c r="C1" s="44" t="s">
        <v>15</v>
      </c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4" x14ac:dyDescent="0.25">
      <c r="B2" s="44" t="s">
        <v>979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1"/>
      <c r="N2" s="2"/>
    </row>
    <row r="3" spans="1:14" ht="45" x14ac:dyDescent="0.25">
      <c r="B3" s="3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</row>
    <row r="4" spans="1:14" ht="30" x14ac:dyDescent="0.25">
      <c r="A4" s="5">
        <v>1</v>
      </c>
      <c r="B4" s="6" t="s">
        <v>25</v>
      </c>
      <c r="C4" s="37" t="s">
        <v>327</v>
      </c>
      <c r="D4" s="7" t="s">
        <v>326</v>
      </c>
      <c r="E4" s="7" t="s">
        <v>325</v>
      </c>
      <c r="F4" s="8">
        <v>311.99</v>
      </c>
      <c r="G4" s="9">
        <f>(+H4+J4+L4)/3</f>
        <v>409.16</v>
      </c>
      <c r="H4" s="10">
        <v>462.48</v>
      </c>
      <c r="I4" s="19" t="s">
        <v>788</v>
      </c>
      <c r="J4" s="10">
        <v>331</v>
      </c>
      <c r="K4" s="19" t="s">
        <v>568</v>
      </c>
      <c r="L4" s="10">
        <v>434</v>
      </c>
      <c r="M4" s="19" t="s">
        <v>789</v>
      </c>
      <c r="N4" s="11" t="s">
        <v>582</v>
      </c>
    </row>
    <row r="5" spans="1:14" ht="30" x14ac:dyDescent="0.25">
      <c r="A5" s="5">
        <v>2</v>
      </c>
      <c r="B5" s="6" t="s">
        <v>28</v>
      </c>
      <c r="C5" s="37" t="s">
        <v>328</v>
      </c>
      <c r="D5" s="7" t="s">
        <v>326</v>
      </c>
      <c r="E5" s="7" t="s">
        <v>325</v>
      </c>
      <c r="F5" s="8">
        <v>428</v>
      </c>
      <c r="G5" s="22">
        <f t="shared" ref="G5:G68" si="0">(+H5+J5+L5)/3</f>
        <v>520.59666666666669</v>
      </c>
      <c r="H5" s="10">
        <v>496.8</v>
      </c>
      <c r="I5" s="19" t="s">
        <v>573</v>
      </c>
      <c r="J5" s="10">
        <v>470</v>
      </c>
      <c r="K5" s="19" t="s">
        <v>574</v>
      </c>
      <c r="L5" s="10">
        <v>594.99</v>
      </c>
      <c r="M5" s="19" t="s">
        <v>790</v>
      </c>
      <c r="N5" s="12" t="s">
        <v>582</v>
      </c>
    </row>
    <row r="6" spans="1:14" x14ac:dyDescent="0.25">
      <c r="A6" s="5">
        <v>3</v>
      </c>
      <c r="B6" s="6" t="s">
        <v>30</v>
      </c>
      <c r="C6" s="37" t="s">
        <v>329</v>
      </c>
      <c r="D6" s="7" t="s">
        <v>326</v>
      </c>
      <c r="E6" s="7" t="s">
        <v>325</v>
      </c>
      <c r="F6" s="8">
        <v>312</v>
      </c>
      <c r="G6" s="22">
        <f t="shared" si="0"/>
        <v>404</v>
      </c>
      <c r="H6" s="10">
        <v>396</v>
      </c>
      <c r="I6" s="19" t="s">
        <v>572</v>
      </c>
      <c r="J6" s="10">
        <v>365</v>
      </c>
      <c r="K6" s="19" t="s">
        <v>571</v>
      </c>
      <c r="L6" s="10">
        <v>451</v>
      </c>
      <c r="M6" s="19" t="s">
        <v>791</v>
      </c>
      <c r="N6" s="12" t="s">
        <v>582</v>
      </c>
    </row>
    <row r="7" spans="1:14" ht="30" x14ac:dyDescent="0.25">
      <c r="A7" s="5">
        <v>4</v>
      </c>
      <c r="B7" s="6" t="s">
        <v>32</v>
      </c>
      <c r="C7" s="37" t="s">
        <v>330</v>
      </c>
      <c r="D7" s="7" t="s">
        <v>326</v>
      </c>
      <c r="E7" s="7" t="s">
        <v>325</v>
      </c>
      <c r="F7" s="8">
        <v>364.92</v>
      </c>
      <c r="G7" s="22">
        <f t="shared" si="0"/>
        <v>443.33333333333331</v>
      </c>
      <c r="H7" s="10">
        <v>478</v>
      </c>
      <c r="I7" s="19" t="s">
        <v>570</v>
      </c>
      <c r="J7" s="10">
        <v>387</v>
      </c>
      <c r="K7" s="38" t="s">
        <v>569</v>
      </c>
      <c r="L7" s="10">
        <v>465</v>
      </c>
      <c r="M7" s="19" t="s">
        <v>792</v>
      </c>
      <c r="N7" s="11" t="s">
        <v>582</v>
      </c>
    </row>
    <row r="8" spans="1:14" x14ac:dyDescent="0.25">
      <c r="A8" s="5">
        <v>5</v>
      </c>
      <c r="B8" s="6" t="s">
        <v>34</v>
      </c>
      <c r="C8" s="37" t="s">
        <v>331</v>
      </c>
      <c r="D8" s="7" t="s">
        <v>326</v>
      </c>
      <c r="E8" s="7" t="s">
        <v>325</v>
      </c>
      <c r="F8" s="8">
        <v>421.22</v>
      </c>
      <c r="G8" s="22">
        <f t="shared" si="0"/>
        <v>493.33333333333331</v>
      </c>
      <c r="H8" s="10">
        <v>475</v>
      </c>
      <c r="I8" s="19" t="s">
        <v>575</v>
      </c>
      <c r="J8" s="10">
        <v>450</v>
      </c>
      <c r="K8" s="19" t="s">
        <v>576</v>
      </c>
      <c r="L8" s="10">
        <v>555</v>
      </c>
      <c r="M8" s="19" t="s">
        <v>793</v>
      </c>
      <c r="N8" s="11" t="s">
        <v>582</v>
      </c>
    </row>
    <row r="9" spans="1:14" ht="30" x14ac:dyDescent="0.25">
      <c r="A9" s="21">
        <v>6</v>
      </c>
      <c r="B9" s="6" t="s">
        <v>276</v>
      </c>
      <c r="C9" s="37" t="s">
        <v>517</v>
      </c>
      <c r="D9" s="7" t="s">
        <v>486</v>
      </c>
      <c r="E9" s="18" t="s">
        <v>405</v>
      </c>
      <c r="F9" s="8">
        <v>201</v>
      </c>
      <c r="G9" s="22">
        <f t="shared" si="0"/>
        <v>289.66666666666669</v>
      </c>
      <c r="H9" s="10">
        <v>225</v>
      </c>
      <c r="I9" s="19" t="s">
        <v>794</v>
      </c>
      <c r="J9" s="10">
        <v>299</v>
      </c>
      <c r="K9" s="19" t="s">
        <v>795</v>
      </c>
      <c r="L9" s="10">
        <v>345</v>
      </c>
      <c r="M9" s="19" t="s">
        <v>671</v>
      </c>
      <c r="N9" s="11" t="s">
        <v>632</v>
      </c>
    </row>
    <row r="10" spans="1:14" ht="30" x14ac:dyDescent="0.25">
      <c r="A10" s="21">
        <v>7</v>
      </c>
      <c r="B10" s="6" t="s">
        <v>64</v>
      </c>
      <c r="C10" s="37" t="s">
        <v>353</v>
      </c>
      <c r="D10" s="7" t="s">
        <v>345</v>
      </c>
      <c r="E10" s="7" t="s">
        <v>352</v>
      </c>
      <c r="F10" s="8">
        <v>7.6</v>
      </c>
      <c r="G10" s="22">
        <f t="shared" si="0"/>
        <v>13.116666666666667</v>
      </c>
      <c r="H10" s="10">
        <v>10.6</v>
      </c>
      <c r="I10" s="19" t="s">
        <v>592</v>
      </c>
      <c r="J10" s="10">
        <f>487.5/50</f>
        <v>9.75</v>
      </c>
      <c r="K10" s="19" t="s">
        <v>796</v>
      </c>
      <c r="L10" s="10">
        <v>19</v>
      </c>
      <c r="M10" s="19" t="s">
        <v>797</v>
      </c>
      <c r="N10" s="11" t="s">
        <v>582</v>
      </c>
    </row>
    <row r="11" spans="1:14" ht="30" x14ac:dyDescent="0.25">
      <c r="A11" s="21">
        <v>8</v>
      </c>
      <c r="B11" s="6" t="s">
        <v>130</v>
      </c>
      <c r="C11" s="37" t="s">
        <v>410</v>
      </c>
      <c r="D11" s="7" t="s">
        <v>345</v>
      </c>
      <c r="E11" s="7" t="s">
        <v>411</v>
      </c>
      <c r="F11" s="8">
        <v>121.5</v>
      </c>
      <c r="G11" s="22">
        <f t="shared" si="0"/>
        <v>387.51</v>
      </c>
      <c r="H11" s="23">
        <v>560</v>
      </c>
      <c r="I11" s="19" t="s">
        <v>799</v>
      </c>
      <c r="J11" s="23">
        <v>378.03</v>
      </c>
      <c r="K11" s="19" t="s">
        <v>798</v>
      </c>
      <c r="L11" s="23">
        <v>224.5</v>
      </c>
      <c r="M11" s="19" t="s">
        <v>710</v>
      </c>
      <c r="N11" s="24" t="s">
        <v>714</v>
      </c>
    </row>
    <row r="12" spans="1:14" ht="30" x14ac:dyDescent="0.25">
      <c r="A12" s="21">
        <v>9</v>
      </c>
      <c r="B12" s="6" t="s">
        <v>278</v>
      </c>
      <c r="C12" s="39" t="s">
        <v>518</v>
      </c>
      <c r="D12" s="7" t="s">
        <v>486</v>
      </c>
      <c r="E12" s="18" t="s">
        <v>413</v>
      </c>
      <c r="F12" s="8">
        <v>491.5</v>
      </c>
      <c r="G12" s="22">
        <f t="shared" si="0"/>
        <v>704.64</v>
      </c>
      <c r="H12" s="10">
        <v>730</v>
      </c>
      <c r="I12" s="19" t="s">
        <v>672</v>
      </c>
      <c r="J12" s="10">
        <v>988.92</v>
      </c>
      <c r="K12" s="19" t="s">
        <v>800</v>
      </c>
      <c r="L12" s="10">
        <v>395</v>
      </c>
      <c r="M12" s="19" t="s">
        <v>673</v>
      </c>
      <c r="N12" s="11" t="s">
        <v>632</v>
      </c>
    </row>
    <row r="13" spans="1:14" x14ac:dyDescent="0.25">
      <c r="A13" s="21">
        <v>10</v>
      </c>
      <c r="B13" s="6" t="s">
        <v>148</v>
      </c>
      <c r="C13" s="39" t="s">
        <v>426</v>
      </c>
      <c r="D13" s="7" t="s">
        <v>345</v>
      </c>
      <c r="E13" s="18" t="s">
        <v>433</v>
      </c>
      <c r="F13" s="8">
        <v>100.03</v>
      </c>
      <c r="G13" s="22">
        <f t="shared" si="0"/>
        <v>153.37666666666667</v>
      </c>
      <c r="H13" s="23">
        <v>215</v>
      </c>
      <c r="I13" s="25" t="s">
        <v>724</v>
      </c>
      <c r="J13" s="23">
        <v>92.78</v>
      </c>
      <c r="K13" s="25" t="s">
        <v>725</v>
      </c>
      <c r="L13" s="23">
        <v>152.35</v>
      </c>
      <c r="M13" s="25" t="s">
        <v>801</v>
      </c>
      <c r="N13" s="24" t="s">
        <v>582</v>
      </c>
    </row>
    <row r="14" spans="1:14" ht="30" x14ac:dyDescent="0.25">
      <c r="A14" s="21">
        <v>11</v>
      </c>
      <c r="B14" s="6" t="s">
        <v>122</v>
      </c>
      <c r="C14" s="39" t="s">
        <v>403</v>
      </c>
      <c r="D14" s="7" t="s">
        <v>345</v>
      </c>
      <c r="E14" s="18" t="s">
        <v>404</v>
      </c>
      <c r="F14" s="8">
        <v>235</v>
      </c>
      <c r="G14" s="22">
        <f t="shared" si="0"/>
        <v>335.44</v>
      </c>
      <c r="H14" s="10">
        <v>320</v>
      </c>
      <c r="I14" s="19" t="s">
        <v>626</v>
      </c>
      <c r="J14" s="10">
        <v>306.89999999999998</v>
      </c>
      <c r="K14" s="19" t="s">
        <v>627</v>
      </c>
      <c r="L14" s="10">
        <v>379.42</v>
      </c>
      <c r="M14" s="19" t="s">
        <v>802</v>
      </c>
      <c r="N14" s="11" t="s">
        <v>582</v>
      </c>
    </row>
    <row r="15" spans="1:14" x14ac:dyDescent="0.25">
      <c r="A15" s="21">
        <v>12</v>
      </c>
      <c r="B15" s="6" t="s">
        <v>38</v>
      </c>
      <c r="C15" s="39" t="s">
        <v>333</v>
      </c>
      <c r="D15" s="7" t="s">
        <v>326</v>
      </c>
      <c r="E15" s="7" t="s">
        <v>325</v>
      </c>
      <c r="F15" s="8">
        <v>399.95</v>
      </c>
      <c r="G15" s="22">
        <f t="shared" si="0"/>
        <v>485.8866666666666</v>
      </c>
      <c r="H15" s="10">
        <v>468</v>
      </c>
      <c r="I15" s="19" t="s">
        <v>579</v>
      </c>
      <c r="J15" s="10">
        <v>532.66</v>
      </c>
      <c r="K15" s="19" t="s">
        <v>583</v>
      </c>
      <c r="L15" s="10">
        <v>457</v>
      </c>
      <c r="M15" s="19" t="s">
        <v>803</v>
      </c>
      <c r="N15" s="12" t="s">
        <v>582</v>
      </c>
    </row>
    <row r="16" spans="1:14" x14ac:dyDescent="0.25">
      <c r="A16" s="21">
        <v>13</v>
      </c>
      <c r="B16" s="6" t="s">
        <v>246</v>
      </c>
      <c r="C16" s="39" t="s">
        <v>497</v>
      </c>
      <c r="D16" s="7" t="s">
        <v>486</v>
      </c>
      <c r="E16" s="18" t="s">
        <v>547</v>
      </c>
      <c r="F16" s="8">
        <v>44</v>
      </c>
      <c r="G16" s="22">
        <f t="shared" si="0"/>
        <v>90.772333333333336</v>
      </c>
      <c r="H16" s="10">
        <v>83</v>
      </c>
      <c r="I16" s="19" t="s">
        <v>805</v>
      </c>
      <c r="J16" s="10">
        <v>111.6</v>
      </c>
      <c r="K16" s="19" t="s">
        <v>804</v>
      </c>
      <c r="L16" s="10">
        <f>777.17/10</f>
        <v>77.716999999999999</v>
      </c>
      <c r="M16" s="19" t="s">
        <v>648</v>
      </c>
      <c r="N16" s="11" t="s">
        <v>632</v>
      </c>
    </row>
    <row r="17" spans="1:14" ht="45" x14ac:dyDescent="0.25">
      <c r="A17" s="21">
        <v>14</v>
      </c>
      <c r="B17" s="6" t="s">
        <v>312</v>
      </c>
      <c r="C17" s="39" t="s">
        <v>537</v>
      </c>
      <c r="D17" s="7" t="s">
        <v>486</v>
      </c>
      <c r="E17" s="18" t="s">
        <v>562</v>
      </c>
      <c r="F17" s="8">
        <v>155</v>
      </c>
      <c r="G17" s="22">
        <f t="shared" si="0"/>
        <v>189.74</v>
      </c>
      <c r="H17" s="10">
        <v>245</v>
      </c>
      <c r="I17" s="19" t="s">
        <v>697</v>
      </c>
      <c r="J17" s="10">
        <v>161.99</v>
      </c>
      <c r="K17" s="19" t="s">
        <v>806</v>
      </c>
      <c r="L17" s="10">
        <v>162.22999999999999</v>
      </c>
      <c r="M17" s="19" t="s">
        <v>698</v>
      </c>
      <c r="N17" s="11" t="s">
        <v>564</v>
      </c>
    </row>
    <row r="18" spans="1:14" x14ac:dyDescent="0.25">
      <c r="A18" s="21">
        <v>15</v>
      </c>
      <c r="B18" s="6" t="s">
        <v>62</v>
      </c>
      <c r="C18" s="39" t="s">
        <v>351</v>
      </c>
      <c r="D18" s="7" t="s">
        <v>345</v>
      </c>
      <c r="E18" s="7" t="s">
        <v>343</v>
      </c>
      <c r="F18" s="8">
        <v>3.27</v>
      </c>
      <c r="G18" s="22">
        <f t="shared" si="0"/>
        <v>6.485879999999999</v>
      </c>
      <c r="H18" s="10">
        <f>1080.66/250</f>
        <v>4.3226400000000007</v>
      </c>
      <c r="I18" s="19" t="s">
        <v>591</v>
      </c>
      <c r="J18" s="10">
        <f>373.6/100</f>
        <v>3.7360000000000002</v>
      </c>
      <c r="K18" s="19" t="s">
        <v>807</v>
      </c>
      <c r="L18" s="10">
        <f>113.99/10</f>
        <v>11.398999999999999</v>
      </c>
      <c r="M18" s="19" t="s">
        <v>808</v>
      </c>
      <c r="N18" s="11" t="s">
        <v>582</v>
      </c>
    </row>
    <row r="19" spans="1:14" x14ac:dyDescent="0.25">
      <c r="A19" s="21">
        <v>16</v>
      </c>
      <c r="B19" s="6" t="s">
        <v>72</v>
      </c>
      <c r="C19" s="39" t="s">
        <v>356</v>
      </c>
      <c r="D19" s="7" t="s">
        <v>345</v>
      </c>
      <c r="E19" s="7" t="s">
        <v>357</v>
      </c>
      <c r="F19" s="8">
        <v>5.08</v>
      </c>
      <c r="G19" s="22">
        <f t="shared" si="0"/>
        <v>9.4166666666666661</v>
      </c>
      <c r="H19" s="10">
        <v>8.25</v>
      </c>
      <c r="I19" s="19" t="s">
        <v>596</v>
      </c>
      <c r="J19" s="10">
        <v>6</v>
      </c>
      <c r="K19" s="19" t="s">
        <v>810</v>
      </c>
      <c r="L19" s="10">
        <v>14</v>
      </c>
      <c r="M19" s="19" t="s">
        <v>809</v>
      </c>
      <c r="N19" s="11" t="s">
        <v>582</v>
      </c>
    </row>
    <row r="20" spans="1:14" x14ac:dyDescent="0.25">
      <c r="A20" s="21">
        <v>17</v>
      </c>
      <c r="B20" s="6" t="s">
        <v>52</v>
      </c>
      <c r="C20" s="39" t="s">
        <v>344</v>
      </c>
      <c r="D20" s="7" t="s">
        <v>345</v>
      </c>
      <c r="E20" s="7" t="s">
        <v>343</v>
      </c>
      <c r="F20" s="8">
        <v>2.1</v>
      </c>
      <c r="G20" s="22">
        <f t="shared" si="0"/>
        <v>3.09</v>
      </c>
      <c r="H20" s="10">
        <f>657.5/250</f>
        <v>2.63</v>
      </c>
      <c r="I20" s="19" t="s">
        <v>587</v>
      </c>
      <c r="J20" s="10">
        <v>2.2799999999999998</v>
      </c>
      <c r="K20" s="19" t="s">
        <v>811</v>
      </c>
      <c r="L20" s="10">
        <v>4.3600000000000003</v>
      </c>
      <c r="M20" s="19" t="s">
        <v>980</v>
      </c>
      <c r="N20" s="11" t="s">
        <v>582</v>
      </c>
    </row>
    <row r="21" spans="1:14" ht="45" x14ac:dyDescent="0.25">
      <c r="A21" s="21">
        <v>18</v>
      </c>
      <c r="B21" s="6" t="s">
        <v>66</v>
      </c>
      <c r="C21" s="39" t="s">
        <v>67</v>
      </c>
      <c r="D21" s="7" t="s">
        <v>345</v>
      </c>
      <c r="E21" s="7" t="s">
        <v>352</v>
      </c>
      <c r="F21" s="8">
        <v>8.36</v>
      </c>
      <c r="G21" s="22">
        <f t="shared" si="0"/>
        <v>22.496533333333332</v>
      </c>
      <c r="H21" s="10">
        <f>1226.48/50</f>
        <v>24.529600000000002</v>
      </c>
      <c r="I21" s="19" t="s">
        <v>593</v>
      </c>
      <c r="J21" s="10">
        <v>23.96</v>
      </c>
      <c r="K21" s="19" t="s">
        <v>981</v>
      </c>
      <c r="L21" s="10">
        <v>19</v>
      </c>
      <c r="M21" s="19" t="s">
        <v>812</v>
      </c>
      <c r="N21" s="11" t="s">
        <v>582</v>
      </c>
    </row>
    <row r="22" spans="1:14" x14ac:dyDescent="0.25">
      <c r="A22" s="21">
        <v>19</v>
      </c>
      <c r="B22" s="6" t="s">
        <v>36</v>
      </c>
      <c r="C22" s="39" t="s">
        <v>332</v>
      </c>
      <c r="D22" s="7" t="s">
        <v>326</v>
      </c>
      <c r="E22" s="7" t="s">
        <v>325</v>
      </c>
      <c r="F22" s="8">
        <v>695</v>
      </c>
      <c r="G22" s="22">
        <f t="shared" si="0"/>
        <v>886</v>
      </c>
      <c r="H22" s="10">
        <v>956</v>
      </c>
      <c r="I22" s="19" t="s">
        <v>813</v>
      </c>
      <c r="J22" s="10">
        <v>802</v>
      </c>
      <c r="K22" s="19" t="s">
        <v>577</v>
      </c>
      <c r="L22" s="10">
        <v>900</v>
      </c>
      <c r="M22" s="19" t="s">
        <v>578</v>
      </c>
      <c r="N22" s="12" t="s">
        <v>582</v>
      </c>
    </row>
    <row r="23" spans="1:14" x14ac:dyDescent="0.25">
      <c r="A23" s="21">
        <v>20</v>
      </c>
      <c r="B23" s="6" t="s">
        <v>42</v>
      </c>
      <c r="C23" s="39" t="s">
        <v>334</v>
      </c>
      <c r="D23" s="7" t="s">
        <v>326</v>
      </c>
      <c r="E23" s="7" t="s">
        <v>325</v>
      </c>
      <c r="F23" s="8">
        <v>442.75</v>
      </c>
      <c r="G23" s="22">
        <f t="shared" si="0"/>
        <v>736.66666666666663</v>
      </c>
      <c r="H23" s="10">
        <v>760</v>
      </c>
      <c r="I23" s="19" t="s">
        <v>580</v>
      </c>
      <c r="J23" s="10">
        <v>690</v>
      </c>
      <c r="K23" s="19" t="s">
        <v>581</v>
      </c>
      <c r="L23" s="10">
        <v>760</v>
      </c>
      <c r="M23" s="19" t="s">
        <v>814</v>
      </c>
      <c r="N23" s="12" t="s">
        <v>582</v>
      </c>
    </row>
    <row r="24" spans="1:14" x14ac:dyDescent="0.25">
      <c r="A24" s="21">
        <v>21</v>
      </c>
      <c r="B24" s="6" t="s">
        <v>44</v>
      </c>
      <c r="C24" s="39" t="s">
        <v>336</v>
      </c>
      <c r="D24" s="7" t="s">
        <v>326</v>
      </c>
      <c r="E24" s="7" t="s">
        <v>335</v>
      </c>
      <c r="F24" s="8">
        <v>3381</v>
      </c>
      <c r="G24" s="22">
        <f t="shared" si="0"/>
        <v>3206</v>
      </c>
      <c r="H24" s="10">
        <v>2600</v>
      </c>
      <c r="I24" s="40" t="s">
        <v>785</v>
      </c>
      <c r="J24" s="10">
        <v>1800</v>
      </c>
      <c r="K24" s="40" t="s">
        <v>786</v>
      </c>
      <c r="L24" s="10">
        <v>5218</v>
      </c>
      <c r="M24" s="40" t="s">
        <v>815</v>
      </c>
      <c r="N24" s="11" t="s">
        <v>582</v>
      </c>
    </row>
    <row r="25" spans="1:14" ht="30" x14ac:dyDescent="0.25">
      <c r="A25" s="21">
        <v>22</v>
      </c>
      <c r="B25" s="6" t="s">
        <v>46</v>
      </c>
      <c r="C25" s="39" t="s">
        <v>337</v>
      </c>
      <c r="D25" s="7" t="s">
        <v>326</v>
      </c>
      <c r="E25" s="7" t="s">
        <v>325</v>
      </c>
      <c r="F25" s="8">
        <v>365</v>
      </c>
      <c r="G25" s="22">
        <f t="shared" si="0"/>
        <v>422</v>
      </c>
      <c r="H25" s="10">
        <v>460</v>
      </c>
      <c r="I25" s="19" t="s">
        <v>816</v>
      </c>
      <c r="J25" s="10">
        <v>416</v>
      </c>
      <c r="K25" s="19" t="s">
        <v>817</v>
      </c>
      <c r="L25" s="10">
        <v>390</v>
      </c>
      <c r="M25" s="19" t="s">
        <v>584</v>
      </c>
      <c r="N25" s="12" t="s">
        <v>582</v>
      </c>
    </row>
    <row r="26" spans="1:14" x14ac:dyDescent="0.25">
      <c r="A26" s="21">
        <v>23</v>
      </c>
      <c r="B26" s="6" t="s">
        <v>48</v>
      </c>
      <c r="C26" s="39" t="s">
        <v>338</v>
      </c>
      <c r="D26" s="7" t="s">
        <v>339</v>
      </c>
      <c r="E26" s="7" t="s">
        <v>340</v>
      </c>
      <c r="F26" s="8">
        <v>20</v>
      </c>
      <c r="G26" s="22">
        <f t="shared" si="0"/>
        <v>22.900333333333332</v>
      </c>
      <c r="H26" s="10">
        <v>26.5</v>
      </c>
      <c r="I26" s="19" t="s">
        <v>585</v>
      </c>
      <c r="J26" s="10">
        <v>22</v>
      </c>
      <c r="K26" s="19" t="s">
        <v>586</v>
      </c>
      <c r="L26" s="10">
        <f>404.02/20</f>
        <v>20.201000000000001</v>
      </c>
      <c r="M26" s="19" t="s">
        <v>818</v>
      </c>
      <c r="N26" s="12" t="s">
        <v>582</v>
      </c>
    </row>
    <row r="27" spans="1:14" x14ac:dyDescent="0.25">
      <c r="A27" s="21">
        <v>24</v>
      </c>
      <c r="B27" s="6" t="s">
        <v>50</v>
      </c>
      <c r="C27" s="39" t="s">
        <v>341</v>
      </c>
      <c r="D27" s="7" t="s">
        <v>342</v>
      </c>
      <c r="E27" s="7" t="s">
        <v>343</v>
      </c>
      <c r="F27" s="8">
        <v>233.99</v>
      </c>
      <c r="G27" s="22">
        <f t="shared" si="0"/>
        <v>410</v>
      </c>
      <c r="H27" s="10">
        <v>375</v>
      </c>
      <c r="I27" s="19" t="s">
        <v>819</v>
      </c>
      <c r="J27" s="10">
        <v>470.5</v>
      </c>
      <c r="K27" s="19" t="s">
        <v>820</v>
      </c>
      <c r="L27" s="10">
        <v>384.5</v>
      </c>
      <c r="M27" s="19" t="s">
        <v>588</v>
      </c>
      <c r="N27" s="11" t="s">
        <v>582</v>
      </c>
    </row>
    <row r="28" spans="1:14" x14ac:dyDescent="0.25">
      <c r="A28" s="21">
        <v>25</v>
      </c>
      <c r="B28" s="6" t="s">
        <v>54</v>
      </c>
      <c r="C28" s="39" t="s">
        <v>346</v>
      </c>
      <c r="D28" s="7" t="s">
        <v>345</v>
      </c>
      <c r="E28" s="7" t="s">
        <v>343</v>
      </c>
      <c r="F28" s="8">
        <v>4.1500000000000004</v>
      </c>
      <c r="G28" s="22">
        <f t="shared" si="0"/>
        <v>8.2000000000000011</v>
      </c>
      <c r="H28" s="10">
        <v>7.5</v>
      </c>
      <c r="I28" s="19" t="s">
        <v>819</v>
      </c>
      <c r="J28" s="10">
        <v>9.41</v>
      </c>
      <c r="K28" s="19" t="s">
        <v>820</v>
      </c>
      <c r="L28" s="10">
        <v>7.69</v>
      </c>
      <c r="M28" s="19" t="s">
        <v>821</v>
      </c>
      <c r="N28" s="12" t="s">
        <v>582</v>
      </c>
    </row>
    <row r="29" spans="1:14" x14ac:dyDescent="0.25">
      <c r="A29" s="21">
        <v>26</v>
      </c>
      <c r="B29" s="6" t="s">
        <v>56</v>
      </c>
      <c r="C29" s="39" t="s">
        <v>347</v>
      </c>
      <c r="D29" s="7" t="s">
        <v>348</v>
      </c>
      <c r="E29" s="7" t="s">
        <v>343</v>
      </c>
      <c r="F29" s="8">
        <v>1050</v>
      </c>
      <c r="G29" s="22">
        <f t="shared" si="0"/>
        <v>1526.0566666666666</v>
      </c>
      <c r="H29" s="10">
        <v>1138.17</v>
      </c>
      <c r="I29" s="19" t="s">
        <v>589</v>
      </c>
      <c r="J29" s="10">
        <v>1765</v>
      </c>
      <c r="K29" s="19" t="s">
        <v>983</v>
      </c>
      <c r="L29" s="10">
        <v>1675</v>
      </c>
      <c r="M29" s="19" t="s">
        <v>982</v>
      </c>
      <c r="N29" s="12" t="s">
        <v>582</v>
      </c>
    </row>
    <row r="30" spans="1:14" ht="30" x14ac:dyDescent="0.25">
      <c r="A30" s="21">
        <v>27</v>
      </c>
      <c r="B30" s="6" t="s">
        <v>58</v>
      </c>
      <c r="C30" s="39" t="s">
        <v>59</v>
      </c>
      <c r="D30" s="7" t="s">
        <v>345</v>
      </c>
      <c r="E30" s="7" t="s">
        <v>343</v>
      </c>
      <c r="F30" s="8">
        <v>2.1800000000000002</v>
      </c>
      <c r="G30" s="22">
        <f t="shared" si="0"/>
        <v>3.0521133333333332</v>
      </c>
      <c r="H30" s="10">
        <f>1138.17/500</f>
        <v>2.2763400000000003</v>
      </c>
      <c r="I30" s="19" t="s">
        <v>824</v>
      </c>
      <c r="J30" s="10">
        <v>3.53</v>
      </c>
      <c r="K30" s="19" t="s">
        <v>822</v>
      </c>
      <c r="L30" s="10">
        <v>3.35</v>
      </c>
      <c r="M30" s="19" t="s">
        <v>823</v>
      </c>
      <c r="N30" s="13" t="s">
        <v>582</v>
      </c>
    </row>
    <row r="31" spans="1:14" x14ac:dyDescent="0.25">
      <c r="A31" s="21">
        <v>28</v>
      </c>
      <c r="B31" s="6" t="s">
        <v>60</v>
      </c>
      <c r="C31" s="39" t="s">
        <v>350</v>
      </c>
      <c r="D31" s="7" t="s">
        <v>349</v>
      </c>
      <c r="E31" s="7" t="s">
        <v>343</v>
      </c>
      <c r="F31" s="8">
        <v>38.75</v>
      </c>
      <c r="G31" s="22">
        <f t="shared" si="0"/>
        <v>58.739666666666665</v>
      </c>
      <c r="H31" s="10">
        <v>38</v>
      </c>
      <c r="I31" s="19" t="s">
        <v>590</v>
      </c>
      <c r="J31" s="10">
        <v>78</v>
      </c>
      <c r="K31" s="19" t="s">
        <v>825</v>
      </c>
      <c r="L31" s="10">
        <f>602.19/10</f>
        <v>60.219000000000008</v>
      </c>
      <c r="M31" s="19" t="s">
        <v>826</v>
      </c>
      <c r="N31" s="11" t="s">
        <v>582</v>
      </c>
    </row>
    <row r="32" spans="1:14" ht="30" x14ac:dyDescent="0.25">
      <c r="A32" s="21">
        <v>29</v>
      </c>
      <c r="B32" s="6" t="s">
        <v>68</v>
      </c>
      <c r="C32" s="39" t="s">
        <v>354</v>
      </c>
      <c r="D32" s="7" t="s">
        <v>345</v>
      </c>
      <c r="E32" s="7" t="s">
        <v>352</v>
      </c>
      <c r="F32" s="8">
        <v>8.36</v>
      </c>
      <c r="G32" s="22">
        <f t="shared" si="0"/>
        <v>20.3432</v>
      </c>
      <c r="H32" s="10">
        <f>1226.48/50</f>
        <v>24.529600000000002</v>
      </c>
      <c r="I32" s="19" t="s">
        <v>593</v>
      </c>
      <c r="J32" s="10">
        <v>17.5</v>
      </c>
      <c r="K32" s="19" t="s">
        <v>827</v>
      </c>
      <c r="L32" s="10">
        <v>19</v>
      </c>
      <c r="M32" s="19" t="s">
        <v>828</v>
      </c>
      <c r="N32" s="11" t="s">
        <v>582</v>
      </c>
    </row>
    <row r="33" spans="1:14" x14ac:dyDescent="0.25">
      <c r="A33" s="21">
        <v>30</v>
      </c>
      <c r="B33" s="6" t="s">
        <v>70</v>
      </c>
      <c r="C33" s="39" t="s">
        <v>355</v>
      </c>
      <c r="D33" s="7" t="s">
        <v>345</v>
      </c>
      <c r="E33" s="7" t="s">
        <v>364</v>
      </c>
      <c r="F33" s="8">
        <v>8.74</v>
      </c>
      <c r="G33" s="22">
        <f t="shared" si="0"/>
        <v>17.684666666666669</v>
      </c>
      <c r="H33" s="10">
        <f>240.54/10</f>
        <v>24.053999999999998</v>
      </c>
      <c r="I33" s="19" t="s">
        <v>595</v>
      </c>
      <c r="J33" s="10">
        <v>10</v>
      </c>
      <c r="K33" s="19" t="s">
        <v>594</v>
      </c>
      <c r="L33" s="10">
        <v>19</v>
      </c>
      <c r="M33" s="19" t="s">
        <v>797</v>
      </c>
      <c r="N33" s="11" t="s">
        <v>582</v>
      </c>
    </row>
    <row r="34" spans="1:14" x14ac:dyDescent="0.25">
      <c r="A34" s="21">
        <v>31</v>
      </c>
      <c r="B34" s="6" t="s">
        <v>74</v>
      </c>
      <c r="C34" s="43" t="s">
        <v>359</v>
      </c>
      <c r="D34" s="7" t="s">
        <v>358</v>
      </c>
      <c r="E34" s="7" t="s">
        <v>361</v>
      </c>
      <c r="F34" s="8">
        <v>42.35</v>
      </c>
      <c r="G34" s="22">
        <f t="shared" si="0"/>
        <v>130.08000000000001</v>
      </c>
      <c r="H34" s="10">
        <v>82</v>
      </c>
      <c r="I34" s="19" t="s">
        <v>597</v>
      </c>
      <c r="J34" s="10">
        <v>100.24</v>
      </c>
      <c r="K34" s="19" t="s">
        <v>599</v>
      </c>
      <c r="L34" s="10">
        <v>208</v>
      </c>
      <c r="M34" s="19" t="s">
        <v>984</v>
      </c>
      <c r="N34" s="11" t="s">
        <v>582</v>
      </c>
    </row>
    <row r="35" spans="1:14" x14ac:dyDescent="0.25">
      <c r="A35" s="21">
        <v>32</v>
      </c>
      <c r="B35" s="6" t="s">
        <v>76</v>
      </c>
      <c r="C35" s="43" t="s">
        <v>360</v>
      </c>
      <c r="D35" s="7" t="s">
        <v>358</v>
      </c>
      <c r="E35" s="7" t="s">
        <v>361</v>
      </c>
      <c r="F35" s="8">
        <v>73</v>
      </c>
      <c r="G35" s="22">
        <f t="shared" si="0"/>
        <v>118.44666666666666</v>
      </c>
      <c r="H35" s="10">
        <v>107.1</v>
      </c>
      <c r="I35" s="19" t="s">
        <v>598</v>
      </c>
      <c r="J35" s="10">
        <v>148</v>
      </c>
      <c r="K35" s="19" t="s">
        <v>985</v>
      </c>
      <c r="L35" s="10">
        <v>100.24</v>
      </c>
      <c r="M35" s="19" t="s">
        <v>599</v>
      </c>
      <c r="N35" s="11" t="s">
        <v>582</v>
      </c>
    </row>
    <row r="36" spans="1:14" x14ac:dyDescent="0.25">
      <c r="A36" s="21">
        <v>33</v>
      </c>
      <c r="B36" s="6" t="s">
        <v>78</v>
      </c>
      <c r="C36" s="43" t="s">
        <v>363</v>
      </c>
      <c r="D36" s="7" t="s">
        <v>362</v>
      </c>
      <c r="E36" s="7" t="s">
        <v>364</v>
      </c>
      <c r="F36" s="8">
        <v>32</v>
      </c>
      <c r="G36" s="22">
        <f t="shared" si="0"/>
        <v>61.300000000000004</v>
      </c>
      <c r="H36" s="10">
        <v>60</v>
      </c>
      <c r="I36" s="19" t="s">
        <v>600</v>
      </c>
      <c r="J36" s="10">
        <v>39.9</v>
      </c>
      <c r="K36" s="19" t="s">
        <v>601</v>
      </c>
      <c r="L36" s="10">
        <v>84</v>
      </c>
      <c r="M36" s="19" t="s">
        <v>986</v>
      </c>
      <c r="N36" s="11" t="s">
        <v>582</v>
      </c>
    </row>
    <row r="37" spans="1:14" x14ac:dyDescent="0.25">
      <c r="A37" s="21">
        <v>34</v>
      </c>
      <c r="B37" s="6" t="s">
        <v>80</v>
      </c>
      <c r="C37" s="43" t="s">
        <v>366</v>
      </c>
      <c r="D37" s="7" t="s">
        <v>365</v>
      </c>
      <c r="E37" s="7" t="s">
        <v>367</v>
      </c>
      <c r="F37" s="8">
        <v>33.799999999999997</v>
      </c>
      <c r="G37" s="22">
        <f t="shared" si="0"/>
        <v>69.13333333333334</v>
      </c>
      <c r="H37" s="10">
        <v>85</v>
      </c>
      <c r="I37" s="19" t="s">
        <v>829</v>
      </c>
      <c r="J37" s="10">
        <v>72</v>
      </c>
      <c r="K37" s="19" t="s">
        <v>830</v>
      </c>
      <c r="L37" s="10">
        <v>50.4</v>
      </c>
      <c r="M37" s="19" t="s">
        <v>831</v>
      </c>
      <c r="N37" s="11" t="s">
        <v>582</v>
      </c>
    </row>
    <row r="38" spans="1:14" x14ac:dyDescent="0.25">
      <c r="A38" s="21">
        <v>35</v>
      </c>
      <c r="B38" s="6" t="s">
        <v>82</v>
      </c>
      <c r="C38" s="43" t="s">
        <v>368</v>
      </c>
      <c r="D38" s="7" t="s">
        <v>369</v>
      </c>
      <c r="E38" s="7" t="s">
        <v>367</v>
      </c>
      <c r="F38" s="8">
        <v>114.89</v>
      </c>
      <c r="G38" s="22">
        <f t="shared" si="0"/>
        <v>139.89333333333332</v>
      </c>
      <c r="H38" s="10">
        <v>173.45</v>
      </c>
      <c r="I38" s="19" t="s">
        <v>602</v>
      </c>
      <c r="J38" s="10">
        <v>148.38999999999999</v>
      </c>
      <c r="K38" s="19" t="s">
        <v>832</v>
      </c>
      <c r="L38" s="10">
        <v>97.84</v>
      </c>
      <c r="M38" s="19" t="s">
        <v>603</v>
      </c>
      <c r="N38" s="11" t="s">
        <v>582</v>
      </c>
    </row>
    <row r="39" spans="1:14" x14ac:dyDescent="0.25">
      <c r="A39" s="21">
        <v>36</v>
      </c>
      <c r="B39" s="6" t="s">
        <v>84</v>
      </c>
      <c r="C39" s="43" t="s">
        <v>371</v>
      </c>
      <c r="D39" s="7" t="s">
        <v>365</v>
      </c>
      <c r="E39" s="7" t="s">
        <v>370</v>
      </c>
      <c r="F39" s="8">
        <v>99.8</v>
      </c>
      <c r="G39" s="22">
        <f t="shared" si="0"/>
        <v>147.42333333333332</v>
      </c>
      <c r="H39" s="10">
        <v>176</v>
      </c>
      <c r="I39" s="19" t="s">
        <v>833</v>
      </c>
      <c r="J39" s="10">
        <v>176</v>
      </c>
      <c r="K39" s="19" t="s">
        <v>834</v>
      </c>
      <c r="L39" s="10">
        <v>90.27</v>
      </c>
      <c r="M39" s="19" t="s">
        <v>835</v>
      </c>
      <c r="N39" s="11" t="s">
        <v>582</v>
      </c>
    </row>
    <row r="40" spans="1:14" x14ac:dyDescent="0.25">
      <c r="A40" s="21">
        <v>37</v>
      </c>
      <c r="B40" s="6" t="s">
        <v>86</v>
      </c>
      <c r="C40" s="43" t="s">
        <v>373</v>
      </c>
      <c r="D40" s="7" t="s">
        <v>369</v>
      </c>
      <c r="E40" s="7" t="s">
        <v>372</v>
      </c>
      <c r="F40" s="8">
        <v>91</v>
      </c>
      <c r="G40" s="22">
        <f t="shared" si="0"/>
        <v>251.5</v>
      </c>
      <c r="H40" s="10">
        <v>206</v>
      </c>
      <c r="I40" s="19" t="s">
        <v>836</v>
      </c>
      <c r="J40" s="10">
        <v>251.1</v>
      </c>
      <c r="K40" s="19" t="s">
        <v>604</v>
      </c>
      <c r="L40" s="10">
        <v>297.39999999999998</v>
      </c>
      <c r="M40" s="19" t="s">
        <v>605</v>
      </c>
      <c r="N40" s="11" t="s">
        <v>582</v>
      </c>
    </row>
    <row r="41" spans="1:14" x14ac:dyDescent="0.25">
      <c r="A41" s="21">
        <v>38</v>
      </c>
      <c r="B41" s="6" t="s">
        <v>88</v>
      </c>
      <c r="C41" s="43" t="s">
        <v>374</v>
      </c>
      <c r="D41" s="7" t="s">
        <v>369</v>
      </c>
      <c r="E41" s="7" t="s">
        <v>375</v>
      </c>
      <c r="F41" s="8">
        <v>94</v>
      </c>
      <c r="G41" s="22">
        <f t="shared" si="0"/>
        <v>182.60333333333332</v>
      </c>
      <c r="H41" s="23">
        <v>269.7</v>
      </c>
      <c r="I41" s="19" t="s">
        <v>987</v>
      </c>
      <c r="J41" s="23">
        <v>135.11000000000001</v>
      </c>
      <c r="K41" s="19" t="s">
        <v>606</v>
      </c>
      <c r="L41" s="23">
        <v>143</v>
      </c>
      <c r="M41" s="19" t="s">
        <v>607</v>
      </c>
      <c r="N41" s="24" t="s">
        <v>582</v>
      </c>
    </row>
    <row r="42" spans="1:14" x14ac:dyDescent="0.25">
      <c r="A42" s="21">
        <v>39</v>
      </c>
      <c r="B42" s="6" t="s">
        <v>90</v>
      </c>
      <c r="C42" s="43" t="s">
        <v>376</v>
      </c>
      <c r="D42" s="7" t="s">
        <v>345</v>
      </c>
      <c r="E42" s="7" t="s">
        <v>377</v>
      </c>
      <c r="F42" s="8">
        <v>7.83</v>
      </c>
      <c r="G42" s="22">
        <f t="shared" si="0"/>
        <v>123.24226666666668</v>
      </c>
      <c r="H42" s="10">
        <v>195</v>
      </c>
      <c r="I42" s="19" t="s">
        <v>837</v>
      </c>
      <c r="J42" s="10">
        <v>50</v>
      </c>
      <c r="K42" s="19" t="s">
        <v>838</v>
      </c>
      <c r="L42" s="10">
        <f>103.08*1.21</f>
        <v>124.7268</v>
      </c>
      <c r="M42" s="19" t="s">
        <v>839</v>
      </c>
      <c r="N42" s="11" t="s">
        <v>840</v>
      </c>
    </row>
    <row r="43" spans="1:14" x14ac:dyDescent="0.25">
      <c r="A43" s="21">
        <v>40</v>
      </c>
      <c r="B43" s="6" t="s">
        <v>92</v>
      </c>
      <c r="C43" s="43" t="s">
        <v>378</v>
      </c>
      <c r="D43" s="7" t="s">
        <v>369</v>
      </c>
      <c r="E43" s="7" t="s">
        <v>370</v>
      </c>
      <c r="F43" s="8">
        <v>325</v>
      </c>
      <c r="G43" s="22">
        <f t="shared" si="0"/>
        <v>236</v>
      </c>
      <c r="H43" s="10">
        <v>265</v>
      </c>
      <c r="I43" s="19" t="s">
        <v>841</v>
      </c>
      <c r="J43" s="10">
        <v>331</v>
      </c>
      <c r="K43" s="19" t="s">
        <v>842</v>
      </c>
      <c r="L43" s="10">
        <v>112</v>
      </c>
      <c r="M43" s="19" t="s">
        <v>844</v>
      </c>
      <c r="N43" s="11" t="s">
        <v>843</v>
      </c>
    </row>
    <row r="44" spans="1:14" ht="30" x14ac:dyDescent="0.25">
      <c r="A44" s="21">
        <v>41</v>
      </c>
      <c r="B44" s="6" t="s">
        <v>94</v>
      </c>
      <c r="C44" s="43" t="s">
        <v>379</v>
      </c>
      <c r="D44" s="7" t="s">
        <v>369</v>
      </c>
      <c r="E44" s="7" t="s">
        <v>370</v>
      </c>
      <c r="F44" s="8">
        <v>325</v>
      </c>
      <c r="G44" s="22">
        <f t="shared" si="0"/>
        <v>379.77</v>
      </c>
      <c r="H44" s="10">
        <f>1540/2</f>
        <v>770</v>
      </c>
      <c r="I44" s="19" t="s">
        <v>608</v>
      </c>
      <c r="J44" s="10">
        <f>338.62/2</f>
        <v>169.31</v>
      </c>
      <c r="K44" s="19" t="s">
        <v>845</v>
      </c>
      <c r="L44" s="10">
        <v>200</v>
      </c>
      <c r="M44" s="19" t="s">
        <v>846</v>
      </c>
      <c r="N44" s="11" t="s">
        <v>582</v>
      </c>
    </row>
    <row r="45" spans="1:14" x14ac:dyDescent="0.25">
      <c r="A45" s="21">
        <v>42</v>
      </c>
      <c r="B45" s="6" t="s">
        <v>96</v>
      </c>
      <c r="C45" s="43" t="s">
        <v>380</v>
      </c>
      <c r="D45" s="7" t="s">
        <v>13</v>
      </c>
      <c r="E45" s="7" t="s">
        <v>381</v>
      </c>
      <c r="F45" s="8">
        <v>36.5</v>
      </c>
      <c r="G45" s="22">
        <f t="shared" si="0"/>
        <v>80.2</v>
      </c>
      <c r="H45" s="10">
        <v>52</v>
      </c>
      <c r="I45" s="19" t="s">
        <v>609</v>
      </c>
      <c r="J45" s="10">
        <v>111.6</v>
      </c>
      <c r="K45" s="19" t="s">
        <v>610</v>
      </c>
      <c r="L45" s="10">
        <v>77</v>
      </c>
      <c r="M45" s="19" t="s">
        <v>847</v>
      </c>
      <c r="N45" s="11" t="s">
        <v>582</v>
      </c>
    </row>
    <row r="46" spans="1:14" x14ac:dyDescent="0.25">
      <c r="A46" s="21">
        <v>43</v>
      </c>
      <c r="B46" s="6" t="s">
        <v>98</v>
      </c>
      <c r="C46" s="43" t="s">
        <v>382</v>
      </c>
      <c r="D46" s="7" t="s">
        <v>345</v>
      </c>
      <c r="E46" s="7" t="s">
        <v>383</v>
      </c>
      <c r="F46" s="8">
        <v>813</v>
      </c>
      <c r="G46" s="22">
        <f t="shared" si="0"/>
        <v>1280.2066666666667</v>
      </c>
      <c r="H46" s="10">
        <v>1290.82</v>
      </c>
      <c r="I46" s="19" t="s">
        <v>611</v>
      </c>
      <c r="J46" s="10">
        <v>1729.8</v>
      </c>
      <c r="K46" s="19" t="s">
        <v>851</v>
      </c>
      <c r="L46" s="10">
        <v>820</v>
      </c>
      <c r="M46" t="s">
        <v>850</v>
      </c>
      <c r="N46" s="11" t="s">
        <v>582</v>
      </c>
    </row>
    <row r="47" spans="1:14" ht="30" x14ac:dyDescent="0.25">
      <c r="A47" s="21">
        <v>44</v>
      </c>
      <c r="B47" s="6" t="s">
        <v>100</v>
      </c>
      <c r="C47" s="43" t="s">
        <v>384</v>
      </c>
      <c r="D47" s="7" t="s">
        <v>345</v>
      </c>
      <c r="E47" s="7" t="s">
        <v>383</v>
      </c>
      <c r="F47" s="8">
        <v>813</v>
      </c>
      <c r="G47" s="22">
        <f t="shared" si="0"/>
        <v>1669.9333333333334</v>
      </c>
      <c r="H47" s="10">
        <v>1380</v>
      </c>
      <c r="I47" s="19" t="s">
        <v>849</v>
      </c>
      <c r="J47" s="10">
        <v>1729.8</v>
      </c>
      <c r="K47" s="19" t="s">
        <v>612</v>
      </c>
      <c r="L47" s="10">
        <v>1900</v>
      </c>
      <c r="M47" s="19" t="s">
        <v>848</v>
      </c>
      <c r="N47" s="11" t="s">
        <v>582</v>
      </c>
    </row>
    <row r="48" spans="1:14" x14ac:dyDescent="0.25">
      <c r="A48" s="21">
        <v>45</v>
      </c>
      <c r="B48" s="6" t="s">
        <v>102</v>
      </c>
      <c r="C48" s="43" t="s">
        <v>385</v>
      </c>
      <c r="D48" s="7" t="s">
        <v>345</v>
      </c>
      <c r="E48" s="7" t="s">
        <v>386</v>
      </c>
      <c r="F48" s="8">
        <v>640</v>
      </c>
      <c r="G48" s="22">
        <f t="shared" si="0"/>
        <v>1668.2666666666667</v>
      </c>
      <c r="H48" s="10">
        <v>1375</v>
      </c>
      <c r="I48" s="19" t="s">
        <v>613</v>
      </c>
      <c r="J48" s="23">
        <v>1729.8</v>
      </c>
      <c r="K48" s="19" t="s">
        <v>851</v>
      </c>
      <c r="L48" s="10">
        <v>1900</v>
      </c>
      <c r="M48" s="19" t="s">
        <v>852</v>
      </c>
      <c r="N48" s="11" t="s">
        <v>582</v>
      </c>
    </row>
    <row r="49" spans="1:14" ht="30" x14ac:dyDescent="0.25">
      <c r="A49" s="21">
        <v>46</v>
      </c>
      <c r="B49" s="6" t="s">
        <v>104</v>
      </c>
      <c r="C49" s="43" t="s">
        <v>387</v>
      </c>
      <c r="D49" s="7" t="s">
        <v>345</v>
      </c>
      <c r="E49" s="7" t="s">
        <v>388</v>
      </c>
      <c r="F49" s="8">
        <v>485</v>
      </c>
      <c r="G49" s="22">
        <f t="shared" si="0"/>
        <v>1023.7233333333334</v>
      </c>
      <c r="H49" s="10">
        <v>985</v>
      </c>
      <c r="I49" s="19" t="s">
        <v>853</v>
      </c>
      <c r="J49" s="10">
        <v>1422.9</v>
      </c>
      <c r="K49" s="19" t="s">
        <v>614</v>
      </c>
      <c r="L49" s="10">
        <v>663.27</v>
      </c>
      <c r="M49" s="19" t="s">
        <v>854</v>
      </c>
      <c r="N49" s="11" t="s">
        <v>582</v>
      </c>
    </row>
    <row r="50" spans="1:14" x14ac:dyDescent="0.25">
      <c r="A50" s="21">
        <v>47</v>
      </c>
      <c r="B50" s="6" t="s">
        <v>106</v>
      </c>
      <c r="C50" s="43" t="s">
        <v>390</v>
      </c>
      <c r="D50" s="7" t="s">
        <v>362</v>
      </c>
      <c r="E50" s="7" t="s">
        <v>389</v>
      </c>
      <c r="F50" s="8">
        <v>81.61</v>
      </c>
      <c r="G50" s="22">
        <f t="shared" si="0"/>
        <v>139.02666666666667</v>
      </c>
      <c r="H50" s="10">
        <v>130</v>
      </c>
      <c r="I50" s="19" t="s">
        <v>615</v>
      </c>
      <c r="J50" s="10">
        <v>148.80000000000001</v>
      </c>
      <c r="K50" s="19" t="s">
        <v>616</v>
      </c>
      <c r="L50" s="10">
        <v>138.28</v>
      </c>
      <c r="M50" s="19" t="s">
        <v>855</v>
      </c>
      <c r="N50" s="11" t="s">
        <v>582</v>
      </c>
    </row>
    <row r="51" spans="1:14" ht="30" x14ac:dyDescent="0.25">
      <c r="A51" s="21">
        <v>48</v>
      </c>
      <c r="B51" s="6" t="s">
        <v>108</v>
      </c>
      <c r="C51" s="43" t="s">
        <v>391</v>
      </c>
      <c r="D51" s="7" t="s">
        <v>362</v>
      </c>
      <c r="E51" s="7" t="s">
        <v>392</v>
      </c>
      <c r="F51" s="8">
        <v>87.93</v>
      </c>
      <c r="G51" s="22">
        <f t="shared" si="0"/>
        <v>138.78426666666667</v>
      </c>
      <c r="H51" s="10">
        <v>130</v>
      </c>
      <c r="I51" s="19" t="s">
        <v>617</v>
      </c>
      <c r="J51" s="10">
        <v>148.80000000000001</v>
      </c>
      <c r="K51" s="19" t="s">
        <v>616</v>
      </c>
      <c r="L51" s="10">
        <f>113.68*1.21</f>
        <v>137.55279999999999</v>
      </c>
      <c r="M51" s="19" t="s">
        <v>856</v>
      </c>
      <c r="N51" s="11" t="s">
        <v>393</v>
      </c>
    </row>
    <row r="52" spans="1:14" x14ac:dyDescent="0.25">
      <c r="A52" s="21">
        <v>49</v>
      </c>
      <c r="B52" s="6" t="s">
        <v>110</v>
      </c>
      <c r="C52" s="43" t="s">
        <v>394</v>
      </c>
      <c r="D52" s="7" t="s">
        <v>362</v>
      </c>
      <c r="E52" s="7" t="s">
        <v>392</v>
      </c>
      <c r="F52" s="8">
        <v>87.93</v>
      </c>
      <c r="G52" s="22">
        <f t="shared" si="0"/>
        <v>205.83333333333334</v>
      </c>
      <c r="H52" s="10">
        <v>130</v>
      </c>
      <c r="I52" s="19" t="s">
        <v>617</v>
      </c>
      <c r="J52" s="10">
        <v>148.80000000000001</v>
      </c>
      <c r="K52" s="19" t="s">
        <v>616</v>
      </c>
      <c r="L52" s="10">
        <v>338.7</v>
      </c>
      <c r="M52" s="19" t="s">
        <v>857</v>
      </c>
      <c r="N52" s="11" t="s">
        <v>582</v>
      </c>
    </row>
    <row r="53" spans="1:14" ht="30" x14ac:dyDescent="0.25">
      <c r="A53" s="21">
        <v>50</v>
      </c>
      <c r="B53" s="6" t="s">
        <v>112</v>
      </c>
      <c r="C53" s="43" t="s">
        <v>395</v>
      </c>
      <c r="D53" s="7" t="s">
        <v>345</v>
      </c>
      <c r="E53" s="18" t="s">
        <v>396</v>
      </c>
      <c r="F53" s="8">
        <v>227.76</v>
      </c>
      <c r="G53" s="22">
        <f t="shared" si="0"/>
        <v>474.36666666666662</v>
      </c>
      <c r="H53" s="10">
        <v>339</v>
      </c>
      <c r="I53" s="19" t="s">
        <v>618</v>
      </c>
      <c r="J53" s="10">
        <v>734.7</v>
      </c>
      <c r="K53" s="19" t="s">
        <v>619</v>
      </c>
      <c r="L53" s="10">
        <v>349.4</v>
      </c>
      <c r="M53" s="19" t="s">
        <v>858</v>
      </c>
      <c r="N53" s="11" t="s">
        <v>397</v>
      </c>
    </row>
    <row r="54" spans="1:14" x14ac:dyDescent="0.25">
      <c r="A54" s="21">
        <v>51</v>
      </c>
      <c r="B54" s="6" t="s">
        <v>114</v>
      </c>
      <c r="C54" s="43" t="s">
        <v>398</v>
      </c>
      <c r="D54" s="7" t="s">
        <v>345</v>
      </c>
      <c r="E54" s="18" t="s">
        <v>399</v>
      </c>
      <c r="F54" s="8">
        <v>355</v>
      </c>
      <c r="G54" s="22">
        <f t="shared" si="0"/>
        <v>514.4</v>
      </c>
      <c r="H54" s="10">
        <v>473.8</v>
      </c>
      <c r="I54" s="19" t="s">
        <v>620</v>
      </c>
      <c r="J54" s="10">
        <v>539.4</v>
      </c>
      <c r="K54" s="19" t="s">
        <v>621</v>
      </c>
      <c r="L54" s="10">
        <v>530</v>
      </c>
      <c r="M54" s="19" t="s">
        <v>860</v>
      </c>
      <c r="N54" s="11" t="s">
        <v>859</v>
      </c>
    </row>
    <row r="55" spans="1:14" x14ac:dyDescent="0.25">
      <c r="A55" s="21">
        <v>52</v>
      </c>
      <c r="B55" s="6" t="s">
        <v>116</v>
      </c>
      <c r="C55" s="43" t="s">
        <v>400</v>
      </c>
      <c r="D55" s="7" t="s">
        <v>345</v>
      </c>
      <c r="E55" s="18" t="s">
        <v>399</v>
      </c>
      <c r="F55" s="8">
        <v>245</v>
      </c>
      <c r="G55" s="22">
        <f t="shared" si="0"/>
        <v>364</v>
      </c>
      <c r="H55" s="10">
        <v>350</v>
      </c>
      <c r="I55" s="19" t="s">
        <v>622</v>
      </c>
      <c r="J55" s="10">
        <v>397</v>
      </c>
      <c r="K55" s="19" t="s">
        <v>623</v>
      </c>
      <c r="L55" s="10">
        <v>345</v>
      </c>
      <c r="M55" s="19" t="s">
        <v>861</v>
      </c>
      <c r="N55" s="11" t="s">
        <v>582</v>
      </c>
    </row>
    <row r="56" spans="1:14" x14ac:dyDescent="0.25">
      <c r="A56" s="21">
        <v>53</v>
      </c>
      <c r="B56" s="6" t="s">
        <v>118</v>
      </c>
      <c r="C56" s="43" t="s">
        <v>401</v>
      </c>
      <c r="D56" s="7" t="s">
        <v>345</v>
      </c>
      <c r="E56" s="18" t="s">
        <v>389</v>
      </c>
      <c r="F56" s="8">
        <v>98.4</v>
      </c>
      <c r="G56" s="22">
        <f t="shared" si="0"/>
        <v>202.67533333333333</v>
      </c>
      <c r="H56" s="10">
        <v>139</v>
      </c>
      <c r="I56" s="19" t="s">
        <v>624</v>
      </c>
      <c r="J56" s="10">
        <v>370</v>
      </c>
      <c r="K56" s="19" t="s">
        <v>625</v>
      </c>
      <c r="L56" s="10">
        <f>990.26/10</f>
        <v>99.025999999999996</v>
      </c>
      <c r="M56" s="19" t="s">
        <v>863</v>
      </c>
      <c r="N56" s="11" t="s">
        <v>582</v>
      </c>
    </row>
    <row r="57" spans="1:14" x14ac:dyDescent="0.25">
      <c r="A57" s="21">
        <v>54</v>
      </c>
      <c r="B57" s="6" t="s">
        <v>120</v>
      </c>
      <c r="C57" s="43" t="s">
        <v>402</v>
      </c>
      <c r="D57" s="7" t="s">
        <v>345</v>
      </c>
      <c r="E57" s="18" t="s">
        <v>389</v>
      </c>
      <c r="F57" s="8">
        <v>98.4</v>
      </c>
      <c r="G57" s="22">
        <f t="shared" si="0"/>
        <v>216.26666666666665</v>
      </c>
      <c r="H57" s="10">
        <v>139</v>
      </c>
      <c r="I57" s="19" t="s">
        <v>624</v>
      </c>
      <c r="J57" s="10">
        <v>370</v>
      </c>
      <c r="K57" s="19" t="s">
        <v>625</v>
      </c>
      <c r="L57" s="10">
        <v>139.80000000000001</v>
      </c>
      <c r="M57" s="19" t="s">
        <v>862</v>
      </c>
      <c r="N57" s="11" t="s">
        <v>582</v>
      </c>
    </row>
    <row r="58" spans="1:14" x14ac:dyDescent="0.25">
      <c r="A58" s="21">
        <v>55</v>
      </c>
      <c r="B58" s="6" t="s">
        <v>124</v>
      </c>
      <c r="C58" s="43" t="s">
        <v>406</v>
      </c>
      <c r="D58" s="7" t="s">
        <v>345</v>
      </c>
      <c r="E58" s="18" t="s">
        <v>405</v>
      </c>
      <c r="F58" s="8">
        <v>74.8</v>
      </c>
      <c r="G58" s="22">
        <f t="shared" si="0"/>
        <v>198.46666666666667</v>
      </c>
      <c r="H58" s="10">
        <v>270</v>
      </c>
      <c r="I58" s="19" t="s">
        <v>628</v>
      </c>
      <c r="J58" s="10">
        <v>167.4</v>
      </c>
      <c r="K58" s="19" t="s">
        <v>629</v>
      </c>
      <c r="L58" s="10">
        <v>158</v>
      </c>
      <c r="M58" s="19" t="s">
        <v>864</v>
      </c>
      <c r="N58" s="11" t="s">
        <v>582</v>
      </c>
    </row>
    <row r="59" spans="1:14" ht="30" x14ac:dyDescent="0.25">
      <c r="A59" s="21">
        <v>56</v>
      </c>
      <c r="B59" s="6" t="s">
        <v>126</v>
      </c>
      <c r="C59" s="43" t="s">
        <v>407</v>
      </c>
      <c r="D59" s="7" t="s">
        <v>345</v>
      </c>
      <c r="E59" s="18" t="s">
        <v>405</v>
      </c>
      <c r="F59" s="8">
        <v>120</v>
      </c>
      <c r="G59" s="22">
        <f t="shared" si="0"/>
        <v>204.06000000000003</v>
      </c>
      <c r="H59" s="23">
        <v>158</v>
      </c>
      <c r="I59" s="25" t="s">
        <v>865</v>
      </c>
      <c r="J59" s="23">
        <v>196</v>
      </c>
      <c r="K59" s="25" t="s">
        <v>866</v>
      </c>
      <c r="L59" s="23">
        <v>258.18</v>
      </c>
      <c r="M59" s="25" t="s">
        <v>710</v>
      </c>
      <c r="N59" s="24" t="s">
        <v>867</v>
      </c>
    </row>
    <row r="60" spans="1:14" ht="30" x14ac:dyDescent="0.25">
      <c r="A60" s="21">
        <v>57</v>
      </c>
      <c r="B60" s="6" t="s">
        <v>128</v>
      </c>
      <c r="C60" s="43" t="s">
        <v>408</v>
      </c>
      <c r="D60" s="7" t="s">
        <v>345</v>
      </c>
      <c r="E60" s="18" t="s">
        <v>409</v>
      </c>
      <c r="F60" s="8">
        <v>238</v>
      </c>
      <c r="G60" s="22">
        <f t="shared" si="0"/>
        <v>582.37133333333338</v>
      </c>
      <c r="H60" s="23">
        <v>870</v>
      </c>
      <c r="I60" s="25" t="s">
        <v>868</v>
      </c>
      <c r="J60" s="23">
        <f>400.4*1.21</f>
        <v>484.48399999999998</v>
      </c>
      <c r="K60" s="25" t="s">
        <v>711</v>
      </c>
      <c r="L60" s="23">
        <v>392.63</v>
      </c>
      <c r="M60" s="25" t="s">
        <v>712</v>
      </c>
      <c r="N60" s="24" t="s">
        <v>713</v>
      </c>
    </row>
    <row r="61" spans="1:14" ht="30" x14ac:dyDescent="0.25">
      <c r="A61" s="21">
        <v>58</v>
      </c>
      <c r="B61" s="6" t="s">
        <v>132</v>
      </c>
      <c r="C61" s="43" t="s">
        <v>412</v>
      </c>
      <c r="D61" s="7" t="s">
        <v>345</v>
      </c>
      <c r="E61" s="18" t="s">
        <v>413</v>
      </c>
      <c r="F61" s="8">
        <v>90</v>
      </c>
      <c r="G61" s="22">
        <f t="shared" si="0"/>
        <v>118.59333333333332</v>
      </c>
      <c r="H61" s="23">
        <v>95.17</v>
      </c>
      <c r="I61" s="25" t="s">
        <v>715</v>
      </c>
      <c r="J61" s="23">
        <f>2222.2/20</f>
        <v>111.10999999999999</v>
      </c>
      <c r="K61" s="25" t="s">
        <v>716</v>
      </c>
      <c r="L61" s="23">
        <v>149.5</v>
      </c>
      <c r="M61" s="25" t="s">
        <v>717</v>
      </c>
      <c r="N61" s="24" t="s">
        <v>718</v>
      </c>
    </row>
    <row r="62" spans="1:14" x14ac:dyDescent="0.25">
      <c r="A62" s="21">
        <v>59</v>
      </c>
      <c r="B62" s="6" t="s">
        <v>134</v>
      </c>
      <c r="C62" s="43" t="s">
        <v>414</v>
      </c>
      <c r="D62" s="7" t="s">
        <v>345</v>
      </c>
      <c r="E62" s="18" t="s">
        <v>415</v>
      </c>
      <c r="F62" s="8">
        <v>11.36</v>
      </c>
      <c r="G62" s="22">
        <f t="shared" si="0"/>
        <v>60.666666666666664</v>
      </c>
      <c r="H62" s="23">
        <v>27</v>
      </c>
      <c r="I62" s="25" t="s">
        <v>869</v>
      </c>
      <c r="J62" s="23">
        <v>29.68</v>
      </c>
      <c r="K62" s="25" t="s">
        <v>719</v>
      </c>
      <c r="L62" s="23">
        <v>125.32</v>
      </c>
      <c r="M62" s="25" t="s">
        <v>720</v>
      </c>
      <c r="N62" s="24" t="s">
        <v>870</v>
      </c>
    </row>
    <row r="63" spans="1:14" x14ac:dyDescent="0.25">
      <c r="A63" s="21">
        <v>60</v>
      </c>
      <c r="B63" s="6" t="s">
        <v>136</v>
      </c>
      <c r="C63" s="43" t="s">
        <v>416</v>
      </c>
      <c r="D63" s="7" t="s">
        <v>345</v>
      </c>
      <c r="E63" s="18" t="s">
        <v>417</v>
      </c>
      <c r="F63" s="8">
        <v>47.1</v>
      </c>
      <c r="G63" s="22">
        <f t="shared" si="0"/>
        <v>53.746333333333332</v>
      </c>
      <c r="H63" s="23">
        <f>528.19/10</f>
        <v>52.819000000000003</v>
      </c>
      <c r="I63" s="25" t="s">
        <v>871</v>
      </c>
      <c r="J63" s="23">
        <v>42.22</v>
      </c>
      <c r="K63" s="25" t="s">
        <v>988</v>
      </c>
      <c r="L63" s="23">
        <v>66.2</v>
      </c>
      <c r="M63" s="25" t="s">
        <v>721</v>
      </c>
      <c r="N63" s="24" t="s">
        <v>870</v>
      </c>
    </row>
    <row r="64" spans="1:14" x14ac:dyDescent="0.25">
      <c r="A64" s="21">
        <v>61</v>
      </c>
      <c r="B64" s="6" t="s">
        <v>138</v>
      </c>
      <c r="C64" s="43" t="s">
        <v>418</v>
      </c>
      <c r="D64" s="7" t="s">
        <v>345</v>
      </c>
      <c r="E64" s="18" t="s">
        <v>372</v>
      </c>
      <c r="F64" s="8">
        <v>43.8</v>
      </c>
      <c r="G64" s="22">
        <f t="shared" si="0"/>
        <v>56.354533333333336</v>
      </c>
      <c r="H64" s="23">
        <v>45</v>
      </c>
      <c r="I64" s="25" t="s">
        <v>872</v>
      </c>
      <c r="J64" s="23">
        <v>67</v>
      </c>
      <c r="K64" s="25" t="s">
        <v>874</v>
      </c>
      <c r="L64" s="23">
        <f>47.16*1.21</f>
        <v>57.063599999999994</v>
      </c>
      <c r="M64" s="25" t="s">
        <v>875</v>
      </c>
      <c r="N64" s="24" t="s">
        <v>873</v>
      </c>
    </row>
    <row r="65" spans="1:14" x14ac:dyDescent="0.25">
      <c r="A65" s="21">
        <v>62</v>
      </c>
      <c r="B65" s="6" t="s">
        <v>140</v>
      </c>
      <c r="C65" s="43" t="s">
        <v>419</v>
      </c>
      <c r="D65" s="7" t="s">
        <v>345</v>
      </c>
      <c r="E65" s="18" t="s">
        <v>372</v>
      </c>
      <c r="F65" s="8">
        <v>43.8</v>
      </c>
      <c r="G65" s="22">
        <f t="shared" si="0"/>
        <v>38.293333333333329</v>
      </c>
      <c r="H65" s="23">
        <v>39</v>
      </c>
      <c r="I65" s="25" t="s">
        <v>876</v>
      </c>
      <c r="J65" s="23">
        <v>39.78</v>
      </c>
      <c r="K65" s="25" t="s">
        <v>877</v>
      </c>
      <c r="L65" s="23">
        <v>36.1</v>
      </c>
      <c r="M65" s="25" t="s">
        <v>878</v>
      </c>
      <c r="N65" s="24" t="s">
        <v>879</v>
      </c>
    </row>
    <row r="66" spans="1:14" x14ac:dyDescent="0.25">
      <c r="A66" s="21">
        <v>63</v>
      </c>
      <c r="B66" s="6" t="s">
        <v>142</v>
      </c>
      <c r="C66" s="43" t="s">
        <v>420</v>
      </c>
      <c r="D66" s="7" t="s">
        <v>345</v>
      </c>
      <c r="E66" s="18" t="s">
        <v>422</v>
      </c>
      <c r="F66" s="8">
        <v>140</v>
      </c>
      <c r="G66" s="22">
        <f t="shared" si="0"/>
        <v>225.22666666666669</v>
      </c>
      <c r="H66" s="23">
        <v>270</v>
      </c>
      <c r="I66" s="25" t="s">
        <v>989</v>
      </c>
      <c r="J66" s="23">
        <v>231.44</v>
      </c>
      <c r="K66" s="25" t="s">
        <v>880</v>
      </c>
      <c r="L66" s="23">
        <v>174.24</v>
      </c>
      <c r="M66" s="25" t="s">
        <v>990</v>
      </c>
      <c r="N66" s="24" t="s">
        <v>582</v>
      </c>
    </row>
    <row r="67" spans="1:14" ht="30" x14ac:dyDescent="0.25">
      <c r="A67" s="21">
        <v>64</v>
      </c>
      <c r="B67" s="6" t="s">
        <v>144</v>
      </c>
      <c r="C67" s="43" t="s">
        <v>421</v>
      </c>
      <c r="D67" s="7" t="s">
        <v>345</v>
      </c>
      <c r="E67" s="18" t="s">
        <v>422</v>
      </c>
      <c r="F67" s="8">
        <v>140</v>
      </c>
      <c r="G67" s="22">
        <f t="shared" si="0"/>
        <v>225.22666666666669</v>
      </c>
      <c r="H67" s="23">
        <v>270</v>
      </c>
      <c r="I67" s="25" t="s">
        <v>881</v>
      </c>
      <c r="J67" s="23">
        <v>231.44</v>
      </c>
      <c r="K67" s="25" t="s">
        <v>880</v>
      </c>
      <c r="L67" s="23">
        <v>174.24</v>
      </c>
      <c r="M67" s="25" t="s">
        <v>722</v>
      </c>
      <c r="N67" s="24" t="s">
        <v>582</v>
      </c>
    </row>
    <row r="68" spans="1:14" ht="45" x14ac:dyDescent="0.25">
      <c r="A68" s="21">
        <v>65</v>
      </c>
      <c r="B68" s="6" t="s">
        <v>146</v>
      </c>
      <c r="C68" s="43" t="s">
        <v>423</v>
      </c>
      <c r="D68" s="7" t="s">
        <v>424</v>
      </c>
      <c r="E68" s="18" t="s">
        <v>425</v>
      </c>
      <c r="F68" s="8">
        <v>1992</v>
      </c>
      <c r="G68" s="22">
        <f t="shared" si="0"/>
        <v>2247.77</v>
      </c>
      <c r="H68" s="23">
        <v>2660</v>
      </c>
      <c r="I68" s="25" t="s">
        <v>991</v>
      </c>
      <c r="J68" s="23">
        <v>1999</v>
      </c>
      <c r="K68" s="25" t="s">
        <v>882</v>
      </c>
      <c r="L68" s="23">
        <v>2084.31</v>
      </c>
      <c r="M68" s="25" t="s">
        <v>723</v>
      </c>
      <c r="N68" s="24" t="s">
        <v>582</v>
      </c>
    </row>
    <row r="69" spans="1:14" x14ac:dyDescent="0.25">
      <c r="A69" s="21">
        <v>66</v>
      </c>
      <c r="B69" s="6" t="s">
        <v>150</v>
      </c>
      <c r="C69" s="43" t="s">
        <v>427</v>
      </c>
      <c r="D69" s="7" t="s">
        <v>345</v>
      </c>
      <c r="E69" s="18" t="s">
        <v>433</v>
      </c>
      <c r="F69" s="8">
        <v>100.72</v>
      </c>
      <c r="G69" s="22">
        <f t="shared" ref="G69:G95" si="1">(+H69+J69+L69)/3</f>
        <v>124.76666666666667</v>
      </c>
      <c r="H69" s="23">
        <v>133.52000000000001</v>
      </c>
      <c r="I69" s="25" t="s">
        <v>883</v>
      </c>
      <c r="J69" s="23">
        <v>92.78</v>
      </c>
      <c r="K69" s="25" t="s">
        <v>726</v>
      </c>
      <c r="L69" s="23">
        <v>148</v>
      </c>
      <c r="M69" s="25" t="s">
        <v>884</v>
      </c>
      <c r="N69" s="24" t="s">
        <v>582</v>
      </c>
    </row>
    <row r="70" spans="1:14" x14ac:dyDescent="0.25">
      <c r="A70" s="21">
        <v>67</v>
      </c>
      <c r="B70" s="6" t="s">
        <v>152</v>
      </c>
      <c r="C70" s="43" t="s">
        <v>428</v>
      </c>
      <c r="D70" s="7" t="s">
        <v>345</v>
      </c>
      <c r="E70" s="18" t="s">
        <v>434</v>
      </c>
      <c r="F70" s="8">
        <v>200</v>
      </c>
      <c r="G70" s="22">
        <f t="shared" si="1"/>
        <v>224.26666666666665</v>
      </c>
      <c r="H70" s="23">
        <v>150</v>
      </c>
      <c r="I70" s="25" t="s">
        <v>992</v>
      </c>
      <c r="J70" s="23">
        <v>216</v>
      </c>
      <c r="K70" s="25" t="s">
        <v>727</v>
      </c>
      <c r="L70" s="23">
        <v>306.8</v>
      </c>
      <c r="M70" s="25" t="s">
        <v>728</v>
      </c>
      <c r="N70" s="24" t="s">
        <v>582</v>
      </c>
    </row>
    <row r="71" spans="1:14" x14ac:dyDescent="0.25">
      <c r="A71" s="21">
        <v>68</v>
      </c>
      <c r="B71" s="6" t="s">
        <v>154</v>
      </c>
      <c r="C71" s="43" t="s">
        <v>429</v>
      </c>
      <c r="D71" s="7" t="s">
        <v>345</v>
      </c>
      <c r="E71" s="18" t="s">
        <v>434</v>
      </c>
      <c r="F71" s="8">
        <v>201</v>
      </c>
      <c r="G71" s="22">
        <f t="shared" si="1"/>
        <v>232.33333333333334</v>
      </c>
      <c r="H71" s="23">
        <v>290</v>
      </c>
      <c r="I71" s="25" t="s">
        <v>885</v>
      </c>
      <c r="J71" s="23">
        <v>209</v>
      </c>
      <c r="K71" s="25" t="s">
        <v>729</v>
      </c>
      <c r="L71" s="23">
        <v>198</v>
      </c>
      <c r="M71" s="25" t="s">
        <v>730</v>
      </c>
      <c r="N71" s="24" t="s">
        <v>582</v>
      </c>
    </row>
    <row r="72" spans="1:14" x14ac:dyDescent="0.25">
      <c r="A72" s="21">
        <v>69</v>
      </c>
      <c r="B72" s="6" t="s">
        <v>156</v>
      </c>
      <c r="C72" s="43" t="s">
        <v>430</v>
      </c>
      <c r="D72" s="7" t="s">
        <v>345</v>
      </c>
      <c r="E72" s="18" t="s">
        <v>372</v>
      </c>
      <c r="F72" s="8">
        <v>23.98</v>
      </c>
      <c r="G72" s="22">
        <f t="shared" si="1"/>
        <v>50.562222222222225</v>
      </c>
      <c r="H72" s="23">
        <v>43.02</v>
      </c>
      <c r="I72" s="25" t="s">
        <v>731</v>
      </c>
      <c r="J72" s="23">
        <v>46.666666666666664</v>
      </c>
      <c r="K72" s="25" t="s">
        <v>886</v>
      </c>
      <c r="L72" s="23">
        <v>62</v>
      </c>
      <c r="M72" s="25" t="s">
        <v>732</v>
      </c>
      <c r="N72" s="24" t="s">
        <v>887</v>
      </c>
    </row>
    <row r="73" spans="1:14" x14ac:dyDescent="0.25">
      <c r="A73" s="21">
        <v>70</v>
      </c>
      <c r="B73" s="6" t="s">
        <v>158</v>
      </c>
      <c r="C73" s="43" t="s">
        <v>431</v>
      </c>
      <c r="D73" s="7" t="s">
        <v>345</v>
      </c>
      <c r="E73" s="18" t="s">
        <v>372</v>
      </c>
      <c r="F73" s="8">
        <v>23.98</v>
      </c>
      <c r="G73" s="22">
        <f t="shared" si="1"/>
        <v>37.068800000000003</v>
      </c>
      <c r="H73" s="23">
        <v>42</v>
      </c>
      <c r="I73" s="25" t="s">
        <v>888</v>
      </c>
      <c r="J73" s="23">
        <f>20.84*1.21</f>
        <v>25.2164</v>
      </c>
      <c r="K73" s="25" t="s">
        <v>733</v>
      </c>
      <c r="L73" s="23">
        <v>43.99</v>
      </c>
      <c r="M73" s="25" t="s">
        <v>734</v>
      </c>
      <c r="N73" s="24" t="s">
        <v>582</v>
      </c>
    </row>
    <row r="74" spans="1:14" x14ac:dyDescent="0.25">
      <c r="A74" s="21">
        <v>71</v>
      </c>
      <c r="B74" s="6" t="s">
        <v>160</v>
      </c>
      <c r="C74" s="43" t="s">
        <v>430</v>
      </c>
      <c r="D74" s="7" t="s">
        <v>432</v>
      </c>
      <c r="E74" s="18" t="s">
        <v>372</v>
      </c>
      <c r="F74" s="8">
        <v>209.5</v>
      </c>
      <c r="G74" s="22">
        <f t="shared" si="1"/>
        <v>314.33333333333331</v>
      </c>
      <c r="H74" s="23">
        <v>299</v>
      </c>
      <c r="I74" s="25" t="s">
        <v>889</v>
      </c>
      <c r="J74" s="23">
        <v>395</v>
      </c>
      <c r="K74" s="25" t="s">
        <v>735</v>
      </c>
      <c r="L74" s="23">
        <v>249</v>
      </c>
      <c r="M74" s="25" t="s">
        <v>736</v>
      </c>
      <c r="N74" s="24" t="s">
        <v>582</v>
      </c>
    </row>
    <row r="75" spans="1:14" x14ac:dyDescent="0.25">
      <c r="A75" s="21">
        <v>72</v>
      </c>
      <c r="B75" s="6" t="s">
        <v>162</v>
      </c>
      <c r="C75" s="43" t="s">
        <v>435</v>
      </c>
      <c r="D75" s="7" t="s">
        <v>432</v>
      </c>
      <c r="E75" s="18" t="s">
        <v>436</v>
      </c>
      <c r="F75" s="8">
        <v>238.44</v>
      </c>
      <c r="G75" s="22">
        <f t="shared" si="1"/>
        <v>443</v>
      </c>
      <c r="H75" s="23">
        <v>480</v>
      </c>
      <c r="I75" s="25" t="s">
        <v>737</v>
      </c>
      <c r="J75" s="23">
        <v>499</v>
      </c>
      <c r="K75" s="25" t="s">
        <v>738</v>
      </c>
      <c r="L75" s="23">
        <v>350</v>
      </c>
      <c r="M75" s="25" t="s">
        <v>739</v>
      </c>
      <c r="N75" s="24" t="s">
        <v>740</v>
      </c>
    </row>
    <row r="76" spans="1:14" ht="30" x14ac:dyDescent="0.25">
      <c r="A76" s="21">
        <v>73</v>
      </c>
      <c r="B76" s="6" t="s">
        <v>164</v>
      </c>
      <c r="C76" s="43" t="s">
        <v>437</v>
      </c>
      <c r="D76" s="7" t="s">
        <v>345</v>
      </c>
      <c r="E76" s="18" t="s">
        <v>415</v>
      </c>
      <c r="F76" s="8">
        <v>10.88</v>
      </c>
      <c r="G76" s="22">
        <f t="shared" si="1"/>
        <v>30.633333333333336</v>
      </c>
      <c r="H76" s="23">
        <v>27</v>
      </c>
      <c r="I76" s="25" t="s">
        <v>891</v>
      </c>
      <c r="J76" s="33">
        <v>32.5</v>
      </c>
      <c r="K76" s="25" t="s">
        <v>890</v>
      </c>
      <c r="L76" s="35">
        <v>32.4</v>
      </c>
      <c r="M76" s="34" t="s">
        <v>892</v>
      </c>
      <c r="N76" s="24" t="s">
        <v>893</v>
      </c>
    </row>
    <row r="77" spans="1:14" x14ac:dyDescent="0.25">
      <c r="A77" s="21">
        <v>74</v>
      </c>
      <c r="B77" s="6" t="s">
        <v>166</v>
      </c>
      <c r="C77" s="43" t="s">
        <v>438</v>
      </c>
      <c r="D77" s="7" t="s">
        <v>345</v>
      </c>
      <c r="E77" s="18" t="s">
        <v>372</v>
      </c>
      <c r="F77" s="8">
        <v>14.95</v>
      </c>
      <c r="G77" s="22">
        <f t="shared" si="1"/>
        <v>21.666666666666668</v>
      </c>
      <c r="H77" s="23">
        <v>27</v>
      </c>
      <c r="I77" s="25" t="s">
        <v>895</v>
      </c>
      <c r="J77" s="23">
        <v>17.18</v>
      </c>
      <c r="K77" s="25" t="s">
        <v>741</v>
      </c>
      <c r="L77" s="23">
        <v>20.82</v>
      </c>
      <c r="M77" s="25" t="s">
        <v>894</v>
      </c>
      <c r="N77" s="24" t="s">
        <v>896</v>
      </c>
    </row>
    <row r="78" spans="1:14" x14ac:dyDescent="0.25">
      <c r="A78" s="21">
        <v>75</v>
      </c>
      <c r="B78" s="6" t="s">
        <v>168</v>
      </c>
      <c r="C78" s="43" t="s">
        <v>439</v>
      </c>
      <c r="D78" s="7" t="s">
        <v>345</v>
      </c>
      <c r="E78" s="18" t="s">
        <v>462</v>
      </c>
      <c r="F78" s="8">
        <v>14.14</v>
      </c>
      <c r="G78" s="22">
        <f t="shared" si="1"/>
        <v>24.096666666666664</v>
      </c>
      <c r="H78" s="23">
        <v>22.63</v>
      </c>
      <c r="I78" s="25" t="s">
        <v>742</v>
      </c>
      <c r="J78" s="23">
        <v>19.98</v>
      </c>
      <c r="K78" s="25" t="s">
        <v>897</v>
      </c>
      <c r="L78" s="23">
        <v>29.68</v>
      </c>
      <c r="M78" s="25" t="s">
        <v>743</v>
      </c>
      <c r="N78" s="24" t="s">
        <v>898</v>
      </c>
    </row>
    <row r="79" spans="1:14" ht="30" x14ac:dyDescent="0.25">
      <c r="A79" s="21">
        <v>76</v>
      </c>
      <c r="B79" s="6" t="s">
        <v>170</v>
      </c>
      <c r="C79" s="43" t="s">
        <v>440</v>
      </c>
      <c r="D79" s="7" t="s">
        <v>345</v>
      </c>
      <c r="E79" s="18" t="s">
        <v>372</v>
      </c>
      <c r="F79" s="8">
        <v>29.5</v>
      </c>
      <c r="G79" s="22">
        <f t="shared" si="1"/>
        <v>43.303333333333335</v>
      </c>
      <c r="H79" s="23">
        <v>22.91</v>
      </c>
      <c r="I79" s="25" t="s">
        <v>899</v>
      </c>
      <c r="J79" s="23">
        <v>70</v>
      </c>
      <c r="K79" s="25" t="s">
        <v>744</v>
      </c>
      <c r="L79" s="23">
        <v>37</v>
      </c>
      <c r="M79" s="25" t="s">
        <v>745</v>
      </c>
      <c r="N79" s="24" t="s">
        <v>582</v>
      </c>
    </row>
    <row r="80" spans="1:14" ht="30" x14ac:dyDescent="0.25">
      <c r="A80" s="21">
        <v>77</v>
      </c>
      <c r="B80" s="6" t="s">
        <v>172</v>
      </c>
      <c r="C80" s="43" t="s">
        <v>441</v>
      </c>
      <c r="D80" s="7" t="s">
        <v>345</v>
      </c>
      <c r="E80" s="18" t="s">
        <v>463</v>
      </c>
      <c r="F80" s="8">
        <v>130</v>
      </c>
      <c r="G80" s="22">
        <f t="shared" si="1"/>
        <v>424.51350000000002</v>
      </c>
      <c r="H80" s="23">
        <v>380</v>
      </c>
      <c r="I80" s="25" t="s">
        <v>900</v>
      </c>
      <c r="J80" s="23">
        <f>188.05*1.21</f>
        <v>227.54050000000001</v>
      </c>
      <c r="K80" s="25" t="s">
        <v>746</v>
      </c>
      <c r="L80" s="23">
        <v>666</v>
      </c>
      <c r="M80" s="25" t="s">
        <v>901</v>
      </c>
      <c r="N80" s="24" t="s">
        <v>582</v>
      </c>
    </row>
    <row r="81" spans="1:14" x14ac:dyDescent="0.25">
      <c r="A81" s="26">
        <v>78</v>
      </c>
      <c r="B81" s="27" t="s">
        <v>174</v>
      </c>
      <c r="C81" s="28" t="s">
        <v>442</v>
      </c>
      <c r="D81" s="26" t="s">
        <v>345</v>
      </c>
      <c r="E81" s="30" t="s">
        <v>464</v>
      </c>
      <c r="F81" s="31">
        <v>234</v>
      </c>
      <c r="G81" s="32"/>
      <c r="H81" s="48" t="s">
        <v>747</v>
      </c>
      <c r="I81" s="49"/>
      <c r="J81" s="49"/>
      <c r="K81" s="49"/>
      <c r="L81" s="49"/>
      <c r="M81" s="25"/>
      <c r="N81" s="24" t="s">
        <v>582</v>
      </c>
    </row>
    <row r="82" spans="1:14" ht="30" x14ac:dyDescent="0.25">
      <c r="A82" s="21">
        <v>79</v>
      </c>
      <c r="B82" s="6" t="s">
        <v>176</v>
      </c>
      <c r="C82" s="43" t="s">
        <v>443</v>
      </c>
      <c r="D82" s="7" t="s">
        <v>345</v>
      </c>
      <c r="E82" s="18" t="s">
        <v>463</v>
      </c>
      <c r="F82" s="8">
        <v>130</v>
      </c>
      <c r="G82" s="22">
        <f t="shared" si="1"/>
        <v>416.51943333333332</v>
      </c>
      <c r="H82" s="23">
        <v>380</v>
      </c>
      <c r="I82" s="25" t="s">
        <v>900</v>
      </c>
      <c r="J82" s="23">
        <f>168.23*1.21</f>
        <v>203.55829999999997</v>
      </c>
      <c r="K82" s="25" t="s">
        <v>746</v>
      </c>
      <c r="L82" s="23">
        <v>666</v>
      </c>
      <c r="M82" s="25" t="s">
        <v>901</v>
      </c>
      <c r="N82" s="24" t="s">
        <v>582</v>
      </c>
    </row>
    <row r="83" spans="1:14" x14ac:dyDescent="0.25">
      <c r="A83" s="21">
        <v>80</v>
      </c>
      <c r="B83" s="6" t="s">
        <v>178</v>
      </c>
      <c r="C83" s="43" t="s">
        <v>444</v>
      </c>
      <c r="D83" s="7" t="s">
        <v>345</v>
      </c>
      <c r="E83" s="18" t="s">
        <v>463</v>
      </c>
      <c r="F83" s="8">
        <v>130</v>
      </c>
      <c r="G83" s="22">
        <f t="shared" si="1"/>
        <v>262.67</v>
      </c>
      <c r="H83" s="23">
        <v>250.39</v>
      </c>
      <c r="I83" s="25" t="s">
        <v>902</v>
      </c>
      <c r="J83" s="23">
        <v>257.63</v>
      </c>
      <c r="K83" s="25" t="s">
        <v>748</v>
      </c>
      <c r="L83" s="23">
        <v>279.99</v>
      </c>
      <c r="M83" s="25" t="s">
        <v>749</v>
      </c>
      <c r="N83" s="24" t="s">
        <v>582</v>
      </c>
    </row>
    <row r="84" spans="1:14" x14ac:dyDescent="0.25">
      <c r="A84" s="21">
        <v>81</v>
      </c>
      <c r="B84" s="6" t="s">
        <v>180</v>
      </c>
      <c r="C84" s="43" t="s">
        <v>445</v>
      </c>
      <c r="D84" s="7" t="s">
        <v>345</v>
      </c>
      <c r="E84" s="18" t="s">
        <v>436</v>
      </c>
      <c r="F84" s="8">
        <v>184</v>
      </c>
      <c r="G84" s="22">
        <f t="shared" si="1"/>
        <v>248.21</v>
      </c>
      <c r="H84" s="23">
        <v>209</v>
      </c>
      <c r="I84" s="25" t="s">
        <v>903</v>
      </c>
      <c r="J84" s="23">
        <v>205.63</v>
      </c>
      <c r="K84" s="25" t="s">
        <v>750</v>
      </c>
      <c r="L84" s="23">
        <v>330</v>
      </c>
      <c r="M84" s="25" t="s">
        <v>904</v>
      </c>
      <c r="N84" s="24" t="s">
        <v>870</v>
      </c>
    </row>
    <row r="85" spans="1:14" ht="30" x14ac:dyDescent="0.25">
      <c r="A85" s="21">
        <v>82</v>
      </c>
      <c r="B85" s="6" t="s">
        <v>182</v>
      </c>
      <c r="C85" s="43" t="s">
        <v>446</v>
      </c>
      <c r="D85" s="7" t="s">
        <v>345</v>
      </c>
      <c r="E85" s="18" t="s">
        <v>463</v>
      </c>
      <c r="F85" s="8">
        <v>130</v>
      </c>
      <c r="G85" s="22">
        <f t="shared" si="1"/>
        <v>397.65276666666659</v>
      </c>
      <c r="H85" s="23">
        <v>666</v>
      </c>
      <c r="I85" s="25" t="s">
        <v>905</v>
      </c>
      <c r="J85" s="23">
        <f>168.23*1.21</f>
        <v>203.55829999999997</v>
      </c>
      <c r="K85" s="25" t="s">
        <v>751</v>
      </c>
      <c r="L85" s="23">
        <v>323.39999999999998</v>
      </c>
      <c r="M85" s="25" t="s">
        <v>752</v>
      </c>
      <c r="N85" s="24" t="s">
        <v>582</v>
      </c>
    </row>
    <row r="86" spans="1:14" x14ac:dyDescent="0.25">
      <c r="A86" s="21">
        <v>83</v>
      </c>
      <c r="B86" s="6" t="s">
        <v>184</v>
      </c>
      <c r="C86" s="43" t="s">
        <v>447</v>
      </c>
      <c r="D86" s="7" t="s">
        <v>345</v>
      </c>
      <c r="E86" s="18" t="s">
        <v>436</v>
      </c>
      <c r="F86" s="8">
        <v>184</v>
      </c>
      <c r="G86" s="22">
        <f t="shared" si="1"/>
        <v>330.54333333333335</v>
      </c>
      <c r="H86" s="23">
        <v>426</v>
      </c>
      <c r="I86" s="25" t="s">
        <v>906</v>
      </c>
      <c r="J86" s="23">
        <v>205.63</v>
      </c>
      <c r="K86" s="25" t="s">
        <v>753</v>
      </c>
      <c r="L86" s="23">
        <v>360</v>
      </c>
      <c r="M86" s="25" t="s">
        <v>1014</v>
      </c>
      <c r="N86" s="24" t="s">
        <v>582</v>
      </c>
    </row>
    <row r="87" spans="1:14" ht="30" x14ac:dyDescent="0.25">
      <c r="A87" s="21">
        <v>84</v>
      </c>
      <c r="B87" s="6" t="s">
        <v>186</v>
      </c>
      <c r="C87" s="43" t="s">
        <v>448</v>
      </c>
      <c r="D87" s="7" t="s">
        <v>345</v>
      </c>
      <c r="E87" s="18" t="s">
        <v>463</v>
      </c>
      <c r="F87" s="8">
        <v>130</v>
      </c>
      <c r="G87" s="22">
        <f t="shared" si="1"/>
        <v>266.90453333333335</v>
      </c>
      <c r="H87" s="23">
        <v>380</v>
      </c>
      <c r="I87" s="25" t="s">
        <v>907</v>
      </c>
      <c r="J87" s="23">
        <v>120.44</v>
      </c>
      <c r="K87" s="25" t="s">
        <v>754</v>
      </c>
      <c r="L87" s="23">
        <f>248.16*1.21</f>
        <v>300.27359999999999</v>
      </c>
      <c r="M87" s="25" t="s">
        <v>908</v>
      </c>
      <c r="N87" s="24" t="s">
        <v>582</v>
      </c>
    </row>
    <row r="88" spans="1:14" ht="30" x14ac:dyDescent="0.25">
      <c r="A88" s="21">
        <v>85</v>
      </c>
      <c r="B88" s="6" t="s">
        <v>188</v>
      </c>
      <c r="C88" s="43" t="s">
        <v>449</v>
      </c>
      <c r="D88" s="7" t="s">
        <v>345</v>
      </c>
      <c r="E88" s="18" t="s">
        <v>463</v>
      </c>
      <c r="F88" s="8">
        <v>130</v>
      </c>
      <c r="G88" s="22">
        <f t="shared" si="1"/>
        <v>252.02786666666665</v>
      </c>
      <c r="H88" s="23">
        <v>335.37</v>
      </c>
      <c r="I88" s="25" t="s">
        <v>910</v>
      </c>
      <c r="J88" s="23">
        <v>120.44</v>
      </c>
      <c r="K88" s="25" t="s">
        <v>755</v>
      </c>
      <c r="L88" s="23">
        <f>248.16*1.21</f>
        <v>300.27359999999999</v>
      </c>
      <c r="M88" s="25" t="s">
        <v>909</v>
      </c>
      <c r="N88" s="24" t="s">
        <v>582</v>
      </c>
    </row>
    <row r="89" spans="1:14" x14ac:dyDescent="0.25">
      <c r="A89" s="21">
        <v>86</v>
      </c>
      <c r="B89" s="6" t="s">
        <v>190</v>
      </c>
      <c r="C89" s="43" t="s">
        <v>450</v>
      </c>
      <c r="D89" s="7" t="s">
        <v>345</v>
      </c>
      <c r="E89" s="18" t="s">
        <v>463</v>
      </c>
      <c r="F89" s="8">
        <v>131</v>
      </c>
      <c r="G89" s="22">
        <f t="shared" si="1"/>
        <v>206.3411111111111</v>
      </c>
      <c r="H89" s="23">
        <v>138.58333333333334</v>
      </c>
      <c r="I89" s="25" t="s">
        <v>911</v>
      </c>
      <c r="J89" s="23">
        <v>120.44</v>
      </c>
      <c r="K89" s="25" t="s">
        <v>754</v>
      </c>
      <c r="L89" s="23">
        <v>360</v>
      </c>
      <c r="M89" s="25" t="s">
        <v>1014</v>
      </c>
      <c r="N89" s="24" t="s">
        <v>912</v>
      </c>
    </row>
    <row r="90" spans="1:14" ht="30" x14ac:dyDescent="0.25">
      <c r="A90" s="21">
        <v>87</v>
      </c>
      <c r="B90" s="6" t="s">
        <v>192</v>
      </c>
      <c r="C90" s="43" t="s">
        <v>451</v>
      </c>
      <c r="D90" s="7" t="s">
        <v>345</v>
      </c>
      <c r="E90" s="18" t="s">
        <v>465</v>
      </c>
      <c r="F90" s="8">
        <v>43</v>
      </c>
      <c r="G90" s="22">
        <f t="shared" si="1"/>
        <v>177.96459999999999</v>
      </c>
      <c r="H90" s="23">
        <v>146</v>
      </c>
      <c r="I90" s="25" t="s">
        <v>1015</v>
      </c>
      <c r="J90" s="23">
        <f>105.78*1.21</f>
        <v>127.99379999999999</v>
      </c>
      <c r="K90" s="25" t="s">
        <v>756</v>
      </c>
      <c r="L90" s="23">
        <v>259.89999999999998</v>
      </c>
      <c r="M90" s="25" t="s">
        <v>757</v>
      </c>
      <c r="N90" s="24" t="s">
        <v>582</v>
      </c>
    </row>
    <row r="91" spans="1:14" ht="30" x14ac:dyDescent="0.25">
      <c r="A91" s="21">
        <v>88</v>
      </c>
      <c r="B91" s="6" t="s">
        <v>194</v>
      </c>
      <c r="C91" s="43" t="s">
        <v>452</v>
      </c>
      <c r="D91" s="7" t="s">
        <v>345</v>
      </c>
      <c r="E91" s="18" t="s">
        <v>465</v>
      </c>
      <c r="F91" s="8">
        <v>42.4</v>
      </c>
      <c r="G91" s="22">
        <v>60</v>
      </c>
      <c r="H91" s="23">
        <v>146</v>
      </c>
      <c r="I91" s="25" t="s">
        <v>1015</v>
      </c>
      <c r="J91" s="23">
        <f>105.78*1.21</f>
        <v>127.99379999999999</v>
      </c>
      <c r="K91" s="25" t="s">
        <v>758</v>
      </c>
      <c r="L91" s="23">
        <v>259.89999999999998</v>
      </c>
      <c r="M91" s="25" t="s">
        <v>757</v>
      </c>
      <c r="N91" s="24" t="s">
        <v>582</v>
      </c>
    </row>
    <row r="92" spans="1:14" ht="30" x14ac:dyDescent="0.25">
      <c r="A92" s="21">
        <v>89</v>
      </c>
      <c r="B92" s="6" t="s">
        <v>196</v>
      </c>
      <c r="C92" s="43" t="s">
        <v>453</v>
      </c>
      <c r="D92" s="7" t="s">
        <v>345</v>
      </c>
      <c r="E92" s="18" t="s">
        <v>465</v>
      </c>
      <c r="F92" s="8">
        <v>32.700000000000003</v>
      </c>
      <c r="G92" s="22">
        <f t="shared" si="1"/>
        <v>88.630166666666653</v>
      </c>
      <c r="H92" s="23">
        <v>117.6</v>
      </c>
      <c r="I92" s="25" t="s">
        <v>1016</v>
      </c>
      <c r="J92" s="23">
        <f>91.05*1.21</f>
        <v>110.17049999999999</v>
      </c>
      <c r="K92" s="25" t="s">
        <v>759</v>
      </c>
      <c r="L92" s="23">
        <v>38.119999999999997</v>
      </c>
      <c r="M92" s="25" t="s">
        <v>760</v>
      </c>
      <c r="N92" s="24" t="s">
        <v>582</v>
      </c>
    </row>
    <row r="93" spans="1:14" x14ac:dyDescent="0.25">
      <c r="A93" s="21">
        <v>90</v>
      </c>
      <c r="B93" s="6" t="s">
        <v>198</v>
      </c>
      <c r="C93" s="43" t="s">
        <v>454</v>
      </c>
      <c r="D93" s="7" t="s">
        <v>345</v>
      </c>
      <c r="E93" s="18" t="s">
        <v>466</v>
      </c>
      <c r="F93" s="8">
        <v>36</v>
      </c>
      <c r="G93" s="22">
        <f t="shared" ref="G93:G95" si="2">+(L93+J93+H93)/3</f>
        <v>195.3948</v>
      </c>
      <c r="H93" s="23">
        <v>199</v>
      </c>
      <c r="I93" s="25" t="s">
        <v>935</v>
      </c>
      <c r="J93" s="23">
        <f>142.64*1.21</f>
        <v>172.59439999999998</v>
      </c>
      <c r="K93" s="25" t="s">
        <v>934</v>
      </c>
      <c r="L93" s="23">
        <v>214.59</v>
      </c>
      <c r="M93" s="25" t="s">
        <v>761</v>
      </c>
      <c r="N93" s="24" t="s">
        <v>582</v>
      </c>
    </row>
    <row r="94" spans="1:14" ht="30" x14ac:dyDescent="0.25">
      <c r="A94" s="21">
        <v>91</v>
      </c>
      <c r="B94" s="6" t="s">
        <v>200</v>
      </c>
      <c r="C94" s="43" t="s">
        <v>455</v>
      </c>
      <c r="D94" s="7" t="s">
        <v>345</v>
      </c>
      <c r="E94" s="18" t="s">
        <v>466</v>
      </c>
      <c r="F94" s="8">
        <v>249</v>
      </c>
      <c r="G94" s="22">
        <f t="shared" si="2"/>
        <v>316.32553333333334</v>
      </c>
      <c r="H94" s="23">
        <v>318</v>
      </c>
      <c r="I94" s="25" t="s">
        <v>1017</v>
      </c>
      <c r="J94" s="23">
        <f>253.46*1.21</f>
        <v>306.6866</v>
      </c>
      <c r="K94" s="25" t="s">
        <v>762</v>
      </c>
      <c r="L94" s="23">
        <v>324.29000000000002</v>
      </c>
      <c r="M94" s="25" t="s">
        <v>763</v>
      </c>
      <c r="N94" s="24" t="s">
        <v>582</v>
      </c>
    </row>
    <row r="95" spans="1:14" ht="30" x14ac:dyDescent="0.25">
      <c r="A95" s="21">
        <v>92</v>
      </c>
      <c r="B95" s="6" t="s">
        <v>202</v>
      </c>
      <c r="C95" s="43" t="s">
        <v>456</v>
      </c>
      <c r="D95" s="7" t="s">
        <v>345</v>
      </c>
      <c r="E95" s="18" t="s">
        <v>467</v>
      </c>
      <c r="F95" s="8">
        <v>27.26</v>
      </c>
      <c r="G95" s="22">
        <f t="shared" si="2"/>
        <v>72.502700000000004</v>
      </c>
      <c r="H95" s="23">
        <v>91</v>
      </c>
      <c r="I95" s="25" t="s">
        <v>1018</v>
      </c>
      <c r="J95" s="23">
        <f>46.61*1.21</f>
        <v>56.398099999999999</v>
      </c>
      <c r="K95" s="25" t="s">
        <v>1019</v>
      </c>
      <c r="L95" s="23">
        <v>70.11</v>
      </c>
      <c r="M95" s="25" t="s">
        <v>764</v>
      </c>
      <c r="N95" s="24" t="s">
        <v>582</v>
      </c>
    </row>
    <row r="96" spans="1:14" ht="30" x14ac:dyDescent="0.25">
      <c r="A96" s="21">
        <v>93</v>
      </c>
      <c r="B96" s="6" t="s">
        <v>204</v>
      </c>
      <c r="C96" s="43" t="s">
        <v>457</v>
      </c>
      <c r="D96" s="7" t="s">
        <v>345</v>
      </c>
      <c r="E96" s="18" t="s">
        <v>467</v>
      </c>
      <c r="F96" s="8">
        <v>16.809999999999999</v>
      </c>
      <c r="G96" s="22">
        <f>+(L96+J96+H96)/3</f>
        <v>78.914599999999993</v>
      </c>
      <c r="H96" s="41">
        <v>43</v>
      </c>
      <c r="I96" t="s">
        <v>1020</v>
      </c>
      <c r="J96" s="23">
        <f>105.78*1.21</f>
        <v>127.99379999999999</v>
      </c>
      <c r="K96" s="25" t="s">
        <v>765</v>
      </c>
      <c r="L96" s="23">
        <v>65.75</v>
      </c>
      <c r="M96" s="25" t="s">
        <v>766</v>
      </c>
      <c r="N96" s="24" t="s">
        <v>582</v>
      </c>
    </row>
    <row r="97" spans="1:14" x14ac:dyDescent="0.25">
      <c r="A97" s="21">
        <v>94</v>
      </c>
      <c r="B97" s="6" t="s">
        <v>206</v>
      </c>
      <c r="C97" s="43" t="s">
        <v>458</v>
      </c>
      <c r="D97" s="7" t="s">
        <v>345</v>
      </c>
      <c r="E97" s="18" t="s">
        <v>467</v>
      </c>
      <c r="F97" s="8">
        <v>16.809999999999999</v>
      </c>
      <c r="G97" s="22">
        <f>+(H97+J97+L97)/3</f>
        <v>60.717600000000004</v>
      </c>
      <c r="H97" s="23">
        <v>43</v>
      </c>
      <c r="I97" t="s">
        <v>1020</v>
      </c>
      <c r="J97" s="23">
        <f>53.68*1.21</f>
        <v>64.952799999999996</v>
      </c>
      <c r="K97" s="25" t="s">
        <v>767</v>
      </c>
      <c r="L97" s="23">
        <v>74.2</v>
      </c>
      <c r="M97" s="25" t="s">
        <v>768</v>
      </c>
      <c r="N97" s="24" t="s">
        <v>582</v>
      </c>
    </row>
    <row r="98" spans="1:14" x14ac:dyDescent="0.25">
      <c r="A98" s="21">
        <v>95</v>
      </c>
      <c r="B98" s="6" t="s">
        <v>208</v>
      </c>
      <c r="C98" s="43" t="s">
        <v>459</v>
      </c>
      <c r="D98" s="7" t="s">
        <v>345</v>
      </c>
      <c r="E98" s="18" t="s">
        <v>467</v>
      </c>
      <c r="F98" s="8">
        <v>16.809999999999999</v>
      </c>
      <c r="G98" s="22">
        <f t="shared" ref="G98:G150" si="3">(+H98+J98+L98)/3</f>
        <v>77.716666666666654</v>
      </c>
      <c r="H98" s="23">
        <v>94</v>
      </c>
      <c r="I98" t="s">
        <v>993</v>
      </c>
      <c r="J98" s="23">
        <v>64.95</v>
      </c>
      <c r="K98" s="25" t="s">
        <v>769</v>
      </c>
      <c r="L98" s="23">
        <v>74.2</v>
      </c>
      <c r="M98" s="25" t="s">
        <v>768</v>
      </c>
      <c r="N98" s="24" t="s">
        <v>582</v>
      </c>
    </row>
    <row r="99" spans="1:14" x14ac:dyDescent="0.25">
      <c r="A99" s="21">
        <v>96</v>
      </c>
      <c r="B99" s="6" t="s">
        <v>210</v>
      </c>
      <c r="C99" s="43" t="s">
        <v>460</v>
      </c>
      <c r="D99" s="7" t="s">
        <v>345</v>
      </c>
      <c r="E99" s="18" t="s">
        <v>467</v>
      </c>
      <c r="F99" s="8">
        <v>16.809999999999999</v>
      </c>
      <c r="G99" s="22">
        <f t="shared" si="3"/>
        <v>82.116666666666674</v>
      </c>
      <c r="H99" s="23">
        <v>107.2</v>
      </c>
      <c r="I99" s="25" t="s">
        <v>913</v>
      </c>
      <c r="J99" s="23">
        <v>64.95</v>
      </c>
      <c r="K99" s="25" t="s">
        <v>770</v>
      </c>
      <c r="L99" s="23">
        <v>74.2</v>
      </c>
      <c r="M99" s="25" t="s">
        <v>768</v>
      </c>
      <c r="N99" s="24" t="s">
        <v>582</v>
      </c>
    </row>
    <row r="100" spans="1:14" x14ac:dyDescent="0.25">
      <c r="A100" s="21">
        <v>97</v>
      </c>
      <c r="B100" s="6" t="s">
        <v>212</v>
      </c>
      <c r="C100" s="43" t="s">
        <v>461</v>
      </c>
      <c r="D100" s="7" t="s">
        <v>345</v>
      </c>
      <c r="E100" s="18" t="s">
        <v>467</v>
      </c>
      <c r="F100" s="8">
        <v>16.809999999999999</v>
      </c>
      <c r="G100" s="22">
        <f t="shared" si="3"/>
        <v>82.116666666666674</v>
      </c>
      <c r="H100" s="23">
        <v>107.2</v>
      </c>
      <c r="I100" s="25" t="s">
        <v>914</v>
      </c>
      <c r="J100" s="23">
        <v>64.95</v>
      </c>
      <c r="K100" s="25" t="s">
        <v>771</v>
      </c>
      <c r="L100" s="23">
        <v>74.2</v>
      </c>
      <c r="M100" s="25" t="s">
        <v>768</v>
      </c>
      <c r="N100" s="24" t="s">
        <v>582</v>
      </c>
    </row>
    <row r="101" spans="1:14" x14ac:dyDescent="0.25">
      <c r="A101" s="21">
        <v>98</v>
      </c>
      <c r="B101" s="6" t="s">
        <v>214</v>
      </c>
      <c r="C101" s="43" t="s">
        <v>471</v>
      </c>
      <c r="D101" s="7" t="s">
        <v>468</v>
      </c>
      <c r="E101" s="18" t="s">
        <v>467</v>
      </c>
      <c r="F101" s="8">
        <v>199.83</v>
      </c>
      <c r="G101" s="22">
        <f t="shared" si="3"/>
        <v>327.40333333333336</v>
      </c>
      <c r="H101" s="23">
        <v>313.04000000000002</v>
      </c>
      <c r="I101" s="25" t="s">
        <v>772</v>
      </c>
      <c r="J101" s="23">
        <v>289.17</v>
      </c>
      <c r="K101" s="25" t="s">
        <v>773</v>
      </c>
      <c r="L101" s="23">
        <v>380</v>
      </c>
      <c r="M101" s="25" t="s">
        <v>774</v>
      </c>
      <c r="N101" s="24" t="s">
        <v>582</v>
      </c>
    </row>
    <row r="102" spans="1:14" x14ac:dyDescent="0.25">
      <c r="A102" s="21">
        <v>99</v>
      </c>
      <c r="B102" s="6" t="s">
        <v>216</v>
      </c>
      <c r="C102" s="43" t="s">
        <v>472</v>
      </c>
      <c r="D102" s="7" t="s">
        <v>468</v>
      </c>
      <c r="E102" s="18" t="s">
        <v>467</v>
      </c>
      <c r="F102" s="8">
        <v>199.83</v>
      </c>
      <c r="G102" s="22">
        <f t="shared" si="3"/>
        <v>703.60333333333335</v>
      </c>
      <c r="H102" s="23">
        <v>749</v>
      </c>
      <c r="I102" s="25" t="s">
        <v>776</v>
      </c>
      <c r="J102" s="23">
        <v>612.69000000000005</v>
      </c>
      <c r="K102" s="25" t="s">
        <v>775</v>
      </c>
      <c r="L102" s="23">
        <v>749.12</v>
      </c>
      <c r="M102" s="25" t="s">
        <v>776</v>
      </c>
      <c r="N102" s="24" t="s">
        <v>582</v>
      </c>
    </row>
    <row r="103" spans="1:14" ht="45" x14ac:dyDescent="0.25">
      <c r="A103" s="21">
        <v>100</v>
      </c>
      <c r="B103" s="6" t="s">
        <v>218</v>
      </c>
      <c r="C103" s="43" t="s">
        <v>473</v>
      </c>
      <c r="D103" s="7" t="s">
        <v>468</v>
      </c>
      <c r="E103" s="18" t="s">
        <v>479</v>
      </c>
      <c r="F103" s="8">
        <v>87.5</v>
      </c>
      <c r="G103" s="22">
        <f t="shared" si="3"/>
        <v>470.42666666666668</v>
      </c>
      <c r="H103" s="42">
        <v>841</v>
      </c>
      <c r="I103" s="25" t="s">
        <v>915</v>
      </c>
      <c r="J103" s="23">
        <v>335.46</v>
      </c>
      <c r="K103" s="25" t="s">
        <v>777</v>
      </c>
      <c r="L103" s="23">
        <v>234.82</v>
      </c>
      <c r="M103" s="36" t="s">
        <v>778</v>
      </c>
      <c r="N103" s="29" t="s">
        <v>779</v>
      </c>
    </row>
    <row r="104" spans="1:14" x14ac:dyDescent="0.25">
      <c r="A104" s="21">
        <v>101</v>
      </c>
      <c r="B104" s="6" t="s">
        <v>220</v>
      </c>
      <c r="C104" s="43" t="s">
        <v>474</v>
      </c>
      <c r="D104" s="7" t="s">
        <v>469</v>
      </c>
      <c r="E104" s="18" t="s">
        <v>479</v>
      </c>
      <c r="F104" s="8">
        <v>62.39</v>
      </c>
      <c r="G104" s="22">
        <f t="shared" si="3"/>
        <v>63.109999999999992</v>
      </c>
      <c r="H104" s="23">
        <v>68</v>
      </c>
      <c r="I104" s="36" t="s">
        <v>916</v>
      </c>
      <c r="J104" s="23">
        <v>44.85</v>
      </c>
      <c r="K104" s="36" t="s">
        <v>780</v>
      </c>
      <c r="L104" s="23">
        <v>76.48</v>
      </c>
      <c r="M104" s="36" t="s">
        <v>781</v>
      </c>
      <c r="N104" s="29" t="s">
        <v>782</v>
      </c>
    </row>
    <row r="105" spans="1:14" x14ac:dyDescent="0.25">
      <c r="A105" s="21">
        <v>102</v>
      </c>
      <c r="B105" s="6" t="s">
        <v>222</v>
      </c>
      <c r="C105" s="43" t="s">
        <v>475</v>
      </c>
      <c r="D105" s="7" t="s">
        <v>339</v>
      </c>
      <c r="E105" s="18" t="s">
        <v>480</v>
      </c>
      <c r="F105" s="8">
        <v>14.2</v>
      </c>
      <c r="G105" s="22">
        <f t="shared" si="3"/>
        <v>41.936666666666667</v>
      </c>
      <c r="H105" s="23">
        <v>71</v>
      </c>
      <c r="I105" s="25" t="s">
        <v>917</v>
      </c>
      <c r="J105" s="23">
        <v>35.5</v>
      </c>
      <c r="K105" s="25" t="s">
        <v>783</v>
      </c>
      <c r="L105" s="23">
        <v>19.309999999999999</v>
      </c>
      <c r="M105" s="25" t="s">
        <v>946</v>
      </c>
      <c r="N105" s="24" t="s">
        <v>945</v>
      </c>
    </row>
    <row r="106" spans="1:14" x14ac:dyDescent="0.25">
      <c r="A106" s="21">
        <v>103</v>
      </c>
      <c r="B106" s="6" t="s">
        <v>224</v>
      </c>
      <c r="C106" s="43" t="s">
        <v>476</v>
      </c>
      <c r="D106" s="7" t="s">
        <v>339</v>
      </c>
      <c r="E106" s="18" t="s">
        <v>481</v>
      </c>
      <c r="F106" s="8">
        <v>12</v>
      </c>
      <c r="G106" s="22">
        <f t="shared" si="3"/>
        <v>18.03</v>
      </c>
      <c r="H106" s="23">
        <v>14.88</v>
      </c>
      <c r="I106" s="25" t="s">
        <v>932</v>
      </c>
      <c r="J106" s="23">
        <v>16.32</v>
      </c>
      <c r="K106" s="25" t="s">
        <v>947</v>
      </c>
      <c r="L106" s="23">
        <v>22.89</v>
      </c>
      <c r="M106" s="25" t="s">
        <v>784</v>
      </c>
      <c r="N106" s="24" t="s">
        <v>948</v>
      </c>
    </row>
    <row r="107" spans="1:14" ht="30" x14ac:dyDescent="0.25">
      <c r="A107" s="21">
        <v>104</v>
      </c>
      <c r="B107" s="6" t="s">
        <v>226</v>
      </c>
      <c r="C107" s="43" t="s">
        <v>477</v>
      </c>
      <c r="D107" s="7" t="s">
        <v>345</v>
      </c>
      <c r="E107" s="18" t="s">
        <v>482</v>
      </c>
      <c r="F107" s="8">
        <v>7.7</v>
      </c>
      <c r="G107" s="22">
        <f t="shared" si="3"/>
        <v>15.479999999999999</v>
      </c>
      <c r="H107" s="23">
        <v>15.56</v>
      </c>
      <c r="I107" s="19" t="s">
        <v>630</v>
      </c>
      <c r="J107" s="23">
        <v>9.8000000000000007</v>
      </c>
      <c r="K107" s="19" t="s">
        <v>949</v>
      </c>
      <c r="L107" s="23">
        <v>21.08</v>
      </c>
      <c r="M107" s="19" t="s">
        <v>631</v>
      </c>
      <c r="N107" s="24" t="s">
        <v>950</v>
      </c>
    </row>
    <row r="108" spans="1:14" ht="30" x14ac:dyDescent="0.25">
      <c r="A108" s="21">
        <v>105</v>
      </c>
      <c r="B108" s="6" t="s">
        <v>228</v>
      </c>
      <c r="C108" s="43" t="s">
        <v>478</v>
      </c>
      <c r="D108" s="7" t="s">
        <v>470</v>
      </c>
      <c r="E108" s="18" t="s">
        <v>484</v>
      </c>
      <c r="F108" s="8">
        <v>247</v>
      </c>
      <c r="G108" s="22">
        <f t="shared" si="3"/>
        <v>490.81333333333333</v>
      </c>
      <c r="H108" s="23">
        <v>307.44</v>
      </c>
      <c r="I108" s="20" t="s">
        <v>633</v>
      </c>
      <c r="J108" s="23">
        <v>605</v>
      </c>
      <c r="K108" s="19" t="s">
        <v>951</v>
      </c>
      <c r="L108" s="23">
        <v>560</v>
      </c>
      <c r="M108" s="19" t="s">
        <v>634</v>
      </c>
      <c r="N108" s="24" t="s">
        <v>632</v>
      </c>
    </row>
    <row r="109" spans="1:14" ht="30" x14ac:dyDescent="0.25">
      <c r="A109" s="21">
        <v>106</v>
      </c>
      <c r="B109" s="6" t="s">
        <v>230</v>
      </c>
      <c r="C109" s="43" t="s">
        <v>483</v>
      </c>
      <c r="D109" s="7" t="s">
        <v>486</v>
      </c>
      <c r="E109" s="18" t="s">
        <v>487</v>
      </c>
      <c r="F109" s="8">
        <v>128</v>
      </c>
      <c r="G109" s="22">
        <f t="shared" si="3"/>
        <v>145.73666666666665</v>
      </c>
      <c r="H109" s="23">
        <v>193</v>
      </c>
      <c r="I109" s="19" t="s">
        <v>635</v>
      </c>
      <c r="J109" s="23">
        <v>110.21</v>
      </c>
      <c r="K109" s="19" t="s">
        <v>952</v>
      </c>
      <c r="L109" s="23">
        <v>134</v>
      </c>
      <c r="M109" s="19" t="s">
        <v>636</v>
      </c>
      <c r="N109" s="24" t="s">
        <v>485</v>
      </c>
    </row>
    <row r="110" spans="1:14" x14ac:dyDescent="0.25">
      <c r="A110" s="21">
        <v>107</v>
      </c>
      <c r="B110" s="6" t="s">
        <v>232</v>
      </c>
      <c r="C110" s="43" t="s">
        <v>488</v>
      </c>
      <c r="D110" s="7" t="s">
        <v>486</v>
      </c>
      <c r="E110" s="18" t="s">
        <v>542</v>
      </c>
      <c r="F110" s="8">
        <v>2.93</v>
      </c>
      <c r="G110" s="22">
        <f t="shared" si="3"/>
        <v>4.1999999999999993</v>
      </c>
      <c r="H110" s="23">
        <v>3.55</v>
      </c>
      <c r="I110" s="19" t="s">
        <v>637</v>
      </c>
      <c r="J110" s="23">
        <v>4.8499999999999996</v>
      </c>
      <c r="K110" s="19" t="s">
        <v>953</v>
      </c>
      <c r="L110" s="23">
        <v>4.2</v>
      </c>
      <c r="M110" s="19" t="s">
        <v>638</v>
      </c>
      <c r="N110" s="24" t="s">
        <v>954</v>
      </c>
    </row>
    <row r="111" spans="1:14" x14ac:dyDescent="0.25">
      <c r="A111" s="21">
        <v>108</v>
      </c>
      <c r="B111" s="6" t="s">
        <v>234</v>
      </c>
      <c r="C111" s="43" t="s">
        <v>489</v>
      </c>
      <c r="D111" s="7" t="s">
        <v>486</v>
      </c>
      <c r="E111" s="18" t="s">
        <v>542</v>
      </c>
      <c r="F111" s="8">
        <v>3.14</v>
      </c>
      <c r="G111" s="22">
        <f t="shared" si="3"/>
        <v>5.66</v>
      </c>
      <c r="H111" s="23">
        <v>4.1500000000000004</v>
      </c>
      <c r="I111" s="19" t="s">
        <v>639</v>
      </c>
      <c r="J111" s="23">
        <v>8.33</v>
      </c>
      <c r="K111" s="19" t="s">
        <v>994</v>
      </c>
      <c r="L111" s="23">
        <v>4.5</v>
      </c>
      <c r="M111" s="19" t="s">
        <v>640</v>
      </c>
      <c r="N111" s="24" t="s">
        <v>955</v>
      </c>
    </row>
    <row r="112" spans="1:14" x14ac:dyDescent="0.25">
      <c r="A112" s="21">
        <v>109</v>
      </c>
      <c r="B112" s="6" t="s">
        <v>236</v>
      </c>
      <c r="C112" s="43" t="s">
        <v>490</v>
      </c>
      <c r="D112" s="7" t="s">
        <v>365</v>
      </c>
      <c r="E112" s="18" t="s">
        <v>543</v>
      </c>
      <c r="F112" s="8">
        <v>314</v>
      </c>
      <c r="G112" s="22">
        <f t="shared" si="3"/>
        <v>433.72333333333336</v>
      </c>
      <c r="H112" s="23">
        <v>415</v>
      </c>
      <c r="I112" s="19" t="s">
        <v>639</v>
      </c>
      <c r="J112" s="23">
        <v>415</v>
      </c>
      <c r="K112" s="19" t="s">
        <v>641</v>
      </c>
      <c r="L112" s="23">
        <v>471.17</v>
      </c>
      <c r="M112" s="19" t="s">
        <v>642</v>
      </c>
      <c r="N112" s="24" t="s">
        <v>643</v>
      </c>
    </row>
    <row r="113" spans="1:14" x14ac:dyDescent="0.25">
      <c r="A113" s="21">
        <v>110</v>
      </c>
      <c r="B113" s="6" t="s">
        <v>238</v>
      </c>
      <c r="C113" s="43" t="s">
        <v>492</v>
      </c>
      <c r="D113" s="7" t="s">
        <v>491</v>
      </c>
      <c r="E113" s="18" t="s">
        <v>543</v>
      </c>
      <c r="F113" s="8">
        <v>125.8</v>
      </c>
      <c r="G113" s="22">
        <f t="shared" si="3"/>
        <v>453.81333333333333</v>
      </c>
      <c r="H113" s="23">
        <v>389.9</v>
      </c>
      <c r="I113" s="19" t="s">
        <v>995</v>
      </c>
      <c r="J113" s="23">
        <v>672.54</v>
      </c>
      <c r="K113" s="19" t="s">
        <v>996</v>
      </c>
      <c r="L113" s="23">
        <v>299</v>
      </c>
      <c r="M113" s="19" t="s">
        <v>644</v>
      </c>
      <c r="N113" s="24" t="s">
        <v>643</v>
      </c>
    </row>
    <row r="114" spans="1:14" x14ac:dyDescent="0.25">
      <c r="A114" s="21">
        <v>111</v>
      </c>
      <c r="B114" s="6" t="s">
        <v>240</v>
      </c>
      <c r="C114" s="43" t="s">
        <v>493</v>
      </c>
      <c r="D114" s="7" t="s">
        <v>486</v>
      </c>
      <c r="E114" s="18" t="s">
        <v>544</v>
      </c>
      <c r="F114" s="8">
        <v>3.98</v>
      </c>
      <c r="G114" s="22">
        <f t="shared" si="3"/>
        <v>9.0666666666666664</v>
      </c>
      <c r="H114" s="23">
        <v>14.79</v>
      </c>
      <c r="I114" s="19" t="s">
        <v>918</v>
      </c>
      <c r="J114" s="23">
        <v>7</v>
      </c>
      <c r="K114" s="19" t="s">
        <v>956</v>
      </c>
      <c r="L114" s="23">
        <v>5.41</v>
      </c>
      <c r="M114" s="19" t="s">
        <v>645</v>
      </c>
      <c r="N114" s="24" t="s">
        <v>957</v>
      </c>
    </row>
    <row r="115" spans="1:14" ht="30" x14ac:dyDescent="0.25">
      <c r="A115" s="21">
        <v>112</v>
      </c>
      <c r="B115" s="6" t="s">
        <v>242</v>
      </c>
      <c r="C115" s="43" t="s">
        <v>495</v>
      </c>
      <c r="D115" s="7" t="s">
        <v>494</v>
      </c>
      <c r="E115" s="18" t="s">
        <v>545</v>
      </c>
      <c r="F115" s="8">
        <v>15.9</v>
      </c>
      <c r="G115" s="22">
        <f t="shared" si="3"/>
        <v>31.553333333333331</v>
      </c>
      <c r="H115" s="23">
        <v>25.58</v>
      </c>
      <c r="I115" s="19" t="s">
        <v>646</v>
      </c>
      <c r="J115" s="23">
        <v>33.58</v>
      </c>
      <c r="K115" s="19" t="s">
        <v>958</v>
      </c>
      <c r="L115" s="23">
        <v>35.5</v>
      </c>
      <c r="M115" s="19" t="s">
        <v>647</v>
      </c>
      <c r="N115" s="24" t="s">
        <v>959</v>
      </c>
    </row>
    <row r="116" spans="1:14" ht="30" x14ac:dyDescent="0.25">
      <c r="A116" s="21">
        <v>113</v>
      </c>
      <c r="B116" s="6" t="s">
        <v>244</v>
      </c>
      <c r="C116" s="43" t="s">
        <v>496</v>
      </c>
      <c r="D116" s="7" t="s">
        <v>494</v>
      </c>
      <c r="E116" s="18" t="s">
        <v>546</v>
      </c>
      <c r="F116" s="8">
        <v>36.24</v>
      </c>
      <c r="G116" s="22">
        <f t="shared" si="3"/>
        <v>56.833333333333336</v>
      </c>
      <c r="H116" s="23">
        <v>52.5</v>
      </c>
      <c r="I116" s="19" t="s">
        <v>920</v>
      </c>
      <c r="J116" s="23">
        <v>62</v>
      </c>
      <c r="K116" s="19" t="s">
        <v>961</v>
      </c>
      <c r="L116" s="23">
        <v>56</v>
      </c>
      <c r="M116" s="19" t="s">
        <v>960</v>
      </c>
      <c r="N116" s="24" t="s">
        <v>919</v>
      </c>
    </row>
    <row r="117" spans="1:14" x14ac:dyDescent="0.25">
      <c r="A117" s="21">
        <v>114</v>
      </c>
      <c r="B117" s="6" t="s">
        <v>248</v>
      </c>
      <c r="C117" s="43" t="s">
        <v>498</v>
      </c>
      <c r="D117" s="7" t="s">
        <v>486</v>
      </c>
      <c r="E117" s="18" t="s">
        <v>548</v>
      </c>
      <c r="F117" s="8">
        <v>147</v>
      </c>
      <c r="G117" s="22">
        <f t="shared" si="3"/>
        <v>227.00333333333333</v>
      </c>
      <c r="H117" s="23">
        <v>150.01</v>
      </c>
      <c r="I117" s="19" t="s">
        <v>649</v>
      </c>
      <c r="J117" s="23">
        <v>316</v>
      </c>
      <c r="K117" s="19" t="s">
        <v>962</v>
      </c>
      <c r="L117" s="23">
        <v>215</v>
      </c>
      <c r="M117" s="19" t="s">
        <v>650</v>
      </c>
      <c r="N117" s="24" t="s">
        <v>632</v>
      </c>
    </row>
    <row r="118" spans="1:14" x14ac:dyDescent="0.25">
      <c r="A118" s="21">
        <v>115</v>
      </c>
      <c r="B118" s="6" t="s">
        <v>250</v>
      </c>
      <c r="C118" s="43" t="s">
        <v>499</v>
      </c>
      <c r="D118" s="7" t="s">
        <v>486</v>
      </c>
      <c r="E118" s="18" t="s">
        <v>548</v>
      </c>
      <c r="F118" s="8">
        <v>220</v>
      </c>
      <c r="G118" s="22">
        <f t="shared" si="3"/>
        <v>342.33333333333331</v>
      </c>
      <c r="H118" s="23">
        <v>244</v>
      </c>
      <c r="I118" s="19" t="s">
        <v>651</v>
      </c>
      <c r="J118" s="23">
        <v>479</v>
      </c>
      <c r="K118" s="19" t="s">
        <v>963</v>
      </c>
      <c r="L118" s="23">
        <v>304</v>
      </c>
      <c r="M118" s="19" t="s">
        <v>652</v>
      </c>
      <c r="N118" s="24" t="s">
        <v>632</v>
      </c>
    </row>
    <row r="119" spans="1:14" x14ac:dyDescent="0.25">
      <c r="A119" s="21">
        <v>116</v>
      </c>
      <c r="B119" s="6" t="s">
        <v>252</v>
      </c>
      <c r="C119" s="43" t="s">
        <v>500</v>
      </c>
      <c r="D119" s="7" t="s">
        <v>486</v>
      </c>
      <c r="E119" s="18" t="s">
        <v>465</v>
      </c>
      <c r="F119" s="8">
        <v>70</v>
      </c>
      <c r="G119" s="22">
        <f t="shared" si="3"/>
        <v>106.07000000000001</v>
      </c>
      <c r="H119" s="23">
        <v>144.43</v>
      </c>
      <c r="I119" s="19" t="s">
        <v>921</v>
      </c>
      <c r="J119" s="23">
        <v>85</v>
      </c>
      <c r="K119" s="19" t="s">
        <v>653</v>
      </c>
      <c r="L119" s="23">
        <v>88.78</v>
      </c>
      <c r="M119" s="19" t="s">
        <v>654</v>
      </c>
      <c r="N119" s="24" t="s">
        <v>632</v>
      </c>
    </row>
    <row r="120" spans="1:14" x14ac:dyDescent="0.25">
      <c r="A120" s="21">
        <v>117</v>
      </c>
      <c r="B120" s="6" t="s">
        <v>254</v>
      </c>
      <c r="C120" s="43" t="s">
        <v>502</v>
      </c>
      <c r="D120" s="7" t="s">
        <v>501</v>
      </c>
      <c r="E120" s="18" t="s">
        <v>548</v>
      </c>
      <c r="F120" s="8">
        <v>95</v>
      </c>
      <c r="G120" s="22">
        <f t="shared" si="3"/>
        <v>173.75333333333333</v>
      </c>
      <c r="H120" s="23">
        <v>215</v>
      </c>
      <c r="I120" s="19" t="s">
        <v>922</v>
      </c>
      <c r="J120" s="23">
        <v>102.42</v>
      </c>
      <c r="K120" s="19" t="s">
        <v>965</v>
      </c>
      <c r="L120" s="23">
        <v>203.84</v>
      </c>
      <c r="M120" s="19" t="s">
        <v>964</v>
      </c>
      <c r="N120" s="24" t="s">
        <v>966</v>
      </c>
    </row>
    <row r="121" spans="1:14" x14ac:dyDescent="0.25">
      <c r="A121" s="21">
        <v>118</v>
      </c>
      <c r="B121" s="6" t="s">
        <v>256</v>
      </c>
      <c r="C121" s="43" t="s">
        <v>504</v>
      </c>
      <c r="D121" s="7" t="s">
        <v>503</v>
      </c>
      <c r="E121" s="18" t="s">
        <v>479</v>
      </c>
      <c r="F121" s="8">
        <v>42</v>
      </c>
      <c r="G121" s="22">
        <f t="shared" si="3"/>
        <v>98.63</v>
      </c>
      <c r="H121" s="23">
        <v>72</v>
      </c>
      <c r="I121" s="19" t="s">
        <v>923</v>
      </c>
      <c r="J121" s="23">
        <v>163.89</v>
      </c>
      <c r="K121" s="19" t="s">
        <v>967</v>
      </c>
      <c r="L121" s="23">
        <v>60</v>
      </c>
      <c r="M121" s="19" t="s">
        <v>655</v>
      </c>
      <c r="N121" s="24" t="s">
        <v>632</v>
      </c>
    </row>
    <row r="122" spans="1:14" x14ac:dyDescent="0.25">
      <c r="A122" s="21">
        <v>119</v>
      </c>
      <c r="B122" s="6" t="s">
        <v>258</v>
      </c>
      <c r="C122" s="43" t="s">
        <v>506</v>
      </c>
      <c r="D122" s="7" t="s">
        <v>505</v>
      </c>
      <c r="E122" s="18" t="s">
        <v>549</v>
      </c>
      <c r="F122" s="8">
        <v>34.9</v>
      </c>
      <c r="G122" s="22">
        <f t="shared" si="3"/>
        <v>77.016666666666666</v>
      </c>
      <c r="H122" s="23">
        <v>77</v>
      </c>
      <c r="I122" s="19" t="s">
        <v>924</v>
      </c>
      <c r="J122" s="23">
        <v>79.05</v>
      </c>
      <c r="K122" s="19" t="s">
        <v>997</v>
      </c>
      <c r="L122" s="23">
        <v>75</v>
      </c>
      <c r="M122" s="19" t="s">
        <v>656</v>
      </c>
      <c r="N122" s="24" t="s">
        <v>632</v>
      </c>
    </row>
    <row r="123" spans="1:14" x14ac:dyDescent="0.25">
      <c r="A123" s="21">
        <v>120</v>
      </c>
      <c r="B123" s="6" t="s">
        <v>260</v>
      </c>
      <c r="C123" s="43" t="s">
        <v>507</v>
      </c>
      <c r="D123" s="7" t="s">
        <v>508</v>
      </c>
      <c r="E123" s="18" t="s">
        <v>550</v>
      </c>
      <c r="F123" s="8">
        <v>57.8</v>
      </c>
      <c r="G123" s="22">
        <f t="shared" si="3"/>
        <v>89.783333333333346</v>
      </c>
      <c r="H123" s="23">
        <v>82</v>
      </c>
      <c r="I123" s="19" t="s">
        <v>936</v>
      </c>
      <c r="J123" s="23">
        <v>117.35</v>
      </c>
      <c r="K123" s="19" t="s">
        <v>925</v>
      </c>
      <c r="L123" s="23">
        <v>70</v>
      </c>
      <c r="M123" s="19" t="s">
        <v>657</v>
      </c>
      <c r="N123" s="24" t="s">
        <v>937</v>
      </c>
    </row>
    <row r="124" spans="1:14" x14ac:dyDescent="0.25">
      <c r="A124" s="21">
        <v>121</v>
      </c>
      <c r="B124" s="6" t="s">
        <v>262</v>
      </c>
      <c r="C124" s="43" t="s">
        <v>509</v>
      </c>
      <c r="D124" s="7" t="s">
        <v>510</v>
      </c>
      <c r="E124" s="18" t="s">
        <v>551</v>
      </c>
      <c r="F124" s="8">
        <v>78.290000000000006</v>
      </c>
      <c r="G124" s="22">
        <f t="shared" si="3"/>
        <v>196.32000000000002</v>
      </c>
      <c r="H124" s="23">
        <v>184.96</v>
      </c>
      <c r="I124" s="19" t="s">
        <v>998</v>
      </c>
      <c r="J124" s="23">
        <v>279</v>
      </c>
      <c r="K124" s="19" t="s">
        <v>658</v>
      </c>
      <c r="L124" s="23">
        <v>125</v>
      </c>
      <c r="M124" s="19" t="s">
        <v>659</v>
      </c>
      <c r="N124" s="24" t="s">
        <v>632</v>
      </c>
    </row>
    <row r="125" spans="1:14" x14ac:dyDescent="0.25">
      <c r="A125" s="21">
        <v>122</v>
      </c>
      <c r="B125" s="6" t="s">
        <v>264</v>
      </c>
      <c r="C125" s="43" t="s">
        <v>511</v>
      </c>
      <c r="D125" s="7" t="s">
        <v>510</v>
      </c>
      <c r="E125" s="18" t="s">
        <v>551</v>
      </c>
      <c r="F125" s="8">
        <v>58.46</v>
      </c>
      <c r="G125" s="22">
        <f t="shared" si="3"/>
        <v>116.33333333333333</v>
      </c>
      <c r="H125" s="23">
        <v>75</v>
      </c>
      <c r="I125" s="19" t="s">
        <v>938</v>
      </c>
      <c r="J125" s="23">
        <v>144</v>
      </c>
      <c r="K125" s="19" t="s">
        <v>660</v>
      </c>
      <c r="L125" s="23">
        <v>130</v>
      </c>
      <c r="M125" s="19" t="s">
        <v>939</v>
      </c>
      <c r="N125" s="24" t="s">
        <v>632</v>
      </c>
    </row>
    <row r="126" spans="1:14" x14ac:dyDescent="0.25">
      <c r="A126" s="21">
        <v>123</v>
      </c>
      <c r="B126" s="6" t="s">
        <v>266</v>
      </c>
      <c r="C126" s="43" t="s">
        <v>512</v>
      </c>
      <c r="D126" s="7" t="s">
        <v>486</v>
      </c>
      <c r="E126" s="18" t="s">
        <v>552</v>
      </c>
      <c r="F126" s="8">
        <v>1188</v>
      </c>
      <c r="G126" s="22">
        <f t="shared" si="3"/>
        <v>1461.21</v>
      </c>
      <c r="H126" s="23">
        <v>1645</v>
      </c>
      <c r="I126" s="19" t="s">
        <v>661</v>
      </c>
      <c r="J126" s="23">
        <v>1168.6300000000001</v>
      </c>
      <c r="K126" s="19" t="s">
        <v>662</v>
      </c>
      <c r="L126" s="23">
        <v>1570</v>
      </c>
      <c r="M126" s="19" t="s">
        <v>663</v>
      </c>
      <c r="N126" s="24" t="s">
        <v>632</v>
      </c>
    </row>
    <row r="127" spans="1:14" x14ac:dyDescent="0.25">
      <c r="A127" s="21">
        <v>124</v>
      </c>
      <c r="B127" s="6" t="s">
        <v>268</v>
      </c>
      <c r="C127" s="43" t="s">
        <v>513</v>
      </c>
      <c r="D127" s="7" t="s">
        <v>486</v>
      </c>
      <c r="E127" s="18" t="s">
        <v>553</v>
      </c>
      <c r="F127" s="8">
        <v>64.73</v>
      </c>
      <c r="G127" s="22">
        <f t="shared" si="3"/>
        <v>82.506666666666675</v>
      </c>
      <c r="H127" s="23">
        <v>76</v>
      </c>
      <c r="I127" s="19" t="s">
        <v>664</v>
      </c>
      <c r="J127" s="23">
        <v>83.59</v>
      </c>
      <c r="K127" s="19" t="s">
        <v>968</v>
      </c>
      <c r="L127" s="23">
        <v>87.93</v>
      </c>
      <c r="M127" s="19" t="s">
        <v>665</v>
      </c>
      <c r="N127" s="24" t="s">
        <v>999</v>
      </c>
    </row>
    <row r="128" spans="1:14" x14ac:dyDescent="0.25">
      <c r="A128" s="21">
        <v>125</v>
      </c>
      <c r="B128" s="6" t="s">
        <v>270</v>
      </c>
      <c r="C128" s="43" t="s">
        <v>514</v>
      </c>
      <c r="D128" s="7" t="s">
        <v>486</v>
      </c>
      <c r="E128" s="18" t="s">
        <v>553</v>
      </c>
      <c r="F128" s="8">
        <v>35</v>
      </c>
      <c r="G128" s="22">
        <f t="shared" si="3"/>
        <v>49.300000000000004</v>
      </c>
      <c r="H128" s="23">
        <v>40</v>
      </c>
      <c r="I128" s="19" t="s">
        <v>666</v>
      </c>
      <c r="J128" s="23">
        <v>62.12</v>
      </c>
      <c r="K128" s="19" t="s">
        <v>1000</v>
      </c>
      <c r="L128" s="23">
        <v>45.78</v>
      </c>
      <c r="M128" s="19" t="s">
        <v>667</v>
      </c>
      <c r="N128" s="24" t="s">
        <v>969</v>
      </c>
    </row>
    <row r="129" spans="1:14" x14ac:dyDescent="0.25">
      <c r="A129" s="21">
        <v>126</v>
      </c>
      <c r="B129" s="6" t="s">
        <v>272</v>
      </c>
      <c r="C129" s="43" t="s">
        <v>515</v>
      </c>
      <c r="D129" s="7" t="s">
        <v>486</v>
      </c>
      <c r="E129" s="18" t="s">
        <v>554</v>
      </c>
      <c r="F129" s="8">
        <v>15.85</v>
      </c>
      <c r="G129" s="22">
        <f t="shared" si="3"/>
        <v>30.586666666666662</v>
      </c>
      <c r="H129" s="23">
        <v>25.9</v>
      </c>
      <c r="I129" s="19" t="s">
        <v>668</v>
      </c>
      <c r="J129" s="23">
        <v>49.3</v>
      </c>
      <c r="K129" s="19" t="s">
        <v>971</v>
      </c>
      <c r="L129" s="23">
        <v>16.559999999999999</v>
      </c>
      <c r="M129" s="19" t="s">
        <v>669</v>
      </c>
      <c r="N129" s="24" t="s">
        <v>970</v>
      </c>
    </row>
    <row r="130" spans="1:14" x14ac:dyDescent="0.25">
      <c r="A130" s="21">
        <v>127</v>
      </c>
      <c r="B130" s="6" t="s">
        <v>274</v>
      </c>
      <c r="C130" s="43" t="s">
        <v>516</v>
      </c>
      <c r="D130" s="7" t="s">
        <v>486</v>
      </c>
      <c r="E130" s="18" t="s">
        <v>465</v>
      </c>
      <c r="F130" s="8">
        <v>109.8</v>
      </c>
      <c r="G130" s="22">
        <f t="shared" si="3"/>
        <v>165.91</v>
      </c>
      <c r="H130" s="23">
        <v>137</v>
      </c>
      <c r="I130" s="19" t="s">
        <v>670</v>
      </c>
      <c r="J130" s="23">
        <v>192.25</v>
      </c>
      <c r="K130" s="19" t="s">
        <v>1001</v>
      </c>
      <c r="L130" s="23">
        <v>168.48</v>
      </c>
      <c r="M130" s="19" t="s">
        <v>1002</v>
      </c>
      <c r="N130" s="24" t="s">
        <v>632</v>
      </c>
    </row>
    <row r="131" spans="1:14" x14ac:dyDescent="0.25">
      <c r="A131" s="21">
        <v>128</v>
      </c>
      <c r="B131" s="6" t="s">
        <v>280</v>
      </c>
      <c r="C131" s="43" t="s">
        <v>520</v>
      </c>
      <c r="D131" s="7" t="s">
        <v>519</v>
      </c>
      <c r="E131" s="18" t="s">
        <v>555</v>
      </c>
      <c r="F131" s="8">
        <v>529.24</v>
      </c>
      <c r="G131" s="22">
        <f t="shared" si="3"/>
        <v>853</v>
      </c>
      <c r="H131" s="23">
        <v>1069</v>
      </c>
      <c r="I131" s="19" t="s">
        <v>674</v>
      </c>
      <c r="J131" s="23">
        <v>910</v>
      </c>
      <c r="K131" s="19" t="s">
        <v>675</v>
      </c>
      <c r="L131" s="23">
        <v>580</v>
      </c>
      <c r="M131" s="19" t="s">
        <v>676</v>
      </c>
      <c r="N131" s="24" t="s">
        <v>632</v>
      </c>
    </row>
    <row r="132" spans="1:14" x14ac:dyDescent="0.25">
      <c r="A132" s="21">
        <v>129</v>
      </c>
      <c r="B132" s="6" t="s">
        <v>282</v>
      </c>
      <c r="C132" s="43" t="s">
        <v>522</v>
      </c>
      <c r="D132" s="7" t="s">
        <v>521</v>
      </c>
      <c r="E132" s="18" t="s">
        <v>556</v>
      </c>
      <c r="F132" s="8">
        <v>160.80000000000001</v>
      </c>
      <c r="G132" s="22">
        <f t="shared" si="3"/>
        <v>283.15666666666669</v>
      </c>
      <c r="H132" s="23">
        <v>400.47</v>
      </c>
      <c r="I132" s="20" t="s">
        <v>677</v>
      </c>
      <c r="J132" s="23">
        <v>130</v>
      </c>
      <c r="K132" s="20" t="s">
        <v>678</v>
      </c>
      <c r="L132" s="23">
        <v>319</v>
      </c>
      <c r="M132" s="19" t="s">
        <v>679</v>
      </c>
      <c r="N132" s="24" t="s">
        <v>632</v>
      </c>
    </row>
    <row r="133" spans="1:14" x14ac:dyDescent="0.25">
      <c r="A133" s="21">
        <v>130</v>
      </c>
      <c r="B133" s="6" t="s">
        <v>284</v>
      </c>
      <c r="C133" s="43" t="s">
        <v>523</v>
      </c>
      <c r="D133" s="7" t="s">
        <v>486</v>
      </c>
      <c r="E133" s="18" t="s">
        <v>556</v>
      </c>
      <c r="F133" s="8">
        <v>16.18</v>
      </c>
      <c r="G133" s="22">
        <f t="shared" si="3"/>
        <v>34.65</v>
      </c>
      <c r="H133" s="23">
        <v>42.59</v>
      </c>
      <c r="I133" s="19" t="s">
        <v>926</v>
      </c>
      <c r="J133" s="23">
        <v>24.36</v>
      </c>
      <c r="K133" s="19" t="s">
        <v>680</v>
      </c>
      <c r="L133" s="23">
        <v>37</v>
      </c>
      <c r="M133" s="19" t="s">
        <v>681</v>
      </c>
      <c r="N133" s="24" t="s">
        <v>557</v>
      </c>
    </row>
    <row r="134" spans="1:14" x14ac:dyDescent="0.25">
      <c r="A134" s="21">
        <v>131</v>
      </c>
      <c r="B134" s="6" t="s">
        <v>286</v>
      </c>
      <c r="C134" s="43" t="s">
        <v>524</v>
      </c>
      <c r="D134" s="7" t="s">
        <v>519</v>
      </c>
      <c r="E134" s="18" t="s">
        <v>556</v>
      </c>
      <c r="F134" s="8">
        <v>808.29</v>
      </c>
      <c r="G134" s="22">
        <f t="shared" si="3"/>
        <v>1168.04</v>
      </c>
      <c r="H134" s="23">
        <v>1475.35</v>
      </c>
      <c r="I134" s="19" t="s">
        <v>930</v>
      </c>
      <c r="J134" s="23">
        <v>649.77</v>
      </c>
      <c r="K134" s="19" t="s">
        <v>682</v>
      </c>
      <c r="L134" s="23">
        <v>1379</v>
      </c>
      <c r="M134" s="19" t="s">
        <v>683</v>
      </c>
      <c r="N134" s="24" t="s">
        <v>632</v>
      </c>
    </row>
    <row r="135" spans="1:14" x14ac:dyDescent="0.25">
      <c r="A135" s="21">
        <v>132</v>
      </c>
      <c r="B135" s="6" t="s">
        <v>288</v>
      </c>
      <c r="C135" s="43" t="s">
        <v>524</v>
      </c>
      <c r="D135" s="7" t="s">
        <v>525</v>
      </c>
      <c r="E135" s="18" t="s">
        <v>556</v>
      </c>
      <c r="F135" s="8">
        <v>1598.75</v>
      </c>
      <c r="G135" s="22">
        <f t="shared" si="3"/>
        <v>1885.3166666666666</v>
      </c>
      <c r="H135" s="23">
        <v>2900</v>
      </c>
      <c r="I135" s="19" t="s">
        <v>940</v>
      </c>
      <c r="J135" s="23">
        <v>1325.95</v>
      </c>
      <c r="K135" s="20" t="s">
        <v>684</v>
      </c>
      <c r="L135" s="23">
        <v>1430</v>
      </c>
      <c r="M135" s="19" t="s">
        <v>685</v>
      </c>
      <c r="N135" s="24" t="s">
        <v>632</v>
      </c>
    </row>
    <row r="136" spans="1:14" x14ac:dyDescent="0.25">
      <c r="A136" s="21">
        <v>133</v>
      </c>
      <c r="B136" s="6" t="s">
        <v>290</v>
      </c>
      <c r="C136" s="43" t="s">
        <v>524</v>
      </c>
      <c r="D136" s="7" t="s">
        <v>526</v>
      </c>
      <c r="E136" s="18" t="s">
        <v>556</v>
      </c>
      <c r="F136" s="8">
        <v>404.38</v>
      </c>
      <c r="G136" s="22">
        <f t="shared" si="3"/>
        <v>343</v>
      </c>
      <c r="H136" s="23">
        <v>331</v>
      </c>
      <c r="I136" s="20" t="s">
        <v>686</v>
      </c>
      <c r="J136" s="23">
        <v>348</v>
      </c>
      <c r="K136" s="20" t="s">
        <v>687</v>
      </c>
      <c r="L136" s="23">
        <v>350</v>
      </c>
      <c r="M136" s="19" t="s">
        <v>972</v>
      </c>
      <c r="N136" s="24" t="s">
        <v>632</v>
      </c>
    </row>
    <row r="137" spans="1:14" x14ac:dyDescent="0.25">
      <c r="A137" s="21">
        <v>134</v>
      </c>
      <c r="B137" s="6" t="s">
        <v>292</v>
      </c>
      <c r="C137" s="43" t="s">
        <v>528</v>
      </c>
      <c r="D137" s="7" t="s">
        <v>527</v>
      </c>
      <c r="E137" s="18" t="s">
        <v>556</v>
      </c>
      <c r="F137" s="8">
        <v>485.28</v>
      </c>
      <c r="G137" s="22">
        <f t="shared" si="3"/>
        <v>3431.9166666666665</v>
      </c>
      <c r="H137" s="23">
        <v>3279.75</v>
      </c>
      <c r="I137" s="20" t="s">
        <v>931</v>
      </c>
      <c r="J137" s="23">
        <v>3441</v>
      </c>
      <c r="K137" s="20" t="s">
        <v>973</v>
      </c>
      <c r="L137" s="23">
        <v>3575</v>
      </c>
      <c r="M137" s="20" t="s">
        <v>1003</v>
      </c>
      <c r="N137" s="24" t="s">
        <v>632</v>
      </c>
    </row>
    <row r="138" spans="1:14" x14ac:dyDescent="0.25">
      <c r="A138" s="21">
        <v>135</v>
      </c>
      <c r="B138" s="6" t="s">
        <v>294</v>
      </c>
      <c r="C138" s="43" t="s">
        <v>529</v>
      </c>
      <c r="D138" s="7" t="s">
        <v>486</v>
      </c>
      <c r="E138" s="18" t="s">
        <v>556</v>
      </c>
      <c r="F138" s="8">
        <v>15.38</v>
      </c>
      <c r="G138" s="22">
        <f t="shared" si="3"/>
        <v>14.35</v>
      </c>
      <c r="H138" s="23">
        <v>13.25</v>
      </c>
      <c r="I138" t="s">
        <v>688</v>
      </c>
      <c r="J138" s="23">
        <v>15.5</v>
      </c>
      <c r="K138" s="19" t="s">
        <v>974</v>
      </c>
      <c r="L138" s="23">
        <v>14.3</v>
      </c>
      <c r="M138" s="19" t="s">
        <v>689</v>
      </c>
      <c r="N138" s="24" t="s">
        <v>975</v>
      </c>
    </row>
    <row r="139" spans="1:14" x14ac:dyDescent="0.25">
      <c r="A139" s="21">
        <v>136</v>
      </c>
      <c r="B139" s="6" t="s">
        <v>296</v>
      </c>
      <c r="C139" s="43" t="s">
        <v>529</v>
      </c>
      <c r="D139" s="7" t="s">
        <v>525</v>
      </c>
      <c r="E139" s="18" t="s">
        <v>556</v>
      </c>
      <c r="F139" s="8">
        <v>1498</v>
      </c>
      <c r="G139" s="22">
        <f t="shared" si="3"/>
        <v>1518</v>
      </c>
      <c r="H139" s="23">
        <v>1799</v>
      </c>
      <c r="I139" s="19" t="s">
        <v>933</v>
      </c>
      <c r="J139" s="23">
        <v>1430</v>
      </c>
      <c r="K139" s="19" t="s">
        <v>1004</v>
      </c>
      <c r="L139" s="23">
        <v>1325</v>
      </c>
      <c r="M139" s="19" t="s">
        <v>1005</v>
      </c>
      <c r="N139" s="24" t="s">
        <v>632</v>
      </c>
    </row>
    <row r="140" spans="1:14" x14ac:dyDescent="0.25">
      <c r="A140" s="21">
        <v>137</v>
      </c>
      <c r="B140" s="6" t="s">
        <v>298</v>
      </c>
      <c r="C140" s="43" t="s">
        <v>530</v>
      </c>
      <c r="D140" s="7" t="s">
        <v>486</v>
      </c>
      <c r="E140" s="18" t="s">
        <v>556</v>
      </c>
      <c r="F140" s="8">
        <v>15.38</v>
      </c>
      <c r="G140" s="22">
        <f t="shared" si="3"/>
        <v>141.38333333333333</v>
      </c>
      <c r="H140" s="23">
        <v>157.49</v>
      </c>
      <c r="I140" s="19" t="s">
        <v>977</v>
      </c>
      <c r="J140" s="23">
        <v>150</v>
      </c>
      <c r="K140" s="19" t="s">
        <v>978</v>
      </c>
      <c r="L140" s="23">
        <v>116.66</v>
      </c>
      <c r="M140" s="19" t="s">
        <v>1006</v>
      </c>
      <c r="N140" s="24" t="s">
        <v>1007</v>
      </c>
    </row>
    <row r="141" spans="1:14" ht="45" x14ac:dyDescent="0.25">
      <c r="A141" s="21">
        <v>138</v>
      </c>
      <c r="B141" s="6" t="s">
        <v>300</v>
      </c>
      <c r="C141" s="43" t="s">
        <v>531</v>
      </c>
      <c r="D141" s="7" t="s">
        <v>486</v>
      </c>
      <c r="E141" s="18" t="s">
        <v>415</v>
      </c>
      <c r="F141" s="8">
        <v>53</v>
      </c>
      <c r="G141" s="22">
        <f t="shared" si="3"/>
        <v>86.643333333333331</v>
      </c>
      <c r="H141" s="23">
        <v>88.82</v>
      </c>
      <c r="I141" s="19" t="s">
        <v>927</v>
      </c>
      <c r="J141" s="23">
        <v>76.11</v>
      </c>
      <c r="K141" s="19" t="s">
        <v>691</v>
      </c>
      <c r="L141" s="23">
        <v>95</v>
      </c>
      <c r="M141" s="19" t="s">
        <v>690</v>
      </c>
      <c r="N141" s="24" t="s">
        <v>558</v>
      </c>
    </row>
    <row r="142" spans="1:14" ht="45" x14ac:dyDescent="0.25">
      <c r="A142" s="21">
        <v>139</v>
      </c>
      <c r="B142" s="6" t="s">
        <v>302</v>
      </c>
      <c r="C142" s="43" t="s">
        <v>532</v>
      </c>
      <c r="D142" s="7" t="s">
        <v>486</v>
      </c>
      <c r="E142" s="18" t="s">
        <v>559</v>
      </c>
      <c r="F142" s="8">
        <v>170</v>
      </c>
      <c r="G142" s="22">
        <f t="shared" si="3"/>
        <v>220.60333333333335</v>
      </c>
      <c r="H142" s="23">
        <v>317.91000000000003</v>
      </c>
      <c r="I142" s="19" t="s">
        <v>929</v>
      </c>
      <c r="J142" s="23">
        <v>144.9</v>
      </c>
      <c r="K142" s="19" t="s">
        <v>1008</v>
      </c>
      <c r="L142" s="23">
        <v>199</v>
      </c>
      <c r="M142" s="19" t="s">
        <v>691</v>
      </c>
      <c r="N142" s="24" t="s">
        <v>560</v>
      </c>
    </row>
    <row r="143" spans="1:14" ht="30" x14ac:dyDescent="0.25">
      <c r="A143" s="21">
        <v>140</v>
      </c>
      <c r="B143" s="6" t="s">
        <v>304</v>
      </c>
      <c r="C143" s="43" t="s">
        <v>533</v>
      </c>
      <c r="D143" s="7" t="s">
        <v>486</v>
      </c>
      <c r="E143" s="18" t="s">
        <v>561</v>
      </c>
      <c r="F143" s="8">
        <v>52.88</v>
      </c>
      <c r="G143" s="22">
        <f t="shared" si="3"/>
        <v>93.613333333333344</v>
      </c>
      <c r="H143" s="23">
        <v>115.84</v>
      </c>
      <c r="I143" s="19" t="s">
        <v>692</v>
      </c>
      <c r="J143" s="23">
        <v>80</v>
      </c>
      <c r="K143" s="19" t="s">
        <v>1009</v>
      </c>
      <c r="L143" s="23">
        <v>85</v>
      </c>
      <c r="M143" s="19" t="s">
        <v>693</v>
      </c>
      <c r="N143" s="24" t="s">
        <v>632</v>
      </c>
    </row>
    <row r="144" spans="1:14" x14ac:dyDescent="0.25">
      <c r="A144" s="21">
        <v>141</v>
      </c>
      <c r="B144" s="6" t="s">
        <v>306</v>
      </c>
      <c r="C144" s="43" t="s">
        <v>534</v>
      </c>
      <c r="D144" s="7" t="s">
        <v>486</v>
      </c>
      <c r="E144" s="18" t="s">
        <v>559</v>
      </c>
      <c r="F144" s="8">
        <v>170</v>
      </c>
      <c r="G144" s="22">
        <f>+(H144+J144+L144)/3</f>
        <v>200.97000000000003</v>
      </c>
      <c r="H144" s="23">
        <v>317.91000000000003</v>
      </c>
      <c r="I144" s="19" t="s">
        <v>929</v>
      </c>
      <c r="J144" s="23">
        <v>125</v>
      </c>
      <c r="K144" s="19" t="s">
        <v>1010</v>
      </c>
      <c r="L144" s="23">
        <v>160</v>
      </c>
      <c r="M144" s="19" t="s">
        <v>694</v>
      </c>
      <c r="N144" s="24" t="s">
        <v>632</v>
      </c>
    </row>
    <row r="145" spans="1:14" ht="45" x14ac:dyDescent="0.25">
      <c r="A145" s="21">
        <v>142</v>
      </c>
      <c r="B145" s="6" t="s">
        <v>308</v>
      </c>
      <c r="C145" s="43" t="s">
        <v>535</v>
      </c>
      <c r="D145" s="7" t="s">
        <v>486</v>
      </c>
      <c r="E145" s="18" t="s">
        <v>562</v>
      </c>
      <c r="F145" s="8">
        <v>170</v>
      </c>
      <c r="G145" s="22">
        <f>(+H144+J145+L145)/3</f>
        <v>247.97000000000003</v>
      </c>
      <c r="H145" s="41">
        <v>300</v>
      </c>
      <c r="I145" t="s">
        <v>941</v>
      </c>
      <c r="J145" s="23">
        <v>256</v>
      </c>
      <c r="K145" s="19" t="s">
        <v>1011</v>
      </c>
      <c r="L145" s="23">
        <v>170</v>
      </c>
      <c r="M145" s="19" t="s">
        <v>695</v>
      </c>
      <c r="N145" s="24" t="s">
        <v>560</v>
      </c>
    </row>
    <row r="146" spans="1:14" ht="30" x14ac:dyDescent="0.25">
      <c r="A146" s="21">
        <v>143</v>
      </c>
      <c r="B146" s="6" t="s">
        <v>310</v>
      </c>
      <c r="C146" s="43" t="s">
        <v>536</v>
      </c>
      <c r="D146" s="7" t="s">
        <v>486</v>
      </c>
      <c r="E146" s="18" t="s">
        <v>563</v>
      </c>
      <c r="F146" s="8">
        <v>160</v>
      </c>
      <c r="G146" s="22">
        <f t="shared" si="3"/>
        <v>248.26666666666665</v>
      </c>
      <c r="H146" s="23">
        <v>308.94</v>
      </c>
      <c r="I146" s="19" t="s">
        <v>928</v>
      </c>
      <c r="J146" s="23">
        <v>269.86</v>
      </c>
      <c r="K146" s="19" t="s">
        <v>1012</v>
      </c>
      <c r="L146" s="23">
        <v>166</v>
      </c>
      <c r="M146" s="19" t="s">
        <v>696</v>
      </c>
      <c r="N146" s="24" t="s">
        <v>632</v>
      </c>
    </row>
    <row r="147" spans="1:14" ht="30" x14ac:dyDescent="0.25">
      <c r="A147" s="21">
        <v>144</v>
      </c>
      <c r="B147" s="6" t="s">
        <v>314</v>
      </c>
      <c r="C147" s="43" t="s">
        <v>538</v>
      </c>
      <c r="D147" s="7" t="s">
        <v>486</v>
      </c>
      <c r="E147" s="18" t="s">
        <v>563</v>
      </c>
      <c r="F147" s="8">
        <v>160</v>
      </c>
      <c r="G147" s="22">
        <f t="shared" si="3"/>
        <v>184.59666666666666</v>
      </c>
      <c r="H147" s="23">
        <v>189</v>
      </c>
      <c r="I147" s="19" t="s">
        <v>942</v>
      </c>
      <c r="J147" s="23">
        <v>198.79</v>
      </c>
      <c r="K147" s="19" t="s">
        <v>699</v>
      </c>
      <c r="L147" s="23">
        <v>166</v>
      </c>
      <c r="M147" s="19" t="s">
        <v>700</v>
      </c>
      <c r="N147" s="24" t="s">
        <v>1013</v>
      </c>
    </row>
    <row r="148" spans="1:14" ht="75" x14ac:dyDescent="0.25">
      <c r="A148" s="21">
        <v>145</v>
      </c>
      <c r="B148" s="6" t="s">
        <v>316</v>
      </c>
      <c r="C148" s="43" t="s">
        <v>317</v>
      </c>
      <c r="D148" s="7" t="s">
        <v>486</v>
      </c>
      <c r="E148" s="18" t="s">
        <v>565</v>
      </c>
      <c r="F148" s="8">
        <v>3750</v>
      </c>
      <c r="G148" s="22">
        <f t="shared" si="3"/>
        <v>4232.9966666666669</v>
      </c>
      <c r="H148" s="23">
        <v>4800</v>
      </c>
      <c r="I148" s="19" t="s">
        <v>701</v>
      </c>
      <c r="J148" s="23">
        <v>4298.99</v>
      </c>
      <c r="K148" s="19" t="s">
        <v>976</v>
      </c>
      <c r="L148" s="23">
        <v>3600</v>
      </c>
      <c r="M148" s="19" t="s">
        <v>702</v>
      </c>
      <c r="N148" s="24" t="s">
        <v>632</v>
      </c>
    </row>
    <row r="149" spans="1:14" x14ac:dyDescent="0.25">
      <c r="A149" s="21">
        <v>146</v>
      </c>
      <c r="B149" s="6" t="s">
        <v>319</v>
      </c>
      <c r="C149" s="43" t="s">
        <v>539</v>
      </c>
      <c r="D149" s="7" t="s">
        <v>486</v>
      </c>
      <c r="E149" s="18" t="s">
        <v>565</v>
      </c>
      <c r="F149" s="8">
        <v>595</v>
      </c>
      <c r="G149" s="22">
        <f t="shared" si="3"/>
        <v>606.06333333333339</v>
      </c>
      <c r="H149" s="23">
        <v>660</v>
      </c>
      <c r="I149" s="19" t="s">
        <v>703</v>
      </c>
      <c r="J149" s="23">
        <v>518.19000000000005</v>
      </c>
      <c r="K149" s="19" t="s">
        <v>944</v>
      </c>
      <c r="L149" s="23">
        <v>640</v>
      </c>
      <c r="M149" s="19" t="s">
        <v>704</v>
      </c>
      <c r="N149" s="24" t="s">
        <v>632</v>
      </c>
    </row>
    <row r="150" spans="1:14" ht="45" x14ac:dyDescent="0.25">
      <c r="A150" s="21">
        <v>147</v>
      </c>
      <c r="B150" s="6" t="s">
        <v>321</v>
      </c>
      <c r="C150" s="43" t="s">
        <v>540</v>
      </c>
      <c r="D150" s="7" t="s">
        <v>486</v>
      </c>
      <c r="E150" s="18" t="s">
        <v>565</v>
      </c>
      <c r="F150" s="8">
        <v>1298</v>
      </c>
      <c r="G150" s="22">
        <f t="shared" si="3"/>
        <v>1456.33</v>
      </c>
      <c r="H150" s="23">
        <v>1399</v>
      </c>
      <c r="I150" s="19" t="s">
        <v>705</v>
      </c>
      <c r="J150" s="23">
        <v>1269.99</v>
      </c>
      <c r="K150" s="19" t="s">
        <v>706</v>
      </c>
      <c r="L150" s="23">
        <v>1700</v>
      </c>
      <c r="M150" s="19" t="s">
        <v>707</v>
      </c>
      <c r="N150" s="24" t="s">
        <v>632</v>
      </c>
    </row>
    <row r="151" spans="1:14" ht="105" x14ac:dyDescent="0.25">
      <c r="A151" s="21">
        <v>148</v>
      </c>
      <c r="B151" s="6" t="s">
        <v>323</v>
      </c>
      <c r="C151" s="43" t="s">
        <v>541</v>
      </c>
      <c r="D151" s="7" t="s">
        <v>486</v>
      </c>
      <c r="E151" s="18" t="s">
        <v>566</v>
      </c>
      <c r="F151" s="8">
        <v>10900</v>
      </c>
      <c r="G151" s="22">
        <f>(+H151+L151)/2</f>
        <v>12845</v>
      </c>
      <c r="H151" s="23">
        <v>12190</v>
      </c>
      <c r="I151" s="19" t="s">
        <v>708</v>
      </c>
      <c r="J151" s="23"/>
      <c r="K151" s="19" t="s">
        <v>943</v>
      </c>
      <c r="L151" s="23">
        <v>13500</v>
      </c>
      <c r="M151" s="19" t="s">
        <v>709</v>
      </c>
      <c r="N151" s="24" t="s">
        <v>567</v>
      </c>
    </row>
    <row r="152" spans="1:14" x14ac:dyDescent="0.25">
      <c r="F152" s="14"/>
    </row>
    <row r="153" spans="1:14" x14ac:dyDescent="0.25">
      <c r="B153" s="15"/>
      <c r="C153" s="46" t="s">
        <v>787</v>
      </c>
      <c r="D153" s="46"/>
    </row>
    <row r="154" spans="1:14" x14ac:dyDescent="0.25">
      <c r="B154" s="16"/>
      <c r="C154" s="47" t="s">
        <v>14</v>
      </c>
      <c r="D154" s="47"/>
    </row>
  </sheetData>
  <mergeCells count="5">
    <mergeCell ref="C1:M1"/>
    <mergeCell ref="B2:L2"/>
    <mergeCell ref="C153:D153"/>
    <mergeCell ref="C154:D154"/>
    <mergeCell ref="H81:L81"/>
  </mergeCells>
  <hyperlinks>
    <hyperlink ref="K88" r:id="rId1"/>
    <hyperlink ref="K89" r:id="rId2"/>
    <hyperlink ref="K92" r:id="rId3"/>
    <hyperlink ref="J76" r:id="rId4" display="https://www.staples.com.ar/product.asp?sku=CCASS2POA&amp;tracking=FIND%5FES&amp;"/>
    <hyperlink ref="M70" r:id="rId5"/>
    <hyperlink ref="I5" r:id="rId6" location="searchVariation=57226626656&amp;position=2&amp;type=item&amp;tracking_id=b34fecd3-3e15-4f7c-af52-0acab3d6ce93"/>
    <hyperlink ref="K5" r:id="rId7"/>
    <hyperlink ref="I6" r:id="rId8" location="searchVariation=43606568780&amp;position=6&amp;type=item&amp;tracking_id=ad888468-a014-498c-b554-bdd97211e99e"/>
    <hyperlink ref="I7" r:id="rId9" location="searchVariation=43903788042&amp;position=2&amp;type=item&amp;tracking_id=df5e9d28-8270-4ead-9049-3c6b882f0017"/>
    <hyperlink ref="I8" r:id="rId10" location="searchVariation=57037030716&amp;position=3&amp;type=item&amp;tracking_id=368bde83-9a63-4fc6-8f51-0da1edee26e1"/>
    <hyperlink ref="K8" r:id="rId11"/>
    <hyperlink ref="M9" r:id="rId12" location="position=1&amp;type=item&amp;tracking_id=a51b23e4-e925-4b4b-9c16-fef4159f48ce"/>
    <hyperlink ref="I10" r:id="rId13" location="position=8&amp;type=item&amp;tracking_id=1449d9da-1b3d-4a79-ae96-1a6eb3258d08"/>
    <hyperlink ref="M11" r:id="rId14"/>
    <hyperlink ref="I12" r:id="rId15" location="position=20&amp;type=item&amp;tracking_id=7e574c20-0519-4e9f-8095-56993fe168c1"/>
    <hyperlink ref="M12" r:id="rId16" location="position=14&amp;type=item&amp;tracking_id=31c19a5f-e981-49f6-83e0-6054e1febbd9"/>
    <hyperlink ref="K13" r:id="rId17"/>
    <hyperlink ref="I13" r:id="rId18"/>
    <hyperlink ref="I14" r:id="rId19" location="searchVariation=58370848474&amp;position=3&amp;type=item&amp;tracking_id=0bfd7bd7-1ced-445f-a67e-e9ec99ffd3c5"/>
    <hyperlink ref="K14" r:id="rId20"/>
    <hyperlink ref="I15" r:id="rId21" location="searchVariation=51575196788&amp;position=2&amp;type=item&amp;tracking_id=8d740bdc-f6d6-4882-b3f6-e3855188d689"/>
    <hyperlink ref="K15" r:id="rId22" location="searchVariation=56799529881&amp;position=11&amp;type=item&amp;tracking_id=4ddd8098-1e83-42b3-88d1-8609bfd85f5f"/>
    <hyperlink ref="M16" r:id="rId23" location="position=1&amp;type=item&amp;tracking_id=c389b19c-bf27-4675-a5d5-5c961d924104"/>
    <hyperlink ref="I17" r:id="rId24"/>
    <hyperlink ref="M17" r:id="rId25" location="position=23&amp;type=item&amp;tracking_id=7960a3af-ebce-4ff3-8b3f-bccf01d79d4a"/>
    <hyperlink ref="I18" r:id="rId26" location="searchVariation=35482570696&amp;position=1&amp;type=item&amp;tracking_id=aa48d372-2a80-4d95-a6f0-753c208c7171"/>
    <hyperlink ref="I19" r:id="rId27" location="searchVariation=35086002882&amp;position=11&amp;type=item&amp;tracking_id=42a21178-6296-4146-9f58-91a2f2755768"/>
    <hyperlink ref="I20" r:id="rId28" location="searchVariation=35482578861&amp;position=4&amp;type=item&amp;tracking_id=ef4dca3a-4b0e-4bb0-bdac-76581aa71183"/>
    <hyperlink ref="I21" r:id="rId29" location="searchVariation=56277170923&amp;position=12&amp;type=item&amp;tracking_id=2e28758b-1c79-4bbe-89d1-2bc0c0e37b00"/>
    <hyperlink ref="K22" r:id="rId30"/>
    <hyperlink ref="M22" r:id="rId31"/>
    <hyperlink ref="I23" r:id="rId32" location="searchVariation=44335322213&amp;position=3&amp;type=item&amp;tracking_id=53282ebc-10b3-436d-8a8b-1986236a4ef2"/>
    <hyperlink ref="K23" r:id="rId33" location="searchVariation=54773143902&amp;position=6&amp;type=item&amp;tracking_id=d6532ad9-fa03-460b-83f8-9056bee85838"/>
    <hyperlink ref="I24" r:id="rId34"/>
    <hyperlink ref="K24" r:id="rId35" location="position=4&amp;type=item&amp;tracking_id=40d12cf8-2fa7-4ac0-8b83-8262fe683b7d"/>
    <hyperlink ref="M25" r:id="rId36" location="searchVariation=55577232379&amp;position=2&amp;type=item&amp;tracking_id=9ff443a3-fe3c-48ad-9ce5-1afc6efc8b38"/>
    <hyperlink ref="I26" r:id="rId37" location="position=1&amp;type=item&amp;tracking_id=69e1bec9-67c7-41c1-a8ba-4dc33f42fe3f"/>
    <hyperlink ref="I29" r:id="rId38" location="searchVariation=39270427764&amp;position=6&amp;type=item&amp;tracking_id=3c3ce72f-1bd9-4dfe-b39d-24ccbdc49c84"/>
    <hyperlink ref="I30" r:id="rId39" location="searchVariation=39270427764&amp;position=6&amp;type=item&amp;tracking_id=3c3ce72f-1bd9-4dfe-b39d-24ccbdc49c85"/>
    <hyperlink ref="I31" r:id="rId40" location="searchVariation=61373994497&amp;position=14&amp;type=item&amp;tracking_id=1d4a6c2d-3896-46e7-aa50-2c497a1fb96e"/>
    <hyperlink ref="I32" r:id="rId41" location="searchVariation=56277170923&amp;position=12&amp;type=item&amp;tracking_id=2e28758b-1c79-4bbe-89d1-2bc0c0e37b00"/>
    <hyperlink ref="I33" r:id="rId42" location="searchVariation=55372720360&amp;position=1&amp;type=item&amp;tracking_id=8794f597-0715-453c-9b20-46e2f2f28b3e"/>
    <hyperlink ref="I35" r:id="rId43" location="position=2&amp;type=item&amp;tracking_id=e2f4fbe7-fbaa-4fc6-9914-cad8f44a5391"/>
    <hyperlink ref="I34" r:id="rId44" location="position=2&amp;type=item&amp;tracking_id=f9c1adf5-5f88-4666-9aec-66bf4dc492b6"/>
    <hyperlink ref="M35" r:id="rId45"/>
    <hyperlink ref="I36" r:id="rId46" location="position=1&amp;type=item&amp;tracking_id=368e0d4e-96ff-4db0-bf35-c0caf71fc0de"/>
    <hyperlink ref="K36" r:id="rId47"/>
    <hyperlink ref="I38" r:id="rId48" location="searchVariation=34164331146&amp;position=1&amp;type=item&amp;tracking_id=eb9a94b8-c7eb-4958-8de2-8da9709f67d5"/>
    <hyperlink ref="M38" r:id="rId49"/>
    <hyperlink ref="K40" r:id="rId50"/>
    <hyperlink ref="M40" r:id="rId51" location="position=3&amp;type=item&amp;tracking_id=cf3db9e5-516b-4cee-bacd-53ce628e6c9a"/>
    <hyperlink ref="I42" r:id="rId52"/>
    <hyperlink ref="K42" r:id="rId53" location="searchVariation=33166832885&amp;position=15&amp;type=item&amp;tracking_id=ee03d636-d2d6-411c-94b4-13e9160ff0d2"/>
    <hyperlink ref="I44" r:id="rId54" location="position=6&amp;type=item&amp;tracking_id=572dc492-9ef8-43cc-b478-bb912fe471e5"/>
    <hyperlink ref="I45" r:id="rId55" location="position=1&amp;type=item&amp;tracking_id=29247232-a42d-495e-9890-a3d3dd556bf8"/>
    <hyperlink ref="K44" r:id="rId56"/>
    <hyperlink ref="K45" r:id="rId57"/>
    <hyperlink ref="I46" r:id="rId58" location="position=5&amp;type=item&amp;tracking_id=bb6ee01e-5f20-4007-80a4-071287608b2c"/>
    <hyperlink ref="K47" r:id="rId59"/>
    <hyperlink ref="M47" r:id="rId60"/>
    <hyperlink ref="I48" r:id="rId61" location="position=14&amp;type=item&amp;tracking_id=1c4a7a7f-1c2a-45b6-b0fa-f7e16e4b9c28"/>
    <hyperlink ref="K49" r:id="rId62"/>
    <hyperlink ref="I50" r:id="rId63" location="position=1&amp;type=item&amp;tracking_id=03b0c162-e308-47fb-b3d8-ea18fd2abe72"/>
    <hyperlink ref="K50" r:id="rId64"/>
    <hyperlink ref="I51" r:id="rId65" location="position=4&amp;type=item&amp;tracking_id=16182a34-8131-444d-9c95-a5fad4046356"/>
    <hyperlink ref="K51" r:id="rId66"/>
    <hyperlink ref="I52" r:id="rId67" location="position=4&amp;type=item&amp;tracking_id=16182a34-8131-444d-9c95-a5fad4046356"/>
    <hyperlink ref="K52" r:id="rId68"/>
    <hyperlink ref="I53" r:id="rId69" location="position=11&amp;type=item&amp;tracking_id=0147f736-4439-46c9-a981-058c5950fca8"/>
    <hyperlink ref="K53" r:id="rId70"/>
    <hyperlink ref="I54" r:id="rId71" location="position=25&amp;type=item&amp;tracking_id=8eb5fcd8-dd6b-4e96-9a47-d679282fc8e9"/>
    <hyperlink ref="K54" r:id="rId72"/>
    <hyperlink ref="I55" r:id="rId73" location="position=1&amp;type=item&amp;tracking_id=a1186c0b-418b-448e-ac61-3deb9a4ffef0"/>
    <hyperlink ref="K55" r:id="rId74"/>
    <hyperlink ref="I56" r:id="rId75" location="position=9&amp;type=item&amp;tracking_id=2da00829-efcf-4b38-88a9-dcb66b4f2862"/>
    <hyperlink ref="K56" r:id="rId76"/>
    <hyperlink ref="I57" r:id="rId77" location="position=9&amp;type=item&amp;tracking_id=2da00829-efcf-4b38-88a9-dcb66b4f2862"/>
    <hyperlink ref="K57" r:id="rId78"/>
    <hyperlink ref="I58" r:id="rId79" location="position=5&amp;type=item&amp;tracking_id=87bd0c62-60be-4c7a-8694-908fbf16a892"/>
    <hyperlink ref="K58" r:id="rId80"/>
    <hyperlink ref="M59" r:id="rId81"/>
    <hyperlink ref="K60" r:id="rId82"/>
    <hyperlink ref="M60" r:id="rId83"/>
    <hyperlink ref="I61" r:id="rId84"/>
    <hyperlink ref="K61" r:id="rId85" location="position=6&amp;type=item&amp;tracking_id=b05f9dab-f467-4eca-9c81-8362043869a0"/>
    <hyperlink ref="M61" r:id="rId86" location="position=7&amp;type=item&amp;tracking_id=d8e602aa-0c55-4ae3-b09a-3d133ebea787"/>
    <hyperlink ref="K62" r:id="rId87"/>
    <hyperlink ref="M62" r:id="rId88" location="position=32&amp;type=item&amp;tracking_id=2b2d84b0-b3f2-4d9d-8692-7571c9b11d36"/>
    <hyperlink ref="M63" r:id="rId89"/>
    <hyperlink ref="I65" r:id="rId90"/>
    <hyperlink ref="M67" r:id="rId91"/>
    <hyperlink ref="K66" r:id="rId92"/>
    <hyperlink ref="M68" r:id="rId93"/>
    <hyperlink ref="K69" r:id="rId94"/>
    <hyperlink ref="K70" r:id="rId95" location="searchVariation=54012828496&amp;position=23&amp;type=item&amp;tracking_id=1cf5c954-d6f9-4db5-a699-118bccb003ef"/>
    <hyperlink ref="K71" r:id="rId96" location="searchVariation=54007726828&amp;position=1&amp;type=item&amp;tracking_id=5857444b-7354-43fc-86e1-d70533781171"/>
    <hyperlink ref="M71" r:id="rId97" location="position=28&amp;type=item&amp;tracking_id=36655a57-af83-4cad-a2fc-bd2cfc81755e"/>
    <hyperlink ref="I72" r:id="rId98"/>
    <hyperlink ref="M72" r:id="rId99"/>
    <hyperlink ref="K73" r:id="rId100"/>
    <hyperlink ref="M73" r:id="rId101"/>
    <hyperlink ref="I75" r:id="rId102"/>
    <hyperlink ref="K75" r:id="rId103" location="position=37&amp;type=item&amp;tracking_id=1d9fef40-38aa-403e-b833-57a1c12b5158"/>
    <hyperlink ref="M75" r:id="rId104" location="position=23&amp;type=item&amp;tracking_id=50a4874b-b4df-4482-9050-8b0f8dc4a774"/>
    <hyperlink ref="K74" r:id="rId105" location="position=42&amp;type=item&amp;tracking_id=168456c4-3070-4323-b790-dbf8ad082bd1"/>
    <hyperlink ref="K76" r:id="rId106"/>
    <hyperlink ref="I76" r:id="rId107"/>
    <hyperlink ref="K77" r:id="rId108" location="position=22&amp;type=item&amp;tracking_id=dd83bce7-0522-4dd7-8c52-bbe3c6756f48"/>
    <hyperlink ref="I78" r:id="rId109"/>
    <hyperlink ref="M78" r:id="rId110"/>
    <hyperlink ref="K79" r:id="rId111"/>
    <hyperlink ref="M79" r:id="rId112" location="position=10&amp;type=item&amp;tracking_id=d9162839-8a8b-4ede-a841-8ad6b578e351"/>
    <hyperlink ref="M80" r:id="rId113"/>
    <hyperlink ref="K83" r:id="rId114" location="position=3&amp;type=item&amp;tracking_id=66594977-bdad-4797-8377-3236a4c4d54a"/>
    <hyperlink ref="M83" r:id="rId115" location="position=6&amp;type=item&amp;tracking_id=e4e74b54-33df-41df-af9b-4def3266a191"/>
    <hyperlink ref="K84" r:id="rId116"/>
    <hyperlink ref="I83" r:id="rId117"/>
    <hyperlink ref="K85" r:id="rId118"/>
    <hyperlink ref="M85" r:id="rId119"/>
    <hyperlink ref="K86" r:id="rId120"/>
    <hyperlink ref="K87" r:id="rId121"/>
    <hyperlink ref="M90" r:id="rId122"/>
    <hyperlink ref="K90" r:id="rId123"/>
    <hyperlink ref="M93" r:id="rId124"/>
    <hyperlink ref="K91" r:id="rId125"/>
    <hyperlink ref="M92" r:id="rId126"/>
    <hyperlink ref="M91" r:id="rId127"/>
    <hyperlink ref="I93" r:id="rId128" location="position=2&amp;type=item&amp;tracking_id=0a863205-6196-4cc9-9e42-c96569d3fbbf"/>
    <hyperlink ref="K94" r:id="rId129"/>
    <hyperlink ref="M94" r:id="rId130" location="position=6&amp;type=item&amp;tracking_id=453ebfda-d6c2-40ef-9ef4-274018672f7d"/>
    <hyperlink ref="M95" r:id="rId131"/>
    <hyperlink ref="K96" r:id="rId132"/>
    <hyperlink ref="M96" r:id="rId133"/>
    <hyperlink ref="K97" r:id="rId134"/>
    <hyperlink ref="M97" r:id="rId135"/>
    <hyperlink ref="I110" r:id="rId136"/>
    <hyperlink ref="I101" r:id="rId137" location="position=33&amp;type=item&amp;tracking_id=b1aa7e9f-327e-4ee9-a95a-84ff1a49c5eb"/>
    <hyperlink ref="I107" r:id="rId138"/>
    <hyperlink ref="I108" r:id="rId139"/>
    <hyperlink ref="I109" r:id="rId140" location="position=1&amp;type=item&amp;tracking_id=7f6567a9-700d-4dfc-81d2-89398082c66f"/>
    <hyperlink ref="I111" r:id="rId141"/>
    <hyperlink ref="I112" r:id="rId142"/>
    <hyperlink ref="I115" r:id="rId143" location="position=5&amp;type=item&amp;tracking_id=46a10c64-1938-46dc-be3f-065ef67a42ac"/>
    <hyperlink ref="I117" r:id="rId144"/>
    <hyperlink ref="I118" r:id="rId145"/>
    <hyperlink ref="I119" r:id="rId146"/>
    <hyperlink ref="I126" r:id="rId147" location="position=1&amp;type=item&amp;tracking_id=c8eda614-03b6-49d6-b43c-f079ed46f83e"/>
    <hyperlink ref="I127" r:id="rId148"/>
    <hyperlink ref="I128" r:id="rId149"/>
    <hyperlink ref="I129" r:id="rId150"/>
    <hyperlink ref="I130" r:id="rId151"/>
    <hyperlink ref="I131" r:id="rId152" location="searchVariation=53439475537&amp;position=14&amp;type=item&amp;tracking_id=c72e2fdc-1c27-4c12-a8ee-bae62cf8d4e9"/>
    <hyperlink ref="I132" r:id="rId153"/>
    <hyperlink ref="I136" r:id="rId154" location="position=4&amp;type=item&amp;tracking_id=2666bf7b-598f-49ce-8cdd-4a080081e3e5"/>
    <hyperlink ref="I141" r:id="rId155"/>
    <hyperlink ref="I148" r:id="rId156"/>
    <hyperlink ref="I149" r:id="rId157"/>
    <hyperlink ref="I150" r:id="rId158"/>
    <hyperlink ref="I144" r:id="rId159"/>
    <hyperlink ref="I105" r:id="rId160"/>
    <hyperlink ref="K123" r:id="rId161"/>
    <hyperlink ref="M123" r:id="rId162" location="reco_item_pos=2&amp;reco_backend=machinalis-pads&amp;reco_backend_type=low_level&amp;reco_client=search-pads-btm&amp;reco_id=7999bbe3-980e-407a-825f-bd75d34ade52&amp;is_advertising=true&amp;ad_domain=SEARCHDESKTOP_BTM&amp;ad_position=3&amp;ad_click_id=OThiNWUzNjctMzI5MC00YmI0LWEyNTktNjdiMTEzM2FlMGVh" display="https://articulo.mercadolibre.com.ar/MLA-772354209-cinta-de-embalar-48mmx50-transparente-_JM?quantity=1#reco_item_pos=2&amp;reco_backend=machinalis-pads&amp;reco_backend_type=low_level&amp;reco_client=search-pads-btm&amp;reco_id=7999bbe3-980e-407a-825f-bd75d34ade52&amp;is_advertising=true&amp;ad_domain=SEARCHDESKTOP_BTM&amp;ad_position=3&amp;ad_click_id=OThiNWUzNjctMzI5MC00YmI0LWEyNTktNjdiMTEzM2FlMGVh"/>
    <hyperlink ref="K125" r:id="rId163"/>
    <hyperlink ref="M125" r:id="rId164" location="position=6&amp;type=item&amp;tracking_id=025fcb8a-05ee-404f-bda9-933587344b1f"/>
    <hyperlink ref="K147" r:id="rId165"/>
    <hyperlink ref="M147" r:id="rId166" location="position=30&amp;type=pad&amp;tracking_id=df0ff4f8-dcca-4416-aeb5-8c051228bf97&amp;is_advertising=true&amp;ad_domain=VQCATCORE_LST&amp;ad_position=30&amp;ad_click_id=NTM4Njk2NjctNjZhYS00OTRjLWE3ZWYtZDA1YzBiYTVkNjQ2" display="https://articulo.mercadolibre.com.ar/MLA-811706497-caja-de-archivo-azul-plastica-oficio-12-pvc-36x25x12-pack-x-unidad-_JM?quantity=1#position=30&amp;type=pad&amp;tracking_id=df0ff4f8-dcca-4416-aeb5-8c051228bf97&amp;is_advertising=true&amp;ad_domain=VQCATCORE_LST&amp;ad_position=30&amp;ad_click_id=NTM4Njk2NjctNjZhYS00OTRjLWE3ZWYtZDA1YzBiYTVkNjQ2"/>
    <hyperlink ref="K151" r:id="rId167" location="position=13&amp;type=item&amp;tracking_id=e8ee1301-7939-466c-9051-7764d5beec92"/>
    <hyperlink ref="M151" r:id="rId168" location="position=4&amp;type=item&amp;tracking_id=099b5776-9314-4713-9352-023a5f86d085"/>
    <hyperlink ref="M150" r:id="rId169" location="position=2&amp;type=item&amp;tracking_id=2f43bb4f-f18c-4bc5-8503-458d27efd03b"/>
    <hyperlink ref="M149" r:id="rId170" location="position=1&amp;type=item&amp;tracking_id=7883005e-4c34-4607-8e95-880480a4729d"/>
    <hyperlink ref="K150" r:id="rId171" location="position=3&amp;type=item&amp;tracking_id=8131a3f8-3478-4927-bef1-b555dccdda81"/>
    <hyperlink ref="M148" r:id="rId172" location="position=4&amp;type=item&amp;tracking_id=6b5861b1-bf7b-4d4c-ae1f-1a4c8b9d2367"/>
    <hyperlink ref="K98" r:id="rId173"/>
    <hyperlink ref="M98" r:id="rId174"/>
    <hyperlink ref="K99" r:id="rId175"/>
    <hyperlink ref="M99" r:id="rId176"/>
    <hyperlink ref="K100" r:id="rId177"/>
    <hyperlink ref="M100" r:id="rId178"/>
    <hyperlink ref="K101" r:id="rId179"/>
    <hyperlink ref="M101" r:id="rId180" location="position=15&amp;type=item&amp;tracking_id=494b7f67-703d-4fe9-9ad5-31988e2b230d"/>
    <hyperlink ref="K102" r:id="rId181"/>
    <hyperlink ref="M102" r:id="rId182" location="position=14&amp;type=item&amp;tracking_id=d80ca695-41fd-4a41-ad4d-97f574cacd40"/>
    <hyperlink ref="K103" r:id="rId183"/>
    <hyperlink ref="M103" r:id="rId184"/>
    <hyperlink ref="K104" r:id="rId185"/>
    <hyperlink ref="M104" r:id="rId186"/>
    <hyperlink ref="I106" r:id="rId187"/>
    <hyperlink ref="M106" r:id="rId188"/>
    <hyperlink ref="K106" r:id="rId189"/>
    <hyperlink ref="M107" r:id="rId190" location="position=11&amp;type=item&amp;tracking_id=f934d9ed-c08a-498b-a391-d007c63def8b"/>
    <hyperlink ref="M108" r:id="rId191" location="position=2&amp;type=item&amp;tracking_id=f3240cb6-cbd3-4ddb-9d43-ae33e0f01219"/>
    <hyperlink ref="M109" r:id="rId192" location="position=13&amp;type=item&amp;tracking_id=9192d808-a1ac-47fc-9b8f-be4cb581b24c"/>
    <hyperlink ref="M110" r:id="rId193" location="position=1&amp;type=item&amp;tracking_id=dd1c86f1-4d74-4ef4-a83f-89f3f3c411cd"/>
    <hyperlink ref="M111" r:id="rId194" location="position=1&amp;type=item&amp;tracking_id=3c60658e-8e7b-4b87-83f6-5e9c04a3bdf7"/>
    <hyperlink ref="K112" r:id="rId195"/>
    <hyperlink ref="M112" r:id="rId196" location="position=6&amp;type=item&amp;tracking_id=6233c992-a715-46ff-8a83-177eb2d28f85"/>
    <hyperlink ref="M113" r:id="rId197" location="position=5&amp;type=item&amp;tracking_id=406df9eb-5317-4fdc-b12b-3b16bc2635a0"/>
    <hyperlink ref="M114" r:id="rId198" location="position=29&amp;type=item&amp;tracking_id=3dc3189f-38dd-4fbc-a0d9-0f2384213f74"/>
    <hyperlink ref="M115" r:id="rId199" location="position=40&amp;type=item&amp;tracking_id=13a24011-4e6f-480b-ad2e-e9dc1d61311a"/>
    <hyperlink ref="I116" r:id="rId200"/>
    <hyperlink ref="M117" r:id="rId201" location="position=4&amp;type=item&amp;tracking_id=7da76f3b-ac3d-42f8-9756-0ce523e9cacf"/>
    <hyperlink ref="M118" r:id="rId202" location="position=10&amp;type=item&amp;tracking_id=44f35e31-a5e8-41ca-a06a-c3f56d127728"/>
    <hyperlink ref="I120" r:id="rId203"/>
    <hyperlink ref="K119" r:id="rId204"/>
    <hyperlink ref="M119" r:id="rId205" location="position=22&amp;type=item&amp;tracking_id=8794eadc-2c65-4837-a6a5-8391510c0096"/>
    <hyperlink ref="M121" r:id="rId206" location="position=10&amp;type=item&amp;tracking_id=1efd68cc-b89e-4a34-9d2a-4c824ff1b108"/>
    <hyperlink ref="M122" r:id="rId207" location="position=1&amp;type=item&amp;tracking_id=aca8db34-6897-45b9-9aab-8203c5b44c60"/>
    <hyperlink ref="K124" r:id="rId208"/>
    <hyperlink ref="M124" r:id="rId209" location="position=20&amp;type=pad&amp;tracking_id=c7ace40b-7548-4b35-ad2e-02b28fb28200&amp;is_advertising=true&amp;ad_domain=VQCATCORE_LST&amp;ad_position=20&amp;ad_click_id=OTQ1M2Y2NTktMjlkMi00NzFlLTkwZjUtNDgyYzVhYWJjNTU5" display="https://articulo.mercadolibre.com.ar/MLA-725866698-cinta-de-papel-enmascarar-24mm-x-50m-_JM?quantity=1#position=20&amp;type=pad&amp;tracking_id=c7ace40b-7548-4b35-ad2e-02b28fb28200&amp;is_advertising=true&amp;ad_domain=VQCATCORE_LST&amp;ad_position=20&amp;ad_click_id=OTQ1M2Y2NTktMjlkMi00NzFlLTkwZjUtNDgyYzVhYWJjNTU5"/>
    <hyperlink ref="K126" r:id="rId210"/>
    <hyperlink ref="M126" r:id="rId211" location="position=2&amp;type=item&amp;tracking_id=3c5b4e63-cce2-4ee8-b025-e6f6da95b7c1"/>
    <hyperlink ref="M127" r:id="rId212" location="position=5&amp;type=item&amp;tracking_id=206da488-59c9-4ac2-b6bc-eacb33a20a5c"/>
    <hyperlink ref="M128" r:id="rId213" location="position=4&amp;type=item&amp;tracking_id=4ddfab0e-1bde-42df-906f-96531612b741"/>
    <hyperlink ref="M129" r:id="rId214" location="position=1&amp;type=pad&amp;tracking_id=282f9095-b3c4-467b-b661-3bdb184ff14c&amp;is_advertising=true&amp;ad_domain=VQCATCORE_LST&amp;ad_position=1&amp;ad_click_id=OTc0NWFlMWEtMTdmMC00YTQ5LTk1ODctYjgzYTAxZTg5NzNi" display="https://articulo.mercadolibre.com.ar/MLA-824306540-regla-30-cm-lexiko-pack-x-48-unidades-_JM?quantity=1#position=1&amp;type=pad&amp;tracking_id=282f9095-b3c4-467b-b661-3bdb184ff14c&amp;is_advertising=true&amp;ad_domain=VQCATCORE_LST&amp;ad_position=1&amp;ad_click_id=OTc0NWFlMWEtMTdmMC00YTQ5LTk1ODctYjgzYTAxZTg5NzNi"/>
    <hyperlink ref="K129" r:id="rId215"/>
    <hyperlink ref="K131" r:id="rId216" location="searchVariation=50938631102&amp;position=8&amp;type=item&amp;tracking_id=947831c8-a840-4d7b-b84d-56dec03c5d14" display="https://articulo.mercadolibre.com.ar/MLA-840010605-papel-carbonico-film-carbest-azul-oficio-x-50-hojas-_JM?searchVariation=50938631102&amp;quantity=1&amp;variation=50938631102#searchVariation=50938631102&amp;position=8&amp;type=item&amp;tracking_id=947831c8-a840-4d7b-b84d-56dec03c5d14"/>
    <hyperlink ref="M131" r:id="rId217" location="position=21&amp;type=item&amp;tracking_id=887b8244-f7bb-4d57-ab96-7fc804cc6ddd"/>
    <hyperlink ref="K132" r:id="rId218" location="position=6&amp;type=item&amp;tracking_id=e2b7194c-489f-46de-96be-93a1d827926b"/>
    <hyperlink ref="M132" r:id="rId219" location="position=5&amp;type=item&amp;tracking_id=6ac0a0db-36b1-4181-bafc-a2aca980be09"/>
    <hyperlink ref="K133" r:id="rId220"/>
    <hyperlink ref="M133" r:id="rId221" location="position=28&amp;type=item&amp;tracking_id=4a7e2e7b-b1de-4a14-8c0e-caebf07a83cc"/>
    <hyperlink ref="K134" r:id="rId222"/>
    <hyperlink ref="M134" r:id="rId223" location="position=1&amp;type=item&amp;tracking_id=5a5dfc49-6bda-410c-aa44-d220972c2c1a"/>
    <hyperlink ref="K135" r:id="rId224" location="gps"/>
    <hyperlink ref="M135" r:id="rId225" location="position=3&amp;type=item&amp;tracking_id=9e804699-8037-41dd-af85-8791452a58af"/>
    <hyperlink ref="K136" r:id="rId226" location="position=2&amp;type=item&amp;tracking_id=a82dd606-4d27-47a9-b3c3-8c59d115ab44"/>
    <hyperlink ref="I139" r:id="rId227"/>
    <hyperlink ref="I137" r:id="rId228"/>
    <hyperlink ref="M138" r:id="rId229"/>
    <hyperlink ref="M141" r:id="rId230" location="position=8&amp;type=pad&amp;tracking_id=54328db7-1788-4cd2-adc9-515bfbeff079&amp;is_advertising=true&amp;ad_domain=VQCATCORE_LST&amp;ad_position=8&amp;ad_click_id=ZWNhOGEwZmEtZGMwNC00ZDczLThkZDQtZDlhMTMzYzk1OWQ1" display="https://articulo.mercadolibre.com.ar/MLA-793163041-caja-de-archivo-legajo-carton-microcorrugado-premium-staac-_JM?quantity=1#position=8&amp;type=pad&amp;tracking_id=54328db7-1788-4cd2-adc9-515bfbeff079&amp;is_advertising=true&amp;ad_domain=VQCATCORE_LST&amp;ad_position=8&amp;ad_click_id=ZWNhOGEwZmEtZGMwNC00ZDczLThkZDQtZDlhMTMzYzk1OWQ1"/>
    <hyperlink ref="M142" r:id="rId231" location="position=14&amp;type=item&amp;tracking_id=b16dd119-f6ad-40f6-a18f-f576d547dd8b"/>
    <hyperlink ref="M143" r:id="rId232" location="position=13&amp;type=item&amp;tracking_id=fa956f76-e3ff-4559-a9a5-515e09a7dcad"/>
    <hyperlink ref="M144" r:id="rId233" location="position=8&amp;type=pad&amp;tracking_id=53848c09-0997-474b-90fa-1cc6cdeeb1d7&amp;is_advertising=true&amp;ad_domain=VQCATCORE_LST&amp;ad_position=8&amp;ad_click_id=MzE2ZWIxMWEtMWQ3YS00YmU5LTg2M2ItZDQ0ZTc5N2FjYjdi" display="https://articulo.mercadolibre.com.ar/MLA-729730582-caja-archivo-carton-oficio-ctapa-americana-42x32x25-mudanza-_JM?quantity=1#position=8&amp;type=pad&amp;tracking_id=53848c09-0997-474b-90fa-1cc6cdeeb1d7&amp;is_advertising=true&amp;ad_domain=VQCATCORE_LST&amp;ad_position=8&amp;ad_click_id=MzE2ZWIxMWEtMWQ3YS00YmU5LTg2M2ItZDQ0ZTc5N2FjYjdi"/>
    <hyperlink ref="M145" r:id="rId234" location="position=6&amp;type=item&amp;tracking_id=38dde469-b085-49a0-9e7b-05eb24db8112"/>
    <hyperlink ref="M146" r:id="rId235" location="position=20&amp;type=pad&amp;tracking_id=28834684-83e3-4c06-8e1b-72a3e1a93b59&amp;is_advertising=true&amp;ad_domain=VQCATCORE_LST&amp;ad_position=20&amp;ad_click_id=NWM2NGViMGQtMDcxNS00MmIwLWFjMDItODNmMjRlMTdjZmMz" display="https://articulo.mercadolibre.com.ar/MLA-811706497-caja-de-archivo-azul-plastica-oficio-12-pvc-36x25x12-pack-x-unidad-_JM?quantity=1#position=20&amp;type=pad&amp;tracking_id=28834684-83e3-4c06-8e1b-72a3e1a93b59&amp;is_advertising=true&amp;ad_domain=VQCATCORE_LST&amp;ad_position=20&amp;ad_click_id=NWM2NGViMGQtMDcxNS00MmIwLWFjMDItODNmMjRlMTdjZmMz"/>
    <hyperlink ref="K148" r:id="rId236" location="position=13&amp;type=item&amp;tracking_id=eecfa3af-8ecf-45e9-830f-f9b326971c76"/>
    <hyperlink ref="K137" r:id="rId237" location="position=37&amp;type=item&amp;tracking_id=57f33dc9-89d4-49e5-944a-7eafd9bd60ae"/>
    <hyperlink ref="I151" r:id="rId238"/>
    <hyperlink ref="K149" r:id="rId239"/>
    <hyperlink ref="I147" r:id="rId240" location="searchVariation=45046719092&amp;position=9&amp;type=item&amp;tracking_id=b9092da0-f2eb-4eb2-a97b-d4970c1f19e3"/>
    <hyperlink ref="I146" r:id="rId241"/>
    <hyperlink ref="K146" r:id="rId242"/>
    <hyperlink ref="I143" r:id="rId243"/>
    <hyperlink ref="K144" r:id="rId244" location="position=3&amp;type=item&amp;tracking_id=dbdf42a4-0515-4dbb-b828-c1811212413e"/>
    <hyperlink ref="I142" r:id="rId245"/>
    <hyperlink ref="I140" r:id="rId246" location="position=2&amp;type=item&amp;tracking_id=171e13a1-3be2-4e36-a1a4-c016a912b5bf"/>
    <hyperlink ref="K140" r:id="rId247" location="position=18&amp;type=item&amp;tracking_id=748d421a-20d1-4c83-8175-c41bc172a1aa"/>
    <hyperlink ref="K138" r:id="rId248"/>
    <hyperlink ref="M136" r:id="rId249" location="position=2&amp;type=item&amp;tracking_id=e4183d93-b032-449d-99e7-5fb43fe60202"/>
    <hyperlink ref="I135" r:id="rId250" location="position=8&amp;type=pad&amp;tracking_id=31d95f1e-5624-4543-8049-704f12ddb7bc&amp;is_advertising=true&amp;ad_domain=VQCATCORE_LST&amp;ad_position=8&amp;ad_click_id=ZjVlMWJkMTQtZTIyMy00ZmE5LTgyMjctYTJjYTQwNGM3NWEy" display="https://articulo.mercadolibre.com.ar/MLA-747379369-cd-sony-48x-oferta-x100-cd-no-verbatim-tdk-_JM#position=8&amp;type=pad&amp;tracking_id=31d95f1e-5624-4543-8049-704f12ddb7bc&amp;is_advertising=true&amp;ad_domain=VQCATCORE_LST&amp;ad_position=8&amp;ad_click_id=ZjVlMWJkMTQtZTIyMy00ZmE5LTgyMjctYTJjYTQwNGM3NWEy"/>
    <hyperlink ref="I134" r:id="rId251"/>
    <hyperlink ref="I133" r:id="rId252"/>
    <hyperlink ref="K127" r:id="rId253"/>
    <hyperlink ref="I125" r:id="rId254"/>
    <hyperlink ref="I123" r:id="rId255"/>
    <hyperlink ref="I122" r:id="rId256"/>
    <hyperlink ref="I121" r:id="rId257"/>
    <hyperlink ref="K121" r:id="rId258"/>
    <hyperlink ref="K120" r:id="rId259"/>
    <hyperlink ref="M120" r:id="rId260" location="position=1&amp;type=item&amp;tracking_id=aa039da1-4b1c-4673-b770-c69d8725ade5"/>
    <hyperlink ref="K118" r:id="rId261"/>
    <hyperlink ref="K117" r:id="rId262"/>
    <hyperlink ref="K116" r:id="rId263"/>
    <hyperlink ref="M116" r:id="rId264" location="position=7&amp;type=item&amp;tracking_id=e1717888-94ce-483c-9973-fc0b719986cb"/>
    <hyperlink ref="K115" r:id="rId265"/>
    <hyperlink ref="I114" r:id="rId266"/>
    <hyperlink ref="K114" r:id="rId267"/>
    <hyperlink ref="K110" r:id="rId268"/>
    <hyperlink ref="K109" r:id="rId269"/>
    <hyperlink ref="K108" r:id="rId270" location="position=36&amp;type=item&amp;tracking_id=5ab5b93a-0fac-422f-a808-20bf338abee3"/>
    <hyperlink ref="K107" r:id="rId271"/>
    <hyperlink ref="M105" r:id="rId272"/>
    <hyperlink ref="I103" r:id="rId273"/>
    <hyperlink ref="I104" r:id="rId274"/>
    <hyperlink ref="I100" r:id="rId275"/>
    <hyperlink ref="I99" r:id="rId276"/>
  </hyperlinks>
  <pageMargins left="0.7" right="0.7" top="0.75" bottom="0.75" header="0.3" footer="0.3"/>
  <pageSetup paperSize="9" orientation="portrait" r:id="rId2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54"/>
  <sheetViews>
    <sheetView topLeftCell="A134" workbookViewId="0">
      <selection activeCell="D152" sqref="D152:E154"/>
    </sheetView>
  </sheetViews>
  <sheetFormatPr baseColWidth="10" defaultRowHeight="15" x14ac:dyDescent="0.25"/>
  <sheetData>
    <row r="4" spans="2:10" x14ac:dyDescent="0.25">
      <c r="B4" t="s">
        <v>16</v>
      </c>
      <c r="C4" t="s">
        <v>17</v>
      </c>
      <c r="D4" t="s">
        <v>18</v>
      </c>
      <c r="E4" t="s">
        <v>1</v>
      </c>
      <c r="F4" t="s">
        <v>19</v>
      </c>
      <c r="G4" t="s">
        <v>20</v>
      </c>
      <c r="H4" t="s">
        <v>21</v>
      </c>
      <c r="I4" t="s">
        <v>22</v>
      </c>
      <c r="J4" t="s">
        <v>23</v>
      </c>
    </row>
    <row r="5" spans="2:10" x14ac:dyDescent="0.25">
      <c r="B5">
        <v>1</v>
      </c>
      <c r="C5" t="s">
        <v>24</v>
      </c>
      <c r="D5" t="s">
        <v>25</v>
      </c>
      <c r="E5" t="s">
        <v>26</v>
      </c>
      <c r="F5" s="17">
        <v>2500</v>
      </c>
      <c r="G5" t="s">
        <v>27</v>
      </c>
    </row>
    <row r="6" spans="2:10" x14ac:dyDescent="0.25">
      <c r="B6">
        <v>2</v>
      </c>
      <c r="C6" t="s">
        <v>24</v>
      </c>
      <c r="D6" t="s">
        <v>28</v>
      </c>
      <c r="E6" t="s">
        <v>29</v>
      </c>
      <c r="F6" s="17">
        <v>6000</v>
      </c>
      <c r="G6" t="s">
        <v>27</v>
      </c>
    </row>
    <row r="7" spans="2:10" x14ac:dyDescent="0.25">
      <c r="B7">
        <v>3</v>
      </c>
      <c r="C7" t="s">
        <v>24</v>
      </c>
      <c r="D7" t="s">
        <v>30</v>
      </c>
      <c r="E7" t="s">
        <v>31</v>
      </c>
      <c r="F7" s="17">
        <v>15000</v>
      </c>
      <c r="G7" t="s">
        <v>27</v>
      </c>
    </row>
    <row r="8" spans="2:10" x14ac:dyDescent="0.25">
      <c r="B8">
        <v>4</v>
      </c>
      <c r="C8" t="s">
        <v>24</v>
      </c>
      <c r="D8" t="s">
        <v>32</v>
      </c>
      <c r="E8" t="s">
        <v>33</v>
      </c>
      <c r="F8" s="17">
        <v>17000</v>
      </c>
      <c r="G8" t="s">
        <v>27</v>
      </c>
    </row>
    <row r="9" spans="2:10" x14ac:dyDescent="0.25">
      <c r="B9">
        <v>5</v>
      </c>
      <c r="C9" t="s">
        <v>24</v>
      </c>
      <c r="D9" t="s">
        <v>34</v>
      </c>
      <c r="E9" t="s">
        <v>35</v>
      </c>
      <c r="F9" s="17">
        <v>21000</v>
      </c>
      <c r="G9" t="s">
        <v>27</v>
      </c>
    </row>
    <row r="10" spans="2:10" x14ac:dyDescent="0.25">
      <c r="B10">
        <v>6</v>
      </c>
      <c r="C10" t="s">
        <v>24</v>
      </c>
      <c r="D10" t="s">
        <v>36</v>
      </c>
      <c r="E10" t="s">
        <v>37</v>
      </c>
      <c r="F10" s="17">
        <v>1000</v>
      </c>
      <c r="G10" t="s">
        <v>27</v>
      </c>
    </row>
    <row r="11" spans="2:10" x14ac:dyDescent="0.25">
      <c r="B11">
        <v>7</v>
      </c>
      <c r="C11" t="s">
        <v>24</v>
      </c>
      <c r="D11" t="s">
        <v>38</v>
      </c>
      <c r="E11" t="s">
        <v>39</v>
      </c>
      <c r="F11" s="17">
        <v>1000</v>
      </c>
      <c r="G11" t="s">
        <v>27</v>
      </c>
    </row>
    <row r="12" spans="2:10" x14ac:dyDescent="0.25">
      <c r="B12">
        <v>8</v>
      </c>
      <c r="C12" t="s">
        <v>24</v>
      </c>
      <c r="D12" t="s">
        <v>40</v>
      </c>
      <c r="E12" t="s">
        <v>41</v>
      </c>
      <c r="F12" s="17">
        <v>1000</v>
      </c>
      <c r="G12" t="s">
        <v>27</v>
      </c>
    </row>
    <row r="13" spans="2:10" x14ac:dyDescent="0.25">
      <c r="B13">
        <v>9</v>
      </c>
      <c r="C13" t="s">
        <v>24</v>
      </c>
      <c r="D13" t="s">
        <v>42</v>
      </c>
      <c r="E13" t="s">
        <v>43</v>
      </c>
      <c r="F13">
        <v>500</v>
      </c>
      <c r="G13" t="s">
        <v>27</v>
      </c>
    </row>
    <row r="14" spans="2:10" x14ac:dyDescent="0.25">
      <c r="B14">
        <v>10</v>
      </c>
      <c r="C14" t="s">
        <v>24</v>
      </c>
      <c r="D14" t="s">
        <v>44</v>
      </c>
      <c r="E14" t="s">
        <v>45</v>
      </c>
      <c r="F14">
        <v>500</v>
      </c>
      <c r="G14" t="s">
        <v>27</v>
      </c>
    </row>
    <row r="15" spans="2:10" x14ac:dyDescent="0.25">
      <c r="B15">
        <v>11</v>
      </c>
      <c r="C15" t="s">
        <v>24</v>
      </c>
      <c r="D15" t="s">
        <v>46</v>
      </c>
      <c r="E15" t="s">
        <v>47</v>
      </c>
      <c r="F15">
        <v>500</v>
      </c>
      <c r="G15" t="s">
        <v>27</v>
      </c>
    </row>
    <row r="16" spans="2:10" x14ac:dyDescent="0.25">
      <c r="B16">
        <v>12</v>
      </c>
      <c r="C16" t="s">
        <v>24</v>
      </c>
      <c r="D16" t="s">
        <v>48</v>
      </c>
      <c r="E16" t="s">
        <v>49</v>
      </c>
      <c r="F16" s="17">
        <v>1000</v>
      </c>
      <c r="G16" t="s">
        <v>27</v>
      </c>
    </row>
    <row r="17" spans="2:7" x14ac:dyDescent="0.25">
      <c r="B17">
        <v>13</v>
      </c>
      <c r="C17" t="s">
        <v>24</v>
      </c>
      <c r="D17" t="s">
        <v>50</v>
      </c>
      <c r="E17" t="s">
        <v>51</v>
      </c>
      <c r="F17">
        <v>400</v>
      </c>
      <c r="G17" t="s">
        <v>27</v>
      </c>
    </row>
    <row r="18" spans="2:7" x14ac:dyDescent="0.25">
      <c r="B18">
        <v>14</v>
      </c>
      <c r="C18" t="s">
        <v>24</v>
      </c>
      <c r="D18" t="s">
        <v>52</v>
      </c>
      <c r="E18" t="s">
        <v>53</v>
      </c>
      <c r="F18" s="17">
        <v>17000</v>
      </c>
      <c r="G18" t="s">
        <v>27</v>
      </c>
    </row>
    <row r="19" spans="2:7" x14ac:dyDescent="0.25">
      <c r="B19">
        <v>15</v>
      </c>
      <c r="C19" t="s">
        <v>24</v>
      </c>
      <c r="D19" t="s">
        <v>54</v>
      </c>
      <c r="E19" t="s">
        <v>55</v>
      </c>
      <c r="F19" s="17">
        <v>4500</v>
      </c>
      <c r="G19" t="s">
        <v>27</v>
      </c>
    </row>
    <row r="20" spans="2:7" x14ac:dyDescent="0.25">
      <c r="B20">
        <v>16</v>
      </c>
      <c r="C20" t="s">
        <v>24</v>
      </c>
      <c r="D20" t="s">
        <v>56</v>
      </c>
      <c r="E20" t="s">
        <v>57</v>
      </c>
      <c r="F20">
        <v>50</v>
      </c>
      <c r="G20" t="s">
        <v>27</v>
      </c>
    </row>
    <row r="21" spans="2:7" x14ac:dyDescent="0.25">
      <c r="B21">
        <v>17</v>
      </c>
      <c r="C21" t="s">
        <v>24</v>
      </c>
      <c r="D21" t="s">
        <v>58</v>
      </c>
      <c r="E21" t="s">
        <v>59</v>
      </c>
      <c r="F21" s="17">
        <v>13000</v>
      </c>
      <c r="G21" t="s">
        <v>27</v>
      </c>
    </row>
    <row r="22" spans="2:7" x14ac:dyDescent="0.25">
      <c r="B22">
        <v>18</v>
      </c>
      <c r="C22" t="s">
        <v>24</v>
      </c>
      <c r="D22" t="s">
        <v>60</v>
      </c>
      <c r="E22" t="s">
        <v>61</v>
      </c>
      <c r="F22">
        <v>500</v>
      </c>
      <c r="G22" t="s">
        <v>27</v>
      </c>
    </row>
    <row r="23" spans="2:7" x14ac:dyDescent="0.25">
      <c r="B23">
        <v>19</v>
      </c>
      <c r="C23" t="s">
        <v>24</v>
      </c>
      <c r="D23" t="s">
        <v>62</v>
      </c>
      <c r="E23" t="s">
        <v>63</v>
      </c>
      <c r="F23" s="17">
        <v>1500</v>
      </c>
      <c r="G23" t="s">
        <v>27</v>
      </c>
    </row>
    <row r="24" spans="2:7" x14ac:dyDescent="0.25">
      <c r="B24">
        <v>20</v>
      </c>
      <c r="C24" t="s">
        <v>24</v>
      </c>
      <c r="D24" t="s">
        <v>64</v>
      </c>
      <c r="E24" t="s">
        <v>65</v>
      </c>
      <c r="F24" s="17">
        <v>50000</v>
      </c>
      <c r="G24" t="s">
        <v>27</v>
      </c>
    </row>
    <row r="25" spans="2:7" x14ac:dyDescent="0.25">
      <c r="B25">
        <v>21</v>
      </c>
      <c r="C25" t="s">
        <v>24</v>
      </c>
      <c r="D25" t="s">
        <v>66</v>
      </c>
      <c r="E25" t="s">
        <v>67</v>
      </c>
      <c r="F25" s="17">
        <v>15000</v>
      </c>
      <c r="G25" t="s">
        <v>27</v>
      </c>
    </row>
    <row r="26" spans="2:7" x14ac:dyDescent="0.25">
      <c r="B26">
        <v>22</v>
      </c>
      <c r="C26" t="s">
        <v>24</v>
      </c>
      <c r="D26" t="s">
        <v>68</v>
      </c>
      <c r="E26" t="s">
        <v>69</v>
      </c>
      <c r="F26" s="17">
        <v>2500</v>
      </c>
      <c r="G26" t="s">
        <v>27</v>
      </c>
    </row>
    <row r="27" spans="2:7" x14ac:dyDescent="0.25">
      <c r="B27">
        <v>23</v>
      </c>
      <c r="C27" t="s">
        <v>24</v>
      </c>
      <c r="D27" t="s">
        <v>70</v>
      </c>
      <c r="E27" t="s">
        <v>71</v>
      </c>
      <c r="F27" s="17">
        <v>10000</v>
      </c>
      <c r="G27" t="s">
        <v>27</v>
      </c>
    </row>
    <row r="28" spans="2:7" x14ac:dyDescent="0.25">
      <c r="B28">
        <v>24</v>
      </c>
      <c r="C28" t="s">
        <v>24</v>
      </c>
      <c r="D28" t="s">
        <v>72</v>
      </c>
      <c r="E28" t="s">
        <v>73</v>
      </c>
      <c r="F28" s="17">
        <v>12000</v>
      </c>
      <c r="G28" t="s">
        <v>27</v>
      </c>
    </row>
    <row r="29" spans="2:7" x14ac:dyDescent="0.25">
      <c r="B29">
        <v>25</v>
      </c>
      <c r="C29" t="s">
        <v>24</v>
      </c>
      <c r="D29" t="s">
        <v>74</v>
      </c>
      <c r="E29" t="s">
        <v>75</v>
      </c>
      <c r="F29" s="17">
        <v>5000</v>
      </c>
      <c r="G29" t="s">
        <v>27</v>
      </c>
    </row>
    <row r="30" spans="2:7" x14ac:dyDescent="0.25">
      <c r="B30">
        <v>26</v>
      </c>
      <c r="C30" t="s">
        <v>24</v>
      </c>
      <c r="D30" t="s">
        <v>76</v>
      </c>
      <c r="E30" t="s">
        <v>77</v>
      </c>
      <c r="F30" s="17">
        <v>1000</v>
      </c>
      <c r="G30" t="s">
        <v>27</v>
      </c>
    </row>
    <row r="31" spans="2:7" x14ac:dyDescent="0.25">
      <c r="B31">
        <v>27</v>
      </c>
      <c r="C31" t="s">
        <v>24</v>
      </c>
      <c r="D31" t="s">
        <v>78</v>
      </c>
      <c r="E31" t="s">
        <v>79</v>
      </c>
      <c r="F31" s="17">
        <v>7000</v>
      </c>
      <c r="G31" t="s">
        <v>27</v>
      </c>
    </row>
    <row r="32" spans="2:7" x14ac:dyDescent="0.25">
      <c r="B32">
        <v>28</v>
      </c>
      <c r="C32" t="s">
        <v>24</v>
      </c>
      <c r="D32" t="s">
        <v>80</v>
      </c>
      <c r="E32" t="s">
        <v>81</v>
      </c>
      <c r="F32" s="17">
        <v>4500</v>
      </c>
      <c r="G32" t="s">
        <v>27</v>
      </c>
    </row>
    <row r="33" spans="2:7" x14ac:dyDescent="0.25">
      <c r="B33">
        <v>29</v>
      </c>
      <c r="C33" t="s">
        <v>24</v>
      </c>
      <c r="D33" t="s">
        <v>82</v>
      </c>
      <c r="E33" t="s">
        <v>83</v>
      </c>
      <c r="F33" s="17">
        <v>2500</v>
      </c>
      <c r="G33" t="s">
        <v>27</v>
      </c>
    </row>
    <row r="34" spans="2:7" x14ac:dyDescent="0.25">
      <c r="B34">
        <v>30</v>
      </c>
      <c r="C34" t="s">
        <v>24</v>
      </c>
      <c r="D34" t="s">
        <v>84</v>
      </c>
      <c r="E34" t="s">
        <v>85</v>
      </c>
      <c r="F34" s="17">
        <v>2000</v>
      </c>
      <c r="G34" t="s">
        <v>27</v>
      </c>
    </row>
    <row r="35" spans="2:7" x14ac:dyDescent="0.25">
      <c r="B35">
        <v>31</v>
      </c>
      <c r="C35" t="s">
        <v>24</v>
      </c>
      <c r="D35" t="s">
        <v>86</v>
      </c>
      <c r="E35" t="s">
        <v>87</v>
      </c>
      <c r="F35" s="17">
        <v>3000</v>
      </c>
      <c r="G35" t="s">
        <v>27</v>
      </c>
    </row>
    <row r="36" spans="2:7" x14ac:dyDescent="0.25">
      <c r="B36">
        <v>32</v>
      </c>
      <c r="C36" t="s">
        <v>24</v>
      </c>
      <c r="D36" t="s">
        <v>88</v>
      </c>
      <c r="E36" t="s">
        <v>89</v>
      </c>
      <c r="F36" s="17">
        <v>1500</v>
      </c>
      <c r="G36" t="s">
        <v>27</v>
      </c>
    </row>
    <row r="37" spans="2:7" x14ac:dyDescent="0.25">
      <c r="B37">
        <v>33</v>
      </c>
      <c r="C37" t="s">
        <v>24</v>
      </c>
      <c r="D37" t="s">
        <v>90</v>
      </c>
      <c r="E37" t="s">
        <v>91</v>
      </c>
      <c r="F37" s="17">
        <v>1500</v>
      </c>
      <c r="G37" t="s">
        <v>27</v>
      </c>
    </row>
    <row r="38" spans="2:7" x14ac:dyDescent="0.25">
      <c r="B38">
        <v>34</v>
      </c>
      <c r="C38" t="s">
        <v>24</v>
      </c>
      <c r="D38" t="s">
        <v>92</v>
      </c>
      <c r="E38" t="s">
        <v>93</v>
      </c>
      <c r="F38" s="17">
        <v>1500</v>
      </c>
      <c r="G38" t="s">
        <v>27</v>
      </c>
    </row>
    <row r="39" spans="2:7" x14ac:dyDescent="0.25">
      <c r="B39">
        <v>35</v>
      </c>
      <c r="C39" t="s">
        <v>24</v>
      </c>
      <c r="D39" t="s">
        <v>94</v>
      </c>
      <c r="E39" t="s">
        <v>95</v>
      </c>
      <c r="F39">
        <v>500</v>
      </c>
      <c r="G39" t="s">
        <v>27</v>
      </c>
    </row>
    <row r="40" spans="2:7" x14ac:dyDescent="0.25">
      <c r="B40">
        <v>36</v>
      </c>
      <c r="C40" t="s">
        <v>24</v>
      </c>
      <c r="D40" t="s">
        <v>96</v>
      </c>
      <c r="E40" t="s">
        <v>97</v>
      </c>
      <c r="F40" s="17">
        <v>4000</v>
      </c>
      <c r="G40" t="s">
        <v>27</v>
      </c>
    </row>
    <row r="41" spans="2:7" x14ac:dyDescent="0.25">
      <c r="B41">
        <v>37</v>
      </c>
      <c r="C41" t="s">
        <v>24</v>
      </c>
      <c r="D41" t="s">
        <v>98</v>
      </c>
      <c r="E41" t="s">
        <v>99</v>
      </c>
      <c r="F41">
        <v>350</v>
      </c>
      <c r="G41" t="s">
        <v>27</v>
      </c>
    </row>
    <row r="42" spans="2:7" x14ac:dyDescent="0.25">
      <c r="B42">
        <v>38</v>
      </c>
      <c r="C42" t="s">
        <v>24</v>
      </c>
      <c r="D42" t="s">
        <v>100</v>
      </c>
      <c r="E42" t="s">
        <v>101</v>
      </c>
      <c r="F42">
        <v>100</v>
      </c>
      <c r="G42" t="s">
        <v>27</v>
      </c>
    </row>
    <row r="43" spans="2:7" x14ac:dyDescent="0.25">
      <c r="B43">
        <v>39</v>
      </c>
      <c r="C43" t="s">
        <v>24</v>
      </c>
      <c r="D43" t="s">
        <v>102</v>
      </c>
      <c r="E43" t="s">
        <v>103</v>
      </c>
      <c r="F43">
        <v>600</v>
      </c>
      <c r="G43" t="s">
        <v>27</v>
      </c>
    </row>
    <row r="44" spans="2:7" x14ac:dyDescent="0.25">
      <c r="B44">
        <v>40</v>
      </c>
      <c r="C44" t="s">
        <v>24</v>
      </c>
      <c r="D44" t="s">
        <v>104</v>
      </c>
      <c r="E44" t="s">
        <v>105</v>
      </c>
      <c r="F44" s="17">
        <v>1000</v>
      </c>
      <c r="G44" t="s">
        <v>27</v>
      </c>
    </row>
    <row r="45" spans="2:7" x14ac:dyDescent="0.25">
      <c r="B45">
        <v>41</v>
      </c>
      <c r="C45" t="s">
        <v>24</v>
      </c>
      <c r="D45" t="s">
        <v>106</v>
      </c>
      <c r="E45" t="s">
        <v>107</v>
      </c>
      <c r="F45" s="17">
        <v>1000</v>
      </c>
      <c r="G45" t="s">
        <v>27</v>
      </c>
    </row>
    <row r="46" spans="2:7" x14ac:dyDescent="0.25">
      <c r="B46">
        <v>42</v>
      </c>
      <c r="C46" t="s">
        <v>24</v>
      </c>
      <c r="D46" t="s">
        <v>108</v>
      </c>
      <c r="E46" t="s">
        <v>109</v>
      </c>
      <c r="F46" s="17">
        <v>5000</v>
      </c>
      <c r="G46" t="s">
        <v>27</v>
      </c>
    </row>
    <row r="47" spans="2:7" x14ac:dyDescent="0.25">
      <c r="B47">
        <v>43</v>
      </c>
      <c r="C47" t="s">
        <v>24</v>
      </c>
      <c r="D47" t="s">
        <v>110</v>
      </c>
      <c r="E47" t="s">
        <v>111</v>
      </c>
      <c r="F47" s="17">
        <v>5000</v>
      </c>
      <c r="G47" t="s">
        <v>27</v>
      </c>
    </row>
    <row r="48" spans="2:7" x14ac:dyDescent="0.25">
      <c r="B48">
        <v>44</v>
      </c>
      <c r="C48" t="s">
        <v>24</v>
      </c>
      <c r="D48" t="s">
        <v>112</v>
      </c>
      <c r="E48" t="s">
        <v>113</v>
      </c>
      <c r="F48">
        <v>500</v>
      </c>
      <c r="G48" t="s">
        <v>27</v>
      </c>
    </row>
    <row r="49" spans="2:7" x14ac:dyDescent="0.25">
      <c r="B49">
        <v>45</v>
      </c>
      <c r="C49" t="s">
        <v>24</v>
      </c>
      <c r="D49" t="s">
        <v>114</v>
      </c>
      <c r="E49" t="s">
        <v>115</v>
      </c>
      <c r="F49" s="17">
        <v>5000</v>
      </c>
      <c r="G49" t="s">
        <v>27</v>
      </c>
    </row>
    <row r="50" spans="2:7" x14ac:dyDescent="0.25">
      <c r="B50">
        <v>46</v>
      </c>
      <c r="C50" t="s">
        <v>24</v>
      </c>
      <c r="D50" t="s">
        <v>116</v>
      </c>
      <c r="E50" t="s">
        <v>117</v>
      </c>
      <c r="F50">
        <v>300</v>
      </c>
      <c r="G50" t="s">
        <v>27</v>
      </c>
    </row>
    <row r="51" spans="2:7" x14ac:dyDescent="0.25">
      <c r="B51">
        <v>47</v>
      </c>
      <c r="C51" t="s">
        <v>24</v>
      </c>
      <c r="D51" t="s">
        <v>118</v>
      </c>
      <c r="E51" t="s">
        <v>119</v>
      </c>
      <c r="F51" s="17">
        <v>12000</v>
      </c>
      <c r="G51" t="s">
        <v>27</v>
      </c>
    </row>
    <row r="52" spans="2:7" x14ac:dyDescent="0.25">
      <c r="B52">
        <v>48</v>
      </c>
      <c r="C52" t="s">
        <v>24</v>
      </c>
      <c r="D52" t="s">
        <v>120</v>
      </c>
      <c r="E52" t="s">
        <v>121</v>
      </c>
      <c r="F52" s="17">
        <v>25000</v>
      </c>
      <c r="G52" t="s">
        <v>27</v>
      </c>
    </row>
    <row r="53" spans="2:7" x14ac:dyDescent="0.25">
      <c r="B53">
        <v>49</v>
      </c>
      <c r="C53" t="s">
        <v>24</v>
      </c>
      <c r="D53" t="s">
        <v>122</v>
      </c>
      <c r="E53" t="s">
        <v>123</v>
      </c>
      <c r="F53">
        <v>500</v>
      </c>
      <c r="G53" t="s">
        <v>27</v>
      </c>
    </row>
    <row r="54" spans="2:7" x14ac:dyDescent="0.25">
      <c r="B54">
        <v>50</v>
      </c>
      <c r="C54" t="s">
        <v>24</v>
      </c>
      <c r="D54" t="s">
        <v>124</v>
      </c>
      <c r="E54" t="s">
        <v>125</v>
      </c>
      <c r="F54" s="17">
        <v>5000</v>
      </c>
      <c r="G54" t="s">
        <v>27</v>
      </c>
    </row>
    <row r="55" spans="2:7" x14ac:dyDescent="0.25">
      <c r="B55">
        <v>51</v>
      </c>
      <c r="C55" t="s">
        <v>24</v>
      </c>
      <c r="D55" t="s">
        <v>126</v>
      </c>
      <c r="E55" t="s">
        <v>127</v>
      </c>
      <c r="F55" s="17">
        <v>10000</v>
      </c>
      <c r="G55" t="s">
        <v>27</v>
      </c>
    </row>
    <row r="56" spans="2:7" x14ac:dyDescent="0.25">
      <c r="B56">
        <v>52</v>
      </c>
      <c r="C56" t="s">
        <v>24</v>
      </c>
      <c r="D56" t="s">
        <v>128</v>
      </c>
      <c r="E56" t="s">
        <v>129</v>
      </c>
      <c r="F56" s="17">
        <v>1500</v>
      </c>
      <c r="G56" t="s">
        <v>27</v>
      </c>
    </row>
    <row r="57" spans="2:7" x14ac:dyDescent="0.25">
      <c r="B57">
        <v>53</v>
      </c>
      <c r="C57" t="s">
        <v>24</v>
      </c>
      <c r="D57" t="s">
        <v>130</v>
      </c>
      <c r="E57" t="s">
        <v>131</v>
      </c>
      <c r="F57">
        <v>800</v>
      </c>
      <c r="G57" t="s">
        <v>27</v>
      </c>
    </row>
    <row r="58" spans="2:7" x14ac:dyDescent="0.25">
      <c r="B58">
        <v>54</v>
      </c>
      <c r="C58" t="s">
        <v>24</v>
      </c>
      <c r="D58" t="s">
        <v>132</v>
      </c>
      <c r="E58" t="s">
        <v>133</v>
      </c>
      <c r="F58" s="17">
        <v>8000</v>
      </c>
      <c r="G58" t="s">
        <v>27</v>
      </c>
    </row>
    <row r="59" spans="2:7" x14ac:dyDescent="0.25">
      <c r="B59">
        <v>55</v>
      </c>
      <c r="C59" t="s">
        <v>24</v>
      </c>
      <c r="D59" t="s">
        <v>134</v>
      </c>
      <c r="E59" t="s">
        <v>135</v>
      </c>
      <c r="F59" s="17">
        <v>4000</v>
      </c>
      <c r="G59" t="s">
        <v>27</v>
      </c>
    </row>
    <row r="60" spans="2:7" x14ac:dyDescent="0.25">
      <c r="B60">
        <v>56</v>
      </c>
      <c r="C60" t="s">
        <v>24</v>
      </c>
      <c r="D60" t="s">
        <v>136</v>
      </c>
      <c r="E60" t="s">
        <v>137</v>
      </c>
      <c r="F60" s="17">
        <v>10000</v>
      </c>
      <c r="G60" t="s">
        <v>27</v>
      </c>
    </row>
    <row r="61" spans="2:7" x14ac:dyDescent="0.25">
      <c r="B61">
        <v>57</v>
      </c>
      <c r="C61" t="s">
        <v>24</v>
      </c>
      <c r="D61" t="s">
        <v>138</v>
      </c>
      <c r="E61" t="s">
        <v>139</v>
      </c>
      <c r="F61" s="17">
        <v>10000</v>
      </c>
      <c r="G61" t="s">
        <v>27</v>
      </c>
    </row>
    <row r="62" spans="2:7" x14ac:dyDescent="0.25">
      <c r="B62">
        <v>58</v>
      </c>
      <c r="C62" t="s">
        <v>24</v>
      </c>
      <c r="D62" t="s">
        <v>140</v>
      </c>
      <c r="E62" t="s">
        <v>141</v>
      </c>
      <c r="F62" s="17">
        <v>2500</v>
      </c>
      <c r="G62" t="s">
        <v>27</v>
      </c>
    </row>
    <row r="63" spans="2:7" x14ac:dyDescent="0.25">
      <c r="B63">
        <v>59</v>
      </c>
      <c r="C63" t="s">
        <v>24</v>
      </c>
      <c r="D63" t="s">
        <v>142</v>
      </c>
      <c r="E63" t="s">
        <v>143</v>
      </c>
      <c r="F63" s="17">
        <v>4000</v>
      </c>
      <c r="G63" t="s">
        <v>27</v>
      </c>
    </row>
    <row r="64" spans="2:7" x14ac:dyDescent="0.25">
      <c r="B64">
        <v>60</v>
      </c>
      <c r="C64" t="s">
        <v>24</v>
      </c>
      <c r="D64" t="s">
        <v>144</v>
      </c>
      <c r="E64" t="s">
        <v>145</v>
      </c>
      <c r="F64" s="17">
        <v>15000</v>
      </c>
      <c r="G64" t="s">
        <v>27</v>
      </c>
    </row>
    <row r="65" spans="2:7" x14ac:dyDescent="0.25">
      <c r="B65">
        <v>61</v>
      </c>
      <c r="C65" t="s">
        <v>24</v>
      </c>
      <c r="D65" t="s">
        <v>146</v>
      </c>
      <c r="E65" t="s">
        <v>147</v>
      </c>
      <c r="F65" s="17">
        <v>5000</v>
      </c>
      <c r="G65" t="s">
        <v>27</v>
      </c>
    </row>
    <row r="66" spans="2:7" x14ac:dyDescent="0.25">
      <c r="B66">
        <v>62</v>
      </c>
      <c r="C66" t="s">
        <v>24</v>
      </c>
      <c r="D66" t="s">
        <v>148</v>
      </c>
      <c r="E66" t="s">
        <v>149</v>
      </c>
      <c r="F66" s="17">
        <v>2500</v>
      </c>
      <c r="G66" t="s">
        <v>27</v>
      </c>
    </row>
    <row r="67" spans="2:7" x14ac:dyDescent="0.25">
      <c r="B67">
        <v>63</v>
      </c>
      <c r="C67" t="s">
        <v>24</v>
      </c>
      <c r="D67" t="s">
        <v>150</v>
      </c>
      <c r="E67" t="s">
        <v>151</v>
      </c>
      <c r="F67" s="17">
        <v>5000</v>
      </c>
      <c r="G67" t="s">
        <v>27</v>
      </c>
    </row>
    <row r="68" spans="2:7" x14ac:dyDescent="0.25">
      <c r="B68">
        <v>64</v>
      </c>
      <c r="C68" t="s">
        <v>24</v>
      </c>
      <c r="D68" t="s">
        <v>152</v>
      </c>
      <c r="E68" t="s">
        <v>153</v>
      </c>
      <c r="F68" s="17">
        <v>2500</v>
      </c>
      <c r="G68" t="s">
        <v>27</v>
      </c>
    </row>
    <row r="69" spans="2:7" x14ac:dyDescent="0.25">
      <c r="B69">
        <v>65</v>
      </c>
      <c r="C69" t="s">
        <v>24</v>
      </c>
      <c r="D69" t="s">
        <v>154</v>
      </c>
      <c r="E69" t="s">
        <v>155</v>
      </c>
      <c r="F69">
        <v>800</v>
      </c>
      <c r="G69" t="s">
        <v>27</v>
      </c>
    </row>
    <row r="70" spans="2:7" x14ac:dyDescent="0.25">
      <c r="B70">
        <v>66</v>
      </c>
      <c r="C70" t="s">
        <v>24</v>
      </c>
      <c r="D70" t="s">
        <v>156</v>
      </c>
      <c r="E70" t="s">
        <v>157</v>
      </c>
      <c r="F70" s="17">
        <v>10000</v>
      </c>
      <c r="G70" t="s">
        <v>27</v>
      </c>
    </row>
    <row r="71" spans="2:7" x14ac:dyDescent="0.25">
      <c r="B71">
        <v>67</v>
      </c>
      <c r="C71" t="s">
        <v>24</v>
      </c>
      <c r="D71" t="s">
        <v>158</v>
      </c>
      <c r="E71" t="s">
        <v>159</v>
      </c>
      <c r="F71" s="17">
        <v>10000</v>
      </c>
      <c r="G71" t="s">
        <v>27</v>
      </c>
    </row>
    <row r="72" spans="2:7" x14ac:dyDescent="0.25">
      <c r="B72">
        <v>68</v>
      </c>
      <c r="C72" t="s">
        <v>24</v>
      </c>
      <c r="D72" t="s">
        <v>160</v>
      </c>
      <c r="E72" t="s">
        <v>161</v>
      </c>
      <c r="F72" s="17">
        <v>3000</v>
      </c>
      <c r="G72" t="s">
        <v>27</v>
      </c>
    </row>
    <row r="73" spans="2:7" x14ac:dyDescent="0.25">
      <c r="B73">
        <v>69</v>
      </c>
      <c r="C73" t="s">
        <v>24</v>
      </c>
      <c r="D73" t="s">
        <v>162</v>
      </c>
      <c r="E73" t="s">
        <v>163</v>
      </c>
      <c r="F73" s="17">
        <v>3000</v>
      </c>
      <c r="G73" t="s">
        <v>27</v>
      </c>
    </row>
    <row r="74" spans="2:7" x14ac:dyDescent="0.25">
      <c r="B74">
        <v>70</v>
      </c>
      <c r="C74" t="s">
        <v>24</v>
      </c>
      <c r="D74" t="s">
        <v>164</v>
      </c>
      <c r="E74" t="s">
        <v>165</v>
      </c>
      <c r="F74" s="17">
        <v>4000</v>
      </c>
      <c r="G74" t="s">
        <v>27</v>
      </c>
    </row>
    <row r="75" spans="2:7" x14ac:dyDescent="0.25">
      <c r="B75">
        <v>71</v>
      </c>
      <c r="C75" t="s">
        <v>24</v>
      </c>
      <c r="D75" t="s">
        <v>166</v>
      </c>
      <c r="E75" t="s">
        <v>167</v>
      </c>
      <c r="F75" s="17">
        <v>2500</v>
      </c>
      <c r="G75" t="s">
        <v>27</v>
      </c>
    </row>
    <row r="76" spans="2:7" x14ac:dyDescent="0.25">
      <c r="B76">
        <v>72</v>
      </c>
      <c r="C76" t="s">
        <v>24</v>
      </c>
      <c r="D76" t="s">
        <v>168</v>
      </c>
      <c r="E76" t="s">
        <v>169</v>
      </c>
      <c r="F76" s="17">
        <v>15000</v>
      </c>
      <c r="G76" t="s">
        <v>27</v>
      </c>
    </row>
    <row r="77" spans="2:7" x14ac:dyDescent="0.25">
      <c r="B77">
        <v>73</v>
      </c>
      <c r="C77" t="s">
        <v>24</v>
      </c>
      <c r="D77" t="s">
        <v>170</v>
      </c>
      <c r="E77" t="s">
        <v>171</v>
      </c>
      <c r="F77" s="17">
        <v>5000</v>
      </c>
      <c r="G77" t="s">
        <v>27</v>
      </c>
    </row>
    <row r="78" spans="2:7" x14ac:dyDescent="0.25">
      <c r="B78">
        <v>74</v>
      </c>
      <c r="C78" t="s">
        <v>24</v>
      </c>
      <c r="D78" t="s">
        <v>172</v>
      </c>
      <c r="E78" t="s">
        <v>173</v>
      </c>
      <c r="F78" s="17">
        <v>25000</v>
      </c>
      <c r="G78" t="s">
        <v>27</v>
      </c>
    </row>
    <row r="79" spans="2:7" x14ac:dyDescent="0.25">
      <c r="B79">
        <v>75</v>
      </c>
      <c r="C79" t="s">
        <v>24</v>
      </c>
      <c r="D79" t="s">
        <v>174</v>
      </c>
      <c r="E79" t="s">
        <v>175</v>
      </c>
      <c r="F79">
        <v>500</v>
      </c>
      <c r="G79" t="s">
        <v>27</v>
      </c>
    </row>
    <row r="80" spans="2:7" x14ac:dyDescent="0.25">
      <c r="B80">
        <v>76</v>
      </c>
      <c r="C80" t="s">
        <v>24</v>
      </c>
      <c r="D80" t="s">
        <v>176</v>
      </c>
      <c r="E80" t="s">
        <v>177</v>
      </c>
      <c r="F80" s="17">
        <v>5000</v>
      </c>
      <c r="G80" t="s">
        <v>27</v>
      </c>
    </row>
    <row r="81" spans="2:7" x14ac:dyDescent="0.25">
      <c r="B81">
        <v>77</v>
      </c>
      <c r="C81" t="s">
        <v>24</v>
      </c>
      <c r="D81" t="s">
        <v>178</v>
      </c>
      <c r="E81" t="s">
        <v>179</v>
      </c>
      <c r="F81" s="17">
        <v>10000</v>
      </c>
      <c r="G81" t="s">
        <v>27</v>
      </c>
    </row>
    <row r="82" spans="2:7" x14ac:dyDescent="0.25">
      <c r="B82">
        <v>78</v>
      </c>
      <c r="C82" t="s">
        <v>24</v>
      </c>
      <c r="D82" t="s">
        <v>180</v>
      </c>
      <c r="E82" t="s">
        <v>181</v>
      </c>
      <c r="F82" s="17">
        <v>5000</v>
      </c>
      <c r="G82" t="s">
        <v>27</v>
      </c>
    </row>
    <row r="83" spans="2:7" x14ac:dyDescent="0.25">
      <c r="B83">
        <v>79</v>
      </c>
      <c r="C83" t="s">
        <v>24</v>
      </c>
      <c r="D83" t="s">
        <v>182</v>
      </c>
      <c r="E83" t="s">
        <v>183</v>
      </c>
      <c r="F83" s="17">
        <v>5000</v>
      </c>
      <c r="G83" t="s">
        <v>27</v>
      </c>
    </row>
    <row r="84" spans="2:7" x14ac:dyDescent="0.25">
      <c r="B84">
        <v>80</v>
      </c>
      <c r="C84" t="s">
        <v>24</v>
      </c>
      <c r="D84" t="s">
        <v>184</v>
      </c>
      <c r="E84" t="s">
        <v>185</v>
      </c>
      <c r="F84">
        <v>500</v>
      </c>
      <c r="G84" t="s">
        <v>27</v>
      </c>
    </row>
    <row r="85" spans="2:7" x14ac:dyDescent="0.25">
      <c r="B85">
        <v>81</v>
      </c>
      <c r="C85" t="s">
        <v>24</v>
      </c>
      <c r="D85" t="s">
        <v>186</v>
      </c>
      <c r="E85" t="s">
        <v>187</v>
      </c>
      <c r="F85" s="17">
        <v>25000</v>
      </c>
      <c r="G85" t="s">
        <v>27</v>
      </c>
    </row>
    <row r="86" spans="2:7" x14ac:dyDescent="0.25">
      <c r="B86">
        <v>82</v>
      </c>
      <c r="C86" t="s">
        <v>24</v>
      </c>
      <c r="D86" t="s">
        <v>188</v>
      </c>
      <c r="E86" t="s">
        <v>189</v>
      </c>
      <c r="F86" s="17">
        <v>25000</v>
      </c>
      <c r="G86" t="s">
        <v>27</v>
      </c>
    </row>
    <row r="87" spans="2:7" x14ac:dyDescent="0.25">
      <c r="B87">
        <v>83</v>
      </c>
      <c r="C87" t="s">
        <v>24</v>
      </c>
      <c r="D87" t="s">
        <v>190</v>
      </c>
      <c r="E87" t="s">
        <v>191</v>
      </c>
      <c r="F87">
        <v>50</v>
      </c>
      <c r="G87" t="s">
        <v>27</v>
      </c>
    </row>
    <row r="88" spans="2:7" x14ac:dyDescent="0.25">
      <c r="B88">
        <v>84</v>
      </c>
      <c r="C88" t="s">
        <v>24</v>
      </c>
      <c r="D88" t="s">
        <v>192</v>
      </c>
      <c r="E88" t="s">
        <v>193</v>
      </c>
      <c r="F88" s="17">
        <v>4000</v>
      </c>
      <c r="G88" t="s">
        <v>27</v>
      </c>
    </row>
    <row r="89" spans="2:7" x14ac:dyDescent="0.25">
      <c r="B89">
        <v>85</v>
      </c>
      <c r="C89" t="s">
        <v>24</v>
      </c>
      <c r="D89" t="s">
        <v>194</v>
      </c>
      <c r="E89" t="s">
        <v>195</v>
      </c>
      <c r="F89" s="17">
        <v>3000</v>
      </c>
      <c r="G89" t="s">
        <v>27</v>
      </c>
    </row>
    <row r="90" spans="2:7" x14ac:dyDescent="0.25">
      <c r="B90">
        <v>86</v>
      </c>
      <c r="C90" t="s">
        <v>24</v>
      </c>
      <c r="D90" t="s">
        <v>196</v>
      </c>
      <c r="E90" t="s">
        <v>197</v>
      </c>
      <c r="F90" s="17">
        <v>50000</v>
      </c>
      <c r="G90" t="s">
        <v>27</v>
      </c>
    </row>
    <row r="91" spans="2:7" x14ac:dyDescent="0.25">
      <c r="B91">
        <v>87</v>
      </c>
      <c r="C91" t="s">
        <v>24</v>
      </c>
      <c r="D91" t="s">
        <v>198</v>
      </c>
      <c r="E91" t="s">
        <v>199</v>
      </c>
      <c r="F91" s="17">
        <v>15000</v>
      </c>
      <c r="G91" t="s">
        <v>27</v>
      </c>
    </row>
    <row r="92" spans="2:7" x14ac:dyDescent="0.25">
      <c r="B92">
        <v>88</v>
      </c>
      <c r="C92" t="s">
        <v>24</v>
      </c>
      <c r="D92" t="s">
        <v>200</v>
      </c>
      <c r="E92" t="s">
        <v>201</v>
      </c>
      <c r="F92">
        <v>100</v>
      </c>
      <c r="G92" t="s">
        <v>27</v>
      </c>
    </row>
    <row r="93" spans="2:7" x14ac:dyDescent="0.25">
      <c r="B93">
        <v>89</v>
      </c>
      <c r="C93" t="s">
        <v>24</v>
      </c>
      <c r="D93" t="s">
        <v>202</v>
      </c>
      <c r="E93" t="s">
        <v>203</v>
      </c>
      <c r="F93" s="17">
        <v>25000</v>
      </c>
      <c r="G93" t="s">
        <v>27</v>
      </c>
    </row>
    <row r="94" spans="2:7" x14ac:dyDescent="0.25">
      <c r="B94">
        <v>90</v>
      </c>
      <c r="C94" t="s">
        <v>24</v>
      </c>
      <c r="D94" t="s">
        <v>204</v>
      </c>
      <c r="E94" t="s">
        <v>205</v>
      </c>
      <c r="F94" s="17">
        <v>25000</v>
      </c>
      <c r="G94" t="s">
        <v>27</v>
      </c>
    </row>
    <row r="95" spans="2:7" x14ac:dyDescent="0.25">
      <c r="B95">
        <v>91</v>
      </c>
      <c r="C95" t="s">
        <v>24</v>
      </c>
      <c r="D95" t="s">
        <v>206</v>
      </c>
      <c r="E95" t="s">
        <v>207</v>
      </c>
      <c r="F95" s="17">
        <v>25000</v>
      </c>
      <c r="G95" t="s">
        <v>27</v>
      </c>
    </row>
    <row r="96" spans="2:7" x14ac:dyDescent="0.25">
      <c r="B96">
        <v>92</v>
      </c>
      <c r="C96" t="s">
        <v>24</v>
      </c>
      <c r="D96" t="s">
        <v>208</v>
      </c>
      <c r="E96" t="s">
        <v>209</v>
      </c>
      <c r="F96" s="17">
        <v>25000</v>
      </c>
      <c r="G96" t="s">
        <v>27</v>
      </c>
    </row>
    <row r="97" spans="2:7" x14ac:dyDescent="0.25">
      <c r="B97">
        <v>93</v>
      </c>
      <c r="C97" t="s">
        <v>24</v>
      </c>
      <c r="D97" t="s">
        <v>210</v>
      </c>
      <c r="E97" t="s">
        <v>211</v>
      </c>
      <c r="F97" s="17">
        <v>25000</v>
      </c>
      <c r="G97" t="s">
        <v>27</v>
      </c>
    </row>
    <row r="98" spans="2:7" x14ac:dyDescent="0.25">
      <c r="B98">
        <v>94</v>
      </c>
      <c r="C98" t="s">
        <v>24</v>
      </c>
      <c r="D98" t="s">
        <v>212</v>
      </c>
      <c r="E98" t="s">
        <v>213</v>
      </c>
      <c r="F98" s="17">
        <v>25000</v>
      </c>
      <c r="G98" t="s">
        <v>27</v>
      </c>
    </row>
    <row r="99" spans="2:7" x14ac:dyDescent="0.25">
      <c r="B99">
        <v>95</v>
      </c>
      <c r="C99" t="s">
        <v>24</v>
      </c>
      <c r="D99" t="s">
        <v>214</v>
      </c>
      <c r="E99" t="s">
        <v>215</v>
      </c>
      <c r="F99" s="17">
        <v>5000</v>
      </c>
      <c r="G99" t="s">
        <v>27</v>
      </c>
    </row>
    <row r="100" spans="2:7" x14ac:dyDescent="0.25">
      <c r="B100">
        <v>96</v>
      </c>
      <c r="C100" t="s">
        <v>24</v>
      </c>
      <c r="D100" t="s">
        <v>216</v>
      </c>
      <c r="E100" t="s">
        <v>217</v>
      </c>
      <c r="F100" s="17">
        <v>5000</v>
      </c>
      <c r="G100" t="s">
        <v>27</v>
      </c>
    </row>
    <row r="101" spans="2:7" x14ac:dyDescent="0.25">
      <c r="B101">
        <v>97</v>
      </c>
      <c r="C101" t="s">
        <v>24</v>
      </c>
      <c r="D101" t="s">
        <v>218</v>
      </c>
      <c r="E101" t="s">
        <v>219</v>
      </c>
      <c r="F101">
        <v>750</v>
      </c>
      <c r="G101" t="s">
        <v>27</v>
      </c>
    </row>
    <row r="102" spans="2:7" x14ac:dyDescent="0.25">
      <c r="B102">
        <v>98</v>
      </c>
      <c r="C102" t="s">
        <v>24</v>
      </c>
      <c r="D102" t="s">
        <v>220</v>
      </c>
      <c r="E102" t="s">
        <v>221</v>
      </c>
      <c r="F102" s="17">
        <v>7500</v>
      </c>
      <c r="G102" t="s">
        <v>27</v>
      </c>
    </row>
    <row r="103" spans="2:7" x14ac:dyDescent="0.25">
      <c r="B103">
        <v>99</v>
      </c>
      <c r="C103" t="s">
        <v>24</v>
      </c>
      <c r="D103" t="s">
        <v>222</v>
      </c>
      <c r="E103" t="s">
        <v>223</v>
      </c>
      <c r="F103" s="17">
        <v>3000</v>
      </c>
      <c r="G103" t="s">
        <v>27</v>
      </c>
    </row>
    <row r="104" spans="2:7" x14ac:dyDescent="0.25">
      <c r="B104">
        <v>100</v>
      </c>
      <c r="C104" t="s">
        <v>24</v>
      </c>
      <c r="D104" t="s">
        <v>224</v>
      </c>
      <c r="E104" t="s">
        <v>225</v>
      </c>
      <c r="F104" s="17">
        <v>3000</v>
      </c>
      <c r="G104" t="s">
        <v>27</v>
      </c>
    </row>
    <row r="105" spans="2:7" x14ac:dyDescent="0.25">
      <c r="B105">
        <v>101</v>
      </c>
      <c r="C105" t="s">
        <v>24</v>
      </c>
      <c r="D105" t="s">
        <v>226</v>
      </c>
      <c r="E105" t="s">
        <v>227</v>
      </c>
      <c r="F105" s="17">
        <v>5000</v>
      </c>
      <c r="G105" t="s">
        <v>27</v>
      </c>
    </row>
    <row r="106" spans="2:7" x14ac:dyDescent="0.25">
      <c r="B106">
        <v>102</v>
      </c>
      <c r="C106" t="s">
        <v>24</v>
      </c>
      <c r="D106" t="s">
        <v>228</v>
      </c>
      <c r="E106" t="s">
        <v>229</v>
      </c>
      <c r="F106" s="17">
        <v>5000</v>
      </c>
      <c r="G106" t="s">
        <v>27</v>
      </c>
    </row>
    <row r="107" spans="2:7" x14ac:dyDescent="0.25">
      <c r="B107">
        <v>103</v>
      </c>
      <c r="C107" t="s">
        <v>24</v>
      </c>
      <c r="D107" t="s">
        <v>230</v>
      </c>
      <c r="E107" t="s">
        <v>231</v>
      </c>
      <c r="F107">
        <v>500</v>
      </c>
      <c r="G107" t="s">
        <v>27</v>
      </c>
    </row>
    <row r="108" spans="2:7" x14ac:dyDescent="0.25">
      <c r="B108">
        <v>104</v>
      </c>
      <c r="C108" t="s">
        <v>24</v>
      </c>
      <c r="D108" t="s">
        <v>232</v>
      </c>
      <c r="E108" t="s">
        <v>233</v>
      </c>
      <c r="F108" s="17">
        <v>5000</v>
      </c>
      <c r="G108" t="s">
        <v>27</v>
      </c>
    </row>
    <row r="109" spans="2:7" x14ac:dyDescent="0.25">
      <c r="B109">
        <v>105</v>
      </c>
      <c r="C109" t="s">
        <v>24</v>
      </c>
      <c r="D109" t="s">
        <v>234</v>
      </c>
      <c r="E109" t="s">
        <v>235</v>
      </c>
      <c r="F109" s="17">
        <v>4000</v>
      </c>
      <c r="G109" t="s">
        <v>27</v>
      </c>
    </row>
    <row r="110" spans="2:7" x14ac:dyDescent="0.25">
      <c r="B110">
        <v>106</v>
      </c>
      <c r="C110" t="s">
        <v>24</v>
      </c>
      <c r="D110" t="s">
        <v>236</v>
      </c>
      <c r="E110" t="s">
        <v>237</v>
      </c>
      <c r="F110">
        <v>500</v>
      </c>
      <c r="G110" t="s">
        <v>27</v>
      </c>
    </row>
    <row r="111" spans="2:7" x14ac:dyDescent="0.25">
      <c r="B111">
        <v>107</v>
      </c>
      <c r="C111" t="s">
        <v>24</v>
      </c>
      <c r="D111" t="s">
        <v>238</v>
      </c>
      <c r="E111" t="s">
        <v>239</v>
      </c>
      <c r="F111">
        <v>500</v>
      </c>
      <c r="G111" t="s">
        <v>27</v>
      </c>
    </row>
    <row r="112" spans="2:7" x14ac:dyDescent="0.25">
      <c r="B112">
        <v>108</v>
      </c>
      <c r="C112" t="s">
        <v>24</v>
      </c>
      <c r="D112" t="s">
        <v>240</v>
      </c>
      <c r="E112" t="s">
        <v>241</v>
      </c>
      <c r="F112" s="17">
        <v>3000</v>
      </c>
      <c r="G112" t="s">
        <v>27</v>
      </c>
    </row>
    <row r="113" spans="2:7" x14ac:dyDescent="0.25">
      <c r="B113">
        <v>109</v>
      </c>
      <c r="C113" t="s">
        <v>24</v>
      </c>
      <c r="D113" t="s">
        <v>242</v>
      </c>
      <c r="E113" t="s">
        <v>243</v>
      </c>
      <c r="F113" s="17">
        <v>25000</v>
      </c>
      <c r="G113" t="s">
        <v>27</v>
      </c>
    </row>
    <row r="114" spans="2:7" x14ac:dyDescent="0.25">
      <c r="B114">
        <v>110</v>
      </c>
      <c r="C114" t="s">
        <v>24</v>
      </c>
      <c r="D114" t="s">
        <v>244</v>
      </c>
      <c r="E114" t="s">
        <v>245</v>
      </c>
      <c r="F114" s="17">
        <v>10000</v>
      </c>
      <c r="G114" t="s">
        <v>27</v>
      </c>
    </row>
    <row r="115" spans="2:7" x14ac:dyDescent="0.25">
      <c r="B115">
        <v>111</v>
      </c>
      <c r="C115" t="s">
        <v>24</v>
      </c>
      <c r="D115" t="s">
        <v>246</v>
      </c>
      <c r="E115" t="s">
        <v>247</v>
      </c>
      <c r="F115" s="17">
        <v>8000</v>
      </c>
      <c r="G115" t="s">
        <v>27</v>
      </c>
    </row>
    <row r="116" spans="2:7" x14ac:dyDescent="0.25">
      <c r="B116">
        <v>112</v>
      </c>
      <c r="C116" t="s">
        <v>24</v>
      </c>
      <c r="D116" t="s">
        <v>248</v>
      </c>
      <c r="E116" t="s">
        <v>249</v>
      </c>
      <c r="F116" s="17">
        <v>3000</v>
      </c>
      <c r="G116" t="s">
        <v>27</v>
      </c>
    </row>
    <row r="117" spans="2:7" x14ac:dyDescent="0.25">
      <c r="B117">
        <v>113</v>
      </c>
      <c r="C117" t="s">
        <v>24</v>
      </c>
      <c r="D117" t="s">
        <v>250</v>
      </c>
      <c r="E117" t="s">
        <v>251</v>
      </c>
      <c r="F117" s="17">
        <v>7000</v>
      </c>
      <c r="G117" t="s">
        <v>27</v>
      </c>
    </row>
    <row r="118" spans="2:7" x14ac:dyDescent="0.25">
      <c r="B118">
        <v>114</v>
      </c>
      <c r="C118" t="s">
        <v>24</v>
      </c>
      <c r="D118" t="s">
        <v>252</v>
      </c>
      <c r="E118" t="s">
        <v>253</v>
      </c>
      <c r="F118">
        <v>100</v>
      </c>
      <c r="G118" t="s">
        <v>27</v>
      </c>
    </row>
    <row r="119" spans="2:7" x14ac:dyDescent="0.25">
      <c r="B119">
        <v>115</v>
      </c>
      <c r="C119" t="s">
        <v>24</v>
      </c>
      <c r="D119" t="s">
        <v>254</v>
      </c>
      <c r="E119" t="s">
        <v>255</v>
      </c>
      <c r="F119" s="17">
        <v>25000</v>
      </c>
      <c r="G119" t="s">
        <v>27</v>
      </c>
    </row>
    <row r="120" spans="2:7" x14ac:dyDescent="0.25">
      <c r="B120">
        <v>116</v>
      </c>
      <c r="C120" t="s">
        <v>24</v>
      </c>
      <c r="D120" t="s">
        <v>256</v>
      </c>
      <c r="E120" t="s">
        <v>257</v>
      </c>
      <c r="F120" s="17">
        <v>2500</v>
      </c>
      <c r="G120" t="s">
        <v>27</v>
      </c>
    </row>
    <row r="121" spans="2:7" x14ac:dyDescent="0.25">
      <c r="B121">
        <v>117</v>
      </c>
      <c r="C121" t="s">
        <v>24</v>
      </c>
      <c r="D121" t="s">
        <v>258</v>
      </c>
      <c r="E121" t="s">
        <v>259</v>
      </c>
      <c r="F121" s="17">
        <v>25000</v>
      </c>
      <c r="G121" t="s">
        <v>27</v>
      </c>
    </row>
    <row r="122" spans="2:7" x14ac:dyDescent="0.25">
      <c r="B122">
        <v>118</v>
      </c>
      <c r="C122" t="s">
        <v>24</v>
      </c>
      <c r="D122" t="s">
        <v>260</v>
      </c>
      <c r="E122" t="s">
        <v>261</v>
      </c>
      <c r="F122" s="17">
        <v>25000</v>
      </c>
      <c r="G122" t="s">
        <v>27</v>
      </c>
    </row>
    <row r="123" spans="2:7" x14ac:dyDescent="0.25">
      <c r="B123">
        <v>119</v>
      </c>
      <c r="C123" t="s">
        <v>24</v>
      </c>
      <c r="D123" t="s">
        <v>262</v>
      </c>
      <c r="E123" t="s">
        <v>263</v>
      </c>
      <c r="F123" s="17">
        <v>10000</v>
      </c>
      <c r="G123" t="s">
        <v>27</v>
      </c>
    </row>
    <row r="124" spans="2:7" x14ac:dyDescent="0.25">
      <c r="B124">
        <v>120</v>
      </c>
      <c r="C124" t="s">
        <v>24</v>
      </c>
      <c r="D124" t="s">
        <v>264</v>
      </c>
      <c r="E124" t="s">
        <v>265</v>
      </c>
      <c r="F124" s="17">
        <v>10000</v>
      </c>
      <c r="G124" t="s">
        <v>27</v>
      </c>
    </row>
    <row r="125" spans="2:7" x14ac:dyDescent="0.25">
      <c r="B125">
        <v>121</v>
      </c>
      <c r="C125" t="s">
        <v>24</v>
      </c>
      <c r="D125" t="s">
        <v>266</v>
      </c>
      <c r="E125" t="s">
        <v>267</v>
      </c>
      <c r="F125">
        <v>500</v>
      </c>
      <c r="G125" t="s">
        <v>27</v>
      </c>
    </row>
    <row r="126" spans="2:7" x14ac:dyDescent="0.25">
      <c r="B126">
        <v>122</v>
      </c>
      <c r="C126" t="s">
        <v>24</v>
      </c>
      <c r="D126" t="s">
        <v>268</v>
      </c>
      <c r="E126" t="s">
        <v>269</v>
      </c>
      <c r="F126" s="17">
        <v>25000</v>
      </c>
      <c r="G126" t="s">
        <v>27</v>
      </c>
    </row>
    <row r="127" spans="2:7" x14ac:dyDescent="0.25">
      <c r="B127">
        <v>123</v>
      </c>
      <c r="C127" t="s">
        <v>24</v>
      </c>
      <c r="D127" t="s">
        <v>270</v>
      </c>
      <c r="E127" t="s">
        <v>271</v>
      </c>
      <c r="F127" s="17">
        <v>5000</v>
      </c>
      <c r="G127" t="s">
        <v>27</v>
      </c>
    </row>
    <row r="128" spans="2:7" x14ac:dyDescent="0.25">
      <c r="B128">
        <v>124</v>
      </c>
      <c r="C128" t="s">
        <v>24</v>
      </c>
      <c r="D128" t="s">
        <v>272</v>
      </c>
      <c r="E128" t="s">
        <v>273</v>
      </c>
      <c r="F128" s="17">
        <v>12000</v>
      </c>
      <c r="G128" t="s">
        <v>27</v>
      </c>
    </row>
    <row r="129" spans="2:7" x14ac:dyDescent="0.25">
      <c r="B129">
        <v>125</v>
      </c>
      <c r="C129" t="s">
        <v>24</v>
      </c>
      <c r="D129" t="s">
        <v>274</v>
      </c>
      <c r="E129" t="s">
        <v>275</v>
      </c>
      <c r="F129" s="17">
        <v>25000</v>
      </c>
      <c r="G129" t="s">
        <v>27</v>
      </c>
    </row>
    <row r="130" spans="2:7" x14ac:dyDescent="0.25">
      <c r="B130">
        <v>126</v>
      </c>
      <c r="C130" t="s">
        <v>24</v>
      </c>
      <c r="D130" t="s">
        <v>276</v>
      </c>
      <c r="E130" t="s">
        <v>277</v>
      </c>
      <c r="F130">
        <v>500</v>
      </c>
      <c r="G130" t="s">
        <v>27</v>
      </c>
    </row>
    <row r="131" spans="2:7" x14ac:dyDescent="0.25">
      <c r="B131">
        <v>127</v>
      </c>
      <c r="C131" t="s">
        <v>24</v>
      </c>
      <c r="D131" t="s">
        <v>278</v>
      </c>
      <c r="E131" t="s">
        <v>279</v>
      </c>
      <c r="F131">
        <v>500</v>
      </c>
      <c r="G131" t="s">
        <v>27</v>
      </c>
    </row>
    <row r="132" spans="2:7" x14ac:dyDescent="0.25">
      <c r="B132">
        <v>128</v>
      </c>
      <c r="C132" t="s">
        <v>24</v>
      </c>
      <c r="D132" t="s">
        <v>280</v>
      </c>
      <c r="E132" t="s">
        <v>281</v>
      </c>
      <c r="F132">
        <v>500</v>
      </c>
      <c r="G132" t="s">
        <v>27</v>
      </c>
    </row>
    <row r="133" spans="2:7" x14ac:dyDescent="0.25">
      <c r="B133">
        <v>129</v>
      </c>
      <c r="C133" t="s">
        <v>24</v>
      </c>
      <c r="D133" t="s">
        <v>282</v>
      </c>
      <c r="E133" t="s">
        <v>283</v>
      </c>
      <c r="F133">
        <v>50</v>
      </c>
      <c r="G133" t="s">
        <v>27</v>
      </c>
    </row>
    <row r="134" spans="2:7" x14ac:dyDescent="0.25">
      <c r="B134">
        <v>130</v>
      </c>
      <c r="C134" t="s">
        <v>24</v>
      </c>
      <c r="D134" t="s">
        <v>284</v>
      </c>
      <c r="E134" t="s">
        <v>285</v>
      </c>
      <c r="F134" s="17">
        <v>10000</v>
      </c>
      <c r="G134" t="s">
        <v>27</v>
      </c>
    </row>
    <row r="135" spans="2:7" x14ac:dyDescent="0.25">
      <c r="B135">
        <v>131</v>
      </c>
      <c r="C135" t="s">
        <v>24</v>
      </c>
      <c r="D135" t="s">
        <v>286</v>
      </c>
      <c r="E135" t="s">
        <v>287</v>
      </c>
      <c r="F135">
        <v>500</v>
      </c>
      <c r="G135" t="s">
        <v>27</v>
      </c>
    </row>
    <row r="136" spans="2:7" x14ac:dyDescent="0.25">
      <c r="B136">
        <v>132</v>
      </c>
      <c r="C136" t="s">
        <v>24</v>
      </c>
      <c r="D136" t="s">
        <v>288</v>
      </c>
      <c r="E136" t="s">
        <v>289</v>
      </c>
      <c r="F136">
        <v>60</v>
      </c>
      <c r="G136" t="s">
        <v>27</v>
      </c>
    </row>
    <row r="137" spans="2:7" x14ac:dyDescent="0.25">
      <c r="B137">
        <v>133</v>
      </c>
      <c r="C137" t="s">
        <v>24</v>
      </c>
      <c r="D137" t="s">
        <v>290</v>
      </c>
      <c r="E137" t="s">
        <v>291</v>
      </c>
      <c r="F137">
        <v>300</v>
      </c>
      <c r="G137" t="s">
        <v>27</v>
      </c>
    </row>
    <row r="138" spans="2:7" x14ac:dyDescent="0.25">
      <c r="B138">
        <v>134</v>
      </c>
      <c r="C138" t="s">
        <v>24</v>
      </c>
      <c r="D138" t="s">
        <v>292</v>
      </c>
      <c r="E138" t="s">
        <v>293</v>
      </c>
      <c r="F138" s="17">
        <v>4000</v>
      </c>
      <c r="G138" t="s">
        <v>27</v>
      </c>
    </row>
    <row r="139" spans="2:7" x14ac:dyDescent="0.25">
      <c r="B139">
        <v>135</v>
      </c>
      <c r="C139" t="s">
        <v>24</v>
      </c>
      <c r="D139" t="s">
        <v>294</v>
      </c>
      <c r="E139" t="s">
        <v>295</v>
      </c>
      <c r="F139" s="17">
        <v>8000</v>
      </c>
      <c r="G139" t="s">
        <v>27</v>
      </c>
    </row>
    <row r="140" spans="2:7" x14ac:dyDescent="0.25">
      <c r="B140">
        <v>136</v>
      </c>
      <c r="C140" t="s">
        <v>24</v>
      </c>
      <c r="D140" t="s">
        <v>296</v>
      </c>
      <c r="E140" t="s">
        <v>297</v>
      </c>
      <c r="F140">
        <v>100</v>
      </c>
      <c r="G140" t="s">
        <v>27</v>
      </c>
    </row>
    <row r="141" spans="2:7" x14ac:dyDescent="0.25">
      <c r="B141">
        <v>137</v>
      </c>
      <c r="C141" t="s">
        <v>24</v>
      </c>
      <c r="D141" t="s">
        <v>298</v>
      </c>
      <c r="E141" t="s">
        <v>299</v>
      </c>
      <c r="F141">
        <v>500</v>
      </c>
      <c r="G141" t="s">
        <v>27</v>
      </c>
    </row>
    <row r="142" spans="2:7" x14ac:dyDescent="0.25">
      <c r="B142">
        <v>138</v>
      </c>
      <c r="C142" t="s">
        <v>24</v>
      </c>
      <c r="D142" t="s">
        <v>300</v>
      </c>
      <c r="E142" t="s">
        <v>301</v>
      </c>
      <c r="F142" s="17">
        <v>2000</v>
      </c>
      <c r="G142" t="s">
        <v>27</v>
      </c>
    </row>
    <row r="143" spans="2:7" x14ac:dyDescent="0.25">
      <c r="B143">
        <v>139</v>
      </c>
      <c r="C143" t="s">
        <v>24</v>
      </c>
      <c r="D143" t="s">
        <v>302</v>
      </c>
      <c r="E143" t="s">
        <v>303</v>
      </c>
      <c r="F143" s="17">
        <v>1000</v>
      </c>
      <c r="G143" t="s">
        <v>27</v>
      </c>
    </row>
    <row r="144" spans="2:7" x14ac:dyDescent="0.25">
      <c r="B144">
        <v>140</v>
      </c>
      <c r="C144" t="s">
        <v>24</v>
      </c>
      <c r="D144" t="s">
        <v>304</v>
      </c>
      <c r="E144" t="s">
        <v>305</v>
      </c>
      <c r="F144" s="17">
        <v>1000</v>
      </c>
      <c r="G144" t="s">
        <v>27</v>
      </c>
    </row>
    <row r="145" spans="2:7" x14ac:dyDescent="0.25">
      <c r="B145">
        <v>141</v>
      </c>
      <c r="C145" t="s">
        <v>24</v>
      </c>
      <c r="D145" t="s">
        <v>306</v>
      </c>
      <c r="E145" t="s">
        <v>307</v>
      </c>
      <c r="F145" s="17">
        <v>1000</v>
      </c>
      <c r="G145" t="s">
        <v>27</v>
      </c>
    </row>
    <row r="146" spans="2:7" x14ac:dyDescent="0.25">
      <c r="B146">
        <v>142</v>
      </c>
      <c r="C146" t="s">
        <v>24</v>
      </c>
      <c r="D146" t="s">
        <v>308</v>
      </c>
      <c r="E146" t="s">
        <v>309</v>
      </c>
      <c r="F146">
        <v>900</v>
      </c>
      <c r="G146" t="s">
        <v>27</v>
      </c>
    </row>
    <row r="147" spans="2:7" x14ac:dyDescent="0.25">
      <c r="B147">
        <v>143</v>
      </c>
      <c r="C147" t="s">
        <v>24</v>
      </c>
      <c r="D147" t="s">
        <v>310</v>
      </c>
      <c r="E147" t="s">
        <v>311</v>
      </c>
      <c r="F147" s="17">
        <v>1000</v>
      </c>
      <c r="G147" t="s">
        <v>27</v>
      </c>
    </row>
    <row r="148" spans="2:7" x14ac:dyDescent="0.25">
      <c r="B148">
        <v>144</v>
      </c>
      <c r="C148" t="s">
        <v>24</v>
      </c>
      <c r="D148" t="s">
        <v>312</v>
      </c>
      <c r="E148" t="s">
        <v>313</v>
      </c>
      <c r="F148" s="17">
        <v>5000</v>
      </c>
      <c r="G148" t="s">
        <v>27</v>
      </c>
    </row>
    <row r="149" spans="2:7" x14ac:dyDescent="0.25">
      <c r="B149">
        <v>145</v>
      </c>
      <c r="C149" t="s">
        <v>24</v>
      </c>
      <c r="D149" t="s">
        <v>314</v>
      </c>
      <c r="E149" t="s">
        <v>315</v>
      </c>
      <c r="F149" s="17">
        <v>1000</v>
      </c>
      <c r="G149" t="s">
        <v>27</v>
      </c>
    </row>
    <row r="150" spans="2:7" x14ac:dyDescent="0.25">
      <c r="B150">
        <v>146</v>
      </c>
      <c r="C150" t="s">
        <v>24</v>
      </c>
      <c r="D150" t="s">
        <v>316</v>
      </c>
      <c r="E150" t="s">
        <v>317</v>
      </c>
    </row>
    <row r="151" spans="2:7" x14ac:dyDescent="0.25">
      <c r="B151" t="s">
        <v>318</v>
      </c>
      <c r="C151">
        <v>50</v>
      </c>
      <c r="D151" t="s">
        <v>27</v>
      </c>
    </row>
    <row r="152" spans="2:7" x14ac:dyDescent="0.25">
      <c r="B152">
        <v>147</v>
      </c>
      <c r="C152" t="s">
        <v>24</v>
      </c>
      <c r="D152" t="s">
        <v>319</v>
      </c>
      <c r="E152" t="s">
        <v>320</v>
      </c>
      <c r="F152">
        <v>50</v>
      </c>
      <c r="G152" t="s">
        <v>27</v>
      </c>
    </row>
    <row r="153" spans="2:7" x14ac:dyDescent="0.25">
      <c r="B153">
        <v>148</v>
      </c>
      <c r="C153" t="s">
        <v>24</v>
      </c>
      <c r="D153" t="s">
        <v>321</v>
      </c>
      <c r="E153" t="s">
        <v>322</v>
      </c>
      <c r="F153">
        <v>50</v>
      </c>
      <c r="G153" t="s">
        <v>27</v>
      </c>
    </row>
    <row r="154" spans="2:7" x14ac:dyDescent="0.25">
      <c r="B154">
        <v>149</v>
      </c>
      <c r="C154" t="s">
        <v>24</v>
      </c>
      <c r="D154" t="s">
        <v>323</v>
      </c>
      <c r="E154" t="s">
        <v>324</v>
      </c>
      <c r="F154">
        <v>50</v>
      </c>
      <c r="G154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carlos cutuli</cp:lastModifiedBy>
  <dcterms:created xsi:type="dcterms:W3CDTF">2020-09-08T12:06:30Z</dcterms:created>
  <dcterms:modified xsi:type="dcterms:W3CDTF">2020-12-11T03:27:57Z</dcterms:modified>
</cp:coreProperties>
</file>