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H14" i="1"/>
  <c r="G14" i="1"/>
  <c r="J13" i="1"/>
  <c r="H13" i="1"/>
  <c r="G13" i="1" s="1"/>
  <c r="J12" i="1"/>
  <c r="H12" i="1"/>
  <c r="G12" i="1"/>
  <c r="H11" i="1"/>
  <c r="G11" i="1"/>
  <c r="H10" i="1"/>
  <c r="G10" i="1"/>
  <c r="H9" i="1"/>
  <c r="G9" i="1" s="1"/>
</calcChain>
</file>

<file path=xl/sharedStrings.xml><?xml version="1.0" encoding="utf-8"?>
<sst xmlns="http://schemas.openxmlformats.org/spreadsheetml/2006/main" count="89" uniqueCount="65">
  <si>
    <t>Número expediente:</t>
  </si>
  <si>
    <t>EX-2021-1073339- -GDEMZA-HPERRUPATO#MSDSYD</t>
  </si>
  <si>
    <t>Número proceso de compra:</t>
  </si>
  <si>
    <t>20811-0010-LPU21</t>
  </si>
  <si>
    <t>Nombre descriptivo proceso de compra:</t>
  </si>
  <si>
    <t>LICITACION PUBLICA  Nº 1033 ADQ ELEMENTOS PROTECCION PERSONAL</t>
  </si>
  <si>
    <t>Unidad Operativa de Compras:</t>
  </si>
  <si>
    <t>2-08-11 - Hospital A. Perrupato</t>
  </si>
  <si>
    <t>Fecha de Apertura:</t>
  </si>
  <si>
    <t>09/04/2021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</si>
  <si>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</si>
  <si>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</si>
  <si>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</si>
  <si>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</si>
  <si>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</si>
  <si>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</si>
  <si>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</si>
  <si>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</si>
  <si>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</si>
  <si>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</si>
  <si>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</si>
  <si>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</si>
  <si>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032010001.15</t>
  </si>
  <si>
    <t>BARBIJO  TRIPLE CAPA HEMOREP  CON SUJETADOR DE NARIZ DESC  Presentacion:  UNIDAD</t>
  </si>
  <si>
    <t xml:space="preserve">BARBIJO RECTO 3 CAPAS 4 TIRAS   PM Nº 
868-1  </t>
  </si>
  <si>
    <t>BIOKIT</t>
  </si>
  <si>
    <t>http://www.ventasboreal.com.ar/1/barbijos/barbijo-tricapa</t>
  </si>
  <si>
    <t>https://www.insumossalud.com.ar/productos/barbijo-tricapa-descartable-x-500-unidades/</t>
  </si>
  <si>
    <t>https://articulo.mercadolibre.com.ar/MLA-849527789-barbijos-descartables-de-tela-c-tiras-de-friselina-x-100un-_JM?searchVariation=54018434743#searchVariation=54018434743&amp;position=2&amp;type=item&amp;tracking_id=0732423e-4527-4753-82fb-87db95028fc8</t>
  </si>
  <si>
    <t>DROFA SA</t>
  </si>
  <si>
    <t>032010001.7</t>
  </si>
  <si>
    <t>BARBIJO ALTA SEGURIDAD S/FILTRO TIPO N 95 Nº8210  Presentacion:  UNIDAD</t>
  </si>
  <si>
    <t>BARBIJO ALTA SEGURIDAD S/FILTRO TIPO N 95 Nº8210</t>
  </si>
  <si>
    <t>COVIMED</t>
  </si>
  <si>
    <t>http://www.ventasboreal.com.ar/1/barbijos/barbijo-kn-95</t>
  </si>
  <si>
    <t>https://www.insumossalud.com.ar/productos/mascarilla-kn95-x-100-unidades/</t>
  </si>
  <si>
    <t>https://articulo.mercadolibre.com.ar/MLA-904392115-k-95-mascara-protectora-facial-certificado-bfe-95-x-50u-n95-_JM?searchVariation=73191515481#searchVariation=73191515481&amp;position=16&amp;type=item&amp;tracking_id=2b7022b0-74ff-4149-91df-75a77cdc4a96</t>
  </si>
  <si>
    <t>BIOLATINA SRL</t>
  </si>
  <si>
    <t>032010003.2</t>
  </si>
  <si>
    <t>PANTALLA PROTECCION FACIAL TIPO 3 M  Presentacion:  UNIDAD</t>
  </si>
  <si>
    <t>MARCA BLOCK</t>
  </si>
  <si>
    <t>BLOCK</t>
  </si>
  <si>
    <t>http://www.ventasboreal.com.ar/1/mascara-sanitaria/mascara-sanitaria</t>
  </si>
  <si>
    <t>https://articulo.mercadolibre.com.ar/MLA-849020694-mascarilla-protectora-tapa-cara-rebatible-sanitaria-barbijo-_JM#position=5&amp;type=item&amp;tracking_id=f0d8a990-e9b4-46b3-8b7d-bf7eb9f8f906</t>
  </si>
  <si>
    <t>https://articulo.mercadolibre.com.ar/MLA-855942478-mascara-protector-facial-rebatible-_JM?searchVariation=56039106451#searchVariation=56039106451&amp;position=6&amp;type=item&amp;tracking_id=4a62fc82-3e50-4498-91f6-dc768fb11859</t>
  </si>
  <si>
    <t>ROCRAL S.A.</t>
  </si>
  <si>
    <t>032010004.2</t>
  </si>
  <si>
    <t>BLUSON DE CIRUGIA NO PLASTICO DESC. 40GR MIN PERMEABLE AL VAPOR  EXTRAGRANDE  Presentación:  UNIDAD</t>
  </si>
  <si>
    <t>NOK</t>
  </si>
  <si>
    <t>http://www.ventasboreal.com.ar/1/camisolines/camisolin-sms-punos</t>
  </si>
  <si>
    <t>https://www.insumossalud.com.ar/productos/camisolin-con-manga-x-500-unidades/</t>
  </si>
  <si>
    <t>https://www.3trilab.com.ar/productos/camisolines-descartables-en-tela-sms-y-puno-algodon-de-1-20/?variant=243655933</t>
  </si>
  <si>
    <t>DROGUERIA COMARSA SA</t>
  </si>
  <si>
    <t>032010004.9</t>
  </si>
  <si>
    <t xml:space="preserve">BLUSON DE CIRUGIA DESC.C/PUÑO ELASTIZADO, HEMORREPELENTE 40GR.1.40 MTS DE LARGO Y 1.50 MTS DE </t>
  </si>
  <si>
    <t>DEXBOND</t>
  </si>
  <si>
    <t>http://www.ventasboreal.com.ar/1/camisolines/camisolin-hidrorepelente</t>
  </si>
  <si>
    <t>https://www.insumossalud.com.ar/productos/camisolin-economico-puno-con-elastico-x-500-unidades/</t>
  </si>
  <si>
    <t>https://www.3trilab.com.ar/productos/camisolines-descartables-x10-en-tela-spunbond-de-1-05mts/?variant=232399032</t>
  </si>
  <si>
    <t>032010007.4</t>
  </si>
  <si>
    <t>GORRO CIRUJANO TIPO COFIA DE TELA NO TEJIDA MÍNIMO 30GR DESCARTABLE  Presentación:  UNIDAD</t>
  </si>
  <si>
    <t>lyncmed</t>
  </si>
  <si>
    <t>http://www.ventasboreal.com.ar/1/cofias/cofia-40grs-15-pack-x-100-un</t>
  </si>
  <si>
    <t>https://www.insumossalud.com.ar/productos/cofia-descartable-friselina-x-1000-unidades/</t>
  </si>
  <si>
    <t>https://articulo.mercadolibre.com.ar/MLA-878540842-cofias-descartables-plisadas-blancas-pack-x-100u-_JM#position=2&amp;type=item&amp;tracking_id=b2eabc2a-1f89-47d3-8db7-1144041ed925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</si>
</sst>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B10" sqref="B10"/>
    </sheetView>
  </sheetViews>
  <sheetFormatPr baseColWidth="10" defaultRowHeight="14.5" x14ac:dyDescent="0.35"/>
  <cols>
    <col min="1" max="1" width="12.26953125" customWidth="1"/>
    <col min="2" max="2" width="37" bestFit="1" customWidth="1"/>
    <col min="3" max="3" width="46.453125" customWidth="1"/>
  </cols>
  <sheetData>
    <row r="2" spans="1:14" x14ac:dyDescent="0.35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14" x14ac:dyDescent="0.35">
      <c r="A3" s="1" t="s">
        <v>2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</row>
    <row r="4" spans="1:14" x14ac:dyDescent="0.35">
      <c r="A4" s="1" t="s">
        <v>4</v>
      </c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</row>
    <row r="5" spans="1:14" x14ac:dyDescent="0.35">
      <c r="A5" s="1" t="s">
        <v>6</v>
      </c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</row>
    <row r="6" spans="1:14" x14ac:dyDescent="0.35">
      <c r="A6" s="1" t="s">
        <v>8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43.5" x14ac:dyDescent="0.35">
      <c r="A9" s="6" t="s">
        <v>22</v>
      </c>
      <c r="B9" s="6" t="s">
        <v>23</v>
      </c>
      <c r="C9" s="6" t="s">
        <v>24</v>
      </c>
      <c r="D9" s="7">
        <v>100000</v>
      </c>
      <c r="E9" s="8">
        <v>6.94</v>
      </c>
      <c r="F9" s="6" t="s">
        <v>25</v>
      </c>
      <c r="G9" s="9">
        <f>+(H9+J9+L9)/3</f>
        <v>18.11</v>
      </c>
      <c r="H9" s="10">
        <f>9*1.21</f>
        <v>10.89</v>
      </c>
      <c r="I9" s="11" t="s">
        <v>26</v>
      </c>
      <c r="J9" s="10">
        <v>13.44</v>
      </c>
      <c r="K9" s="11" t="s">
        <v>27</v>
      </c>
      <c r="L9" s="10">
        <v>30</v>
      </c>
      <c r="M9" s="11" t="s">
        <v>28</v>
      </c>
      <c r="N9" s="6" t="s">
        <v>29</v>
      </c>
    </row>
    <row r="10" spans="1:14" ht="29" x14ac:dyDescent="0.35">
      <c r="A10" s="6" t="s">
        <v>30</v>
      </c>
      <c r="B10" s="6" t="s">
        <v>31</v>
      </c>
      <c r="C10" s="6" t="s">
        <v>32</v>
      </c>
      <c r="D10" s="7">
        <v>1000</v>
      </c>
      <c r="E10" s="8">
        <v>62.27</v>
      </c>
      <c r="F10" s="6" t="s">
        <v>33</v>
      </c>
      <c r="G10" s="9">
        <f t="shared" ref="G10:G14" si="0">+(H10+J10+L10)/3</f>
        <v>67.883333333333326</v>
      </c>
      <c r="H10" s="10">
        <f>45*1.21</f>
        <v>54.449999999999996</v>
      </c>
      <c r="I10" s="11" t="s">
        <v>34</v>
      </c>
      <c r="J10" s="10">
        <v>62</v>
      </c>
      <c r="K10" s="11" t="s">
        <v>35</v>
      </c>
      <c r="L10" s="10">
        <v>87.2</v>
      </c>
      <c r="M10" s="11" t="s">
        <v>36</v>
      </c>
      <c r="N10" s="6" t="s">
        <v>37</v>
      </c>
    </row>
    <row r="11" spans="1:14" ht="29" x14ac:dyDescent="0.35">
      <c r="A11" s="6" t="s">
        <v>38</v>
      </c>
      <c r="B11" s="6" t="s">
        <v>39</v>
      </c>
      <c r="C11" s="6" t="s">
        <v>40</v>
      </c>
      <c r="D11" s="7">
        <v>150</v>
      </c>
      <c r="E11" s="8">
        <v>198.9</v>
      </c>
      <c r="F11" s="6" t="s">
        <v>41</v>
      </c>
      <c r="G11" s="9">
        <f t="shared" si="0"/>
        <v>273.2166666666667</v>
      </c>
      <c r="H11" s="10">
        <f>195*1.21</f>
        <v>235.95</v>
      </c>
      <c r="I11" s="11" t="s">
        <v>42</v>
      </c>
      <c r="J11" s="10">
        <v>320</v>
      </c>
      <c r="K11" s="11" t="s">
        <v>43</v>
      </c>
      <c r="L11" s="10">
        <v>263.7</v>
      </c>
      <c r="M11" s="11" t="s">
        <v>44</v>
      </c>
      <c r="N11" s="6" t="s">
        <v>45</v>
      </c>
    </row>
    <row r="12" spans="1:14" ht="43.5" x14ac:dyDescent="0.35">
      <c r="A12" s="6" t="s">
        <v>46</v>
      </c>
      <c r="B12" s="6" t="s">
        <v>47</v>
      </c>
      <c r="C12" s="6"/>
      <c r="D12" s="7">
        <v>20000</v>
      </c>
      <c r="E12" s="8">
        <v>135.52000000000001</v>
      </c>
      <c r="F12" s="6" t="s">
        <v>48</v>
      </c>
      <c r="G12" s="9">
        <f t="shared" si="0"/>
        <v>169.31</v>
      </c>
      <c r="H12" s="10">
        <f>117*1.21</f>
        <v>141.57</v>
      </c>
      <c r="I12" s="11" t="s">
        <v>49</v>
      </c>
      <c r="J12" s="10">
        <f>73680/500</f>
        <v>147.36000000000001</v>
      </c>
      <c r="K12" s="11" t="s">
        <v>50</v>
      </c>
      <c r="L12" s="10">
        <v>219</v>
      </c>
      <c r="M12" s="11" t="s">
        <v>51</v>
      </c>
      <c r="N12" s="6" t="s">
        <v>52</v>
      </c>
    </row>
    <row r="13" spans="1:14" ht="43.5" x14ac:dyDescent="0.35">
      <c r="A13" s="6" t="s">
        <v>53</v>
      </c>
      <c r="B13" s="6" t="s">
        <v>54</v>
      </c>
      <c r="C13" s="6"/>
      <c r="D13" s="7">
        <v>60000</v>
      </c>
      <c r="E13" s="8">
        <v>134.88999999999999</v>
      </c>
      <c r="F13" s="6" t="s">
        <v>55</v>
      </c>
      <c r="G13" s="9">
        <f t="shared" si="0"/>
        <v>99.206666666666663</v>
      </c>
      <c r="H13" s="10">
        <f>92*1.21</f>
        <v>111.32</v>
      </c>
      <c r="I13" s="11" t="s">
        <v>56</v>
      </c>
      <c r="J13" s="10">
        <f>43200/500</f>
        <v>86.4</v>
      </c>
      <c r="K13" s="11" t="s">
        <v>57</v>
      </c>
      <c r="L13" s="10">
        <v>99.9</v>
      </c>
      <c r="M13" s="11" t="s">
        <v>58</v>
      </c>
      <c r="N13" s="6" t="s">
        <v>45</v>
      </c>
    </row>
    <row r="14" spans="1:14" ht="43.5" x14ac:dyDescent="0.35">
      <c r="A14" s="6" t="s">
        <v>59</v>
      </c>
      <c r="B14" s="6" t="s">
        <v>60</v>
      </c>
      <c r="C14" s="6"/>
      <c r="D14" s="7">
        <v>30000</v>
      </c>
      <c r="E14" s="8">
        <v>5.88</v>
      </c>
      <c r="F14" s="6" t="s">
        <v>61</v>
      </c>
      <c r="G14" s="9">
        <f t="shared" si="0"/>
        <v>8.06</v>
      </c>
      <c r="H14" s="10">
        <f>7.5*1.21</f>
        <v>9.0749999999999993</v>
      </c>
      <c r="I14" s="11" t="s">
        <v>62</v>
      </c>
      <c r="J14" s="10">
        <v>9.1199999999999992</v>
      </c>
      <c r="K14" s="11" t="s">
        <v>63</v>
      </c>
      <c r="L14" s="10">
        <f>598.5/100</f>
        <v>5.9850000000000003</v>
      </c>
      <c r="M14" s="11" t="s">
        <v>64</v>
      </c>
      <c r="N14" s="6" t="s">
        <v>52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2021-04-21T13:55:20Z</dcterms:created>
  <dcterms:modified xsi:type="dcterms:W3CDTF">2021-04-21T13:56:07Z</dcterms:modified>
</cp:coreProperties>
</file>