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.AR\PUBLICACIONES WP1\PRECIOS DE REFERENCIA\PRECIO DE REFERENCIA - OF. COMPRADORAS\"/>
    </mc:Choice>
  </mc:AlternateContent>
  <bookViews>
    <workbookView xWindow="120" yWindow="135" windowWidth="23715" windowHeight="954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G62" i="1" l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L47" i="1"/>
  <c r="G47" i="1" s="1"/>
  <c r="G46" i="1"/>
  <c r="G45" i="1"/>
  <c r="G44" i="1"/>
  <c r="G43" i="1"/>
  <c r="G42" i="1"/>
  <c r="G41" i="1"/>
  <c r="G40" i="1"/>
  <c r="G39" i="1"/>
  <c r="G38" i="1"/>
  <c r="J37" i="1"/>
  <c r="G37" i="1" s="1"/>
  <c r="G36" i="1"/>
  <c r="G35" i="1"/>
  <c r="G34" i="1"/>
  <c r="G33" i="1"/>
  <c r="L32" i="1"/>
  <c r="J32" i="1"/>
  <c r="G32" i="1" s="1"/>
  <c r="G31" i="1"/>
  <c r="G30" i="1"/>
  <c r="G29" i="1"/>
  <c r="J28" i="1"/>
  <c r="G28" i="1"/>
  <c r="J27" i="1"/>
  <c r="G27" i="1" s="1"/>
  <c r="H27" i="1"/>
  <c r="H26" i="1"/>
  <c r="G26" i="1" s="1"/>
  <c r="G25" i="1"/>
  <c r="L24" i="1"/>
  <c r="G24" i="1"/>
  <c r="G23" i="1"/>
  <c r="L22" i="1"/>
  <c r="G22" i="1" s="1"/>
  <c r="G21" i="1"/>
  <c r="G20" i="1"/>
  <c r="G19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<sst xmlns="http://schemas.openxmlformats.org/spreadsheetml/2006/main" count="437" uniqueCount="342">
  <si>
    <t>Número expediente:</t>
  </si>
  <si>
    <t>EX-2021-00390277- -GDEMZA-SSDEP#MSDSYD</t>
  </si>
  <si>
    <t>Número proceso de compra:</t>
  </si>
  <si>
    <t>10890-0011-CDI21</t>
  </si>
  <si>
    <t>Nombre descriptivo proceso de compra:</t>
  </si>
  <si>
    <t>ADQUISICIÓN DE INSUMOS DE LIMPIEZA</t>
  </si>
  <si>
    <t>Unidad Operativa de Compras:</t>
  </si>
  <si>
    <t>1-08-90 - Subsecretaría de Deportes</t>
  </si>
  <si>
    <t>Fecha de Apertura:</t>
  </si>
  <si>
    <t>26/04/2021</t>
  </si>
  <si>
    <t xml:space="preserve">Código </t>
  </si>
  <si>
    <t>Descripción</t>
  </si>
  <si>
    <t>Especificacion técnica</t>
  </si>
  <si>
    <t xml:space="preserve">Cantidad </t>
  </si>
  <si>
    <t>Precio unitario</t>
  </si>
  <si>
    <t>Marca</t>
  </si>
  <si>
    <t>Promedio</t>
  </si>
  <si>
    <t>Precio 1</t>
  </si>
  <si>
    <t>Link</t>
  </si>
  <si>
    <t>Precio 2</t>
  </si>
  <si>
    <t>Precio 3</t>
  </si>
  <si>
    <t>Proveedor</t>
  </si>
  <si>
    <t>680010035.3</t>
  </si>
  <si>
    <t>HIPOCLORITO DE SODIO  Presentación:  ENV.X 20 LTS.</t>
  </si>
  <si>
    <t>HIPOCLORITO DE SODIO Presentación: ENV.X 20 LTS. Solicitado: ENVASE</t>
  </si>
  <si>
    <t>KLINNES</t>
  </si>
  <si>
    <t>https://articulo.mercadolibre.com.ar/MLA-854614200-hipoclorito-de-sodio-x-20-lts-_JM?matt_tool=28447691&amp;matt_word=&amp;matt_source=google&amp;matt_campaign_id=11615439258&amp;matt_ad_group_id=114642691833&amp;matt_match_type=&amp;matt_network=g&amp;matt_device=c&amp;matt_creative=479788909186&amp;matt_keyword=&amp;matt_ad_position=&amp;matt_ad_type=pla&amp;matt_merchant_id=314320657&amp;matt_product_id=MLA854614200&amp;matt_product_partition_id=498532807912&amp;matt_target_id=aud-416637721346:pla-498532807912&amp;gclid=Cj0KCQjws-OEBhCkARIsAPhOkIYLHj7zEgQKH07gqAHH_Kbcb0iRDNzDiX8utgjX-9mZiBCSIF8rxvwaAiodEALw_wcB</t>
  </si>
  <si>
    <t>https://articulo.mercadolibre.com.ar/MLA-903830963-hipoclorito-de-sodio-caja-x-20-lts-_JM#position=18&amp;search_layout=stack&amp;type=item&amp;tracking_id=43c2fb2d-6c37-4865-a4ca-58147239497e</t>
  </si>
  <si>
    <t>https://articulo.mercadolibre.com.ar/MLA-810261259-hipoclorito-de-sodio-20lts-dexin-_JM#position=40&amp;search_layout=stack&amp;type=item&amp;tracking_id=ce6a16ba-75dd-42da-b60d-235d815baeaa</t>
  </si>
  <si>
    <t>OESTE PROVEEDURIA SA</t>
  </si>
  <si>
    <t>790030114.7</t>
  </si>
  <si>
    <t>DESODORANTE LIQUIDO PARA PISO C/DESINFECTANTE  Presentación:  X 5 LTS.</t>
  </si>
  <si>
    <t>desodorante desinfectante para pisos ,varias fragancias,cuenta con domisanitario emitido por 
el ministerio de salud de mendoza</t>
  </si>
  <si>
    <t>induspal</t>
  </si>
  <si>
    <t>https://articulo.mercadolibre.com.ar/MLA-903434877-limpiador-desodorante-sutter-brisa-pino-5l-_JM?matt_tool=28447691&amp;matt_word=&amp;matt_source=google&amp;matt_campaign_id=11615439258&amp;matt_ad_group_id=114642691833&amp;matt_match_type=&amp;matt_network=g&amp;matt_device=c&amp;matt_creative=479788909186&amp;matt_keyword=&amp;matt_ad_position=&amp;matt_ad_type=pla&amp;matt_merchant_id=262720506&amp;matt_product_id=MLA903434877&amp;matt_product_partition_id=498532807912&amp;matt_target_id=aud-416637721346:pla-498532807912&amp;gclid=CjwKCAjw-e2EBhAhEiwAJI5jg4IqjsAoC-Ij6avgywwxAjcCUIko_1nHv5iQ7f7yn9dOH8P-9PPz8hoCzWwQAvD_BwE</t>
  </si>
  <si>
    <t>https://articulo.mercadolibre.com.ar/MLA-838650273-desodorante-multiuso-bactericida-concentrado-x-5-litros-_JM?matt_tool=28447691&amp;matt_word=&amp;matt_source=google&amp;matt_campaign_id=11615439258&amp;matt_ad_group_id=114642691833&amp;matt_match_type=&amp;matt_network=g&amp;matt_device=c&amp;matt_creative=479788909186&amp;matt_keyword=&amp;matt_ad_position=&amp;matt_ad_type=pla&amp;matt_merchant_id=314941950&amp;matt_product_id=MLA838650273&amp;matt_product_partition_id=498532807912&amp;matt_target_id=aud-416637721346:pla-498532807912&amp;gclid=CjwKCAjw-e2EBhAhEiwAJI5jg5uYmY2zPl_uRI5OGcqnkJTIv0lZTYIr6Cq_IfAyZ4Da6ckEzI8pXBoC0tUQAvD_BwE</t>
  </si>
  <si>
    <t>https://articulo.mercadolibre.com.ar/MLA-859211131-limpiador-desodorante-flower-lavanda-o-cherry-x-5-litros-_JM?matt_tool=28447691&amp;matt_word=&amp;matt_source=google&amp;matt_campaign_id=11615439258&amp;matt_ad_group_id=114642691833&amp;matt_match_type=&amp;matt_network=g&amp;matt_device=c&amp;matt_creative=479788909186&amp;matt_keyword=&amp;matt_ad_position=&amp;matt_ad_type=pla&amp;matt_merchant_id=276835284&amp;matt_product_id=MLA859211131&amp;matt_product_partition_id=498532807912&amp;matt_target_id=aud-416637721346:pla-498532807912&amp;gclid=CjwKCAjw-e2EBhAhEiwAJI5jg2QRfaoLyFT_JY-QQybbMScjRql7lH_zeJfZPXpVte3DNW6XYH29hxoCoW4QAvD_BwE</t>
  </si>
  <si>
    <t>MARCELO GABRIEL PALUMBO</t>
  </si>
  <si>
    <t>790030028.22</t>
  </si>
  <si>
    <t>DETERGENTE LIQUIDO CONCENTRADO AL 30%</t>
  </si>
  <si>
    <t>detergente liquido al 30 % materia activa</t>
  </si>
  <si>
    <t>790030120.1</t>
  </si>
  <si>
    <t xml:space="preserve">DESINFECTANTE BACTERICIDA  Presentacion:  ENV.X 5 L. </t>
  </si>
  <si>
    <t>DESINFECTANTE BACTERICIDA Presentacion: ENV.X 5 L. Solicitado: ENVASE</t>
  </si>
  <si>
    <t>MARCA GIGANTE</t>
  </si>
  <si>
    <t>https://articulo.mercadolibre.com.ar/MLA-855647151-desinfectante-ferclor-bactericida-virucida-5-lt-bidon-_JM?matt_tool=28447691&amp;matt_word=&amp;matt_source=google&amp;matt_campaign_id=11615439258&amp;matt_ad_group_id=114642691833&amp;matt_match_type=&amp;matt_network=g&amp;matt_device=c&amp;matt_creative=479788909186&amp;matt_keyword=&amp;matt_ad_position=&amp;matt_ad_type=pla&amp;matt_merchant_id=309231508&amp;matt_product_id=MLA855647151&amp;matt_product_partition_id=498532807912&amp;matt_target_id=aud-416637721346:pla-498532807912&amp;gclid=CjwKCAjw-e2EBhAhEiwAJI5jg7lcmpeWy4sKFJKddBlii2X9sCTfxSDeZIyqvVCOs6ffai3YY826MRoCAG8QAvD_BwE</t>
  </si>
  <si>
    <t>https://articulo.mercadolibre.com.ar/MLA-919133340-desinfectante-concentrado-flower-x-5-lts-_JM?matt_tool=28447691&amp;matt_word=&amp;matt_source=google&amp;matt_campaign_id=11615439258&amp;matt_ad_group_id=114642691833&amp;matt_match_type=&amp;matt_network=g&amp;matt_device=c&amp;matt_creative=479788909186&amp;matt_keyword=&amp;matt_ad_position=&amp;matt_ad_type=pla&amp;matt_merchant_id=254186314&amp;matt_product_id=MLA919133340&amp;matt_product_partition_id=498532807912&amp;matt_target_id=aud-416637721346:pla-498532807912&amp;gclid=CjwKCAjw-e2EBhAhEiwAJI5jg_L7ZIbe2HL806Xq554zEhMIZGYDaJBgJCnUvHVIi45j_Z87T6xyOxoCF0oQAvD_BwE</t>
  </si>
  <si>
    <t>https://articulo.mercadolibre.com.ar/MLA-851850181-limpiador-desinfectante-aromatizante-x-5-lts-_JM?matt_tool=28447691&amp;matt_word=&amp;matt_source=google&amp;matt_campaign_id=11615439258&amp;matt_ad_group_id=114642691833&amp;matt_match_type=&amp;matt_network=g&amp;matt_device=c&amp;matt_creative=479788909186&amp;matt_keyword=&amp;matt_ad_position=&amp;matt_ad_type=pla&amp;matt_merchant_id=121070540&amp;matt_product_id=MLA851850181&amp;matt_product_partition_id=498532807912&amp;matt_target_id=aud-416637721346:pla-498532807912&amp;gclid=CjwKCAjw-e2EBhAhEiwAJI5jg57Zi21lA8vlM3Dm0AQW-2MMhCEOJH7JbgTFMoIP4haDPXzJFbY8oRoCDEMQAvD_BwE</t>
  </si>
  <si>
    <t>790030117.2</t>
  </si>
  <si>
    <t>QUITASARRO EN GEL CON PICO VERTEDOR  Presentación:  ENV. X 500 CC</t>
  </si>
  <si>
    <t>QUITASARRO EN GEL CON PICO VERTEDOR Presentación: ENV. X 500 
CC Solicitado: ENVASE</t>
  </si>
  <si>
    <t>MARCA HARPIC</t>
  </si>
  <si>
    <t>https://www.cotodigital3.com.ar/sitios/cdigi/browse/_/N-11u90v6?Dy=1&amp;Nf=product.endDate%7CGTEQ%2B1.6207776E12%7C%7Cproduct.startDate%7CLTEQ%2B1.6207776E12&amp;Nr=AND(product.sDisp_200%3A1004%2Cproduct.language%3Aespa%C3%B1ol%2COR(product.siteId%3ACotoDigital))</t>
  </si>
  <si>
    <t>https://www.dinoonline.com.ar/super/categoria/_/N-1jgg1i1?Dy=1&amp;Nf=product.startDate%7CLTEQ+1.6207776E12%7C%7Cproduct.endDate%7CGTEQ+1.6207776E12&amp;Nr=AND%28product.disponible%3ADisponible%2Cproduct.language%3Aespa%C3%B1ol%2Cproduct.priceListPair%3AsalePrices_listPrices%2COR%28product.siteId%3AsuperSite%29%29&amp;assemblerContentCollection=%2Fcontent%2FShared%2FAuto-Suggest+Panels</t>
  </si>
  <si>
    <t>https://www.walmart.com.ar/limpiador-inodoros-removedor-sarro-harpic-500ml/p</t>
  </si>
  <si>
    <t xml:space="preserve"> 790030137.3</t>
  </si>
  <si>
    <t>LIQUIDO ANTI-SARRO  Presentación:  X 20 LITROS</t>
  </si>
  <si>
    <t>LIQUIDO ANTI-SARRO Presentación: X 20 LITROS</t>
  </si>
  <si>
    <t>MARCA KLINNES</t>
  </si>
  <si>
    <t>790030006.1</t>
  </si>
  <si>
    <t>BRILLA PISO  Presentación:  ENVASE X 1 LT</t>
  </si>
  <si>
    <t>BRILLA PISO Presentación: ENVASE X 900CC</t>
  </si>
  <si>
    <t>MARCA MECHUDITO</t>
  </si>
  <si>
    <t>https://www.dinoonline.com.ar/super/categoria/_/N-1d7la78?Dy=1&amp;Nf=product.startDate%7CLTEQ+1.6207776E12%7C%7Cproduct.endDate%7CGTEQ+1.6207776E12&amp;Nr=AND%28product.disponible%3ADisponible%2Cproduct.language%3Aespa%C3%B1ol%2Cproduct.priceListPair%3AsalePrices_listPrices%2COR%28product.siteId%3AsuperSite%29%29&amp;assemblerContentCollection=%2Fcontent%2FShared%2FAuto-Suggest+Panels</t>
  </si>
  <si>
    <t>https://www.walmart.com.ar/cera-liquida-blem-cemento-incoloro-bt-800ml/p</t>
  </si>
  <si>
    <t>https://www.cotodigital3.com.ar/sitios/cdigi/producto/-autobrillo-blem-incoloro-bot-900-cc/_/A-00261713-00261713-200</t>
  </si>
  <si>
    <t>850010079.7</t>
  </si>
  <si>
    <t xml:space="preserve"> JABON LIQUIDO  Presentación:  BIDON X 5LT  </t>
  </si>
  <si>
    <t>jabon liquido con bactericida.cuenta con certificado domisanitario emitido por el 
ministerio de salud</t>
  </si>
  <si>
    <t>https://articulo.mercadolibre.com.ar/MLA-852487793-jabon-liquido-pmanosantibacterial-bidon-x-5000-ml-_JM?matt_tool=27861415&amp;matt_word=&amp;matt_source=google&amp;matt_campaign_id=11617319756&amp;matt_ad_group_id=113657536952&amp;matt_match_type=&amp;matt_network=g&amp;matt_device=c&amp;matt_creative=479788986892&amp;matt_keyword=&amp;matt_ad_position=&amp;matt_ad_type=pla&amp;matt_merchant_id=247187938&amp;matt_product_id=MLA852487793&amp;matt_product_partition_id=420985601641&amp;matt_target_id=aud-416637721346:pla-420985601641&amp;gclid=CjwKCAjw-e2EBhAhEiwAJI5jg55QPoKwpOY9uDGWSlXLDDCqxybQg8LCVPK_mLnjZ5Idyzme8G7P_RoCeooQAvD_BwE</t>
  </si>
  <si>
    <t>https://articulo.mercadolibre.com.ar/MLA-879224274-jabon-liquido-servidor-baja-espuma-para-ropa-x-5-lts-_JM?matt_tool=28447691&amp;matt_word=&amp;matt_source=google&amp;matt_campaign_id=11615439258&amp;matt_ad_group_id=114642691833&amp;matt_match_type=&amp;matt_network=g&amp;matt_device=c&amp;matt_creative=479788909186&amp;matt_keyword=&amp;matt_ad_position=&amp;matt_ad_type=pla&amp;matt_merchant_id=115927855&amp;matt_product_id=MLA879224274&amp;matt_product_partition_id=498532807912&amp;matt_target_id=aud-416637721346:pla-498532807912&amp;gclid=CjwKCAjw-e2EBhAhEiwAJI5jg_m3VJ9CGk1AC1-dJE5VYX1jgXKTsctxeOIi4KHKeLsGHL0zjWRMLhoC4uAQAvD_BwE</t>
  </si>
  <si>
    <t>https://articulo.mercadolibre.com.ar/MLA-868185653-jabon-liquido-uniprofesional-x-5-litros-_JM?matt_tool=28447691&amp;matt_word=&amp;matt_source=google&amp;matt_campaign_id=11615439258&amp;matt_ad_group_id=114642691833&amp;matt_match_type=&amp;matt_network=g&amp;matt_device=c&amp;matt_creative=479788909186&amp;matt_keyword=&amp;matt_ad_position=&amp;matt_ad_type=pla&amp;matt_merchant_id=139422597&amp;matt_product_id=MLA868185653&amp;matt_product_partition_id=498532807912&amp;matt_target_id=aud-416637721346:pla-498532807912&amp;gclid=CjwKCAjw-e2EBhAhEiwAJI5jg3FDkyob8FNKdDwNoLxr5YU59IBM2KGQAYnf_zQMZxXkg5Fzrb00MRoC1UAQAvD_BwE</t>
  </si>
  <si>
    <t>870060121.1</t>
  </si>
  <si>
    <t xml:space="preserve">CREOLINA  Presentación:  X LT.  </t>
  </si>
  <si>
    <t>creolina tipo manchester</t>
  </si>
  <si>
    <t>http://www.elcaciquelimpieza.com.ar/es/productos/dt/id/32236/fluido-desinfectante-x500cc--coloso</t>
  </si>
  <si>
    <t>https://www.dinoonline.com.ar/super/categoria/_/N-5y0lw3?Dy=1&amp;Nf=product.startDate%7CLTEQ+1.6207776E12%7C%7Cproduct.endDate%7CGTEQ+1.6207776E12&amp;Nr=AND%28product.disponible%3ADisponible%2Cproduct.language%3Aespa%C3%B1ol%2Cproduct.priceListPair%3AsalePrices_listPrices%2COR%28product.siteId%3AsuperSite%29%29&amp;assemblerContentCollection=%2Fcontent%2FShared%2FAuto-Suggest+Panels</t>
  </si>
  <si>
    <t>https://articulo.mercadolibre.com.ar/MLA-920218848-fluido-manchester-desinfectante-lata-350ml-_JM#position=1&amp;search_layout=stack&amp;type=item&amp;tracking_id=9233b248-60a7-429d-b5a7-405a3a53fa66</t>
  </si>
  <si>
    <t>790030117.1</t>
  </si>
  <si>
    <t>LIMPIADOR CREMOSO  Presentación:  ENV. X 750 GR</t>
  </si>
  <si>
    <t>LIMPIADOR CREMOSO Presentación: ENV. X 750 GR Solicitado: ENVASE</t>
  </si>
  <si>
    <t>MARCA CIF</t>
  </si>
  <si>
    <t>https://maxiconsumo.com/sucursal_capital/limpiador-cif-crema-blanco-750-gr-837.html</t>
  </si>
  <si>
    <t>https://articulo.mercadolibre.com.ar/MLA-856181514-cif-crema-flores-naranjo-cmicropa-750-grfcoplast-_JM?quantity=1#position=1&amp;type=item&amp;tracking_id=5394e6e6-03d3-4178-9bc8-c1a77a47c051</t>
  </si>
  <si>
    <t>https://www.cotodigital3.com.ar/sitios/cdigi/producto/-limpiador-cremoso-multiuso-limon-cif-bot-750-grm/_/A-00503645-00503645-200</t>
  </si>
  <si>
    <t>790030068.5</t>
  </si>
  <si>
    <t xml:space="preserve">LUSTRAMUEBLES EN AEROSOL  Presentación:  AEROSOL 360CC </t>
  </si>
  <si>
    <t>LUSTRAMUEBLES EN AEROSOL Presentación: AEROSOL 360CC Solicitado: AEROSOL</t>
  </si>
  <si>
    <t>MARCA BLEM</t>
  </si>
  <si>
    <t>https://articulo.mercadolibre.com.ar/MLA-911703119-blem-lustramuebles-lavanda-x-360ml-_JM#position=12&amp;search_layout=stack&amp;type=item&amp;tracking_id=4626b9e9-6d30-4d49-a060-99ba2ffbe6e6</t>
  </si>
  <si>
    <t>http://www.elcaciquelimpieza.com.ar/es/productos/dt/id/30490/lustramueble-aero-x-400cc-lav--blem</t>
  </si>
  <si>
    <t>https://www.dinoonline.com.ar/super/categoria/_/N-w0k3qw?Dy=1&amp;Nf=product.startDate%7CLTEQ+1.6207776E12%7C%7Cproduct.endDate%7CGTEQ+1.6207776E12&amp;Nr=AND%28product.disponible%3ADisponible%2Cproduct.language%3Aespa%C3%B1ol%2Cproduct.priceListPair%3AsalePrices_listPrices%2COR%28product.siteId%3AsuperSite%29%29&amp;assemblerContentCollection=%2Fcontent%2FShared%2FAuto-Suggest+Panels</t>
  </si>
  <si>
    <t>032090006.5</t>
  </si>
  <si>
    <t xml:space="preserve">LIMPIADOR DESINFECTANTE DE SUPERFICIES Y MATERIALES EN ESPUMA  </t>
  </si>
  <si>
    <t xml:space="preserve">LIMPIADOR DESINFECTANTE DE SUPERFICIES Y MATERIALES EN ESPUMA Presentación: UNIDAD 
</t>
  </si>
  <si>
    <t>MARCA LEM</t>
  </si>
  <si>
    <t>https://maxiconsumo.com/sucursal_capital/limpiador-lem-espuma-instantanea-360-cc-16671.html</t>
  </si>
  <si>
    <t>https://articulo.mercadolibre.com.ar/MLA-761452612-espuma-limpiadora-lem-aerosol-cod-2598-_JM#reco_item_pos=1&amp;reco_backend=machinalis-v2p-pdp-boost-v2&amp;reco_backend_type=low_level&amp;reco_client=vip-v2p&amp;reco_id=431ad4ec-dfb4-4fac-88c9-dbbeea136c64</t>
  </si>
  <si>
    <t>http://ofitessen.com/product/lem-espuma-limpiadora-en-aerosol/</t>
  </si>
  <si>
    <t>790020047.1</t>
  </si>
  <si>
    <t>ESPONJA FIBRA 1ª CALIDAD  Presentación:  UNIDAD</t>
  </si>
  <si>
    <t>ESPONJA FIBRA 1ª CALIDAD Presentación: UNIDAD</t>
  </si>
  <si>
    <t>MARCA OK</t>
  </si>
  <si>
    <t>https://maxiconsumo.com/sucursal_capital/esponja-de-fibra-esencial-cuadrito-13499.html</t>
  </si>
  <si>
    <t>https://www.dinoonline.com.ar/super/producto/esponja-brilhus-multiuso-x-un/_/A-2780177-2780177-s</t>
  </si>
  <si>
    <t>790020021.2</t>
  </si>
  <si>
    <t>LANA DE ACERO EN ROLLITOS  Presentación:  PAQ.X 10 U</t>
  </si>
  <si>
    <t>LANA DE ACERO EN ROLLITOS Presentación: PAQ.X 10 U. Solicitado: 
PAQUETE</t>
  </si>
  <si>
    <t>https://maxiconsumo.com/sucursal_capital/lana-acero-esencial-40-gr-15178.html</t>
  </si>
  <si>
    <t>https://www.dinoonline.com.ar/super/categoria/_/N-mqxbi?Dy=1&amp;Nf=product.startDate%7CLTEQ+1.6207776E12%7C%7Cproduct.endDate%7CGTEQ+1.6207776E12&amp;Nr=AND%28product.disponible%3ADisponible%2Cproduct.language%3Aespa%C3%B1ol%2Cproduct.priceListPair%3AsalePrices_listPrices%2COR%28product.siteId%3AsuperSite%29%29&amp;assemblerContentCollection=%2Fcontent%2FShared%2FAuto-Suggest+Panels</t>
  </si>
  <si>
    <t>http://ofitessen.com/product/lana-de-acero-make-x-10-uni-x-43-g/</t>
  </si>
  <si>
    <t>790020077.4</t>
  </si>
  <si>
    <t>ESPONJA DE ACERO INOXIDABLE</t>
  </si>
  <si>
    <t>ESPONJA DE ACERO INOXIDABLE Presentación: UNIDAD</t>
  </si>
  <si>
    <t>MARCA ECOO</t>
  </si>
  <si>
    <t>790020035.6</t>
  </si>
  <si>
    <t>REJILLA PAÑO DOBLE  Presentación:  UNIDAD</t>
  </si>
  <si>
    <t>REJILLA PAÑO DOBLE Presentación: UNIDAD</t>
  </si>
  <si>
    <t>MARCA MR TRAPO</t>
  </si>
  <si>
    <t>http://ofitessen.com/product/rejilla-americana-duramas-35x42/</t>
  </si>
  <si>
    <t>https://www.dinoonline.com.ar/super/producto/pano-dynex-cocina-pesada-35x40-cm-x-un/_/A-2740202-2740202-s</t>
  </si>
  <si>
    <t>https://maxiconsumo.com/sucursal_capital/rejilla-media-naranja-doble-reforzada-19475.html</t>
  </si>
  <si>
    <t>850010081.21</t>
  </si>
  <si>
    <t>PAPEL HIGIENICO 10CM X 80MTS  Presentación:  ROLLO</t>
  </si>
  <si>
    <t>papel higienico  por 80 mt. marca elegante max</t>
  </si>
  <si>
    <t>ELEGANTE</t>
  </si>
  <si>
    <t>https://www.dinoonline.com.ar/super/categoria/_/N-1l20qiw?Dy=1&amp;Nf=product.startDate%7CLTEQ+1.6207776E12%7C%7Cproduct.endDate%7CGTEQ+1.6207776E12&amp;Nr=AND%28product.disponible%3ADisponible%2Cproduct.language%3Aespa%C3%B1ol%2Cproduct.priceListPair%3AsalePrices_listPrices%2COR%28product.siteId%3AsuperSite%29%29&amp;assemblerContentCollection=%2Fcontent%2FShared%2FAuto-Suggest+Panels</t>
  </si>
  <si>
    <t>https://maxiconsumo.com/sucursal_mendoza/papel-higienico-esencial-max-4x80-mt-18602.html</t>
  </si>
  <si>
    <t>https://supermercado.carrefour.com.ar/papel-higienico-elegante-4-u-x-80-m/p</t>
  </si>
  <si>
    <t>850010081.9</t>
  </si>
  <si>
    <t xml:space="preserve"> PAPEL HIGIENICO ROLLO X 300 MTS.  Presentación:  ROLLO</t>
  </si>
  <si>
    <t>PAPEL HIGIENICO ROLLO X 300 MTS. Presentación: ROLLO</t>
  </si>
  <si>
    <t>MARCA ELEGANTE</t>
  </si>
  <si>
    <t>https://www.mercadolibre.com.ar/papel-higienico-rendipel-9137-simple-300m-de4u/p/MLA16009091#searchVariation=MLA16009091&amp;position=1&amp;search_layout=stack&amp;type=product&amp;tracking_id=f2f8bdce-8792-4290-b1f2-53125959fd3a</t>
  </si>
  <si>
    <t>https://articulo.mercadolibre.com.ar/MLA-645806330-papel-higienico-300-mts-x-4-unidades-ecco-soft-economico--_JM?matt_tool=88358867&amp;matt_word=&amp;matt_source=google&amp;matt_campaign_id=6740543643&amp;matt_ad_group_id=79411093156&amp;matt_match_type=&amp;matt_network=u&amp;matt_device=c&amp;matt_creative=388469007532&amp;matt_keyword=&amp;matt_ad_position=&amp;matt_ad_type=&amp;matt_merchant_id=127825126&amp;matt_product_id=MLA645806330&amp;matt_product_partition_id=420985601641&amp;matt_target_id=pla-420985601641&amp;gclid=CjwKCAjww5r8BRB6EiwArcckC168s5IucbnU0t6D0L5ESPudz70BHHMB1d0TqGCP4cl0u02lR5dAtBoC3V4QAvD_BwE</t>
  </si>
  <si>
    <t>https://articulo.mercadolibre.com.ar/MLA-821373452-papel-higienico-elegante-premium-300mts-8-rollos-cchico-scm-_JM?quantity=1#reco_item_pos=3&amp;reco_backend=machinalis-v2p-pdp&amp;reco_backend_type=low_level&amp;reco_client=vip-v2p&amp;reco_id=663a752b-ff58-49c2-a5d5-4bba56c43657&amp;gid=1&amp;pid=1</t>
  </si>
  <si>
    <t>420020090.2</t>
  </si>
  <si>
    <t>GUANTES DE LATEX REFORZADO Nº10 U 11</t>
  </si>
  <si>
    <t>GUANTES DE LATEX REFORZADO Nº10 U 11 Presentación: PAR</t>
  </si>
  <si>
    <t>MARCA PLUMITA</t>
  </si>
  <si>
    <t>https://maxiconsumo.com/sucursal_mendoza/guantes-patito-afelpado-mediano-7748.html</t>
  </si>
  <si>
    <t>https://www.dinoonline.com.ar/super/categoria/_/N-jggbo6?Dy=1&amp;Nf=product.startDate%7CLTEQ+1.6207776E12%7C%7Cproduct.endDate%7CGTEQ+1.6207776E12&amp;Nr=AND%28product.disponible%3ADisponible%2Cproduct.language%3Aespa%C3%B1ol%2Cproduct.priceListPair%3AsalePrices_listPrices%2COR%28product.siteId%3AsuperSite%29%29&amp;assemblerContentCollection=%2Fcontent%2FShared%2FAuto-Suggest+Panels</t>
  </si>
  <si>
    <t>https://supermercado.carrefour.com.ar/guantes-plumita-talle-m-1-par/p</t>
  </si>
  <si>
    <t>790020013.5</t>
  </si>
  <si>
    <t xml:space="preserve">ESCOBILLON DE CERDA SINTETICA X 30 CM. </t>
  </si>
  <si>
    <t>ESCOBILLON DE CERDA SINTETICA X 30 CM. Presentación: UNIDAD</t>
  </si>
  <si>
    <t>https://www.walmart.com.ar/escobillon-clasico-virulana/p</t>
  </si>
  <si>
    <t>https://www.veadigital.com.ar/prod/521144/escobillon-la-gauchita-laqueado</t>
  </si>
  <si>
    <t>https://supermercado.carrefour.com.ar/escoba-laura-sin-cabo-1-u/p</t>
  </si>
  <si>
    <t>720040016.6</t>
  </si>
  <si>
    <t xml:space="preserve">BALDE C/ESCURRIDOR PARA LAMPAZO  </t>
  </si>
  <si>
    <t>BALDE C/ESCURRIDOR PARA LAMPAZO Presentación: UNIDAD</t>
  </si>
  <si>
    <t>MATRIPLASTER</t>
  </si>
  <si>
    <t>https://maxiconsumo.com/sucursal_capital/balde-crom-mopa-escurridor-26286.html</t>
  </si>
  <si>
    <t>https://supermercado.carrefour.com.ar/balde-con-escurridor-virulana-verde-1-u/p</t>
  </si>
  <si>
    <t>https://www.dinoonline.com.ar/super/categoria/_/N-zglouk?Dy=1&amp;Nf=product.startDate%7CLTEQ+1.6207776E12%7C%7Cproduct.endDate%7CGTEQ+1.6207776E12&amp;Nr=AND%28product.disponible%3ADisponible%2Cproduct.language%3Aespa%C3%B1ol%2Cproduct.priceListPair%3AsalePrices_listPrices%2COR%28product.siteId%3AsuperSite%29%29&amp;assemblerContentCollection=%2Fcontent%2FShared%2FAuto-Suggest+Panels</t>
  </si>
  <si>
    <t>790020028.6</t>
  </si>
  <si>
    <t xml:space="preserve"> PLUMERO GRANDE</t>
  </si>
  <si>
    <t>PLUMERO GRANDE Presentación: UNIDAD NRO 20</t>
  </si>
  <si>
    <t>DUCAN</t>
  </si>
  <si>
    <t>https://www.sodimac.com.ar/sodimac-ar/product/1188666/Plumero-limpia-techos-sin-cabo/1188666</t>
  </si>
  <si>
    <t>http://ofitessen.com/product/plumero-grande-n-34/</t>
  </si>
  <si>
    <t>790020013.13</t>
  </si>
  <si>
    <t xml:space="preserve"> ESCOBILLON CON MANGO</t>
  </si>
  <si>
    <t>ESCOBILLON CON MANGO 30 CM</t>
  </si>
  <si>
    <t>https://articulo.mercadolibre.com.ar/MLA-852387043-escoba-topazio-v-3-condor-con-cabo-limpieza-casa-hogar-_JM#reco_item_pos=0&amp;reco_backend=machinalis-v2p-pdp-boost-v2&amp;reco_backend_type=low_level&amp;reco_client=vip-v2p&amp;reco_id=b15f7dc8-ad0f-42f8-ae1f-8599699887ff</t>
  </si>
  <si>
    <t>https://www.sodimac.com.ar/sodimac-ar/product/1771981/Escobillon-junior-con-cabo/1771981</t>
  </si>
  <si>
    <t>http://www.elcaciquelimpieza.com.ar/es/productos/dt/id/32080/escoba-con-secador-y-cabo----condor</t>
  </si>
  <si>
    <t>790020070.2</t>
  </si>
  <si>
    <t xml:space="preserve"> SECADOR DE VIDRIOS CON MANGO</t>
  </si>
  <si>
    <t>SECADOR DE VIDRIOS CON MANGO Presentación: UNIDAD</t>
  </si>
  <si>
    <t>SAMANTHA</t>
  </si>
  <si>
    <t>https://www.sodimac.com.ar/sodimac-ar/product/2635208/Limpiavidrios-acqua/2635208</t>
  </si>
  <si>
    <t>https://articulo.mercadolibre.com.ar/MLA-749250901-secador-de-vidrios-y-azulejos-san-remo-dm-bazar-_JM?searchVariation=41938305302#searchVariation=41938305302&amp;position=7&amp;search_layout=stack&amp;type=item&amp;tracking_id=818e78dc-027e-4614-8fae-6af747a7d473</t>
  </si>
  <si>
    <t>https://articulo.mercadolibre.com.ar/MLA-836866365-cepillo-secador-plastico-limpia-vidrios-espejos-casa-nolin-_JM?searchVariation=78583475825#searchVariation=78583475825&amp;position=10&amp;search_layout=stack&amp;type=item&amp;tracking_id=f5e8298d-549a-4f97-9c6b-ec0496394ce9</t>
  </si>
  <si>
    <t>790020043.1</t>
  </si>
  <si>
    <t xml:space="preserve">TRAPO DE PISO DE ALGODON BLANCO C/BORDES REFORZADOS </t>
  </si>
  <si>
    <t xml:space="preserve">TRAPO DE PISO DE ALGODON BLANCO C/BORDES REFORZADOS Presentación: UNIDAD 
</t>
  </si>
  <si>
    <t>DURAMAS</t>
  </si>
  <si>
    <t>https://www.dinoonline.com.ar/super/producto/trapo-de-piso-dynex-gris-48x57-cm/_/A-2740205-2740205-s</t>
  </si>
  <si>
    <t>https://www.veadigital.com.ar/prod/160673/trapo-de-piso-vea-gris--bck-1-un</t>
  </si>
  <si>
    <t>http://www.elcaciquelimpieza.com.ar/es/productos/dt/id/30153/trapo-de-piso-bnco-48x60--m-naranja</t>
  </si>
  <si>
    <t>710030020.1</t>
  </si>
  <si>
    <t>DISPENSER PARA JABON LIQUIDO</t>
  </si>
  <si>
    <t>DISPENSER PARA JABON LIQUIDO Presentación: UNIDAD</t>
  </si>
  <si>
    <t xml:space="preserve"> ELEGANTE</t>
  </si>
  <si>
    <t>https://www.sodimac.com.ar/sodimac-ar/product/1570471/dispensador-para-jabon-liquido</t>
  </si>
  <si>
    <t>https://articulo.mercadolibre.com.ar/MLA-808583324-dispenser-para-alcohol-en-gel-jabon-shampoo-excelente-calidad-_JM?quantity=1#position=7&amp;type=item&amp;tracking_id=61aa9067-e3a0-4bd1-9e62-09b92c76cae4</t>
  </si>
  <si>
    <t>https://articulo.mercadolibre.com.ar/MLA-875981841-dispenser-jabon-liquido-alcohol-en-gel-acrilico-x-unidad-_JM#position=2&amp;type=item&amp;tracking_id=da43a38b-2889-44be-81dc-b9ef4216db23</t>
  </si>
  <si>
    <t>790020016.2</t>
  </si>
  <si>
    <t>FRANELA P/LIMPIEZA AMARILLA GRANDE</t>
  </si>
  <si>
    <t>FRANELA P/LIMPIEZA AMARILLA GRANDE Presentación: UNIDAD</t>
  </si>
  <si>
    <t>MR TRAPO</t>
  </si>
  <si>
    <t>https://maxiconsumo.com/sucursal_capital/franela-media-naranja-3544.html</t>
  </si>
  <si>
    <t>https://supermercado.carrefour.com.ar/pano-absorbente-carrefour-multiuso-3-u/p</t>
  </si>
  <si>
    <t>https://www.veadigital.com.ar/Comprar/Home.aspx#_atCategory=false&amp;_atGrilla=true&amp;_query=pa%F1o%20amarillo</t>
  </si>
  <si>
    <t>370030013.2</t>
  </si>
  <si>
    <t xml:space="preserve">PULVERIZADOR PLASTICO A GATILLO X 1 LITRO  </t>
  </si>
  <si>
    <t>PULVERIZADOR PLASTICO A GATILLO X 1 LITRO Presentación: UNIDAD</t>
  </si>
  <si>
    <t>THAMES</t>
  </si>
  <si>
    <t>https://articulo.mercadolibre.com.ar/MLA-851475847-pulverizador-rociador-spray-vaporizador-1-litro-1-lt-_JM#position=32&amp;search_layout=stack&amp;type=item&amp;tracking_id=a06f493e-e620-459f-ab6a-4f9cf2ce80ba</t>
  </si>
  <si>
    <t>https://www.alemanahome.com/MLA-878695359-pulverizador-profesional-diversey-x-1-lt-_JM?searchVariation=64009498129#searchVariation=64009498129&amp;position=6&amp;search_layout=stack&amp;type=item&amp;tracking_id=fed75f99-2b9a-4f0e-b84a-4b60a2db59b7</t>
  </si>
  <si>
    <t>https://articulo.mercadolibre.com.ar/MLA-860428029-pulverizadores-rociadores-verde-cristal-x-1-lt-_JM?searchVariation=81925718262#searchVariation=81925718262&amp;position=2&amp;search_layout=stack&amp;type=item&amp;tracking_id=fccfced2-f074-419e-a11e-66e007e399ed</t>
  </si>
  <si>
    <t>790020084.2</t>
  </si>
  <si>
    <t xml:space="preserve">ESCOBA BODEGUERA </t>
  </si>
  <si>
    <t>ESCOBA BODEGUERA Presentación: UNIDAD</t>
  </si>
  <si>
    <t xml:space="preserve"> FLOR</t>
  </si>
  <si>
    <t>https://articulo.mercadolibre.com.ar/MLA-872249827-escobas-6-hilos-galponeras-palo-grueso-_JM#position=3&amp;type=item&amp;tracking_id=6a0dfbb9-6ef3-4edd-8b1b-c519b9b1bcec</t>
  </si>
  <si>
    <t>https://www.walmart.com.ar/escoba-sampedrina-5-hilos/p</t>
  </si>
  <si>
    <t>http://www.elcaciquelimpieza.com.ar/es/productos/dt/id/29675/escoba-de-paja-5-hilos----la-gringa</t>
  </si>
  <si>
    <t>790020055.3</t>
  </si>
  <si>
    <t>ESCOBILLA PARA BAÑO MANGO DE PLASTICO</t>
  </si>
  <si>
    <t>ESCOBILLA PARA BAÑO MANGO DE PLASTICO Presentación: UNIDAD</t>
  </si>
  <si>
    <t>ECOO</t>
  </si>
  <si>
    <t>https://articulo.mercadolibre.com.ar/MLA-860985363-escobilla-de-bano-home-kit-samantha-_JM?matt_tool=28447691&amp;matt_word=&amp;matt_source=google&amp;matt_campaign_id=11615439258&amp;matt_ad_group_id=114642691833&amp;matt_match_type=&amp;matt_network=g&amp;matt_device=c&amp;matt_creative=479788909186&amp;matt_keyword=&amp;matt_ad_position=&amp;matt_ad_type=pla&amp;matt_merchant_id=235804070&amp;matt_product_id=MLA860985363&amp;matt_product_partition_id=498532807912&amp;matt_target_id=pla-498532807912&amp;gclid=Cj0KCQiA2af-BRDzARIsAIVQUOeLGX32A8gWev1OwMUfa8HEsXdoWo84M-lwW8Z7FKXhJhaiNsQFv9saAsavEALw_wcB</t>
  </si>
  <si>
    <t>https://www.walmart.com.ar/escobilla-economica-la-gauchita/p</t>
  </si>
  <si>
    <t>https://www.cotodigital3.com.ar/sitios/cdigi/producto/-escobilla-wc-la-gauchita-rto-1-uni/_/A-00234403-00234403-200</t>
  </si>
  <si>
    <t>510030163.3</t>
  </si>
  <si>
    <t>BARRE HOJAS GRADUABLE DE METAL PARA JARDIN CON CABO</t>
  </si>
  <si>
    <t>BARRE HOJAS GRADUABLE DE METAL PARA JARDIN CON CABO Presentación: 
UNIDAD</t>
  </si>
  <si>
    <t>ABUELO</t>
  </si>
  <si>
    <t>https://articulo.mercadolibre.com.ar/MLA-640107542-barrehojas-metalico-regulable-el-abuelo-barre-hojas-sin-cabo-_JM#position=2&amp;search_layout=stack&amp;type=item&amp;tracking_id=04a3dc9c-48c0-4d32-9660-e3e30076e100</t>
  </si>
  <si>
    <t>http://www.elcaciquelimpieza.com.ar/es/productos/dt/id/29775/barre-hojas-alambre-------el-abuelo</t>
  </si>
  <si>
    <t>https://www.dinoonline.com.ar/super/categoria/_/N-106ka0?Dy=1&amp;Nf=product.startDate%7CLTEQ+1.6207776E12%7C%7Cproduct.endDate%7CGTEQ+1.6207776E12&amp;Nr=AND%28product.disponible%3ADisponible%2Cproduct.language%3Aespa%C3%B1ol%2Cproduct.priceListPair%3AsalePrices_listPrices%2COR%28product.siteId%3AsuperSite%29%29&amp;assemblerContentCollection=%2Fcontent%2FShared%2FAuto-Suggest+Panels</t>
  </si>
  <si>
    <t>790020037.4</t>
  </si>
  <si>
    <t xml:space="preserve"> SECADOR DE GOMA MEDIANO PARA PISO C/CABO LARGO</t>
  </si>
  <si>
    <t xml:space="preserve">SECADOR DE GOMA MEDIANO PARA PISO C/CABO LARGO NRO 40 
</t>
  </si>
  <si>
    <t>SUPY</t>
  </si>
  <si>
    <t>https://articulo.mercadolibre.com.ar/MLA-855981518-secador-de-piso-plastico-novica-ballena-40-cm-_JM?quantity=1&amp;variation=56052852386#searchVariation=56052852386&amp;position=8&amp;type=pad&amp;tracking_id=ad56ccc5-b035-4ef1-a25a-993772d998a1&amp;is_advertising=true&amp;ad_domain=VQCATCORE_LST&amp;ad_position=8&amp;ad_click_id=ZWY3OTBlN2ItMjExMC00YTliLTkzNmUtZTZhNzQzMzAxYzgz</t>
  </si>
  <si>
    <t>https://articulo.mercadolibre.com.ar/MLA-780713483-secador-de-piso-doble-goma-50cms-con-cabo-sanremo-_JM?searchVariation=35165090940&amp;quantity=1&amp;variation=35165090940#searchVariation=35165090940&amp;position=50&amp;type=item&amp;tracking_id=84707f18-df46-44e5-a545-fee47396e1a3</t>
  </si>
  <si>
    <t>https://articulo.mercadolibre.com.ar/MLA-791355455-secador-de-piso-de-goma-con-cabo-metalico-30cm-condor-_JM?searchVariation=38477735697&amp;quantity=1&amp;variation=38477735697#searchVariation=38477735697&amp;position=42&amp;type=item&amp;tracking_id=84707f18-df46-44e5-a545-fee47396e1a3</t>
  </si>
  <si>
    <t>790020037.13</t>
  </si>
  <si>
    <t>SECADOR DE GOMA PARA PISO GRANDE CON PALO DE 50 CM</t>
  </si>
  <si>
    <t>SECADOR DE GOMA PARA PISO GRANDE CON PALO DE 50 
CM. NRO 50</t>
  </si>
  <si>
    <t>https://articulo.mercadolibre.com.ar/MLA-780713483-secador-de-piso-doble-goma-50cms-con-cabo-sanremo-_JM?searchVariation=35165090940#searchVariation=35165090940&amp;position=1&amp;search_layout=stack&amp;type=item&amp;tracking_id=50f6afca-eb92-46e9-92c5-b9f31faef022</t>
  </si>
  <si>
    <t>https://www.cotodigital3.com.ar/sitios/cdigi/browse/_/N-1x84pai?Dy=1&amp;Nf=product.endDate%7CGTEQ%2B1.6207776E12%7C%7Cproduct.startDate%7CLTEQ%2B1.6207776E12&amp;Nr=AND(product.sDisp_200%3A1004%2Cproduct.language%3Aespa%C3%B1ol%2COR(product.siteId%3ACotoDigital))</t>
  </si>
  <si>
    <t>https://maxiconsumo.com/sucursal_capital/secador-esencial-negro-n-50-18116.html</t>
  </si>
  <si>
    <t>790020037.12</t>
  </si>
  <si>
    <t>SECADOR DE GOMA PARA PISO GRANDE CON PALO DE 1 M.</t>
  </si>
  <si>
    <t>SECADOR DE GOMA PARA PISO GRANDE CON PALO DE 1 
M. NRO 80</t>
  </si>
  <si>
    <t>SG</t>
  </si>
  <si>
    <t>790020018.14</t>
  </si>
  <si>
    <t>LAMPAZO DE PABILO TIPO ANDEN DE 1 METRO</t>
  </si>
  <si>
    <t xml:space="preserve">LAMPAZO DE PABILO TIPO ANDEN DE 1 METRO. Presentación: UNIDAD 
</t>
  </si>
  <si>
    <t>FLOR</t>
  </si>
  <si>
    <t>https://www.sodimac.com.ar/sodimac-ar/product/2205971/Mopa-de-pelo-suelto/2205971</t>
  </si>
  <si>
    <t>790020018.19</t>
  </si>
  <si>
    <t xml:space="preserve">LAMPAZO Nº 8 </t>
  </si>
  <si>
    <t>LAMPAZO Nº 8 Presentación: UNIDAD</t>
  </si>
  <si>
    <t>790020073.1</t>
  </si>
  <si>
    <t>MOPA DE LAVADO</t>
  </si>
  <si>
    <t>MOPA DE LAVADO Presentacion: UNIDAD C/CABO</t>
  </si>
  <si>
    <t>TIO MOPIN</t>
  </si>
  <si>
    <t>https://www.sodimac.com.ar/sodimac-ar/product/1643029/Mopa-de-algodon-con-cabo/1643029</t>
  </si>
  <si>
    <t>https://articulo.mercadolibre.com.ar/MLA-861642065-trapeador-piso-con-mopa-microfibra-lampazo-aj69-nolin-_JM?searchVariation=57816593193#searchVariation=57816593193&amp;position=46&amp;type=item&amp;tracking_id=fcc325c9-878b-4dd5-bc38-9bb9a3330e62</t>
  </si>
  <si>
    <t>http://ofitessen.com/product/mopa-amarilla-duramas/</t>
  </si>
  <si>
    <t>MOPA DE LAVADO ANDEN DE 100 CM ALGODON</t>
  </si>
  <si>
    <t>ROYCO</t>
  </si>
  <si>
    <t>790020073.6</t>
  </si>
  <si>
    <t xml:space="preserve"> REPUESTO DE MOPA</t>
  </si>
  <si>
    <t>REPUESTO DE MOPA ANDEN 100 CM ALGODON</t>
  </si>
  <si>
    <t>790020041.1</t>
  </si>
  <si>
    <t xml:space="preserve">SOPAPA DE GOMA PARA LIMPIEZA DE INODOROS </t>
  </si>
  <si>
    <t>SOPAPA DE GOMA PARA LIMPIEZA DE INODOROS Presentación: UNIDAD</t>
  </si>
  <si>
    <t>https://maxiconsumo.com/sucursal_capital/sopapa-esencial-negra-4-23589.html</t>
  </si>
  <si>
    <t>https://articulo.mercadolibre.com.ar/MLA-824443682-sopapa-gigante-destapa-inodoro-subte-carabobo-full-_JM#position=1&amp;type=item&amp;tracking_id=ace14733-f132-445a-8dbc-8ac64ad5df64</t>
  </si>
  <si>
    <t>https://www.walmart.com.ar/sopapa-de-goma-xlimp/p</t>
  </si>
  <si>
    <t>790030055.3</t>
  </si>
  <si>
    <t xml:space="preserve"> LIMPIA PISO  Presentación:  X 5 LITROS</t>
  </si>
  <si>
    <t>LIMPIADOR NEUTRO PARA PISO FLOTANTE (R9)</t>
  </si>
  <si>
    <t>Stride</t>
  </si>
  <si>
    <t>https://articulo.mercadolibre.com.ar/MLA-897299366-wassington-waxin-parapisos-flotantes-y-plastificados-x-5lts-_JM#position=3&amp;search_layout=stack&amp;type=item&amp;tracking_id=dad90bb2-dbff-4cdb-abb5-596633629348</t>
  </si>
  <si>
    <t>https://articulo.mercadolibre.com.ar/MLA-901471962-limpiador-pisos-plastificados-y-flotantes-5-lts-seiq-_JM#position=4&amp;search_layout=stack&amp;type=item&amp;tracking_id=dad90bb2-dbff-4cdb-abb5-596633629348</t>
  </si>
  <si>
    <t>https://articulo.mercadolibre.com.ar/MLA-903358560-stride-limpiador-pisos-lavables-baja-espuma-x-5-lts-diversey-_JM#position=7&amp;search_layout=stack&amp;type=item&amp;tracking_id=7903473d-b0c8-44ab-ae88-950e12cfa623</t>
  </si>
  <si>
    <t>790030008.3</t>
  </si>
  <si>
    <t>CERA PARA PISOS  Presentación:  LATA X 5 LT</t>
  </si>
  <si>
    <t xml:space="preserve">CERA PARA PISOS Presentación: LATA X 5 LT. Solicitado: LATA 
</t>
  </si>
  <si>
    <t>8 M EXPRESS</t>
  </si>
  <si>
    <t>https://articulo.mercadolibre.com.ar/MLA-858753826-8m-classic-cera-autobrillo-incolora-x-5-litros-diversey-_JM?matt_tool=28447691&amp;matt_word=&amp;matt_source=google&amp;matt_campaign_id=11615439258&amp;matt_ad_group_id=114642691833&amp;matt_match_type=&amp;matt_network=g&amp;matt_device=c&amp;matt_creative=479788909186&amp;matt_keyword=&amp;matt_ad_position=&amp;matt_ad_type=pla&amp;matt_merchant_id=242623778&amp;matt_product_id=MLA858753826&amp;matt_product_partition_id=498532807912&amp;matt_target_id=aud-416637721346:pla-498532807912&amp;gclid=CjwKCAjwnPOEBhA0EiwA609ReSRBsAhzGIQ7HGScKdq3XL_4B9B39wbc5XUppy1yuXo2tT4fZ7AGnhoCV5IQAvD_BwE</t>
  </si>
  <si>
    <t>https://articulo.mercadolibre.com.ar/MLA-918608833-cera-8m-express-autobrillo-incolora-por-5lts-diversey-_JM?matt_tool=28447691&amp;matt_word=&amp;matt_source=google&amp;matt_campaign_id=11615439258&amp;matt_ad_group_id=114642691833&amp;matt_match_type=&amp;matt_network=g&amp;matt_device=c&amp;matt_creative=479788909186&amp;matt_keyword=&amp;matt_ad_position=&amp;matt_ad_type=pla&amp;matt_merchant_id=209744638&amp;matt_product_id=MLA918608833&amp;matt_product_partition_id=498532807912&amp;matt_target_id=aud-416637721346:pla-498532807912&amp;gclid=CjwKCAjwnPOEBhA0EiwA609Redr16FD_uj4n4zOta3LoSti3nINhyBlE_mzj6HZcEdqzSEoRiRfL0RoCAhoQAvD_BwE</t>
  </si>
  <si>
    <t>http://www.elcaciquelimpieza.com.ar/es/productos/dt/id/31756/autobrillo-incoloro-5lt-express--8m</t>
  </si>
  <si>
    <t>790030008.14</t>
  </si>
  <si>
    <t>CERA PARA PISOS  Presentación:  X 900 CC</t>
  </si>
  <si>
    <t>CERA PARA PISOS Presentación: X 900 CC</t>
  </si>
  <si>
    <t>BLEM</t>
  </si>
  <si>
    <t>https://www.veadigital.com.ar/prod/2942/autobrillo-acr%C3%ADlico-blem-900-ml</t>
  </si>
  <si>
    <t>http://www.elcaciquelimpieza.com.ar/es/productos/dt/id/30930/autobrillo-natural-900cc-------blem</t>
  </si>
  <si>
    <t>790020043.4</t>
  </si>
  <si>
    <t>TRAPO DE PISO</t>
  </si>
  <si>
    <t>TRAPO DE PISO Presentación: UNIDAD</t>
  </si>
  <si>
    <t>https://www.cotodigital3.com.ar/sitios/cdigi/producto/-trapo-para-piso-valena-rayado-1-uni/_/A-00038520-00038520-200</t>
  </si>
  <si>
    <t>http://www.elcaciquelimpieza.com.ar/es/productos/dt/id/30156/trapo-de-piso-gris-estre-48x62-nuvi</t>
  </si>
  <si>
    <t>450010506.1</t>
  </si>
  <si>
    <t>REJILLA DESODORANTE PARA MINGITORIO</t>
  </si>
  <si>
    <t>REJILLA DESODORANTE PARA MINGITORIO Presentacion: UNIDAD</t>
  </si>
  <si>
    <t>http://www.elcaciquelimpieza.com.ar/es/productos/dt/id/30172/rejilla-super-absorbente--m-naranja</t>
  </si>
  <si>
    <t>https://www.cotodigital3.com.ar/sitios/cdigi/producto/-rejilla-valena-101-nido-1-uni/_/A-00038505-00038505-200</t>
  </si>
  <si>
    <t>https://www.veadigital.com.ar/prod/111111/rejilla-especial-liviana-ranchera-49-x-49-cm</t>
  </si>
  <si>
    <t>ESCOBILLON CON MANGO</t>
  </si>
  <si>
    <t>DE 1 MT DE LARGO</t>
  </si>
  <si>
    <t>https://www.dinoonline.com.ar/super/categoria/_/N-vjcwyx?Dy=1&amp;Nf=product.startDate%7CLTEQ+1.620864E12%7C%7Cproduct.endDate%7CGTEQ+1.620864E12&amp;Nr=AND%28product.disponible%3ADisponible%2Cproduct.language%3Aespa%C3%B1ol%2Cproduct.priceListPair%3AsalePrices_listPrices%2COR%28product.siteId%3AsuperSite%29%29&amp;assemblerContentCollection=%2Fcontent%2FShared%2FAuto-Suggest+Panels</t>
  </si>
  <si>
    <t>https://www.veadigital.com.ar/prod/461943/escobillon-novica-varry-1000</t>
  </si>
  <si>
    <t>http://promociones.easy.com.ar/hotsale2021/</t>
  </si>
  <si>
    <t>790030012.4</t>
  </si>
  <si>
    <t>DESODORANTE AMBIENTE EN AEROSOL  Presentación:  ENV.360 CC.</t>
  </si>
  <si>
    <t>DESODORANTE AMBIENTE EN AEROSOL Presentación: ENV.360 CC. Solicitado: ENVASE</t>
  </si>
  <si>
    <t>CLIO</t>
  </si>
  <si>
    <t>https://www.cotodigital3.com.ar/sitios/cdigi/producto/-desodorante-de-ambiente-poett-suavidad-de-algodon---aerosol-360-cc/_/A-00288631-00288631-200</t>
  </si>
  <si>
    <t>https://www.dinoonline.com.ar/super/producto/desinfectante-de-ambiente-clio-bebe-aerosol-x-360-ml/_/A-2810809-2810809-s</t>
  </si>
  <si>
    <t>790030102.2</t>
  </si>
  <si>
    <t>DESINFECTANTE DE AMBIENTES EN AEROSOL</t>
  </si>
  <si>
    <t>DESINFECTANTE DE AMBIENTES EN AEROSOL Presentación: ENV. X 360 CC 
Solicitado: ENVASE</t>
  </si>
  <si>
    <t>ODEX</t>
  </si>
  <si>
    <t>https://www.cotodigital3.com.ar/sitios/cdigi/producto/-desinfectante-lavanda-odex-aer-360-ml/_/A-00487192-00487192-200</t>
  </si>
  <si>
    <t>https://maxiconsumo.com/sucursal_capital/desinfectante-odex-bebe-360-ml-26572.html</t>
  </si>
  <si>
    <t>https://www.veadigital.com.ar/prod/531274/ayudin-desinfectante-aerosol-original-332ml</t>
  </si>
  <si>
    <t>790030011.7</t>
  </si>
  <si>
    <t>PERFUMINA LIQUIDA PARA AMBIENTE  Presentación:  X LITRO</t>
  </si>
  <si>
    <t>perfumina liquida ,fragancia deditos,coniglio ,marina</t>
  </si>
  <si>
    <t>https://www.maxcleanlaplata.com.ar/productos/perfumina-textil-x-lt/</t>
  </si>
  <si>
    <t>https://totalquimica.com.ar/producto/perfumina-cherry-x-1-lt</t>
  </si>
  <si>
    <t>https://articulo.mercadolibre.com.ar/MLA-918516725-perfumina-textil-ropa-y-ambiente-fragancia-lavadero-_JM?matt_tool=28447691&amp;matt_word=&amp;matt_source=google&amp;matt_campaign_id=11615439258&amp;matt_ad_group_id=114642691833&amp;matt_match_type=&amp;matt_network=g&amp;matt_device=c&amp;matt_creative=479788909186&amp;matt_keyword=&amp;matt_ad_position=&amp;matt_ad_type=pla&amp;matt_merchant_id=166231317&amp;matt_product_id=MLA918516725&amp;matt_product_partition_id=498532807912&amp;matt_target_id=aud-416637721346:pla-498532807912&amp;gclid=CjwKCAjwnPOEBhA0EiwA609ReSqdZH2QFmuNQN90DxQN1SDh6b0_yUN9W_WcY9v_NxTNNt_mMhhkExoCuskQAvD_BwE</t>
  </si>
  <si>
    <t>790030205.1</t>
  </si>
  <si>
    <t>DESODORANTE PARA MIGITORIO</t>
  </si>
  <si>
    <t>DESODORANTE PARA MIGITORIO Presentación: UNIDAD</t>
  </si>
  <si>
    <t>https://maxiconsumo.com/sucursal_capital/desodorante-para-inodoros-mr-musculo-bloque-mochila-40-gr-18280.html</t>
  </si>
  <si>
    <t>https://www.cotodigital3.com.ar/sitios/cdigi/producto/-bloque-para-mochila-mr-musculo-blister-1-unidad/_/A-00039953-00039953-200</t>
  </si>
  <si>
    <t>https://www.dinoonline.com.ar/super/producto/pastilla-para-inodoro-poett-con-red-lavanda-lavanda-x-25-gr/_/A-3030219-3030219-s</t>
  </si>
  <si>
    <t>790040005.2</t>
  </si>
  <si>
    <t>RECIPIENTE PARA RESIDUOS GRANDE</t>
  </si>
  <si>
    <t>RECIPIENTE PARA RESIDUOS GRANDE 68 LTS</t>
  </si>
  <si>
    <t>GEMPLAST</t>
  </si>
  <si>
    <t>https://www.sodimac.com.ar/sodimac-ar/product/1629603/Cesto-de-Residuos-68-l/1629603</t>
  </si>
  <si>
    <t>https://www.walmart.com.ar/cesto-de-residuos-gemplast-68-l-negro/p</t>
  </si>
  <si>
    <t>https://articulo.mercadolibre.com.ar/MLA-619572014-cesto-basura-68-litros-con-manijas-y-tapa-en-color-negro-_JM?matt_tool=28447691&amp;matt_word=&amp;matt_source=google&amp;matt_campaign_id=11615439258&amp;matt_ad_group_id=114642691833&amp;matt_match_type=&amp;matt_network=g&amp;matt_device=c&amp;matt_creative=479788909186&amp;matt_keyword=&amp;matt_ad_position=&amp;matt_ad_type=pla&amp;matt_merchant_id=254285697&amp;matt_product_id=MLA619572014&amp;matt_product_partition_id=498532807912&amp;matt_target_id=aud-416637721346:pla-498532807912&amp;gclid=CjwKCAjwnPOEBhA0EiwA609ReYnn_whBA7a_GH1m_p1EPMzjRWP2aVWKqRpJ5OlMazpuJnHld8olbRoCfLQQAvD_BwE</t>
  </si>
  <si>
    <t>870080016.1</t>
  </si>
  <si>
    <t xml:space="preserve"> INSECTICIDA EN AEROSOL</t>
  </si>
  <si>
    <t>INSECTICIDA EN AEROSOL Presentación: ENVASE</t>
  </si>
  <si>
    <t xml:space="preserve"> CUCA TRAP</t>
  </si>
  <si>
    <t>https://www.veadigital.com.ar/prod/527247/insecticida-selton-mata-cucarachas-acci%C3%B3n-prolongada-aerosol-360-cm3</t>
  </si>
  <si>
    <t>http://www.elcaciquelimpieza.com.ar/es/productos/dt/id/32199/insec-cucarachas-aero-360cc--escudo</t>
  </si>
  <si>
    <t>https://www.cotodigital3.com.ar/sitios/cdigi/producto/-insecticida-baygon-cucarachas-verde-ultra-aer-360-cc/_/A-00001471-00001471-200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</si>
</sst>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\ * #,##0.00_-;\-&quot;$&quot;\ * #,##0.00_-;_-&quot;$&quot;\ * &quot;-&quot;??_-;_-@_-"/>
    <numFmt numFmtId="164" formatCode="_ [$$-2C0A]\ * #,##0.00_ ;_ [$$-2C0A]\ * \-#,##0.00_ ;_ [$$-2C0A]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2ADD0"/>
        <bgColor rgb="FFA2ADD0"/>
      </patternFill>
    </fill>
    <fill>
      <patternFill patternType="solid">
        <fgColor theme="4"/>
        <bgColor theme="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0" xfId="0" applyNumberFormat="1" applyFont="1" applyFill="1" applyAlignment="1" applyProtection="1">
      <alignment horizontal="left"/>
    </xf>
    <xf numFmtId="0" fontId="3" fillId="3" borderId="1" xfId="0" applyNumberFormat="1" applyFont="1" applyFill="1" applyBorder="1" applyAlignment="1">
      <alignment horizontal="center" vertical="top"/>
    </xf>
    <xf numFmtId="0" fontId="3" fillId="3" borderId="2" xfId="0" applyNumberFormat="1" applyFont="1" applyFill="1" applyBorder="1" applyAlignment="1">
      <alignment horizontal="center" vertical="top"/>
    </xf>
    <xf numFmtId="0" fontId="3" fillId="3" borderId="0" xfId="0" applyNumberFormat="1" applyFont="1" applyFill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top" wrapText="1"/>
    </xf>
    <xf numFmtId="4" fontId="0" fillId="0" borderId="3" xfId="0" applyNumberFormat="1" applyBorder="1" applyAlignment="1">
      <alignment horizontal="center" vertical="center"/>
    </xf>
    <xf numFmtId="44" fontId="0" fillId="4" borderId="3" xfId="1" applyNumberFormat="1" applyFont="1" applyFill="1" applyBorder="1" applyAlignment="1">
      <alignment horizontal="center" vertical="center"/>
    </xf>
    <xf numFmtId="44" fontId="0" fillId="5" borderId="3" xfId="1" applyNumberFormat="1" applyFont="1" applyFill="1" applyBorder="1" applyAlignment="1">
      <alignment vertical="center"/>
    </xf>
    <xf numFmtId="164" fontId="0" fillId="5" borderId="3" xfId="0" applyNumberFormat="1" applyFill="1" applyBorder="1" applyAlignment="1" applyProtection="1">
      <alignment horizontal="center" vertical="center"/>
    </xf>
    <xf numFmtId="0" fontId="5" fillId="0" borderId="3" xfId="2" applyBorder="1" applyAlignment="1">
      <alignment horizontal="center" vertical="center"/>
    </xf>
    <xf numFmtId="0" fontId="4" fillId="0" borderId="1" xfId="0" applyNumberFormat="1" applyFont="1" applyBorder="1" applyAlignment="1">
      <alignment vertical="top"/>
    </xf>
    <xf numFmtId="0" fontId="4" fillId="0" borderId="4" xfId="0" applyNumberFormat="1" applyFont="1" applyBorder="1" applyAlignment="1">
      <alignment vertical="top" wrapText="1"/>
    </xf>
    <xf numFmtId="0" fontId="2" fillId="2" borderId="0" xfId="0" applyNumberFormat="1" applyFont="1" applyFill="1" applyAlignment="1" applyProtection="1">
      <alignment horizontal="left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2"/>
  <sheetViews>
    <sheetView tabSelected="1" workbookViewId="0">
      <selection activeCell="F69" sqref="F69"/>
    </sheetView>
  </sheetViews>
  <sheetFormatPr baseColWidth="10" defaultRowHeight="15" x14ac:dyDescent="0.25"/>
  <cols>
    <col min="1" max="1" width="14.5703125" customWidth="1"/>
    <col min="2" max="2" width="37" bestFit="1" customWidth="1"/>
    <col min="3" max="3" width="46.42578125" customWidth="1"/>
    <col min="5" max="5" width="11.7109375" customWidth="1"/>
    <col min="14" max="14" width="21.42578125" customWidth="1"/>
  </cols>
  <sheetData>
    <row r="3" spans="1:14" x14ac:dyDescent="0.25">
      <c r="A3" s="1" t="s">
        <v>0</v>
      </c>
      <c r="B3" s="14" t="s">
        <v>1</v>
      </c>
      <c r="C3" s="14" t="s">
        <v>1</v>
      </c>
      <c r="D3" s="14" t="s">
        <v>1</v>
      </c>
      <c r="E3" s="14" t="s">
        <v>1</v>
      </c>
      <c r="F3" s="14" t="s">
        <v>1</v>
      </c>
    </row>
    <row r="4" spans="1:14" x14ac:dyDescent="0.25">
      <c r="A4" s="1" t="s">
        <v>2</v>
      </c>
      <c r="B4" s="14" t="s">
        <v>3</v>
      </c>
      <c r="C4" s="14" t="s">
        <v>3</v>
      </c>
      <c r="D4" s="14" t="s">
        <v>3</v>
      </c>
      <c r="E4" s="14" t="s">
        <v>3</v>
      </c>
      <c r="F4" s="14" t="s">
        <v>3</v>
      </c>
    </row>
    <row r="5" spans="1:14" x14ac:dyDescent="0.25">
      <c r="A5" s="1" t="s">
        <v>4</v>
      </c>
      <c r="B5" s="14" t="s">
        <v>5</v>
      </c>
      <c r="C5" s="14" t="s">
        <v>5</v>
      </c>
      <c r="D5" s="14" t="s">
        <v>5</v>
      </c>
      <c r="E5" s="14" t="s">
        <v>5</v>
      </c>
      <c r="F5" s="14" t="s">
        <v>5</v>
      </c>
    </row>
    <row r="6" spans="1:14" x14ac:dyDescent="0.25">
      <c r="A6" s="1" t="s">
        <v>6</v>
      </c>
      <c r="B6" s="14" t="s">
        <v>7</v>
      </c>
      <c r="C6" s="14" t="s">
        <v>7</v>
      </c>
      <c r="D6" s="14" t="s">
        <v>7</v>
      </c>
      <c r="E6" s="14" t="s">
        <v>7</v>
      </c>
      <c r="F6" s="14" t="s">
        <v>7</v>
      </c>
    </row>
    <row r="7" spans="1:14" x14ac:dyDescent="0.25">
      <c r="A7" s="1" t="s">
        <v>8</v>
      </c>
      <c r="B7" s="14" t="s">
        <v>9</v>
      </c>
      <c r="C7" s="14" t="s">
        <v>9</v>
      </c>
      <c r="D7" s="14" t="s">
        <v>9</v>
      </c>
      <c r="E7" s="14" t="s">
        <v>9</v>
      </c>
      <c r="F7" s="14" t="s">
        <v>9</v>
      </c>
    </row>
    <row r="10" spans="1:14" x14ac:dyDescent="0.25">
      <c r="A10" s="2" t="s">
        <v>10</v>
      </c>
      <c r="B10" s="2" t="s">
        <v>11</v>
      </c>
      <c r="C10" s="2" t="s">
        <v>12</v>
      </c>
      <c r="D10" s="3" t="s">
        <v>13</v>
      </c>
      <c r="E10" s="3" t="s">
        <v>14</v>
      </c>
      <c r="F10" s="3" t="s">
        <v>15</v>
      </c>
      <c r="G10" s="3" t="s">
        <v>16</v>
      </c>
      <c r="H10" s="4" t="s">
        <v>17</v>
      </c>
      <c r="I10" s="4" t="s">
        <v>18</v>
      </c>
      <c r="J10" s="4" t="s">
        <v>19</v>
      </c>
      <c r="K10" s="4" t="s">
        <v>18</v>
      </c>
      <c r="L10" s="4" t="s">
        <v>20</v>
      </c>
      <c r="M10" s="4" t="s">
        <v>18</v>
      </c>
      <c r="N10" s="4" t="s">
        <v>21</v>
      </c>
    </row>
    <row r="11" spans="1:14" ht="30" x14ac:dyDescent="0.25">
      <c r="A11" s="5" t="s">
        <v>22</v>
      </c>
      <c r="B11" s="5" t="s">
        <v>23</v>
      </c>
      <c r="C11" s="6" t="s">
        <v>24</v>
      </c>
      <c r="D11" s="7">
        <v>25</v>
      </c>
      <c r="E11" s="8">
        <v>1083</v>
      </c>
      <c r="F11" s="5" t="s">
        <v>25</v>
      </c>
      <c r="G11" s="9">
        <f>+(H11+J11+L11)/3</f>
        <v>3072.6666666666665</v>
      </c>
      <c r="H11" s="10">
        <v>3495</v>
      </c>
      <c r="I11" s="11" t="s">
        <v>26</v>
      </c>
      <c r="J11" s="10">
        <v>3750</v>
      </c>
      <c r="K11" s="11" t="s">
        <v>27</v>
      </c>
      <c r="L11" s="10">
        <v>1973</v>
      </c>
      <c r="M11" s="11" t="s">
        <v>28</v>
      </c>
      <c r="N11" s="5" t="s">
        <v>29</v>
      </c>
    </row>
    <row r="12" spans="1:14" ht="45" x14ac:dyDescent="0.25">
      <c r="A12" s="5" t="s">
        <v>30</v>
      </c>
      <c r="B12" s="5" t="s">
        <v>31</v>
      </c>
      <c r="C12" s="6" t="s">
        <v>32</v>
      </c>
      <c r="D12" s="7">
        <v>50</v>
      </c>
      <c r="E12" s="8">
        <v>215</v>
      </c>
      <c r="F12" s="5" t="s">
        <v>33</v>
      </c>
      <c r="G12" s="9">
        <f t="shared" ref="G12:G62" si="0">+(H12+J12+L12)/3</f>
        <v>413</v>
      </c>
      <c r="H12" s="10">
        <v>529</v>
      </c>
      <c r="I12" s="11" t="s">
        <v>34</v>
      </c>
      <c r="J12" s="10">
        <v>350</v>
      </c>
      <c r="K12" s="11" t="s">
        <v>35</v>
      </c>
      <c r="L12" s="10">
        <v>360</v>
      </c>
      <c r="M12" s="11" t="s">
        <v>36</v>
      </c>
      <c r="N12" s="5" t="s">
        <v>37</v>
      </c>
    </row>
    <row r="13" spans="1:14" ht="30" x14ac:dyDescent="0.25">
      <c r="A13" s="5" t="s">
        <v>38</v>
      </c>
      <c r="B13" s="5" t="s">
        <v>39</v>
      </c>
      <c r="C13" s="6" t="s">
        <v>40</v>
      </c>
      <c r="D13" s="7">
        <v>8</v>
      </c>
      <c r="E13" s="8">
        <v>1550</v>
      </c>
      <c r="F13" s="5" t="s">
        <v>33</v>
      </c>
      <c r="G13" s="9">
        <f t="shared" si="0"/>
        <v>0</v>
      </c>
      <c r="H13" s="10"/>
      <c r="I13" s="11"/>
      <c r="J13" s="10"/>
      <c r="K13" s="11"/>
      <c r="L13" s="10"/>
      <c r="M13" s="11"/>
      <c r="N13" s="5" t="s">
        <v>37</v>
      </c>
    </row>
    <row r="14" spans="1:14" ht="30" x14ac:dyDescent="0.25">
      <c r="A14" s="5" t="s">
        <v>41</v>
      </c>
      <c r="B14" s="5" t="s">
        <v>42</v>
      </c>
      <c r="C14" s="6" t="s">
        <v>43</v>
      </c>
      <c r="D14" s="7">
        <v>15</v>
      </c>
      <c r="E14" s="8">
        <v>312.2</v>
      </c>
      <c r="F14" s="5" t="s">
        <v>44</v>
      </c>
      <c r="G14" s="9">
        <f t="shared" si="0"/>
        <v>523.66666666666663</v>
      </c>
      <c r="H14" s="10">
        <v>422</v>
      </c>
      <c r="I14" s="11" t="s">
        <v>45</v>
      </c>
      <c r="J14" s="10">
        <v>359</v>
      </c>
      <c r="K14" s="11" t="s">
        <v>46</v>
      </c>
      <c r="L14" s="10">
        <v>790</v>
      </c>
      <c r="M14" s="11" t="s">
        <v>47</v>
      </c>
      <c r="N14" s="5" t="s">
        <v>29</v>
      </c>
    </row>
    <row r="15" spans="1:14" ht="45" x14ac:dyDescent="0.25">
      <c r="A15" s="5" t="s">
        <v>48</v>
      </c>
      <c r="B15" s="5" t="s">
        <v>49</v>
      </c>
      <c r="C15" s="6" t="s">
        <v>50</v>
      </c>
      <c r="D15" s="7">
        <v>143.74</v>
      </c>
      <c r="E15" s="8">
        <v>150</v>
      </c>
      <c r="F15" s="5" t="s">
        <v>51</v>
      </c>
      <c r="G15" s="9">
        <f t="shared" si="0"/>
        <v>178.09333333333333</v>
      </c>
      <c r="H15" s="10">
        <v>205.78</v>
      </c>
      <c r="I15" s="11" t="s">
        <v>52</v>
      </c>
      <c r="J15" s="10">
        <v>149.5</v>
      </c>
      <c r="K15" s="11" t="s">
        <v>53</v>
      </c>
      <c r="L15" s="10">
        <v>179</v>
      </c>
      <c r="M15" s="11" t="s">
        <v>54</v>
      </c>
      <c r="N15" s="5" t="s">
        <v>29</v>
      </c>
    </row>
    <row r="16" spans="1:14" ht="30" x14ac:dyDescent="0.25">
      <c r="A16" s="5" t="s">
        <v>55</v>
      </c>
      <c r="B16" s="5" t="s">
        <v>56</v>
      </c>
      <c r="C16" s="6" t="s">
        <v>57</v>
      </c>
      <c r="D16" s="7">
        <v>378</v>
      </c>
      <c r="E16" s="8">
        <v>2</v>
      </c>
      <c r="F16" s="5" t="s">
        <v>58</v>
      </c>
      <c r="G16" s="9">
        <f t="shared" si="0"/>
        <v>0</v>
      </c>
      <c r="H16" s="10"/>
      <c r="I16" s="11"/>
      <c r="J16" s="10"/>
      <c r="K16" s="11"/>
      <c r="L16" s="10"/>
      <c r="M16" s="11"/>
      <c r="N16" s="5" t="s">
        <v>29</v>
      </c>
    </row>
    <row r="17" spans="1:14" ht="45" x14ac:dyDescent="0.25">
      <c r="A17" s="5" t="s">
        <v>59</v>
      </c>
      <c r="B17" s="5" t="s">
        <v>60</v>
      </c>
      <c r="C17" s="6" t="s">
        <v>61</v>
      </c>
      <c r="D17" s="7">
        <v>145.18</v>
      </c>
      <c r="E17" s="8">
        <v>50</v>
      </c>
      <c r="F17" s="5" t="s">
        <v>62</v>
      </c>
      <c r="G17" s="9">
        <f t="shared" si="0"/>
        <v>318.51333333333332</v>
      </c>
      <c r="H17" s="10">
        <v>372.5</v>
      </c>
      <c r="I17" s="11" t="s">
        <v>63</v>
      </c>
      <c r="J17" s="10">
        <v>317</v>
      </c>
      <c r="K17" s="11" t="s">
        <v>64</v>
      </c>
      <c r="L17" s="10">
        <v>266.04000000000002</v>
      </c>
      <c r="M17" s="11" t="s">
        <v>65</v>
      </c>
      <c r="N17" s="5" t="s">
        <v>29</v>
      </c>
    </row>
    <row r="18" spans="1:14" ht="45" x14ac:dyDescent="0.25">
      <c r="A18" s="5" t="s">
        <v>66</v>
      </c>
      <c r="B18" s="5" t="s">
        <v>67</v>
      </c>
      <c r="C18" s="6" t="s">
        <v>68</v>
      </c>
      <c r="D18" s="7">
        <v>375</v>
      </c>
      <c r="E18" s="8">
        <v>10</v>
      </c>
      <c r="F18" s="5" t="s">
        <v>33</v>
      </c>
      <c r="G18" s="9">
        <f t="shared" si="0"/>
        <v>421.33333333333331</v>
      </c>
      <c r="H18" s="10">
        <v>439</v>
      </c>
      <c r="I18" s="11" t="s">
        <v>69</v>
      </c>
      <c r="J18" s="10">
        <v>385</v>
      </c>
      <c r="K18" s="11" t="s">
        <v>70</v>
      </c>
      <c r="L18" s="10">
        <v>440</v>
      </c>
      <c r="M18" s="11" t="s">
        <v>71</v>
      </c>
      <c r="N18" s="5" t="s">
        <v>37</v>
      </c>
    </row>
    <row r="19" spans="1:14" ht="30" x14ac:dyDescent="0.25">
      <c r="A19" s="5" t="s">
        <v>72</v>
      </c>
      <c r="B19" s="5" t="s">
        <v>73</v>
      </c>
      <c r="C19" s="6" t="s">
        <v>74</v>
      </c>
      <c r="D19" s="7">
        <v>190</v>
      </c>
      <c r="E19" s="8">
        <v>25</v>
      </c>
      <c r="F19" s="5" t="s">
        <v>33</v>
      </c>
      <c r="G19" s="9">
        <f t="shared" si="0"/>
        <v>336.83333333333331</v>
      </c>
      <c r="H19" s="10">
        <v>285</v>
      </c>
      <c r="I19" s="11" t="s">
        <v>75</v>
      </c>
      <c r="J19" s="10">
        <v>245.5</v>
      </c>
      <c r="K19" s="11" t="s">
        <v>76</v>
      </c>
      <c r="L19" s="10">
        <v>480</v>
      </c>
      <c r="M19" s="11" t="s">
        <v>77</v>
      </c>
      <c r="N19" s="5" t="s">
        <v>37</v>
      </c>
    </row>
    <row r="20" spans="1:14" ht="30" x14ac:dyDescent="0.25">
      <c r="A20" s="5" t="s">
        <v>78</v>
      </c>
      <c r="B20" s="5" t="s">
        <v>79</v>
      </c>
      <c r="C20" s="6" t="s">
        <v>80</v>
      </c>
      <c r="D20" s="7">
        <v>138.80000000000001</v>
      </c>
      <c r="E20" s="8">
        <v>25</v>
      </c>
      <c r="F20" s="5" t="s">
        <v>81</v>
      </c>
      <c r="G20" s="9">
        <f t="shared" si="0"/>
        <v>118.54666666666667</v>
      </c>
      <c r="H20" s="10">
        <v>134.29</v>
      </c>
      <c r="I20" s="11" t="s">
        <v>82</v>
      </c>
      <c r="J20" s="10">
        <v>110</v>
      </c>
      <c r="K20" s="11" t="s">
        <v>83</v>
      </c>
      <c r="L20" s="10">
        <v>111.35</v>
      </c>
      <c r="M20" s="11" t="s">
        <v>84</v>
      </c>
      <c r="N20" s="5" t="s">
        <v>29</v>
      </c>
    </row>
    <row r="21" spans="1:14" ht="30" x14ac:dyDescent="0.25">
      <c r="A21" s="5" t="s">
        <v>85</v>
      </c>
      <c r="B21" s="5" t="s">
        <v>86</v>
      </c>
      <c r="C21" s="6" t="s">
        <v>87</v>
      </c>
      <c r="D21" s="7">
        <v>184</v>
      </c>
      <c r="E21" s="8">
        <v>15</v>
      </c>
      <c r="F21" s="5" t="s">
        <v>88</v>
      </c>
      <c r="G21" s="9">
        <f t="shared" si="0"/>
        <v>212.96333333333334</v>
      </c>
      <c r="H21" s="10">
        <v>225</v>
      </c>
      <c r="I21" s="11" t="s">
        <v>89</v>
      </c>
      <c r="J21" s="10">
        <v>237.99</v>
      </c>
      <c r="K21" s="11" t="s">
        <v>90</v>
      </c>
      <c r="L21" s="10">
        <v>175.9</v>
      </c>
      <c r="M21" s="11" t="s">
        <v>91</v>
      </c>
      <c r="N21" s="5" t="s">
        <v>29</v>
      </c>
    </row>
    <row r="22" spans="1:14" ht="45" x14ac:dyDescent="0.25">
      <c r="A22" s="5" t="s">
        <v>92</v>
      </c>
      <c r="B22" s="5" t="s">
        <v>93</v>
      </c>
      <c r="C22" s="6" t="s">
        <v>94</v>
      </c>
      <c r="D22" s="7">
        <v>25</v>
      </c>
      <c r="E22" s="8">
        <v>281</v>
      </c>
      <c r="F22" s="5" t="s">
        <v>95</v>
      </c>
      <c r="G22" s="9">
        <f t="shared" si="0"/>
        <v>408.34500000000003</v>
      </c>
      <c r="H22" s="10">
        <v>313.49</v>
      </c>
      <c r="I22" s="11" t="s">
        <v>96</v>
      </c>
      <c r="J22" s="10">
        <v>531</v>
      </c>
      <c r="K22" s="11" t="s">
        <v>97</v>
      </c>
      <c r="L22" s="10">
        <f>314.5*1.21</f>
        <v>380.54500000000002</v>
      </c>
      <c r="M22" s="11" t="s">
        <v>98</v>
      </c>
      <c r="N22" s="5" t="s">
        <v>29</v>
      </c>
    </row>
    <row r="23" spans="1:14" ht="30" x14ac:dyDescent="0.25">
      <c r="A23" s="5" t="s">
        <v>99</v>
      </c>
      <c r="B23" s="5" t="s">
        <v>100</v>
      </c>
      <c r="C23" s="6" t="s">
        <v>101</v>
      </c>
      <c r="D23" s="7">
        <v>18.32</v>
      </c>
      <c r="E23" s="8">
        <v>100</v>
      </c>
      <c r="F23" s="5" t="s">
        <v>102</v>
      </c>
      <c r="G23" s="9">
        <f t="shared" si="0"/>
        <v>27.096666666666664</v>
      </c>
      <c r="H23" s="10">
        <v>33.49</v>
      </c>
      <c r="I23" s="11" t="s">
        <v>103</v>
      </c>
      <c r="J23" s="10">
        <v>23.9</v>
      </c>
      <c r="K23" s="11" t="s">
        <v>104</v>
      </c>
      <c r="L23" s="10">
        <v>23.9</v>
      </c>
      <c r="M23" s="11" t="s">
        <v>104</v>
      </c>
      <c r="N23" s="5" t="s">
        <v>29</v>
      </c>
    </row>
    <row r="24" spans="1:14" ht="45" x14ac:dyDescent="0.25">
      <c r="A24" s="5" t="s">
        <v>105</v>
      </c>
      <c r="B24" s="5" t="s">
        <v>106</v>
      </c>
      <c r="C24" s="6" t="s">
        <v>107</v>
      </c>
      <c r="D24" s="7">
        <v>31.48</v>
      </c>
      <c r="E24" s="8">
        <v>10</v>
      </c>
      <c r="F24" s="5" t="s">
        <v>102</v>
      </c>
      <c r="G24" s="9">
        <f t="shared" si="0"/>
        <v>38.988266666666668</v>
      </c>
      <c r="H24" s="10">
        <v>30.13</v>
      </c>
      <c r="I24" s="11" t="s">
        <v>108</v>
      </c>
      <c r="J24" s="10">
        <v>28.9</v>
      </c>
      <c r="K24" s="11" t="s">
        <v>109</v>
      </c>
      <c r="L24" s="10">
        <f>47.88*1.21</f>
        <v>57.934800000000003</v>
      </c>
      <c r="M24" s="11" t="s">
        <v>110</v>
      </c>
      <c r="N24" s="5" t="s">
        <v>29</v>
      </c>
    </row>
    <row r="25" spans="1:14" ht="30" x14ac:dyDescent="0.25">
      <c r="A25" s="5" t="s">
        <v>111</v>
      </c>
      <c r="B25" s="5" t="s">
        <v>112</v>
      </c>
      <c r="C25" s="6" t="s">
        <v>113</v>
      </c>
      <c r="D25" s="7">
        <v>22.2</v>
      </c>
      <c r="E25" s="8">
        <v>30</v>
      </c>
      <c r="F25" s="5" t="s">
        <v>114</v>
      </c>
      <c r="G25" s="9">
        <f t="shared" si="0"/>
        <v>0</v>
      </c>
      <c r="H25" s="10"/>
      <c r="I25" s="11"/>
      <c r="J25" s="10"/>
      <c r="K25" s="11"/>
      <c r="L25" s="10"/>
      <c r="M25" s="11"/>
      <c r="N25" s="5" t="s">
        <v>29</v>
      </c>
    </row>
    <row r="26" spans="1:14" ht="30" x14ac:dyDescent="0.25">
      <c r="A26" s="5" t="s">
        <v>115</v>
      </c>
      <c r="B26" s="5" t="s">
        <v>116</v>
      </c>
      <c r="C26" s="6" t="s">
        <v>117</v>
      </c>
      <c r="D26" s="7">
        <v>100</v>
      </c>
      <c r="E26" s="8">
        <v>52.9</v>
      </c>
      <c r="F26" s="5" t="s">
        <v>118</v>
      </c>
      <c r="G26" s="9">
        <f t="shared" si="0"/>
        <v>60.890533333333337</v>
      </c>
      <c r="H26" s="10">
        <f>49.96*1.21</f>
        <v>60.451599999999999</v>
      </c>
      <c r="I26" s="11" t="s">
        <v>119</v>
      </c>
      <c r="J26" s="10">
        <v>58.5</v>
      </c>
      <c r="K26" s="11" t="s">
        <v>120</v>
      </c>
      <c r="L26" s="10">
        <v>63.72</v>
      </c>
      <c r="M26" s="11" t="s">
        <v>121</v>
      </c>
      <c r="N26" s="5" t="s">
        <v>29</v>
      </c>
    </row>
    <row r="27" spans="1:14" ht="30" x14ac:dyDescent="0.25">
      <c r="A27" s="5" t="s">
        <v>122</v>
      </c>
      <c r="B27" s="5" t="s">
        <v>123</v>
      </c>
      <c r="C27" s="12" t="s">
        <v>124</v>
      </c>
      <c r="D27" s="7">
        <v>300</v>
      </c>
      <c r="E27" s="8">
        <v>36</v>
      </c>
      <c r="F27" s="5" t="s">
        <v>125</v>
      </c>
      <c r="G27" s="9">
        <f t="shared" si="0"/>
        <v>42.588333333333331</v>
      </c>
      <c r="H27" s="10">
        <f>154.5/4</f>
        <v>38.625</v>
      </c>
      <c r="I27" s="11" t="s">
        <v>126</v>
      </c>
      <c r="J27" s="10">
        <f>155.56/4</f>
        <v>38.89</v>
      </c>
      <c r="K27" s="11" t="s">
        <v>127</v>
      </c>
      <c r="L27" s="10">
        <v>50.25</v>
      </c>
      <c r="M27" s="11" t="s">
        <v>128</v>
      </c>
      <c r="N27" s="5" t="s">
        <v>37</v>
      </c>
    </row>
    <row r="28" spans="1:14" ht="30" x14ac:dyDescent="0.25">
      <c r="A28" s="5" t="s">
        <v>129</v>
      </c>
      <c r="B28" s="5" t="s">
        <v>130</v>
      </c>
      <c r="C28" s="12" t="s">
        <v>131</v>
      </c>
      <c r="D28" s="7">
        <v>150</v>
      </c>
      <c r="E28" s="8">
        <v>158.80000000000001</v>
      </c>
      <c r="F28" s="5" t="s">
        <v>132</v>
      </c>
      <c r="G28" s="9">
        <f t="shared" si="0"/>
        <v>128.22583333333333</v>
      </c>
      <c r="H28" s="10">
        <v>100</v>
      </c>
      <c r="I28" s="11" t="s">
        <v>133</v>
      </c>
      <c r="J28" s="10">
        <f>458.71/4</f>
        <v>114.67749999999999</v>
      </c>
      <c r="K28" s="11" t="s">
        <v>134</v>
      </c>
      <c r="L28" s="10">
        <v>170</v>
      </c>
      <c r="M28" s="11" t="s">
        <v>135</v>
      </c>
      <c r="N28" s="5" t="s">
        <v>29</v>
      </c>
    </row>
    <row r="29" spans="1:14" ht="30" x14ac:dyDescent="0.25">
      <c r="A29" s="5" t="s">
        <v>136</v>
      </c>
      <c r="B29" s="5" t="s">
        <v>137</v>
      </c>
      <c r="C29" s="12" t="s">
        <v>138</v>
      </c>
      <c r="D29" s="7">
        <v>80</v>
      </c>
      <c r="E29" s="8">
        <v>108.9</v>
      </c>
      <c r="F29" s="5" t="s">
        <v>139</v>
      </c>
      <c r="G29" s="9">
        <f t="shared" si="0"/>
        <v>110.65666666666668</v>
      </c>
      <c r="H29" s="10">
        <v>108.52</v>
      </c>
      <c r="I29" s="11" t="s">
        <v>140</v>
      </c>
      <c r="J29" s="10">
        <v>98.9</v>
      </c>
      <c r="K29" s="11" t="s">
        <v>141</v>
      </c>
      <c r="L29" s="10">
        <v>124.55</v>
      </c>
      <c r="M29" s="11" t="s">
        <v>142</v>
      </c>
      <c r="N29" s="5" t="s">
        <v>29</v>
      </c>
    </row>
    <row r="30" spans="1:14" ht="30" x14ac:dyDescent="0.25">
      <c r="A30" s="5" t="s">
        <v>143</v>
      </c>
      <c r="B30" s="5" t="s">
        <v>144</v>
      </c>
      <c r="C30" s="12" t="s">
        <v>145</v>
      </c>
      <c r="D30" s="7">
        <v>25</v>
      </c>
      <c r="E30" s="8">
        <v>172.2</v>
      </c>
      <c r="F30" s="5" t="s">
        <v>102</v>
      </c>
      <c r="G30" s="9">
        <f t="shared" si="0"/>
        <v>383.2</v>
      </c>
      <c r="H30" s="10">
        <v>329</v>
      </c>
      <c r="I30" s="11" t="s">
        <v>146</v>
      </c>
      <c r="J30" s="10">
        <v>481.6</v>
      </c>
      <c r="K30" s="11" t="s">
        <v>147</v>
      </c>
      <c r="L30" s="10">
        <v>339</v>
      </c>
      <c r="M30" s="11" t="s">
        <v>148</v>
      </c>
      <c r="N30" s="5" t="s">
        <v>29</v>
      </c>
    </row>
    <row r="31" spans="1:14" ht="30" x14ac:dyDescent="0.25">
      <c r="A31" s="5" t="s">
        <v>149</v>
      </c>
      <c r="B31" s="5" t="s">
        <v>150</v>
      </c>
      <c r="C31" s="12" t="s">
        <v>151</v>
      </c>
      <c r="D31" s="7">
        <v>10</v>
      </c>
      <c r="E31" s="8">
        <v>534.79999999999995</v>
      </c>
      <c r="F31" s="5" t="s">
        <v>152</v>
      </c>
      <c r="G31" s="9">
        <f t="shared" si="0"/>
        <v>740.52</v>
      </c>
      <c r="H31" s="10">
        <v>560.36</v>
      </c>
      <c r="I31" s="11" t="s">
        <v>153</v>
      </c>
      <c r="J31" s="10">
        <v>797.3</v>
      </c>
      <c r="K31" s="11" t="s">
        <v>154</v>
      </c>
      <c r="L31" s="10">
        <v>863.9</v>
      </c>
      <c r="M31" s="11" t="s">
        <v>155</v>
      </c>
      <c r="N31" s="5" t="s">
        <v>29</v>
      </c>
    </row>
    <row r="32" spans="1:14" ht="30" x14ac:dyDescent="0.25">
      <c r="A32" s="5" t="s">
        <v>156</v>
      </c>
      <c r="B32" s="5" t="s">
        <v>157</v>
      </c>
      <c r="C32" s="12" t="s">
        <v>158</v>
      </c>
      <c r="D32" s="7">
        <v>5</v>
      </c>
      <c r="E32" s="8">
        <v>495.9</v>
      </c>
      <c r="F32" s="5" t="s">
        <v>159</v>
      </c>
      <c r="G32" s="9">
        <f t="shared" si="0"/>
        <v>688.14786666666669</v>
      </c>
      <c r="H32" s="10">
        <v>461</v>
      </c>
      <c r="I32" s="11" t="s">
        <v>160</v>
      </c>
      <c r="J32" s="10">
        <f>363.85*1.21</f>
        <v>440.25850000000003</v>
      </c>
      <c r="K32" s="11" t="s">
        <v>160</v>
      </c>
      <c r="L32" s="10">
        <f>961.31*1.21</f>
        <v>1163.1850999999999</v>
      </c>
      <c r="M32" s="11" t="s">
        <v>161</v>
      </c>
      <c r="N32" s="5" t="s">
        <v>29</v>
      </c>
    </row>
    <row r="33" spans="1:14" ht="30" x14ac:dyDescent="0.25">
      <c r="A33" s="5" t="s">
        <v>162</v>
      </c>
      <c r="B33" s="5" t="s">
        <v>163</v>
      </c>
      <c r="C33" s="12" t="s">
        <v>164</v>
      </c>
      <c r="D33" s="7">
        <v>20</v>
      </c>
      <c r="E33" s="8">
        <v>172.2</v>
      </c>
      <c r="F33" s="5" t="s">
        <v>102</v>
      </c>
      <c r="G33" s="9">
        <f t="shared" si="0"/>
        <v>519.00333333333333</v>
      </c>
      <c r="H33" s="10">
        <v>445</v>
      </c>
      <c r="I33" s="11" t="s">
        <v>165</v>
      </c>
      <c r="J33" s="10">
        <v>517</v>
      </c>
      <c r="K33" s="11" t="s">
        <v>166</v>
      </c>
      <c r="L33" s="10">
        <v>595.01</v>
      </c>
      <c r="M33" s="11" t="s">
        <v>167</v>
      </c>
      <c r="N33" s="5" t="s">
        <v>29</v>
      </c>
    </row>
    <row r="34" spans="1:14" ht="30" x14ac:dyDescent="0.25">
      <c r="A34" s="5" t="s">
        <v>168</v>
      </c>
      <c r="B34" s="5" t="s">
        <v>169</v>
      </c>
      <c r="C34" s="12" t="s">
        <v>170</v>
      </c>
      <c r="D34" s="7">
        <v>15</v>
      </c>
      <c r="E34" s="8">
        <v>166.7</v>
      </c>
      <c r="F34" s="5" t="s">
        <v>171</v>
      </c>
      <c r="G34" s="9">
        <f t="shared" si="0"/>
        <v>237.33333333333334</v>
      </c>
      <c r="H34" s="10">
        <v>389</v>
      </c>
      <c r="I34" s="11" t="s">
        <v>172</v>
      </c>
      <c r="J34" s="10">
        <v>163</v>
      </c>
      <c r="K34" s="11" t="s">
        <v>173</v>
      </c>
      <c r="L34" s="10">
        <v>160</v>
      </c>
      <c r="M34" s="11" t="s">
        <v>174</v>
      </c>
      <c r="N34" s="5" t="s">
        <v>29</v>
      </c>
    </row>
    <row r="35" spans="1:14" ht="30" x14ac:dyDescent="0.25">
      <c r="A35" s="5" t="s">
        <v>175</v>
      </c>
      <c r="B35" s="5" t="s">
        <v>176</v>
      </c>
      <c r="C35" s="12" t="s">
        <v>177</v>
      </c>
      <c r="D35" s="7">
        <v>100</v>
      </c>
      <c r="E35" s="8">
        <v>75.400000000000006</v>
      </c>
      <c r="F35" s="5" t="s">
        <v>178</v>
      </c>
      <c r="G35" s="9">
        <f t="shared" si="0"/>
        <v>112.60000000000001</v>
      </c>
      <c r="H35" s="10">
        <v>89.9</v>
      </c>
      <c r="I35" s="11" t="s">
        <v>179</v>
      </c>
      <c r="J35" s="10">
        <v>92.9</v>
      </c>
      <c r="K35" s="11" t="s">
        <v>180</v>
      </c>
      <c r="L35" s="10">
        <v>155</v>
      </c>
      <c r="M35" s="11" t="s">
        <v>181</v>
      </c>
      <c r="N35" s="5" t="s">
        <v>29</v>
      </c>
    </row>
    <row r="36" spans="1:14" ht="30" x14ac:dyDescent="0.25">
      <c r="A36" s="5" t="s">
        <v>182</v>
      </c>
      <c r="B36" s="5" t="s">
        <v>183</v>
      </c>
      <c r="C36" s="12" t="s">
        <v>184</v>
      </c>
      <c r="D36" s="7">
        <v>5</v>
      </c>
      <c r="E36" s="8">
        <v>1841.5</v>
      </c>
      <c r="F36" s="5" t="s">
        <v>185</v>
      </c>
      <c r="G36" s="9">
        <f t="shared" si="0"/>
        <v>1699.6666666666667</v>
      </c>
      <c r="H36" s="10">
        <v>2100</v>
      </c>
      <c r="I36" s="11" t="s">
        <v>186</v>
      </c>
      <c r="J36" s="10">
        <v>1039</v>
      </c>
      <c r="K36" s="11" t="s">
        <v>187</v>
      </c>
      <c r="L36" s="10">
        <v>1960</v>
      </c>
      <c r="M36" s="11" t="s">
        <v>188</v>
      </c>
      <c r="N36" s="5" t="s">
        <v>29</v>
      </c>
    </row>
    <row r="37" spans="1:14" ht="30" x14ac:dyDescent="0.25">
      <c r="A37" s="5" t="s">
        <v>189</v>
      </c>
      <c r="B37" s="5" t="s">
        <v>190</v>
      </c>
      <c r="C37" s="12" t="s">
        <v>191</v>
      </c>
      <c r="D37" s="7">
        <v>25</v>
      </c>
      <c r="E37" s="8">
        <v>66.400000000000006</v>
      </c>
      <c r="F37" s="5" t="s">
        <v>192</v>
      </c>
      <c r="G37" s="9">
        <f t="shared" si="0"/>
        <v>85.336666666666659</v>
      </c>
      <c r="H37" s="10">
        <v>126.46</v>
      </c>
      <c r="I37" s="11" t="s">
        <v>193</v>
      </c>
      <c r="J37" s="10">
        <f>145.2/2</f>
        <v>72.599999999999994</v>
      </c>
      <c r="K37" s="11" t="s">
        <v>194</v>
      </c>
      <c r="L37" s="10">
        <v>56.95</v>
      </c>
      <c r="M37" s="11" t="s">
        <v>195</v>
      </c>
      <c r="N37" s="5" t="s">
        <v>29</v>
      </c>
    </row>
    <row r="38" spans="1:14" ht="30" x14ac:dyDescent="0.25">
      <c r="A38" s="5" t="s">
        <v>196</v>
      </c>
      <c r="B38" s="5" t="s">
        <v>197</v>
      </c>
      <c r="C38" s="12" t="s">
        <v>198</v>
      </c>
      <c r="D38" s="7">
        <v>40</v>
      </c>
      <c r="E38" s="8">
        <v>144</v>
      </c>
      <c r="F38" s="5" t="s">
        <v>199</v>
      </c>
      <c r="G38" s="9">
        <f t="shared" si="0"/>
        <v>268.02333333333331</v>
      </c>
      <c r="H38" s="10">
        <v>299.07</v>
      </c>
      <c r="I38" s="11" t="s">
        <v>200</v>
      </c>
      <c r="J38" s="10">
        <v>325</v>
      </c>
      <c r="K38" s="11" t="s">
        <v>201</v>
      </c>
      <c r="L38" s="10">
        <v>180</v>
      </c>
      <c r="M38" s="11" t="s">
        <v>202</v>
      </c>
      <c r="N38" s="5" t="s">
        <v>29</v>
      </c>
    </row>
    <row r="39" spans="1:14" ht="30" x14ac:dyDescent="0.25">
      <c r="A39" s="5" t="s">
        <v>203</v>
      </c>
      <c r="B39" s="5" t="s">
        <v>204</v>
      </c>
      <c r="C39" s="12" t="s">
        <v>205</v>
      </c>
      <c r="D39" s="7">
        <v>25</v>
      </c>
      <c r="E39" s="8">
        <v>210</v>
      </c>
      <c r="F39" s="5" t="s">
        <v>206</v>
      </c>
      <c r="G39" s="9">
        <f t="shared" si="0"/>
        <v>477</v>
      </c>
      <c r="H39" s="10">
        <v>430</v>
      </c>
      <c r="I39" s="11" t="s">
        <v>207</v>
      </c>
      <c r="J39" s="10">
        <v>499</v>
      </c>
      <c r="K39" s="11" t="s">
        <v>208</v>
      </c>
      <c r="L39" s="10">
        <v>502</v>
      </c>
      <c r="M39" s="11" t="s">
        <v>209</v>
      </c>
      <c r="N39" s="5" t="s">
        <v>29</v>
      </c>
    </row>
    <row r="40" spans="1:14" ht="30" x14ac:dyDescent="0.25">
      <c r="A40" s="5" t="s">
        <v>210</v>
      </c>
      <c r="B40" s="5" t="s">
        <v>211</v>
      </c>
      <c r="C40" s="12" t="s">
        <v>212</v>
      </c>
      <c r="D40" s="7">
        <v>15</v>
      </c>
      <c r="E40" s="8">
        <v>79.58</v>
      </c>
      <c r="F40" s="5" t="s">
        <v>213</v>
      </c>
      <c r="G40" s="9">
        <f t="shared" si="0"/>
        <v>128.33333333333334</v>
      </c>
      <c r="H40" s="10">
        <v>82</v>
      </c>
      <c r="I40" s="11" t="s">
        <v>214</v>
      </c>
      <c r="J40" s="10">
        <v>170</v>
      </c>
      <c r="K40" s="11" t="s">
        <v>215</v>
      </c>
      <c r="L40" s="10">
        <v>133</v>
      </c>
      <c r="M40" s="11" t="s">
        <v>216</v>
      </c>
      <c r="N40" s="5" t="s">
        <v>29</v>
      </c>
    </row>
    <row r="41" spans="1:14" ht="30" x14ac:dyDescent="0.25">
      <c r="A41" s="5" t="s">
        <v>217</v>
      </c>
      <c r="B41" s="5" t="s">
        <v>218</v>
      </c>
      <c r="C41" s="12" t="s">
        <v>219</v>
      </c>
      <c r="D41" s="7">
        <v>25</v>
      </c>
      <c r="E41" s="8">
        <v>642.20000000000005</v>
      </c>
      <c r="F41" s="5" t="s">
        <v>220</v>
      </c>
      <c r="G41" s="9">
        <f t="shared" si="0"/>
        <v>640.66666666666663</v>
      </c>
      <c r="H41" s="10">
        <v>657</v>
      </c>
      <c r="I41" s="11" t="s">
        <v>221</v>
      </c>
      <c r="J41" s="10">
        <v>656</v>
      </c>
      <c r="K41" s="11" t="s">
        <v>222</v>
      </c>
      <c r="L41" s="10">
        <v>609</v>
      </c>
      <c r="M41" s="11" t="s">
        <v>223</v>
      </c>
      <c r="N41" s="5" t="s">
        <v>29</v>
      </c>
    </row>
    <row r="42" spans="1:14" ht="30" x14ac:dyDescent="0.25">
      <c r="A42" s="5" t="s">
        <v>224</v>
      </c>
      <c r="B42" s="5" t="s">
        <v>225</v>
      </c>
      <c r="C42" s="12" t="s">
        <v>226</v>
      </c>
      <c r="D42" s="7">
        <v>10</v>
      </c>
      <c r="E42" s="8">
        <v>146.5</v>
      </c>
      <c r="F42" s="5" t="s">
        <v>227</v>
      </c>
      <c r="G42" s="9">
        <f t="shared" si="0"/>
        <v>400</v>
      </c>
      <c r="H42" s="10">
        <v>335</v>
      </c>
      <c r="I42" s="11" t="s">
        <v>228</v>
      </c>
      <c r="J42" s="10">
        <v>549</v>
      </c>
      <c r="K42" s="11" t="s">
        <v>229</v>
      </c>
      <c r="L42" s="10">
        <v>316</v>
      </c>
      <c r="M42" s="11" t="s">
        <v>230</v>
      </c>
      <c r="N42" s="5" t="s">
        <v>29</v>
      </c>
    </row>
    <row r="43" spans="1:14" ht="45" x14ac:dyDescent="0.25">
      <c r="A43" s="5" t="s">
        <v>231</v>
      </c>
      <c r="B43" s="5" t="s">
        <v>232</v>
      </c>
      <c r="C43" s="13" t="s">
        <v>233</v>
      </c>
      <c r="D43" s="7">
        <v>25</v>
      </c>
      <c r="E43" s="8">
        <v>178</v>
      </c>
      <c r="F43" s="5" t="s">
        <v>227</v>
      </c>
      <c r="G43" s="9">
        <f t="shared" si="0"/>
        <v>331.85666666666668</v>
      </c>
      <c r="H43" s="10">
        <v>550</v>
      </c>
      <c r="I43" s="11" t="s">
        <v>234</v>
      </c>
      <c r="J43" s="10">
        <v>300.99</v>
      </c>
      <c r="K43" s="11" t="s">
        <v>235</v>
      </c>
      <c r="L43" s="10">
        <v>144.58000000000001</v>
      </c>
      <c r="M43" s="11" t="s">
        <v>236</v>
      </c>
      <c r="N43" s="5" t="s">
        <v>29</v>
      </c>
    </row>
    <row r="44" spans="1:14" ht="45" x14ac:dyDescent="0.25">
      <c r="A44" s="5" t="s">
        <v>237</v>
      </c>
      <c r="B44" s="5" t="s">
        <v>238</v>
      </c>
      <c r="C44" s="13" t="s">
        <v>239</v>
      </c>
      <c r="D44" s="7">
        <v>8</v>
      </c>
      <c r="E44" s="8">
        <v>308.8</v>
      </c>
      <c r="F44" s="5" t="s">
        <v>240</v>
      </c>
      <c r="G44" s="9">
        <f t="shared" si="0"/>
        <v>0</v>
      </c>
      <c r="H44" s="10"/>
      <c r="I44" s="11"/>
      <c r="J44" s="10"/>
      <c r="K44" s="11"/>
      <c r="L44" s="10"/>
      <c r="M44" s="11"/>
      <c r="N44" s="5" t="s">
        <v>29</v>
      </c>
    </row>
    <row r="45" spans="1:14" ht="45" x14ac:dyDescent="0.25">
      <c r="A45" s="5" t="s">
        <v>241</v>
      </c>
      <c r="B45" s="5" t="s">
        <v>242</v>
      </c>
      <c r="C45" s="13" t="s">
        <v>243</v>
      </c>
      <c r="D45" s="7">
        <v>8</v>
      </c>
      <c r="E45" s="8">
        <v>577.9</v>
      </c>
      <c r="F45" s="5" t="s">
        <v>244</v>
      </c>
      <c r="G45" s="9">
        <f>+H45</f>
        <v>620</v>
      </c>
      <c r="H45" s="10">
        <v>620</v>
      </c>
      <c r="I45" s="11" t="s">
        <v>245</v>
      </c>
      <c r="J45" s="10"/>
      <c r="K45" s="11"/>
      <c r="L45" s="10"/>
      <c r="M45" s="11"/>
      <c r="N45" s="5" t="s">
        <v>29</v>
      </c>
    </row>
    <row r="46" spans="1:14" ht="30" x14ac:dyDescent="0.25">
      <c r="A46" s="5" t="s">
        <v>246</v>
      </c>
      <c r="B46" s="5" t="s">
        <v>247</v>
      </c>
      <c r="C46" s="13" t="s">
        <v>248</v>
      </c>
      <c r="D46" s="7">
        <v>10</v>
      </c>
      <c r="E46" s="8">
        <v>204</v>
      </c>
      <c r="F46" s="5" t="s">
        <v>244</v>
      </c>
      <c r="G46" s="9">
        <f t="shared" si="0"/>
        <v>0</v>
      </c>
      <c r="H46" s="10"/>
      <c r="I46" s="11"/>
      <c r="J46" s="10"/>
      <c r="K46" s="11"/>
      <c r="L46" s="10"/>
      <c r="M46" s="11"/>
      <c r="N46" s="5" t="s">
        <v>29</v>
      </c>
    </row>
    <row r="47" spans="1:14" ht="30" x14ac:dyDescent="0.25">
      <c r="A47" s="5" t="s">
        <v>249</v>
      </c>
      <c r="B47" s="5" t="s">
        <v>250</v>
      </c>
      <c r="C47" s="13" t="s">
        <v>251</v>
      </c>
      <c r="D47" s="7">
        <v>25</v>
      </c>
      <c r="E47" s="8">
        <v>158.80000000000001</v>
      </c>
      <c r="F47" s="5" t="s">
        <v>252</v>
      </c>
      <c r="G47" s="9">
        <f t="shared" si="0"/>
        <v>371.03116666666665</v>
      </c>
      <c r="H47" s="10">
        <v>479</v>
      </c>
      <c r="I47" s="11" t="s">
        <v>253</v>
      </c>
      <c r="J47" s="10">
        <v>359</v>
      </c>
      <c r="K47" s="11" t="s">
        <v>254</v>
      </c>
      <c r="L47" s="10">
        <f>227.35*1.21</f>
        <v>275.09350000000001</v>
      </c>
      <c r="M47" s="11" t="s">
        <v>255</v>
      </c>
      <c r="N47" s="5" t="s">
        <v>29</v>
      </c>
    </row>
    <row r="48" spans="1:14" ht="30" x14ac:dyDescent="0.25">
      <c r="A48" s="5" t="s">
        <v>249</v>
      </c>
      <c r="B48" s="5" t="s">
        <v>250</v>
      </c>
      <c r="C48" s="13" t="s">
        <v>256</v>
      </c>
      <c r="D48" s="7">
        <v>5</v>
      </c>
      <c r="E48" s="8">
        <v>2070</v>
      </c>
      <c r="F48" s="5" t="s">
        <v>257</v>
      </c>
      <c r="G48" s="9">
        <f t="shared" si="0"/>
        <v>0</v>
      </c>
      <c r="H48" s="10"/>
      <c r="I48" s="11"/>
      <c r="J48" s="10"/>
      <c r="K48" s="11"/>
      <c r="L48" s="10"/>
      <c r="M48" s="11"/>
      <c r="N48" s="5" t="s">
        <v>29</v>
      </c>
    </row>
    <row r="49" spans="1:14" ht="30" x14ac:dyDescent="0.25">
      <c r="A49" s="5" t="s">
        <v>258</v>
      </c>
      <c r="B49" s="5" t="s">
        <v>259</v>
      </c>
      <c r="C49" s="13" t="s">
        <v>260</v>
      </c>
      <c r="D49" s="7">
        <v>25</v>
      </c>
      <c r="E49" s="8">
        <v>927.6</v>
      </c>
      <c r="F49" s="5" t="s">
        <v>257</v>
      </c>
      <c r="G49" s="9">
        <f t="shared" si="0"/>
        <v>0</v>
      </c>
      <c r="H49" s="10"/>
      <c r="I49" s="11"/>
      <c r="J49" s="10"/>
      <c r="K49" s="11"/>
      <c r="L49" s="10"/>
      <c r="M49" s="11"/>
      <c r="N49" s="5" t="s">
        <v>29</v>
      </c>
    </row>
    <row r="50" spans="1:14" ht="30" x14ac:dyDescent="0.25">
      <c r="A50" s="5" t="s">
        <v>261</v>
      </c>
      <c r="B50" s="5" t="s">
        <v>262</v>
      </c>
      <c r="C50" s="13" t="s">
        <v>263</v>
      </c>
      <c r="D50" s="7">
        <v>15</v>
      </c>
      <c r="E50" s="8">
        <v>99.9</v>
      </c>
      <c r="F50" s="5" t="s">
        <v>227</v>
      </c>
      <c r="G50" s="9">
        <f t="shared" si="0"/>
        <v>105.33</v>
      </c>
      <c r="H50" s="10">
        <v>88.38</v>
      </c>
      <c r="I50" s="11" t="s">
        <v>264</v>
      </c>
      <c r="J50" s="10">
        <v>102.61</v>
      </c>
      <c r="K50" s="11" t="s">
        <v>265</v>
      </c>
      <c r="L50" s="10">
        <v>125</v>
      </c>
      <c r="M50" s="11" t="s">
        <v>266</v>
      </c>
      <c r="N50" s="5" t="s">
        <v>29</v>
      </c>
    </row>
    <row r="51" spans="1:14" ht="30" x14ac:dyDescent="0.25">
      <c r="A51" s="5" t="s">
        <v>267</v>
      </c>
      <c r="B51" s="5" t="s">
        <v>268</v>
      </c>
      <c r="C51" s="13" t="s">
        <v>269</v>
      </c>
      <c r="D51" s="7">
        <v>937.7</v>
      </c>
      <c r="E51" s="8">
        <v>5</v>
      </c>
      <c r="F51" s="5" t="s">
        <v>270</v>
      </c>
      <c r="G51" s="9">
        <f t="shared" si="0"/>
        <v>1213.53</v>
      </c>
      <c r="H51" s="10">
        <v>839.59</v>
      </c>
      <c r="I51" s="11" t="s">
        <v>271</v>
      </c>
      <c r="J51" s="10">
        <v>987</v>
      </c>
      <c r="K51" s="11" t="s">
        <v>272</v>
      </c>
      <c r="L51" s="10">
        <v>1814</v>
      </c>
      <c r="M51" s="11" t="s">
        <v>273</v>
      </c>
      <c r="N51" s="5" t="s">
        <v>29</v>
      </c>
    </row>
    <row r="52" spans="1:14" ht="45" x14ac:dyDescent="0.25">
      <c r="A52" s="5" t="s">
        <v>274</v>
      </c>
      <c r="B52" s="5" t="s">
        <v>275</v>
      </c>
      <c r="C52" s="13" t="s">
        <v>276</v>
      </c>
      <c r="D52" s="7">
        <v>893</v>
      </c>
      <c r="E52" s="8">
        <v>5</v>
      </c>
      <c r="F52" s="5" t="s">
        <v>277</v>
      </c>
      <c r="G52" s="9">
        <f t="shared" si="0"/>
        <v>1188.6666666666667</v>
      </c>
      <c r="H52" s="10">
        <v>1285</v>
      </c>
      <c r="I52" s="11" t="s">
        <v>278</v>
      </c>
      <c r="J52" s="10">
        <v>970</v>
      </c>
      <c r="K52" s="11" t="s">
        <v>279</v>
      </c>
      <c r="L52" s="10">
        <v>1311</v>
      </c>
      <c r="M52" s="11" t="s">
        <v>280</v>
      </c>
      <c r="N52" s="5" t="s">
        <v>29</v>
      </c>
    </row>
    <row r="53" spans="1:14" ht="30" x14ac:dyDescent="0.25">
      <c r="A53" s="5" t="s">
        <v>281</v>
      </c>
      <c r="B53" s="5" t="s">
        <v>282</v>
      </c>
      <c r="C53" s="13" t="s">
        <v>283</v>
      </c>
      <c r="D53" s="7">
        <v>138.9</v>
      </c>
      <c r="E53" s="8">
        <v>23</v>
      </c>
      <c r="F53" s="5" t="s">
        <v>284</v>
      </c>
      <c r="G53" s="9">
        <f t="shared" si="0"/>
        <v>334.38000000000005</v>
      </c>
      <c r="H53" s="10">
        <v>266.04000000000002</v>
      </c>
      <c r="I53" s="11" t="s">
        <v>65</v>
      </c>
      <c r="J53" s="10">
        <v>338.1</v>
      </c>
      <c r="K53" s="11" t="s">
        <v>285</v>
      </c>
      <c r="L53" s="10">
        <v>399</v>
      </c>
      <c r="M53" s="11" t="s">
        <v>286</v>
      </c>
      <c r="N53" s="5" t="s">
        <v>29</v>
      </c>
    </row>
    <row r="54" spans="1:14" ht="30" x14ac:dyDescent="0.25">
      <c r="A54" s="5" t="s">
        <v>287</v>
      </c>
      <c r="B54" s="5" t="s">
        <v>288</v>
      </c>
      <c r="C54" s="13" t="s">
        <v>289</v>
      </c>
      <c r="D54" s="7">
        <v>76.28</v>
      </c>
      <c r="E54" s="8">
        <v>25</v>
      </c>
      <c r="F54" s="5" t="s">
        <v>192</v>
      </c>
      <c r="G54" s="9">
        <f t="shared" si="0"/>
        <v>134.29666666666665</v>
      </c>
      <c r="H54" s="10">
        <v>92.9</v>
      </c>
      <c r="I54" s="11" t="s">
        <v>180</v>
      </c>
      <c r="J54" s="10">
        <v>189.99</v>
      </c>
      <c r="K54" s="11" t="s">
        <v>290</v>
      </c>
      <c r="L54" s="10">
        <v>120</v>
      </c>
      <c r="M54" s="11" t="s">
        <v>291</v>
      </c>
      <c r="N54" s="5" t="s">
        <v>29</v>
      </c>
    </row>
    <row r="55" spans="1:14" ht="30" x14ac:dyDescent="0.25">
      <c r="A55" s="5" t="s">
        <v>292</v>
      </c>
      <c r="B55" s="5" t="s">
        <v>293</v>
      </c>
      <c r="C55" s="13" t="s">
        <v>294</v>
      </c>
      <c r="D55" s="7">
        <v>150</v>
      </c>
      <c r="E55" s="8">
        <v>132.80000000000001</v>
      </c>
      <c r="F55" s="5" t="s">
        <v>199</v>
      </c>
      <c r="G55" s="9">
        <f t="shared" si="0"/>
        <v>107.66666666666667</v>
      </c>
      <c r="H55" s="10">
        <v>97</v>
      </c>
      <c r="I55" s="11" t="s">
        <v>295</v>
      </c>
      <c r="J55" s="10">
        <v>112</v>
      </c>
      <c r="K55" s="11" t="s">
        <v>296</v>
      </c>
      <c r="L55" s="10">
        <v>114</v>
      </c>
      <c r="M55" s="11" t="s">
        <v>297</v>
      </c>
      <c r="N55" s="5" t="s">
        <v>29</v>
      </c>
    </row>
    <row r="56" spans="1:14" ht="30" x14ac:dyDescent="0.25">
      <c r="A56" s="5" t="s">
        <v>162</v>
      </c>
      <c r="B56" s="5" t="s">
        <v>298</v>
      </c>
      <c r="C56" s="13" t="s">
        <v>299</v>
      </c>
      <c r="D56" s="7">
        <v>15</v>
      </c>
      <c r="E56" s="8">
        <v>865.4</v>
      </c>
      <c r="F56" s="5" t="s">
        <v>159</v>
      </c>
      <c r="G56" s="9">
        <f t="shared" si="0"/>
        <v>746.26666666666677</v>
      </c>
      <c r="H56" s="10">
        <v>357.9</v>
      </c>
      <c r="I56" s="11" t="s">
        <v>300</v>
      </c>
      <c r="J56" s="10">
        <v>768.9</v>
      </c>
      <c r="K56" s="11" t="s">
        <v>301</v>
      </c>
      <c r="L56" s="10">
        <v>1112</v>
      </c>
      <c r="M56" s="11" t="s">
        <v>302</v>
      </c>
      <c r="N56" s="5" t="s">
        <v>29</v>
      </c>
    </row>
    <row r="57" spans="1:14" ht="30" x14ac:dyDescent="0.25">
      <c r="A57" s="5" t="s">
        <v>303</v>
      </c>
      <c r="B57" s="5" t="s">
        <v>304</v>
      </c>
      <c r="C57" s="13" t="s">
        <v>305</v>
      </c>
      <c r="D57" s="7">
        <v>60</v>
      </c>
      <c r="E57" s="8">
        <v>96.74</v>
      </c>
      <c r="F57" s="5" t="s">
        <v>306</v>
      </c>
      <c r="G57" s="9">
        <f t="shared" si="0"/>
        <v>100.02333333333333</v>
      </c>
      <c r="H57" s="10">
        <v>106.22</v>
      </c>
      <c r="I57" s="11" t="s">
        <v>307</v>
      </c>
      <c r="J57" s="10">
        <v>87.25</v>
      </c>
      <c r="K57" s="11" t="s">
        <v>307</v>
      </c>
      <c r="L57" s="10">
        <v>106.6</v>
      </c>
      <c r="M57" s="11" t="s">
        <v>308</v>
      </c>
      <c r="N57" s="5" t="s">
        <v>29</v>
      </c>
    </row>
    <row r="58" spans="1:14" ht="45" x14ac:dyDescent="0.25">
      <c r="A58" s="5" t="s">
        <v>309</v>
      </c>
      <c r="B58" s="5" t="s">
        <v>310</v>
      </c>
      <c r="C58" s="13" t="s">
        <v>311</v>
      </c>
      <c r="D58" s="7">
        <v>25</v>
      </c>
      <c r="E58" s="8">
        <v>123.68</v>
      </c>
      <c r="F58" s="5" t="s">
        <v>312</v>
      </c>
      <c r="G58" s="9">
        <f t="shared" si="0"/>
        <v>166.10666666666665</v>
      </c>
      <c r="H58" s="10">
        <v>197.99</v>
      </c>
      <c r="I58" s="11" t="s">
        <v>313</v>
      </c>
      <c r="J58" s="10">
        <v>125.33</v>
      </c>
      <c r="K58" s="11" t="s">
        <v>314</v>
      </c>
      <c r="L58" s="10">
        <v>175</v>
      </c>
      <c r="M58" s="11" t="s">
        <v>315</v>
      </c>
      <c r="N58" s="5" t="s">
        <v>29</v>
      </c>
    </row>
    <row r="59" spans="1:14" ht="30" x14ac:dyDescent="0.25">
      <c r="A59" s="5" t="s">
        <v>316</v>
      </c>
      <c r="B59" s="5" t="s">
        <v>317</v>
      </c>
      <c r="C59" s="13" t="s">
        <v>318</v>
      </c>
      <c r="D59" s="7">
        <v>15</v>
      </c>
      <c r="E59" s="8">
        <v>310</v>
      </c>
      <c r="F59" s="5" t="s">
        <v>33</v>
      </c>
      <c r="G59" s="9">
        <f t="shared" si="0"/>
        <v>273</v>
      </c>
      <c r="H59" s="10">
        <v>300</v>
      </c>
      <c r="I59" s="11" t="s">
        <v>319</v>
      </c>
      <c r="J59" s="10">
        <v>220</v>
      </c>
      <c r="K59" s="11" t="s">
        <v>320</v>
      </c>
      <c r="L59" s="10">
        <v>299</v>
      </c>
      <c r="M59" s="11" t="s">
        <v>321</v>
      </c>
      <c r="N59" s="5" t="s">
        <v>37</v>
      </c>
    </row>
    <row r="60" spans="1:14" ht="30" x14ac:dyDescent="0.25">
      <c r="A60" s="5" t="s">
        <v>322</v>
      </c>
      <c r="B60" s="5" t="s">
        <v>323</v>
      </c>
      <c r="C60" s="13" t="s">
        <v>324</v>
      </c>
      <c r="D60" s="7">
        <v>60</v>
      </c>
      <c r="E60" s="8">
        <v>102.9</v>
      </c>
      <c r="F60" s="5" t="s">
        <v>199</v>
      </c>
      <c r="G60" s="9">
        <f t="shared" si="0"/>
        <v>103.33</v>
      </c>
      <c r="H60" s="10">
        <v>114.13</v>
      </c>
      <c r="I60" s="11" t="s">
        <v>325</v>
      </c>
      <c r="J60" s="10">
        <v>127.96</v>
      </c>
      <c r="K60" s="11" t="s">
        <v>326</v>
      </c>
      <c r="L60" s="10">
        <v>67.900000000000006</v>
      </c>
      <c r="M60" s="11" t="s">
        <v>327</v>
      </c>
      <c r="N60" s="5" t="s">
        <v>29</v>
      </c>
    </row>
    <row r="61" spans="1:14" ht="30" x14ac:dyDescent="0.25">
      <c r="A61" s="5" t="s">
        <v>328</v>
      </c>
      <c r="B61" s="5" t="s">
        <v>329</v>
      </c>
      <c r="C61" s="13" t="s">
        <v>330</v>
      </c>
      <c r="D61" s="7">
        <v>15</v>
      </c>
      <c r="E61" s="8">
        <v>2428</v>
      </c>
      <c r="F61" s="5" t="s">
        <v>331</v>
      </c>
      <c r="G61" s="9">
        <f t="shared" si="0"/>
        <v>3332.6666666666665</v>
      </c>
      <c r="H61" s="10">
        <v>2799</v>
      </c>
      <c r="I61" s="11" t="s">
        <v>332</v>
      </c>
      <c r="J61" s="10">
        <v>2599</v>
      </c>
      <c r="K61" s="11" t="s">
        <v>333</v>
      </c>
      <c r="L61" s="10">
        <v>4600</v>
      </c>
      <c r="M61" s="11" t="s">
        <v>334</v>
      </c>
      <c r="N61" s="5" t="s">
        <v>29</v>
      </c>
    </row>
    <row r="62" spans="1:14" ht="30" x14ac:dyDescent="0.25">
      <c r="A62" s="5" t="s">
        <v>335</v>
      </c>
      <c r="B62" s="5" t="s">
        <v>336</v>
      </c>
      <c r="C62" s="13" t="s">
        <v>337</v>
      </c>
      <c r="D62" s="7">
        <v>40</v>
      </c>
      <c r="E62" s="8">
        <v>126.36</v>
      </c>
      <c r="F62" s="5" t="s">
        <v>338</v>
      </c>
      <c r="G62" s="9">
        <f t="shared" si="0"/>
        <v>139.53333333333333</v>
      </c>
      <c r="H62" s="10">
        <v>155</v>
      </c>
      <c r="I62" s="11" t="s">
        <v>339</v>
      </c>
      <c r="J62" s="10">
        <v>135</v>
      </c>
      <c r="K62" s="11" t="s">
        <v>340</v>
      </c>
      <c r="L62" s="10">
        <v>128.6</v>
      </c>
      <c r="M62" s="11" t="s">
        <v>341</v>
      </c>
      <c r="N62" s="5" t="s">
        <v>29</v>
      </c>
    </row>
  </sheetData>
  <mergeCells count="5">
    <mergeCell ref="B3:F3"/>
    <mergeCell ref="B4:F4"/>
    <mergeCell ref="B5:F5"/>
    <mergeCell ref="B6:F6"/>
    <mergeCell ref="B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Roberto Cabaña</cp:lastModifiedBy>
  <dcterms:created xsi:type="dcterms:W3CDTF">2021-05-13T13:55:39Z</dcterms:created>
  <dcterms:modified xsi:type="dcterms:W3CDTF">2021-05-14T15:59:18Z</dcterms:modified>
</cp:coreProperties>
</file>