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8" i="1" l="1"/>
  <c r="G18" i="1"/>
  <c r="L17" i="1"/>
  <c r="G17" i="1"/>
  <c r="L16" i="1"/>
  <c r="G16" i="1"/>
  <c r="G15" i="1"/>
  <c r="G14" i="1"/>
  <c r="G13" i="1"/>
  <c r="G12" i="1"/>
  <c r="H11" i="1"/>
  <c r="G11" i="1"/>
  <c r="G10" i="1"/>
</calcChain>
</file>

<file path=xl/sharedStrings.xml><?xml version="1.0" encoding="utf-8"?>
<sst xmlns="http://schemas.openxmlformats.org/spreadsheetml/2006/main" count="116" uniqueCount="89">
  <si>
    <t>Número expediente:</t>
  </si>
  <si>
    <t>EX-2021-01625427- -GDEMZA-DRPJ#MSDSYD</t>
  </si>
  <si>
    <t>Número proceso de compra:</t>
  </si>
  <si>
    <t>20826-0003-CDI21</t>
  </si>
  <si>
    <t>Nombre descriptivo proceso de compra:</t>
  </si>
  <si>
    <t>COMPRA DE ELEMENTOS PARA PREVENCION COVID D.R.P.J.</t>
  </si>
  <si>
    <t>Unidad Operativa de Compras:</t>
  </si>
  <si>
    <t>2-08-26 - Direcc de Responsabilidad Penal Juvenil</t>
  </si>
  <si>
    <t>Fecha de Apertura:</t>
  </si>
  <si>
    <t>27/04/2021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</si>
  <si>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</si>
  <si>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</si>
  <si>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</si>
  <si>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</si>
  <si>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</si>
  <si>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</si>
  <si>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</si>
  <si>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</si>
  <si>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</si>
  <si>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</si>
  <si>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</si>
  <si>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</si>
  <si>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790030028.15</t>
  </si>
  <si>
    <t>DETERGENTE DESINFECTANTE SURFANIO DDSH, (AMONIO-CUATERNARIO)  Presentacion:  BIDON X 5 LTS</t>
  </si>
  <si>
    <t>AMONIO CUATERNARIO 5TA GENERACION</t>
  </si>
  <si>
    <t>induspal</t>
  </si>
  <si>
    <t>https://articulo.mercadolibre.com.ar/MLA-849846059-desinfectante-flash-amonio-cuaternario-bactericida-virucida-_JM#position=1&amp;search_layout=stack&amp;type=item&amp;tracking_id=e87a2713-a2af-432d-9404-def838c38e70</t>
  </si>
  <si>
    <t>https://www.anikashop.com.ar/bacter-action-desinf-x5l-herb-</t>
  </si>
  <si>
    <t>https://articulo.mercadolibre.com.ar/MLA-877956937-desinfectante-5g-amonio-cuaternario-5ta-generacion-listo-5l-_JM#position=21&amp;search_layout=stack&amp;type=item&amp;tracking_id=be675079-04bd-4934-a448-6fcea30c5be3</t>
  </si>
  <si>
    <t>MARCELO GABRIEL PALUMBO</t>
  </si>
  <si>
    <t>032010004.1</t>
  </si>
  <si>
    <t>BLUSON DE CIRUGIA HEMOREPELENTE 40GR MIN PERMEABLE AL VAPOR NO PLASTICO DESC.</t>
  </si>
  <si>
    <t xml:space="preserve">BLUSON DE CIRUGIA HEMOREPELENTE 40GR MIN PERMEABLE AL VAPOR NO 
PLASTICO DESC. X 1.20 MTS  UNIDAD  MARCA DIMEX 
 PM 2289-3    </t>
  </si>
  <si>
    <t>DIMEX</t>
  </si>
  <si>
    <t>http://www.ventasboreal.com.ar/1/camisolines/camisolin-hidrorepelente</t>
  </si>
  <si>
    <t>https://www.insumossalud.com.ar/productos/45-grs-puno-ribb-con-algodon-x-100-unidades/</t>
  </si>
  <si>
    <t>https://www.3trilab.com.ar/productos/camisolines-descartables-x10-en-tela-spunbond-de-1-05mts/?variant=232399032</t>
  </si>
  <si>
    <t>MEDICATION DELIVERY SA</t>
  </si>
  <si>
    <t>850010047.9</t>
  </si>
  <si>
    <t>ALCOHOL PURO EN GEL  Presentación:  ENV. X 5 LTS</t>
  </si>
  <si>
    <t>ALCOHOL  EN GEL  Presentación: ENV. X 5 LTS. 
ELABORADO Y FRACCIONADO POR ALCOHOLES INOCENTI.</t>
  </si>
  <si>
    <t>Inocenti</t>
  </si>
  <si>
    <t>https://www.detodoparalaoficina.com/productos/alcohol-en-gel-para-manos-soft-hand-presentacion-x-5-lt/</t>
  </si>
  <si>
    <t>https://articulo.mercadolibre.com.ar/MLA-881584937-alcohol-en-gel-rexona-x-5-litros-_JM?searchVariation=76483840869#searchVariation=76483840869&amp;position=1&amp;search_layout=stack&amp;type=item&amp;tracking_id=f6580eea-0069-47ae-abe7-493ade13ed9c</t>
  </si>
  <si>
    <t>https://articulo.mercadolibre.com.ar/MLA-896281729-alcohol-en-gel-x-5-litros-_JM?searchVariation=76761678929#searchVariation=76761678929&amp;position=3&amp;search_layout=stack&amp;type=item&amp;tracking_id=aaa8907d-0c99-4492-8dda-ab78a94046b0</t>
  </si>
  <si>
    <t>María Elvira Roldán</t>
  </si>
  <si>
    <t>031291003.45</t>
  </si>
  <si>
    <t>FRASCO ROCIADOR POLIPROPILENO AUTOCLAVABLE  Presentación:  X 500ML</t>
  </si>
  <si>
    <t>FRASCO DE 500 CC MAS GATILLO PULVERIZADOR</t>
  </si>
  <si>
    <t>INPL</t>
  </si>
  <si>
    <t>https://articulo.mercadolibre.com.ar/MLA-850656218-pulverizador-rociador-atomizador-plastico-500ml-_JM#position=2&amp;search_layout=stack&amp;type=item&amp;tracking_id=b45277b8-b7d3-4a4f-a782-ea41c1e79343</t>
  </si>
  <si>
    <t>https://www.alemanahome.com/MLA-847703615-pulverizador-rociador-blanco-y-azul-500cc-_JM?searchVariation=60942624205#searchVariation=60942624205&amp;position=3&amp;search_layout=stack&amp;type=item&amp;tracking_id=6bb6a3a5-0f34-4d93-a228-20627da17ab0</t>
  </si>
  <si>
    <t>https://articulo.mercadolibre.com.ar/MLA-864275341-pulverizador-rociador-spray-transparente-500cc-_JM?searchVariation=61071245489#searchVariation=61071245489&amp;position=4&amp;search_layout=stack&amp;type=item&amp;tracking_id=b9dbcd36-b20d-4973-83c0-08006606d161</t>
  </si>
  <si>
    <t>ARDANAZ SA</t>
  </si>
  <si>
    <t>420020194.3</t>
  </si>
  <si>
    <t>GUANTE DE NITRILO GRANDE PARA EXAMINACION SIN POLVO  Presentacion:  CAJA X 100</t>
  </si>
  <si>
    <t>GUANTE DE NITRILO GRANDE PARA EXAMINACION SIN POLVO Presentación: CAJA 
X 100</t>
  </si>
  <si>
    <t>ALUMAX</t>
  </si>
  <si>
    <t>https://www.insumossalud.com.ar/productos/guantes-de-nitrilo-x-300-unidades/?variant=319488856</t>
  </si>
  <si>
    <t>https://www.3trilab.com.ar/productos/guantes-de-nitrilo-azul-caja-x100u/</t>
  </si>
  <si>
    <t>https://articulo.mercadolibre.com.ar/MLA-855307596-guantes-de-nitrilo-sempercare-o-topsal-caja-x-100un-_JM#searchVariation=55813220680&amp;position=2&amp;search_layout=stack&amp;type=pad&amp;tracking_id=6b26bbbb-8665-43dc-9b0e-a4b1ef3c12ec&amp;is_advertising=true&amp;ad_domain=VQCATCORE_LST&amp;ad_position=2&amp;ad_click_id=OGIxMTgwNGQtZGU2Yy00MzI0LThhNGUtM2E4M2E5Y2EyYTg0</t>
  </si>
  <si>
    <t>032010011.2</t>
  </si>
  <si>
    <t>GUANTE LATEX MEDIANO DESCARTABLE  Presentación:  CAJA X 100</t>
  </si>
  <si>
    <t>GUANTE DE LÁTEX MEDIANO DESCARTABLE CAJA X 100</t>
  </si>
  <si>
    <t>POWERCREST</t>
  </si>
  <si>
    <t>http://www.ventasboreal.com.ar/1/home/guantes-de-latex-para-examinacion?search_query=Guantes+de+Latex+para+Examinacion&amp;results=8</t>
  </si>
  <si>
    <t>https://www.3trilab.com.ar/productos/guantes-de-latex-descartables-x100-unidades/</t>
  </si>
  <si>
    <t>https://www.insumossalud.com.ar/productos/guantes-para-examinacion-x-300-unidades/</t>
  </si>
  <si>
    <t>ANGEL ADRIAN BARRIOS</t>
  </si>
  <si>
    <t>032010011.3</t>
  </si>
  <si>
    <t>GUANTE LATEX GRANDE DESCARTABLE  Presentación:  CAJA X 100</t>
  </si>
  <si>
    <t>CAJA X 100</t>
  </si>
  <si>
    <t>GAVAMAX</t>
  </si>
  <si>
    <t>BIOLATINA SRL</t>
  </si>
  <si>
    <t>032010001.3</t>
  </si>
  <si>
    <t>BARBIJO DESC TRIPLE CAPA HEMOREP MIN 40 GR CON SUJETADOR DE NARIZ</t>
  </si>
  <si>
    <t>2289-7</t>
  </si>
  <si>
    <t>Dimex</t>
  </si>
  <si>
    <t>https://articulo.mercadolibre.com.ar/MLA-849527789-barbijos-descartables-de-tela-c-tiras-de-friselina-x-100un-_JM?searchVariation=54018434743#searchVariation=54018434743&amp;position=2&amp;type=item&amp;tracking_id=0732423e-4527-4753-82fb-87db95028fc8</t>
  </si>
  <si>
    <t>https://www.insumossalud.com.ar/productos/barbijo-tricapa-descartable-x-500-unidades/</t>
  </si>
  <si>
    <t>http://www.ventasboreal.com.ar/1/barbijos/barbijo-tricapa</t>
  </si>
  <si>
    <t>Jorge Eduardo Piazza</t>
  </si>
  <si>
    <t>032010001.5</t>
  </si>
  <si>
    <t>BARBIJO FILTRADO TIPO N 95 Nº1870</t>
  </si>
  <si>
    <t>TIPO N95 Nº1870</t>
  </si>
  <si>
    <t>COVIMED</t>
  </si>
  <si>
    <t>http://www.ventasboreal.com.ar/1/barbijos/barbijo-kn-95</t>
  </si>
  <si>
    <t>https://www.insumossalud.com.ar/productos/mascarilla-kn95-x-100-unidades/</t>
  </si>
  <si>
    <t>https://articulo.mercadolibre.com.ar/MLA-904392115-k-95-mascara-protectora-facial-certificado-bfe-95-x-50u-n95-_JM?searchVariation=73191515481#searchVariation=73191515481&amp;position=16&amp;type=item&amp;tracking_id=2b7022b0-74ff-4149-91df-75a77cdc4a96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</si>
</sst>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4" fillId="0" borderId="3" xfId="0" applyNumberFormat="1" applyFont="1" applyBorder="1" applyAlignment="1">
      <alignment vertical="top" wrapText="1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C11" sqref="C11"/>
    </sheetView>
  </sheetViews>
  <sheetFormatPr baseColWidth="10" defaultRowHeight="15" x14ac:dyDescent="0.25"/>
  <cols>
    <col min="1" max="1" width="15.5703125" customWidth="1"/>
    <col min="2" max="2" width="37" bestFit="1" customWidth="1"/>
    <col min="3" max="3" width="46.42578125" customWidth="1"/>
    <col min="5" max="5" width="11.7109375" customWidth="1"/>
  </cols>
  <sheetData>
    <row r="3" spans="1:14" x14ac:dyDescent="0.25">
      <c r="A3" s="1" t="s">
        <v>0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</row>
    <row r="4" spans="1:14" x14ac:dyDescent="0.25">
      <c r="A4" s="1" t="s">
        <v>2</v>
      </c>
      <c r="B4" s="13" t="s">
        <v>3</v>
      </c>
      <c r="C4" s="13" t="s">
        <v>3</v>
      </c>
      <c r="D4" s="13" t="s">
        <v>3</v>
      </c>
      <c r="E4" s="13" t="s">
        <v>3</v>
      </c>
      <c r="F4" s="13" t="s">
        <v>3</v>
      </c>
    </row>
    <row r="5" spans="1:14" x14ac:dyDescent="0.25">
      <c r="A5" s="1" t="s">
        <v>4</v>
      </c>
      <c r="B5" s="13" t="s">
        <v>5</v>
      </c>
      <c r="C5" s="13" t="s">
        <v>5</v>
      </c>
      <c r="D5" s="13" t="s">
        <v>5</v>
      </c>
      <c r="E5" s="13" t="s">
        <v>5</v>
      </c>
      <c r="F5" s="13" t="s">
        <v>5</v>
      </c>
    </row>
    <row r="6" spans="1:14" x14ac:dyDescent="0.25">
      <c r="A6" s="1" t="s">
        <v>6</v>
      </c>
      <c r="B6" s="13" t="s">
        <v>7</v>
      </c>
      <c r="C6" s="13" t="s">
        <v>7</v>
      </c>
      <c r="D6" s="13" t="s">
        <v>7</v>
      </c>
      <c r="E6" s="13" t="s">
        <v>7</v>
      </c>
      <c r="F6" s="13" t="s">
        <v>7</v>
      </c>
    </row>
    <row r="7" spans="1:14" x14ac:dyDescent="0.25">
      <c r="A7" s="1" t="s">
        <v>8</v>
      </c>
      <c r="B7" s="13" t="s">
        <v>9</v>
      </c>
      <c r="C7" s="13" t="s">
        <v>9</v>
      </c>
      <c r="D7" s="13" t="s">
        <v>9</v>
      </c>
      <c r="E7" s="13" t="s">
        <v>9</v>
      </c>
      <c r="F7" s="13" t="s">
        <v>9</v>
      </c>
    </row>
    <row r="9" spans="1:14" x14ac:dyDescent="0.25">
      <c r="A9" s="2" t="s">
        <v>10</v>
      </c>
      <c r="B9" s="2" t="s">
        <v>11</v>
      </c>
      <c r="C9" s="2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4" t="s">
        <v>17</v>
      </c>
      <c r="I9" s="4" t="s">
        <v>18</v>
      </c>
      <c r="J9" s="4" t="s">
        <v>19</v>
      </c>
      <c r="K9" s="4" t="s">
        <v>18</v>
      </c>
      <c r="L9" s="4" t="s">
        <v>20</v>
      </c>
      <c r="M9" s="4" t="s">
        <v>18</v>
      </c>
      <c r="N9" s="4" t="s">
        <v>21</v>
      </c>
    </row>
    <row r="10" spans="1:14" ht="45" x14ac:dyDescent="0.25">
      <c r="A10" s="5" t="s">
        <v>22</v>
      </c>
      <c r="B10" s="5" t="s">
        <v>23</v>
      </c>
      <c r="C10" s="6" t="s">
        <v>24</v>
      </c>
      <c r="D10" s="7">
        <v>40</v>
      </c>
      <c r="E10" s="8">
        <v>890</v>
      </c>
      <c r="F10" s="5" t="s">
        <v>25</v>
      </c>
      <c r="G10" s="9">
        <f>+(H10+J10+L10)/3</f>
        <v>604.9666666666667</v>
      </c>
      <c r="H10" s="10">
        <v>555.9</v>
      </c>
      <c r="I10" s="11" t="s">
        <v>26</v>
      </c>
      <c r="J10" s="10">
        <v>800</v>
      </c>
      <c r="K10" s="11" t="s">
        <v>27</v>
      </c>
      <c r="L10" s="10">
        <v>459</v>
      </c>
      <c r="M10" s="11" t="s">
        <v>28</v>
      </c>
      <c r="N10" s="5" t="s">
        <v>29</v>
      </c>
    </row>
    <row r="11" spans="1:14" ht="75" x14ac:dyDescent="0.25">
      <c r="A11" s="5" t="s">
        <v>30</v>
      </c>
      <c r="B11" s="5" t="s">
        <v>31</v>
      </c>
      <c r="C11" s="6" t="s">
        <v>32</v>
      </c>
      <c r="D11" s="7">
        <v>300</v>
      </c>
      <c r="E11" s="8">
        <v>149.80000000000001</v>
      </c>
      <c r="F11" s="5" t="s">
        <v>33</v>
      </c>
      <c r="G11" s="9">
        <f t="shared" ref="G11:G18" si="0">+(H11+J11+L11)/3</f>
        <v>113.74000000000001</v>
      </c>
      <c r="H11" s="10">
        <f>92*1.21</f>
        <v>111.32</v>
      </c>
      <c r="I11" s="11" t="s">
        <v>34</v>
      </c>
      <c r="J11" s="10">
        <v>130</v>
      </c>
      <c r="K11" s="11" t="s">
        <v>35</v>
      </c>
      <c r="L11" s="10">
        <v>99.9</v>
      </c>
      <c r="M11" s="11" t="s">
        <v>36</v>
      </c>
      <c r="N11" s="5" t="s">
        <v>37</v>
      </c>
    </row>
    <row r="12" spans="1:14" ht="45" x14ac:dyDescent="0.25">
      <c r="A12" s="5" t="s">
        <v>38</v>
      </c>
      <c r="B12" s="5" t="s">
        <v>39</v>
      </c>
      <c r="C12" s="6" t="s">
        <v>40</v>
      </c>
      <c r="D12" s="7">
        <v>40</v>
      </c>
      <c r="E12" s="8">
        <v>795</v>
      </c>
      <c r="F12" s="5" t="s">
        <v>41</v>
      </c>
      <c r="G12" s="9">
        <f t="shared" si="0"/>
        <v>1306.8399999999999</v>
      </c>
      <c r="H12" s="10">
        <v>1937.52</v>
      </c>
      <c r="I12" s="11" t="s">
        <v>42</v>
      </c>
      <c r="J12" s="10">
        <v>976</v>
      </c>
      <c r="K12" s="11" t="s">
        <v>43</v>
      </c>
      <c r="L12" s="10">
        <v>1007</v>
      </c>
      <c r="M12" s="11" t="s">
        <v>44</v>
      </c>
      <c r="N12" s="5" t="s">
        <v>45</v>
      </c>
    </row>
    <row r="13" spans="1:14" ht="30" x14ac:dyDescent="0.25">
      <c r="A13" s="5" t="s">
        <v>46</v>
      </c>
      <c r="B13" s="5" t="s">
        <v>47</v>
      </c>
      <c r="C13" s="6" t="s">
        <v>48</v>
      </c>
      <c r="D13" s="7">
        <v>200</v>
      </c>
      <c r="E13" s="8">
        <v>158</v>
      </c>
      <c r="F13" s="5" t="s">
        <v>49</v>
      </c>
      <c r="G13" s="9">
        <f t="shared" si="0"/>
        <v>209.15333333333334</v>
      </c>
      <c r="H13" s="10">
        <v>190</v>
      </c>
      <c r="I13" s="11" t="s">
        <v>50</v>
      </c>
      <c r="J13" s="10">
        <v>270.89999999999998</v>
      </c>
      <c r="K13" s="11" t="s">
        <v>51</v>
      </c>
      <c r="L13" s="10">
        <v>166.56</v>
      </c>
      <c r="M13" s="11" t="s">
        <v>52</v>
      </c>
      <c r="N13" s="5" t="s">
        <v>53</v>
      </c>
    </row>
    <row r="14" spans="1:14" ht="45" x14ac:dyDescent="0.25">
      <c r="A14" s="5" t="s">
        <v>54</v>
      </c>
      <c r="B14" s="5" t="s">
        <v>55</v>
      </c>
      <c r="C14" s="6" t="s">
        <v>56</v>
      </c>
      <c r="D14" s="7">
        <v>50</v>
      </c>
      <c r="E14" s="8">
        <v>1899.99</v>
      </c>
      <c r="F14" s="5" t="s">
        <v>57</v>
      </c>
      <c r="G14" s="9">
        <f t="shared" si="0"/>
        <v>2026.3333333333333</v>
      </c>
      <c r="H14" s="10">
        <v>2000</v>
      </c>
      <c r="I14" s="11" t="s">
        <v>58</v>
      </c>
      <c r="J14" s="10">
        <v>1999</v>
      </c>
      <c r="K14" s="11" t="s">
        <v>59</v>
      </c>
      <c r="L14" s="10">
        <v>2080</v>
      </c>
      <c r="M14" s="11" t="s">
        <v>60</v>
      </c>
      <c r="N14" s="5" t="s">
        <v>45</v>
      </c>
    </row>
    <row r="15" spans="1:14" ht="45" x14ac:dyDescent="0.25">
      <c r="A15" s="5" t="s">
        <v>61</v>
      </c>
      <c r="B15" s="5" t="s">
        <v>62</v>
      </c>
      <c r="C15" s="6" t="s">
        <v>63</v>
      </c>
      <c r="D15" s="7">
        <v>100</v>
      </c>
      <c r="E15" s="8">
        <v>1038</v>
      </c>
      <c r="F15" s="5" t="s">
        <v>64</v>
      </c>
      <c r="G15" s="9">
        <f t="shared" si="0"/>
        <v>1076.3333333333333</v>
      </c>
      <c r="H15" s="10">
        <v>980</v>
      </c>
      <c r="I15" s="11" t="s">
        <v>65</v>
      </c>
      <c r="J15" s="10">
        <v>1199</v>
      </c>
      <c r="K15" s="11" t="s">
        <v>66</v>
      </c>
      <c r="L15" s="10">
        <v>1050</v>
      </c>
      <c r="M15" s="11" t="s">
        <v>67</v>
      </c>
      <c r="N15" s="5" t="s">
        <v>68</v>
      </c>
    </row>
    <row r="16" spans="1:14" ht="30" x14ac:dyDescent="0.25">
      <c r="A16" s="5" t="s">
        <v>69</v>
      </c>
      <c r="B16" s="5" t="s">
        <v>70</v>
      </c>
      <c r="C16" s="6" t="s">
        <v>71</v>
      </c>
      <c r="D16" s="7">
        <v>100</v>
      </c>
      <c r="E16" s="8">
        <v>1058.75</v>
      </c>
      <c r="F16" s="5" t="s">
        <v>72</v>
      </c>
      <c r="G16" s="9">
        <f t="shared" si="0"/>
        <v>1076.3333333333333</v>
      </c>
      <c r="H16" s="10">
        <v>980</v>
      </c>
      <c r="I16" s="11" t="s">
        <v>65</v>
      </c>
      <c r="J16" s="10">
        <v>1199</v>
      </c>
      <c r="K16" s="11" t="s">
        <v>66</v>
      </c>
      <c r="L16" s="10">
        <f>+L15</f>
        <v>1050</v>
      </c>
      <c r="M16" s="11" t="s">
        <v>67</v>
      </c>
      <c r="N16" s="5" t="s">
        <v>73</v>
      </c>
    </row>
    <row r="17" spans="1:14" ht="45" x14ac:dyDescent="0.25">
      <c r="A17" s="5" t="s">
        <v>74</v>
      </c>
      <c r="B17" s="5" t="s">
        <v>75</v>
      </c>
      <c r="C17" s="6" t="s">
        <v>76</v>
      </c>
      <c r="D17" s="7">
        <v>500</v>
      </c>
      <c r="E17" s="8">
        <v>10.119999999999999</v>
      </c>
      <c r="F17" s="5" t="s">
        <v>77</v>
      </c>
      <c r="G17" s="9">
        <f t="shared" si="0"/>
        <v>17.996666666666666</v>
      </c>
      <c r="H17" s="10">
        <v>30</v>
      </c>
      <c r="I17" s="11" t="s">
        <v>78</v>
      </c>
      <c r="J17" s="10">
        <v>13.1</v>
      </c>
      <c r="K17" s="11" t="s">
        <v>79</v>
      </c>
      <c r="L17" s="10">
        <f>9*1.21</f>
        <v>10.89</v>
      </c>
      <c r="M17" s="11" t="s">
        <v>80</v>
      </c>
      <c r="N17" s="5" t="s">
        <v>81</v>
      </c>
    </row>
    <row r="18" spans="1:14" ht="30" x14ac:dyDescent="0.25">
      <c r="A18" s="5" t="s">
        <v>82</v>
      </c>
      <c r="B18" s="5" t="s">
        <v>83</v>
      </c>
      <c r="C18" s="12" t="s">
        <v>84</v>
      </c>
      <c r="D18" s="7">
        <v>500</v>
      </c>
      <c r="E18" s="8">
        <v>63.9</v>
      </c>
      <c r="F18" s="5" t="s">
        <v>85</v>
      </c>
      <c r="G18" s="9">
        <f t="shared" si="0"/>
        <v>74.136666666666656</v>
      </c>
      <c r="H18" s="10">
        <f>45*1.21</f>
        <v>54.449999999999996</v>
      </c>
      <c r="I18" s="11" t="s">
        <v>86</v>
      </c>
      <c r="J18" s="10">
        <v>60</v>
      </c>
      <c r="K18" s="11" t="s">
        <v>87</v>
      </c>
      <c r="L18" s="10">
        <v>107.96</v>
      </c>
      <c r="M18" s="11" t="s">
        <v>88</v>
      </c>
      <c r="N18" s="5" t="s">
        <v>73</v>
      </c>
    </row>
  </sheetData>
  <mergeCells count="5">
    <mergeCell ref="B3:F3"/>
    <mergeCell ref="B4:F4"/>
    <mergeCell ref="B5:F5"/>
    <mergeCell ref="B6:F6"/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2021-05-10T14:31:16Z</dcterms:created>
  <dcterms:modified xsi:type="dcterms:W3CDTF">2021-05-14T16:00:03Z</dcterms:modified>
</cp:coreProperties>
</file>