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15210" windowHeight="7380"/>
  </bookViews>
  <sheets>
    <sheet name="COMPAR. PRECIOS AGOSTO 2022" sheetId="4" r:id="rId1"/>
    <sheet name="Hoja1" sheetId="6" r:id="rId2"/>
    <sheet name="% AUMENTOS 12 MESES" sheetId="5" r:id="rId3"/>
  </sheets>
  <definedNames>
    <definedName name="CantidadSolicitada">#REF!,#REF!,#REF!</definedName>
    <definedName name="Datos">#REF!</definedName>
    <definedName name="DatosRenglon">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F19" i="4" l="1"/>
  <c r="F21" i="4"/>
  <c r="F23" i="4"/>
  <c r="F24" i="4"/>
  <c r="F17" i="4"/>
  <c r="F18" i="4"/>
  <c r="F16" i="4"/>
  <c r="I24" i="4"/>
  <c r="I23" i="4"/>
  <c r="I21" i="4"/>
  <c r="I19" i="4"/>
  <c r="I18" i="4"/>
  <c r="I17" i="4"/>
  <c r="I16" i="4"/>
  <c r="T10" i="5" l="1"/>
  <c r="T9" i="5"/>
  <c r="T8" i="5"/>
  <c r="T7" i="5"/>
  <c r="T6" i="5"/>
  <c r="T5" i="5"/>
  <c r="O10" i="5"/>
  <c r="O9" i="5"/>
  <c r="O8" i="5"/>
  <c r="O7" i="5"/>
  <c r="O6" i="5"/>
  <c r="O5" i="5"/>
  <c r="D6" i="5"/>
  <c r="D7" i="5"/>
  <c r="D8" i="5"/>
  <c r="D9" i="5"/>
  <c r="D10" i="5"/>
  <c r="D5" i="5"/>
  <c r="I10" i="4" l="1"/>
  <c r="I5" i="4"/>
  <c r="I13" i="4"/>
  <c r="I12" i="4"/>
  <c r="I8" i="4"/>
  <c r="I7" i="4"/>
  <c r="I6" i="4"/>
</calcChain>
</file>

<file path=xl/sharedStrings.xml><?xml version="1.0" encoding="utf-8"?>
<sst xmlns="http://schemas.openxmlformats.org/spreadsheetml/2006/main" count="145" uniqueCount="85">
  <si>
    <t>1</t>
  </si>
  <si>
    <t>Base</t>
  </si>
  <si>
    <t xml:space="preserve"> </t>
  </si>
  <si>
    <t>Código de insumo</t>
  </si>
  <si>
    <t>Descripción</t>
  </si>
  <si>
    <t>Especificaciones Tecnicas Proveedor</t>
  </si>
  <si>
    <t>Marca cotizada</t>
  </si>
  <si>
    <t>Presentación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</si>
  <si>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</si>
  <si>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</si>
  <si>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</si>
  <si>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</si>
  <si>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</si>
  <si>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</si>
  <si>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</si>
  <si>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Proveedor Adjudicado</t>
  </si>
  <si>
    <t>,</t>
  </si>
  <si>
    <t>CUBIERTA 175/65/14 RADIAL URBANA</t>
  </si>
  <si>
    <t>unidad</t>
  </si>
  <si>
    <t>CUBIERTA 175/65/14 FIRESTONE F600/700</t>
  </si>
  <si>
    <t>FIRESTONE</t>
  </si>
  <si>
    <t>https://vgneumaticos.com.ar/product/firestone-f-700-175-65r14/</t>
  </si>
  <si>
    <t xml:space="preserve">CUBIERTA 245 70 R 16 CUBIERTA RADIAL SIN CAMARA CON INDICE DE VELOCIDAD T, INDICE DE CARGA 113/110, RANGO DE CARGA: D. RODADO TODO PROPOSITO PARA TODO TIPO DE CAMINO </t>
  </si>
  <si>
    <t>GRUPO</t>
  </si>
  <si>
    <t>CUBIERTA 245 70 R 16</t>
  </si>
  <si>
    <t>https://vgneumaticos.com.ar/product/firestone-destination-mt23-245-70r16/</t>
  </si>
  <si>
    <t>MANTELLO NEUMATICOS S.A</t>
  </si>
  <si>
    <t>260010114.6</t>
  </si>
  <si>
    <t xml:space="preserve">CUBIERTA P/MOTO 90/90-21 </t>
  </si>
  <si>
    <t>METZELER</t>
  </si>
  <si>
    <t>https://riderpro.com.ar/product/cubierta-metzeler-enduro-3-90-90-21/</t>
  </si>
  <si>
    <t>https://articulo.mercadolibre.com.ar/MLA-832036333-cubierta-metzeler-9090-21-enduro-3-tornado-xr250-cuotas-_JM#position=28&amp;search_layout=stack&amp;type=item&amp;tracking_id=dd02f2f6-c034-476a-b6ae-3ba63075e892</t>
  </si>
  <si>
    <t xml:space="preserve">CUBIERTA 275 80 R 22.5, CARRETERA RADIAL SIN CAMARA, APLICACION TRACCION, INDICE DE CARGA,DUAL 146. INDICE DE VELOCIDAD L. CAPACIDAD DE CARGA MAXIMA, NO INFERIOR A 3000 KG. </t>
  </si>
  <si>
    <t xml:space="preserve">Bridgestone </t>
  </si>
  <si>
    <t>CUBIERTA 275/80,22,5</t>
  </si>
  <si>
    <t>https://testaneumaticos.com/producto/275-80r22-5-r-163z-bridgestone-149j-16/</t>
  </si>
  <si>
    <t>https://articulo.mercadolibre.com.ar/MLA-1113739502-neumatico-bridgestone-29580r225-r152-oferta-david-nuevas-_JM#position=6&amp;search_layout=stack&amp;type=item&amp;tracking_id=2dfaf2f6-35c2-4557-abba-d78e68a9a4dd</t>
  </si>
  <si>
    <t>http://www.redautoshop.com/products/22033/275-80-R22.5-16T-KCA03-KUMHO</t>
  </si>
  <si>
    <t>http://www.redautoshop.com/products/21812/245-70%C2%A0-R16-TXLL-HT51-KUIMHO</t>
  </si>
  <si>
    <t>610020092.59</t>
  </si>
  <si>
    <t>BATERIA 12V 75AMP, 13 PLACAS POR ELEMENTO</t>
  </si>
  <si>
    <t xml:space="preserve">GRUPO </t>
  </si>
  <si>
    <t>BATERIAS</t>
  </si>
  <si>
    <t>BRONCO</t>
  </si>
  <si>
    <t>BATERIA 12VOLT 75 AMP</t>
  </si>
  <si>
    <t>https://mapuches.mitiendanube.com/productos/bateria-12v-x-75-amperes/</t>
  </si>
  <si>
    <t>610020092.66</t>
  </si>
  <si>
    <t>BATERIA YB5LBS</t>
  </si>
  <si>
    <t>https://suzuki-center.mercadoshops.com.ar/MLA-898134603-bateria-yuasa-12n5-3b-yb5lb-suzuki-gixxer-150-rouser-135-_JM</t>
  </si>
  <si>
    <t>116000026.10</t>
  </si>
  <si>
    <t>SERVICIO DE ROTACION DE NEUMATICOS CADA 10.000 KM Presentación: SERVICIO</t>
  </si>
  <si>
    <t>https://vgneumaticos.com.ar/</t>
  </si>
  <si>
    <t>http://www.redautoshop.com/</t>
  </si>
  <si>
    <t>cubierta moto 90/90/21</t>
  </si>
  <si>
    <t>Mantello</t>
  </si>
  <si>
    <t>Servicios</t>
  </si>
  <si>
    <t>https://www.stidigital.com.ar/product-metzeler-enduro-3-1603301935545758.h</t>
  </si>
  <si>
    <t>Precio DETERMINADO MES DE JULIO 2022</t>
  </si>
  <si>
    <t>https://daytona.com.ar/neumatico-firestone-f700-82t-175-65-r14</t>
  </si>
  <si>
    <t>https://gomatodo.com/producto/17565r14-combo-x4-firestone-f600-82t/</t>
  </si>
  <si>
    <t>https://ganeumaticos.com.ar/producto/neumatico-bridgestone-245-70r16-111t-dueler-h-t-684-iii-ecopia/</t>
  </si>
  <si>
    <t>NO SOLICITO DETERM.</t>
  </si>
  <si>
    <t>https://articulo.mercadolibre.com.ar/MLA-818531791-bateria-herbo-premium-75-amp-_JM#position=45&amp;search_layout=stack&amp;type=item&amp;tracking_id=6965a6ca-4d75-4e43-8cb4-9505c37a98c8</t>
  </si>
  <si>
    <t>https://articulo.mercadolibre.com.ar/MLA-1122479331-bateria-quilplac-12v-x-75ah-auto-con-gnc-diesel-_JM#position=26&amp;search_layout=stack&amp;type=item&amp;tracking_id=d0b24031-2905-4247-95fc-40ac15f4ab8f</t>
  </si>
  <si>
    <t>https://www.baterias.com.ar/MLA-896683346-bateria-moto-yuasa-yb5l-b-gilera-c-110-2020-_JM#position=7&amp;search_layout=stack&amp;type=item&amp;tracking_id=4ff7d545-b67f-47e6-a8fb-4452d27f488a</t>
  </si>
  <si>
    <r>
      <t xml:space="preserve">Convenio Marco CUBIERTAS Y BATERIAS porcentaje  de aumento </t>
    </r>
    <r>
      <rPr>
        <b/>
        <sz val="11"/>
        <color theme="4"/>
        <rFont val="Calibri"/>
        <family val="2"/>
      </rPr>
      <t>Precios de Referencia</t>
    </r>
    <r>
      <rPr>
        <b/>
        <sz val="11"/>
        <color rgb="FFFF0000"/>
        <rFont val="Calibri"/>
        <family val="2"/>
      </rPr>
      <t xml:space="preserve"> enero agosto 2022</t>
    </r>
  </si>
  <si>
    <r>
      <t xml:space="preserve">Convenio Marco CUBIERTAS Y BATERIAS  porcentaje de aumento  </t>
    </r>
    <r>
      <rPr>
        <b/>
        <sz val="11"/>
        <color theme="4"/>
        <rFont val="Calibri"/>
        <family val="2"/>
      </rPr>
      <t>Precios Convenio Marco</t>
    </r>
    <r>
      <rPr>
        <b/>
        <sz val="11"/>
        <color rgb="FFFF0000"/>
        <rFont val="Calibri"/>
        <family val="2"/>
      </rPr>
      <t xml:space="preserve"> enero agosto 2022</t>
    </r>
  </si>
  <si>
    <r>
      <t xml:space="preserve">Convenio Marco CUBIERTAS Y BATERIAS  porcentaje de aumento  </t>
    </r>
    <r>
      <rPr>
        <b/>
        <sz val="11"/>
        <color theme="4"/>
        <rFont val="Calibri"/>
        <family val="2"/>
      </rPr>
      <t>Precios Convenio Marco</t>
    </r>
    <r>
      <rPr>
        <b/>
        <sz val="11"/>
        <color rgb="FFFF0000"/>
        <rFont val="Calibri"/>
        <family val="2"/>
      </rPr>
      <t xml:space="preserve"> AGOSTO 2021  hasta AGOSTO 2022</t>
    </r>
  </si>
  <si>
    <r>
      <t xml:space="preserve">Convenio Marco CUBIERTAS Y BATERIAS porcentaje  de aumento </t>
    </r>
    <r>
      <rPr>
        <b/>
        <sz val="11"/>
        <color theme="4"/>
        <rFont val="Calibri"/>
        <family val="2"/>
      </rPr>
      <t>Precios de Referencia</t>
    </r>
    <r>
      <rPr>
        <b/>
        <sz val="11"/>
        <color rgb="FFFF0000"/>
        <rFont val="Calibri"/>
        <family val="2"/>
      </rPr>
      <t xml:space="preserve"> AGOSTO 2021 hasta AGOSTO 2022</t>
    </r>
  </si>
  <si>
    <t>PRECIO AGOSTO 2021</t>
  </si>
  <si>
    <t>PRECIO AGOSTO 2022</t>
  </si>
  <si>
    <t>PRECIO ENERO 2021</t>
  </si>
  <si>
    <t>DIFERENCIA ENTRE PRECIO CONVENIO MARCO Y PRECIOS DE REFERENCIA</t>
  </si>
  <si>
    <t>Observaciones PRECIOS SOLICITADOS</t>
  </si>
  <si>
    <t>https://daytona.com.ar/4-neumaticos-firestone-f700-82t-175-65-r14-2</t>
  </si>
  <si>
    <t>http://www.redautoshop.com/products/22319/175-65-R14-T04L-ES31-KUMHO</t>
  </si>
  <si>
    <t>https://www.mercadolibre.com.ar/neumatico-bridgestone-dueler-ht-684-24570r16-107-s/p/MLA14850867?pdp_filters=category:MLA22195#searchVariation=MLA14850867&amp;position=6&amp;search_layout=stack&amp;type=product&amp;tracking_id=c5da01cb-98b3-4719-be47-df48c07283af</t>
  </si>
  <si>
    <t>https://articulo.mercadolibre.com.ar/MLA-912754921-bateria-bronco-12x75-_JM#position=2&amp;search_layout=stack&amp;type=item&amp;tracking_id=7c2b60c2-f6ad-4c32-b8cd-80b9036e3b6b</t>
  </si>
  <si>
    <t>http://www.cammotor.com.ar/tienda/baterias/bateria-12x75-amperes-13-placas</t>
  </si>
  <si>
    <t>https://articulo.mercadolibre.com.ar/MLA-884060364-bateria-moto-bronco-ytx5l-bs-_JM#position=34&amp;search_layout=stack&amp;type=item&amp;tracking_id=71479e2c-65b9-449e-a41b-65df3c2235c1</t>
  </si>
  <si>
    <t>https://www.baterias.com.ar/MLA-896681484-bateria-yb5l-b-reforzada-yuasa-12v-5ah-_JM#position=11&amp;search_layout=stack&amp;type=item&amp;tracking_id=177ca542-21fc-463d-9b02-626ccc30e077</t>
  </si>
  <si>
    <t>CUBIERTA</t>
  </si>
  <si>
    <t>SERVICIOS</t>
  </si>
  <si>
    <t>BATERIA</t>
  </si>
  <si>
    <t>Determinacion de precios  AGOSTO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</si>
</sst>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\ * #,##0.00_-;\-&quot;$&quot;\ * #,##0.00_-;_-&quot;$&quot;\ * &quot;-&quot;??_-;_-@_-"/>
    <numFmt numFmtId="164" formatCode="\$\ #,##0.00"/>
    <numFmt numFmtId="165" formatCode="&quot;$&quot;\ #,##0.00"/>
    <numFmt numFmtId="166" formatCode="_ [$$-2C0A]\ * #,##0.00_ ;_ [$$-2C0A]\ * \-#,##0.00_ ;_ [$$-2C0A]\ * &quot;-&quot;??_ ;_ @_ "/>
  </numFmts>
  <fonts count="17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9"/>
      <color indexed="8"/>
      <name val="Calibri"/>
      <family val="2"/>
    </font>
    <font>
      <b/>
      <sz val="20"/>
      <color rgb="FF000000"/>
      <name val="Calibri"/>
      <family val="2"/>
    </font>
    <font>
      <b/>
      <sz val="9"/>
      <color rgb="FF55555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b/>
      <sz val="14"/>
      <color theme="1"/>
      <name val="Calibri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A2ADD0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Border="0"/>
    <xf numFmtId="44" fontId="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5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2" borderId="0" xfId="0" applyNumberFormat="1" applyFill="1" applyAlignment="1" applyProtection="1">
      <alignment horizontal="center" vertical="center"/>
    </xf>
    <xf numFmtId="165" fontId="0" fillId="2" borderId="0" xfId="0" applyNumberFormat="1" applyFill="1" applyAlignment="1" applyProtection="1">
      <alignment horizontal="center"/>
    </xf>
    <xf numFmtId="165" fontId="0" fillId="2" borderId="0" xfId="0" applyNumberFormat="1" applyFill="1" applyAlignment="1" applyProtection="1"/>
    <xf numFmtId="44" fontId="0" fillId="2" borderId="0" xfId="1" applyFont="1" applyFill="1" applyAlignment="1" applyProtection="1"/>
    <xf numFmtId="0" fontId="0" fillId="2" borderId="0" xfId="0" applyNumberFormat="1" applyFill="1" applyAlignment="1" applyProtection="1">
      <alignment wrapText="1"/>
    </xf>
    <xf numFmtId="0" fontId="0" fillId="2" borderId="0" xfId="0" applyNumberFormat="1" applyFill="1" applyAlignment="1" applyProtection="1">
      <alignment horizontal="center"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 applyProtection="1">
      <alignment horizontal="center" vertical="center"/>
    </xf>
    <xf numFmtId="166" fontId="0" fillId="2" borderId="1" xfId="1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Border="1" applyAlignment="1">
      <alignment vertical="top"/>
    </xf>
    <xf numFmtId="0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165" fontId="3" fillId="3" borderId="3" xfId="0" applyNumberFormat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wrapText="1"/>
    </xf>
    <xf numFmtId="1" fontId="7" fillId="2" borderId="1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wrapText="1"/>
    </xf>
    <xf numFmtId="0" fontId="8" fillId="4" borderId="2" xfId="0" applyNumberFormat="1" applyFont="1" applyFill="1" applyBorder="1" applyAlignment="1" applyProtection="1">
      <alignment horizontal="left"/>
    </xf>
    <xf numFmtId="0" fontId="3" fillId="4" borderId="4" xfId="0" applyNumberFormat="1" applyFont="1" applyFill="1" applyBorder="1" applyAlignment="1" applyProtection="1"/>
    <xf numFmtId="44" fontId="0" fillId="5" borderId="4" xfId="1" applyFont="1" applyFill="1" applyBorder="1" applyAlignment="1" applyProtection="1"/>
    <xf numFmtId="0" fontId="0" fillId="5" borderId="5" xfId="0" applyNumberFormat="1" applyFill="1" applyBorder="1" applyAlignment="1" applyProtection="1"/>
    <xf numFmtId="0" fontId="11" fillId="0" borderId="0" xfId="0" applyNumberFormat="1" applyFont="1" applyBorder="1" applyAlignment="1">
      <alignment horizontal="center" vertical="center"/>
    </xf>
    <xf numFmtId="0" fontId="11" fillId="2" borderId="0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>
      <alignment vertical="center"/>
    </xf>
    <xf numFmtId="165" fontId="6" fillId="2" borderId="0" xfId="0" applyNumberFormat="1" applyFont="1" applyFill="1" applyBorder="1" applyAlignment="1" applyProtection="1">
      <alignment horizontal="center" vertical="center"/>
    </xf>
    <xf numFmtId="166" fontId="0" fillId="2" borderId="0" xfId="1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/>
    <xf numFmtId="0" fontId="5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15" fillId="2" borderId="1" xfId="2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 wrapText="1"/>
    </xf>
    <xf numFmtId="44" fontId="6" fillId="2" borderId="1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/>
    </xf>
    <xf numFmtId="0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165" fontId="0" fillId="2" borderId="10" xfId="0" applyNumberFormat="1" applyFill="1" applyBorder="1" applyAlignment="1" applyProtection="1">
      <alignment horizontal="center"/>
    </xf>
    <xf numFmtId="0" fontId="6" fillId="2" borderId="11" xfId="0" applyNumberFormat="1" applyFont="1" applyFill="1" applyBorder="1" applyAlignment="1" applyProtection="1">
      <alignment horizontal="center" vertical="center"/>
    </xf>
    <xf numFmtId="165" fontId="0" fillId="2" borderId="12" xfId="0" applyNumberFormat="1" applyFill="1" applyBorder="1" applyAlignment="1" applyProtection="1">
      <alignment horizontal="center"/>
    </xf>
    <xf numFmtId="165" fontId="0" fillId="2" borderId="13" xfId="0" applyNumberFormat="1" applyFill="1" applyBorder="1" applyAlignment="1" applyProtection="1">
      <alignment horizontal="center"/>
    </xf>
    <xf numFmtId="2" fontId="0" fillId="2" borderId="13" xfId="0" applyNumberFormat="1" applyFill="1" applyBorder="1" applyAlignment="1" applyProtection="1">
      <alignment horizontal="center" vertical="center"/>
    </xf>
    <xf numFmtId="0" fontId="6" fillId="2" borderId="13" xfId="0" applyNumberFormat="1" applyFont="1" applyFill="1" applyBorder="1" applyAlignment="1" applyProtection="1">
      <alignment horizontal="center"/>
    </xf>
    <xf numFmtId="0" fontId="0" fillId="2" borderId="14" xfId="0" applyNumberFormat="1" applyFill="1" applyBorder="1" applyAlignment="1" applyProtection="1"/>
    <xf numFmtId="165" fontId="5" fillId="2" borderId="13" xfId="0" applyNumberFormat="1" applyFon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3" xfId="0" applyNumberFormat="1" applyFill="1" applyBorder="1" applyAlignment="1" applyProtection="1"/>
    <xf numFmtId="0" fontId="0" fillId="2" borderId="13" xfId="0" applyNumberForma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/>
    <xf numFmtId="0" fontId="6" fillId="2" borderId="16" xfId="0" applyNumberFormat="1" applyFont="1" applyFill="1" applyBorder="1" applyAlignment="1" applyProtection="1">
      <alignment horizontal="center" vertical="center" wrapText="1"/>
    </xf>
    <xf numFmtId="0" fontId="6" fillId="2" borderId="17" xfId="0" applyNumberFormat="1" applyFont="1" applyFill="1" applyBorder="1" applyAlignment="1" applyProtection="1">
      <alignment horizontal="center" vertical="center"/>
    </xf>
    <xf numFmtId="0" fontId="6" fillId="2" borderId="17" xfId="0" applyNumberFormat="1" applyFont="1" applyFill="1" applyBorder="1" applyAlignment="1" applyProtection="1">
      <alignment horizontal="center"/>
    </xf>
    <xf numFmtId="0" fontId="6" fillId="2" borderId="18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center"/>
    </xf>
    <xf numFmtId="0" fontId="6" fillId="0" borderId="15" xfId="0" applyNumberFormat="1" applyFont="1" applyFill="1" applyBorder="1" applyAlignment="1" applyProtection="1">
      <alignment horizontal="center"/>
    </xf>
    <xf numFmtId="0" fontId="6" fillId="2" borderId="15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Alignment="1" applyProtection="1">
      <alignment horizontal="center"/>
    </xf>
    <xf numFmtId="9" fontId="6" fillId="2" borderId="0" xfId="0" applyNumberFormat="1" applyFont="1" applyFill="1" applyAlignment="1" applyProtection="1">
      <alignment horizontal="center"/>
    </xf>
    <xf numFmtId="10" fontId="6" fillId="2" borderId="0" xfId="0" applyNumberFormat="1" applyFont="1" applyFill="1" applyAlignment="1" applyProtection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dautoshop.com/products/22033/275-80-R22.5-16T-KCA03-KUMHO" TargetMode="External"/><Relationship Id="rId13" Type="http://schemas.openxmlformats.org/officeDocument/2006/relationships/hyperlink" Target="http://www.redautoshop.com/products/22319/175-65-R14-T04L-ES31-KUMHO" TargetMode="External"/><Relationship Id="rId18" Type="http://schemas.openxmlformats.org/officeDocument/2006/relationships/hyperlink" Target="https://articulo.mercadolibre.com.ar/MLA-832036333-cubierta-metzeler-9090-21-enduro-3-tornado-xr250-cuotas-_JM" TargetMode="External"/><Relationship Id="rId26" Type="http://schemas.openxmlformats.org/officeDocument/2006/relationships/hyperlink" Target="https://www.baterias.com.ar/MLA-896681484-bateria-yb5l-b-reforzada-yuasa-12v-5ah-_JM" TargetMode="External"/><Relationship Id="rId3" Type="http://schemas.openxmlformats.org/officeDocument/2006/relationships/hyperlink" Target="https://vgneumaticos.com.ar/product/firestone-destination-mt23-245-70r16/" TargetMode="External"/><Relationship Id="rId21" Type="http://schemas.openxmlformats.org/officeDocument/2006/relationships/hyperlink" Target="http://www.redautoshop.com/products/22033/275-80-R22.5-16T-KCA03-KUMHO" TargetMode="External"/><Relationship Id="rId7" Type="http://schemas.openxmlformats.org/officeDocument/2006/relationships/hyperlink" Target="https://articulo.mercadolibre.com.ar/MLA-1113739502-neumatico-bridgestone-29580r225-r152-oferta-david-nuevas-_JM" TargetMode="External"/><Relationship Id="rId12" Type="http://schemas.openxmlformats.org/officeDocument/2006/relationships/hyperlink" Target="https://daytona.com.ar/4-neumaticos-firestone-f700-82t-175-65-r14-2" TargetMode="External"/><Relationship Id="rId17" Type="http://schemas.openxmlformats.org/officeDocument/2006/relationships/hyperlink" Target="https://riderpro.com.ar/product/cubierta-metzeler-enduro-3-90-90-21/" TargetMode="External"/><Relationship Id="rId25" Type="http://schemas.openxmlformats.org/officeDocument/2006/relationships/hyperlink" Target="https://articulo.mercadolibre.com.ar/MLA-884060364-bateria-moto-bronco-ytx5l-bs-_JM" TargetMode="External"/><Relationship Id="rId2" Type="http://schemas.openxmlformats.org/officeDocument/2006/relationships/hyperlink" Target="http://www.redautoshop.com/products/21812/245-70%C2%A0-R16-TXLL-HT51-KUIMHO" TargetMode="External"/><Relationship Id="rId16" Type="http://schemas.openxmlformats.org/officeDocument/2006/relationships/hyperlink" Target="https://vgneumaticos.com.ar/product/firestone-destination-mt23-245-70r16/" TargetMode="External"/><Relationship Id="rId20" Type="http://schemas.openxmlformats.org/officeDocument/2006/relationships/hyperlink" Target="https://articulo.mercadolibre.com.ar/MLA-1113739502-neumatico-bridgestone-29580r225-r152-oferta-david-nuevas-_JM" TargetMode="External"/><Relationship Id="rId1" Type="http://schemas.openxmlformats.org/officeDocument/2006/relationships/hyperlink" Target="https://vgneumaticos.com.ar/product/firestone-f-700-175-65r14/" TargetMode="External"/><Relationship Id="rId6" Type="http://schemas.openxmlformats.org/officeDocument/2006/relationships/hyperlink" Target="https://testaneumaticos.com/producto/275-80r22-5-r-163z-bridgestone-149j-16/" TargetMode="External"/><Relationship Id="rId11" Type="http://schemas.openxmlformats.org/officeDocument/2006/relationships/hyperlink" Target="https://www.stidigital.com.ar/product-metzeler-enduro-3-1603301935545758.h" TargetMode="External"/><Relationship Id="rId24" Type="http://schemas.openxmlformats.org/officeDocument/2006/relationships/hyperlink" Target="http://www.cammotor.com.ar/tienda/baterias/bateria-12x75-amperes-13-placas" TargetMode="External"/><Relationship Id="rId5" Type="http://schemas.openxmlformats.org/officeDocument/2006/relationships/hyperlink" Target="https://articulo.mercadolibre.com.ar/MLA-832036333-cubierta-metzeler-9090-21-enduro-3-tornado-xr250-cuotas-_JM" TargetMode="External"/><Relationship Id="rId15" Type="http://schemas.openxmlformats.org/officeDocument/2006/relationships/hyperlink" Target="http://www.redautoshop.com/products/21812/245-70%C2%A0-R16-TXLL-HT51-KUIMHO" TargetMode="External"/><Relationship Id="rId23" Type="http://schemas.openxmlformats.org/officeDocument/2006/relationships/hyperlink" Target="https://mapuches.mitiendanube.com/productos/bateria-12v-x-75-amperes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uzuki-center.mercadoshops.com.ar/MLA-898134603-bateria-yuasa-12n5-3b-yb5lb-suzuki-gixxer-150-rouser-135-_JM" TargetMode="External"/><Relationship Id="rId19" Type="http://schemas.openxmlformats.org/officeDocument/2006/relationships/hyperlink" Target="https://testaneumaticos.com/producto/275-80r22-5-r-163z-bridgestone-149j-16/" TargetMode="External"/><Relationship Id="rId4" Type="http://schemas.openxmlformats.org/officeDocument/2006/relationships/hyperlink" Target="https://riderpro.com.ar/product/cubierta-metzeler-enduro-3-90-90-21/" TargetMode="External"/><Relationship Id="rId9" Type="http://schemas.openxmlformats.org/officeDocument/2006/relationships/hyperlink" Target="https://mapuches.mitiendanube.com/productos/bateria-12v-x-75-amperes/" TargetMode="External"/><Relationship Id="rId14" Type="http://schemas.openxmlformats.org/officeDocument/2006/relationships/hyperlink" Target="https://vgneumaticos.com.ar/product/firestone-f-700-175-65r14/" TargetMode="External"/><Relationship Id="rId22" Type="http://schemas.openxmlformats.org/officeDocument/2006/relationships/hyperlink" Target="https://articulo.mercadolibre.com.ar/MLA-912754921-bateria-bronco-12x75-_JM" TargetMode="External"/><Relationship Id="rId27" Type="http://schemas.openxmlformats.org/officeDocument/2006/relationships/hyperlink" Target="https://suzuki-center.mercadoshops.com.ar/MLA-898134603-bateria-yuasa-12n5-3b-yb5lb-suzuki-gixxer-150-rouser-135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I3" sqref="I3"/>
    </sheetView>
  </sheetViews>
  <sheetFormatPr baseColWidth="10" defaultRowHeight="15" x14ac:dyDescent="0.25"/>
  <cols>
    <col min="1" max="1" width="8.42578125" style="1" customWidth="1"/>
    <col min="2" max="2" width="6.85546875" style="1" hidden="1" customWidth="1"/>
    <col min="3" max="3" width="12.140625" style="2" hidden="1" customWidth="1"/>
    <col min="4" max="4" width="40.5703125" style="1" customWidth="1"/>
    <col min="5" max="5" width="24" style="1" customWidth="1"/>
    <col min="6" max="6" width="16.140625" style="3" customWidth="1"/>
    <col min="7" max="7" width="7.85546875" style="2" customWidth="1"/>
    <col min="8" max="8" width="11.42578125" style="4" customWidth="1"/>
    <col min="9" max="9" width="11.42578125" style="5" customWidth="1"/>
    <col min="10" max="10" width="12.42578125" style="6" customWidth="1"/>
    <col min="11" max="11" width="11.42578125" style="1" customWidth="1"/>
    <col min="12" max="12" width="12.42578125" style="6" customWidth="1"/>
    <col min="13" max="13" width="11.42578125" style="1" customWidth="1"/>
    <col min="14" max="14" width="12.42578125" style="6" customWidth="1"/>
    <col min="15" max="15" width="11.42578125" style="1" customWidth="1"/>
    <col min="16" max="16" width="32.42578125" style="1" customWidth="1"/>
    <col min="17" max="17" width="28.28515625" style="7" customWidth="1"/>
    <col min="18" max="16384" width="11.42578125" style="1"/>
  </cols>
  <sheetData>
    <row r="1" spans="1:17" ht="15.75" thickBot="1" x14ac:dyDescent="0.3"/>
    <row r="2" spans="1:17" ht="27" thickBot="1" x14ac:dyDescent="0.45">
      <c r="D2" s="37" t="s">
        <v>84</v>
      </c>
      <c r="E2" s="38"/>
      <c r="F2" s="38"/>
      <c r="G2" s="38"/>
      <c r="H2" s="38"/>
      <c r="I2" s="38"/>
      <c r="J2" s="39"/>
      <c r="K2" s="40"/>
      <c r="L2" s="39"/>
      <c r="M2" s="40"/>
    </row>
    <row r="3" spans="1:17" x14ac:dyDescent="0.25">
      <c r="C3" s="2" t="s">
        <v>2</v>
      </c>
    </row>
    <row r="4" spans="1:17" s="8" customFormat="1" ht="75" x14ac:dyDescent="0.25">
      <c r="A4" s="28" t="s">
        <v>23</v>
      </c>
      <c r="B4" s="28"/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9" t="s">
        <v>57</v>
      </c>
      <c r="I4" s="29" t="s">
        <v>8</v>
      </c>
      <c r="J4" s="30" t="s">
        <v>9</v>
      </c>
      <c r="K4" s="28" t="s">
        <v>10</v>
      </c>
      <c r="L4" s="30" t="s">
        <v>11</v>
      </c>
      <c r="M4" s="28" t="s">
        <v>12</v>
      </c>
      <c r="N4" s="30" t="s">
        <v>13</v>
      </c>
      <c r="O4" s="28" t="s">
        <v>14</v>
      </c>
      <c r="P4" s="28" t="s">
        <v>73</v>
      </c>
      <c r="Q4" s="28" t="s">
        <v>15</v>
      </c>
    </row>
    <row r="5" spans="1:17" s="3" customFormat="1" ht="32.25" customHeight="1" x14ac:dyDescent="0.2">
      <c r="A5" s="23" t="s">
        <v>0</v>
      </c>
      <c r="B5" s="15" t="s">
        <v>1</v>
      </c>
      <c r="C5" s="31">
        <v>260010098103</v>
      </c>
      <c r="D5" s="32" t="s">
        <v>17</v>
      </c>
      <c r="E5" s="17" t="s">
        <v>19</v>
      </c>
      <c r="F5" s="10" t="s">
        <v>20</v>
      </c>
      <c r="G5" s="11" t="s">
        <v>18</v>
      </c>
      <c r="H5" s="16">
        <v>19620</v>
      </c>
      <c r="I5" s="12">
        <f>(J5+L5+N5)/3</f>
        <v>29947.333333333332</v>
      </c>
      <c r="J5" s="13">
        <v>30437</v>
      </c>
      <c r="K5" s="55" t="s">
        <v>58</v>
      </c>
      <c r="L5" s="13">
        <v>30090</v>
      </c>
      <c r="M5" s="55" t="s">
        <v>59</v>
      </c>
      <c r="N5" s="13">
        <v>29315</v>
      </c>
      <c r="O5" s="55" t="s">
        <v>21</v>
      </c>
      <c r="P5" s="57">
        <v>22560</v>
      </c>
      <c r="Q5" s="9" t="s">
        <v>26</v>
      </c>
    </row>
    <row r="6" spans="1:17" s="3" customFormat="1" ht="48" x14ac:dyDescent="0.2">
      <c r="A6" s="23">
        <v>2</v>
      </c>
      <c r="B6" s="15" t="s">
        <v>1</v>
      </c>
      <c r="C6" s="31">
        <v>260010098134</v>
      </c>
      <c r="D6" s="33" t="s">
        <v>22</v>
      </c>
      <c r="E6" s="53" t="s">
        <v>24</v>
      </c>
      <c r="F6" s="10" t="s">
        <v>20</v>
      </c>
      <c r="G6" s="11" t="s">
        <v>18</v>
      </c>
      <c r="H6" s="16">
        <v>49570</v>
      </c>
      <c r="I6" s="12">
        <f t="shared" ref="I6:I13" si="0">(J6+L6+N6)/3</f>
        <v>85850</v>
      </c>
      <c r="J6" s="13">
        <v>90520</v>
      </c>
      <c r="K6" s="55" t="s">
        <v>38</v>
      </c>
      <c r="L6" s="13">
        <v>74015</v>
      </c>
      <c r="M6" s="55" t="s">
        <v>25</v>
      </c>
      <c r="N6" s="13">
        <v>93015</v>
      </c>
      <c r="O6" s="55" t="s">
        <v>60</v>
      </c>
      <c r="P6" s="57">
        <v>57000</v>
      </c>
      <c r="Q6" s="9" t="s">
        <v>26</v>
      </c>
    </row>
    <row r="7" spans="1:17" ht="18.75" x14ac:dyDescent="0.25">
      <c r="A7" s="24">
        <v>3</v>
      </c>
      <c r="B7" s="15" t="s">
        <v>1</v>
      </c>
      <c r="C7" s="31" t="s">
        <v>27</v>
      </c>
      <c r="D7" s="32" t="s">
        <v>28</v>
      </c>
      <c r="E7" s="18" t="s">
        <v>53</v>
      </c>
      <c r="F7" s="15" t="s">
        <v>29</v>
      </c>
      <c r="G7" s="11" t="s">
        <v>18</v>
      </c>
      <c r="H7" s="19">
        <v>24000</v>
      </c>
      <c r="I7" s="12">
        <f t="shared" si="0"/>
        <v>26833</v>
      </c>
      <c r="J7" s="13">
        <v>23180</v>
      </c>
      <c r="K7" s="55" t="s">
        <v>56</v>
      </c>
      <c r="L7" s="13">
        <v>27551</v>
      </c>
      <c r="M7" s="55" t="s">
        <v>30</v>
      </c>
      <c r="N7" s="13">
        <v>29768</v>
      </c>
      <c r="O7" s="55" t="s">
        <v>31</v>
      </c>
      <c r="P7" s="57" t="s">
        <v>61</v>
      </c>
      <c r="Q7" s="51" t="s">
        <v>26</v>
      </c>
    </row>
    <row r="8" spans="1:17" ht="47.25" customHeight="1" x14ac:dyDescent="0.25">
      <c r="A8" s="23">
        <v>4</v>
      </c>
      <c r="B8" s="15" t="s">
        <v>1</v>
      </c>
      <c r="C8" s="34">
        <v>260010098137</v>
      </c>
      <c r="D8" s="20" t="s">
        <v>32</v>
      </c>
      <c r="E8" s="10" t="s">
        <v>34</v>
      </c>
      <c r="F8" s="54" t="s">
        <v>33</v>
      </c>
      <c r="G8" s="11" t="s">
        <v>18</v>
      </c>
      <c r="H8" s="16">
        <v>177230</v>
      </c>
      <c r="I8" s="12">
        <f t="shared" si="0"/>
        <v>202978.33333333334</v>
      </c>
      <c r="J8" s="13">
        <v>212090</v>
      </c>
      <c r="K8" s="55" t="s">
        <v>35</v>
      </c>
      <c r="L8" s="13">
        <v>201000</v>
      </c>
      <c r="M8" s="55" t="s">
        <v>36</v>
      </c>
      <c r="N8" s="13">
        <v>195845</v>
      </c>
      <c r="O8" s="55" t="s">
        <v>37</v>
      </c>
      <c r="P8" s="57">
        <v>203815</v>
      </c>
      <c r="Q8" s="9" t="s">
        <v>26</v>
      </c>
    </row>
    <row r="9" spans="1:17" s="50" customFormat="1" ht="34.5" customHeight="1" x14ac:dyDescent="0.25">
      <c r="A9" s="41" t="s">
        <v>41</v>
      </c>
      <c r="B9" s="42">
        <v>5</v>
      </c>
      <c r="C9" s="43" t="s">
        <v>55</v>
      </c>
      <c r="D9" s="21"/>
      <c r="E9" s="44"/>
      <c r="F9" s="22"/>
      <c r="G9" s="45"/>
      <c r="H9" s="46"/>
      <c r="I9" s="47"/>
      <c r="J9" s="48"/>
      <c r="K9" s="45"/>
      <c r="L9" s="48"/>
      <c r="M9" s="45"/>
      <c r="N9" s="48"/>
      <c r="O9" s="45"/>
      <c r="P9" s="49"/>
      <c r="Q9" s="52"/>
    </row>
    <row r="10" spans="1:17" ht="51" customHeight="1" x14ac:dyDescent="0.25">
      <c r="A10" s="23">
        <v>1</v>
      </c>
      <c r="B10" s="15" t="s">
        <v>1</v>
      </c>
      <c r="C10" s="35" t="s">
        <v>49</v>
      </c>
      <c r="D10" s="36" t="s">
        <v>50</v>
      </c>
      <c r="E10" s="36" t="s">
        <v>50</v>
      </c>
      <c r="F10" s="54" t="s">
        <v>54</v>
      </c>
      <c r="G10" s="11" t="s">
        <v>18</v>
      </c>
      <c r="H10" s="16">
        <v>60</v>
      </c>
      <c r="I10" s="12">
        <f>(J10+L10)/2</f>
        <v>167.5</v>
      </c>
      <c r="J10" s="13">
        <v>170</v>
      </c>
      <c r="K10" s="56" t="s">
        <v>51</v>
      </c>
      <c r="L10" s="13">
        <v>165</v>
      </c>
      <c r="M10" s="56" t="s">
        <v>52</v>
      </c>
      <c r="N10" s="13" t="s">
        <v>16</v>
      </c>
      <c r="O10" s="11"/>
      <c r="P10" s="57">
        <v>80</v>
      </c>
      <c r="Q10" s="9" t="s">
        <v>26</v>
      </c>
    </row>
    <row r="11" spans="1:17" s="50" customFormat="1" ht="47.25" customHeight="1" x14ac:dyDescent="0.25">
      <c r="A11" s="41" t="s">
        <v>41</v>
      </c>
      <c r="B11" s="42">
        <v>1</v>
      </c>
      <c r="C11" s="43" t="s">
        <v>42</v>
      </c>
      <c r="D11" s="21"/>
      <c r="E11" s="44"/>
      <c r="F11" s="22"/>
      <c r="G11" s="45"/>
      <c r="H11" s="46"/>
      <c r="I11" s="47"/>
      <c r="J11" s="48"/>
      <c r="K11" s="45"/>
      <c r="L11" s="48"/>
      <c r="M11" s="45"/>
      <c r="N11" s="48"/>
      <c r="O11" s="45"/>
      <c r="P11" s="49"/>
      <c r="Q11" s="52"/>
    </row>
    <row r="12" spans="1:17" ht="18.75" x14ac:dyDescent="0.25">
      <c r="A12" s="23">
        <v>1</v>
      </c>
      <c r="B12" s="15" t="s">
        <v>1</v>
      </c>
      <c r="C12" s="25" t="s">
        <v>39</v>
      </c>
      <c r="D12" s="26" t="s">
        <v>40</v>
      </c>
      <c r="E12" s="17" t="s">
        <v>44</v>
      </c>
      <c r="F12" s="10" t="s">
        <v>43</v>
      </c>
      <c r="G12" s="11" t="s">
        <v>18</v>
      </c>
      <c r="H12" s="14">
        <v>19140</v>
      </c>
      <c r="I12" s="12">
        <f t="shared" si="0"/>
        <v>24190.666666666668</v>
      </c>
      <c r="J12" s="13">
        <v>23900</v>
      </c>
      <c r="K12" s="55" t="s">
        <v>63</v>
      </c>
      <c r="L12" s="13">
        <v>25990</v>
      </c>
      <c r="M12" s="55" t="s">
        <v>45</v>
      </c>
      <c r="N12" s="13">
        <v>22682</v>
      </c>
      <c r="O12" s="55" t="s">
        <v>62</v>
      </c>
      <c r="P12" s="57">
        <v>21050</v>
      </c>
      <c r="Q12" s="9" t="s">
        <v>26</v>
      </c>
    </row>
    <row r="13" spans="1:17" ht="18.75" x14ac:dyDescent="0.25">
      <c r="A13" s="24">
        <v>2</v>
      </c>
      <c r="B13" s="15" t="s">
        <v>1</v>
      </c>
      <c r="C13" s="25" t="s">
        <v>46</v>
      </c>
      <c r="D13" s="27" t="s">
        <v>47</v>
      </c>
      <c r="E13" s="58" t="s">
        <v>47</v>
      </c>
      <c r="F13" s="10" t="s">
        <v>43</v>
      </c>
      <c r="G13" s="11" t="s">
        <v>18</v>
      </c>
      <c r="H13" s="19">
        <v>5510</v>
      </c>
      <c r="I13" s="12">
        <f t="shared" si="0"/>
        <v>6956</v>
      </c>
      <c r="J13" s="13">
        <v>6612</v>
      </c>
      <c r="K13" s="55" t="s">
        <v>64</v>
      </c>
      <c r="L13" s="13">
        <v>7656</v>
      </c>
      <c r="M13" s="55" t="s">
        <v>63</v>
      </c>
      <c r="N13" s="13">
        <v>6600</v>
      </c>
      <c r="O13" s="55" t="s">
        <v>48</v>
      </c>
      <c r="P13" s="57">
        <v>6060</v>
      </c>
      <c r="Q13" s="51" t="s">
        <v>26</v>
      </c>
    </row>
    <row r="14" spans="1:17" x14ac:dyDescent="0.25">
      <c r="D14" s="1" t="s">
        <v>2</v>
      </c>
    </row>
    <row r="15" spans="1:17" x14ac:dyDescent="0.25">
      <c r="E15" s="28" t="s">
        <v>23</v>
      </c>
    </row>
    <row r="16" spans="1:17" ht="18.75" x14ac:dyDescent="0.25">
      <c r="E16" s="23" t="s">
        <v>0</v>
      </c>
      <c r="F16" s="3">
        <f>J5/J16</f>
        <v>1.1500198363969547</v>
      </c>
      <c r="G16" s="92">
        <v>15</v>
      </c>
      <c r="I16" s="12">
        <f>(J16+L16+N16)/3</f>
        <v>26379.346666666668</v>
      </c>
      <c r="J16" s="13">
        <v>26466.5</v>
      </c>
      <c r="K16" s="55" t="s">
        <v>74</v>
      </c>
      <c r="L16" s="13">
        <v>28349</v>
      </c>
      <c r="M16" s="55" t="s">
        <v>75</v>
      </c>
      <c r="N16" s="13">
        <v>24322.54</v>
      </c>
      <c r="O16" s="55" t="s">
        <v>21</v>
      </c>
      <c r="P16" s="1" t="s">
        <v>2</v>
      </c>
    </row>
    <row r="17" spans="4:17" ht="18.75" x14ac:dyDescent="0.25">
      <c r="E17" s="23">
        <v>2</v>
      </c>
      <c r="F17" s="3">
        <f t="shared" ref="F17:F24" si="1">J6/J17</f>
        <v>1.1200336554523069</v>
      </c>
      <c r="G17" s="92">
        <v>12</v>
      </c>
      <c r="I17" s="12">
        <f t="shared" ref="I17:I24" si="2">(J17+L17+N17)/3</f>
        <v>79140.333333333328</v>
      </c>
      <c r="J17" s="13">
        <v>80819</v>
      </c>
      <c r="K17" s="55" t="s">
        <v>38</v>
      </c>
      <c r="L17" s="13">
        <v>75719</v>
      </c>
      <c r="M17" s="55" t="s">
        <v>25</v>
      </c>
      <c r="N17" s="13">
        <v>80883</v>
      </c>
      <c r="O17" s="55" t="s">
        <v>76</v>
      </c>
    </row>
    <row r="18" spans="4:17" ht="18.75" x14ac:dyDescent="0.25">
      <c r="D18" s="1" t="s">
        <v>2</v>
      </c>
      <c r="E18" s="24">
        <v>3</v>
      </c>
      <c r="F18" s="3">
        <f t="shared" si="1"/>
        <v>1.0619387942092724</v>
      </c>
      <c r="G18" s="92">
        <v>6.19</v>
      </c>
      <c r="I18" s="12">
        <f t="shared" si="2"/>
        <v>25341.333333333332</v>
      </c>
      <c r="J18" s="13">
        <v>21828</v>
      </c>
      <c r="K18" s="55" t="s">
        <v>56</v>
      </c>
      <c r="L18" s="13">
        <v>26911</v>
      </c>
      <c r="M18" s="55" t="s">
        <v>30</v>
      </c>
      <c r="N18" s="13">
        <v>27285</v>
      </c>
      <c r="O18" s="55" t="s">
        <v>31</v>
      </c>
    </row>
    <row r="19" spans="4:17" ht="18.75" x14ac:dyDescent="0.25">
      <c r="E19" s="23">
        <v>4</v>
      </c>
      <c r="F19" s="3">
        <f t="shared" si="1"/>
        <v>1.145194384449244</v>
      </c>
      <c r="G19" s="92">
        <v>14.51</v>
      </c>
      <c r="I19" s="12">
        <f t="shared" si="2"/>
        <v>179416.66666666666</v>
      </c>
      <c r="J19" s="13">
        <v>185200</v>
      </c>
      <c r="K19" s="55" t="s">
        <v>35</v>
      </c>
      <c r="L19" s="13">
        <v>178200</v>
      </c>
      <c r="M19" s="55" t="s">
        <v>36</v>
      </c>
      <c r="N19" s="13">
        <v>174850</v>
      </c>
      <c r="O19" s="55" t="s">
        <v>37</v>
      </c>
    </row>
    <row r="20" spans="4:17" ht="15.75" x14ac:dyDescent="0.25">
      <c r="E20" s="41" t="s">
        <v>41</v>
      </c>
      <c r="G20" s="92"/>
      <c r="I20" s="12"/>
      <c r="J20" s="13"/>
      <c r="K20" s="11"/>
      <c r="L20" s="13"/>
      <c r="M20" s="11"/>
      <c r="N20" s="13"/>
      <c r="O20" s="11"/>
    </row>
    <row r="21" spans="4:17" ht="18.75" x14ac:dyDescent="0.25">
      <c r="E21" s="23">
        <v>1</v>
      </c>
      <c r="F21" s="3">
        <f t="shared" si="1"/>
        <v>1.2142857142857142</v>
      </c>
      <c r="G21" s="92">
        <v>21.42</v>
      </c>
      <c r="I21" s="12">
        <f>(J21+L21)/2</f>
        <v>152.5</v>
      </c>
      <c r="J21" s="13">
        <v>140</v>
      </c>
      <c r="K21" s="11" t="s">
        <v>51</v>
      </c>
      <c r="L21" s="13">
        <v>165</v>
      </c>
      <c r="M21" s="11" t="s">
        <v>52</v>
      </c>
      <c r="N21" s="13" t="s">
        <v>16</v>
      </c>
      <c r="O21" s="11"/>
    </row>
    <row r="22" spans="4:17" ht="15.75" x14ac:dyDescent="0.25">
      <c r="E22" s="41" t="s">
        <v>41</v>
      </c>
      <c r="G22" s="92"/>
      <c r="I22" s="12"/>
      <c r="J22" s="13"/>
      <c r="K22" s="11"/>
      <c r="L22" s="13"/>
      <c r="M22" s="11"/>
      <c r="N22" s="13"/>
      <c r="O22" s="11"/>
    </row>
    <row r="23" spans="4:17" ht="18.75" x14ac:dyDescent="0.25">
      <c r="E23" s="23">
        <v>1</v>
      </c>
      <c r="F23" s="3">
        <f t="shared" si="1"/>
        <v>1.2918918918918918</v>
      </c>
      <c r="G23" s="92">
        <v>29.18</v>
      </c>
      <c r="I23" s="12">
        <f t="shared" si="2"/>
        <v>21745.393333333333</v>
      </c>
      <c r="J23" s="13">
        <v>18500</v>
      </c>
      <c r="K23" s="55" t="s">
        <v>77</v>
      </c>
      <c r="L23" s="13">
        <v>25344.18</v>
      </c>
      <c r="M23" s="55" t="s">
        <v>45</v>
      </c>
      <c r="N23" s="13">
        <v>21392</v>
      </c>
      <c r="O23" s="55" t="s">
        <v>78</v>
      </c>
    </row>
    <row r="24" spans="4:17" ht="18.75" x14ac:dyDescent="0.25">
      <c r="E24" s="24">
        <v>2</v>
      </c>
      <c r="F24" s="3">
        <f t="shared" si="1"/>
        <v>1.4801880456682337</v>
      </c>
      <c r="G24" s="92">
        <v>48.01</v>
      </c>
      <c r="I24" s="12">
        <f t="shared" si="2"/>
        <v>5847</v>
      </c>
      <c r="J24" s="13">
        <v>4467</v>
      </c>
      <c r="K24" s="55" t="s">
        <v>79</v>
      </c>
      <c r="L24" s="13">
        <v>6474</v>
      </c>
      <c r="M24" s="55" t="s">
        <v>80</v>
      </c>
      <c r="N24" s="13">
        <v>6600</v>
      </c>
      <c r="O24" s="55" t="s">
        <v>48</v>
      </c>
    </row>
    <row r="30" spans="4:17" x14ac:dyDescent="0.25">
      <c r="E30" s="28" t="s">
        <v>23</v>
      </c>
      <c r="F30" s="2"/>
      <c r="G30" s="4"/>
      <c r="H30" s="5"/>
      <c r="I30" s="6"/>
      <c r="J30" s="1"/>
      <c r="K30" s="6"/>
      <c r="L30" s="1"/>
      <c r="M30" s="6"/>
      <c r="N30" s="1"/>
      <c r="P30" s="7"/>
      <c r="Q30" s="1"/>
    </row>
    <row r="31" spans="4:17" ht="18.75" x14ac:dyDescent="0.25">
      <c r="E31" s="23" t="s">
        <v>0</v>
      </c>
      <c r="F31" s="93">
        <v>0.15</v>
      </c>
      <c r="G31" s="1" t="s">
        <v>81</v>
      </c>
      <c r="H31" s="5"/>
      <c r="I31" s="6"/>
      <c r="J31" s="1"/>
      <c r="K31" s="6"/>
      <c r="L31" s="1"/>
      <c r="M31" s="6"/>
      <c r="N31" s="1"/>
      <c r="P31" s="7"/>
      <c r="Q31" s="1"/>
    </row>
    <row r="32" spans="4:17" ht="18.75" x14ac:dyDescent="0.25">
      <c r="E32" s="23">
        <v>2</v>
      </c>
      <c r="F32" s="93">
        <v>0.12</v>
      </c>
      <c r="G32" s="1" t="s">
        <v>81</v>
      </c>
      <c r="H32" s="5"/>
      <c r="I32" s="6"/>
      <c r="J32" s="1"/>
      <c r="K32" s="6"/>
      <c r="L32" s="1"/>
      <c r="M32" s="6"/>
      <c r="N32" s="1"/>
      <c r="P32" s="7"/>
      <c r="Q32" s="1"/>
    </row>
    <row r="33" spans="5:17" ht="18.75" x14ac:dyDescent="0.25">
      <c r="E33" s="24">
        <v>3</v>
      </c>
      <c r="F33" s="94">
        <v>6.1899999999999997E-2</v>
      </c>
      <c r="G33" s="1" t="s">
        <v>81</v>
      </c>
      <c r="H33" s="5"/>
      <c r="I33" s="6"/>
      <c r="J33" s="1"/>
      <c r="K33" s="6"/>
      <c r="L33" s="1"/>
      <c r="M33" s="6"/>
      <c r="N33" s="1"/>
      <c r="P33" s="7"/>
      <c r="Q33" s="1"/>
    </row>
    <row r="34" spans="5:17" ht="18.75" x14ac:dyDescent="0.25">
      <c r="E34" s="23">
        <v>4</v>
      </c>
      <c r="F34" s="94">
        <v>0.14510000000000001</v>
      </c>
      <c r="G34" s="1" t="s">
        <v>81</v>
      </c>
      <c r="H34" s="5"/>
      <c r="I34" s="6"/>
      <c r="J34" s="1"/>
      <c r="K34" s="6"/>
      <c r="L34" s="1"/>
      <c r="M34" s="6"/>
      <c r="N34" s="1"/>
      <c r="P34" s="7"/>
      <c r="Q34" s="1"/>
    </row>
    <row r="35" spans="5:17" ht="15.75" x14ac:dyDescent="0.25">
      <c r="E35" s="41" t="s">
        <v>41</v>
      </c>
      <c r="F35" s="92"/>
      <c r="G35" s="1"/>
      <c r="H35" s="5"/>
      <c r="I35" s="6"/>
      <c r="J35" s="1"/>
      <c r="K35" s="6"/>
      <c r="L35" s="1"/>
      <c r="M35" s="6"/>
      <c r="N35" s="1"/>
      <c r="P35" s="7"/>
      <c r="Q35" s="1"/>
    </row>
    <row r="36" spans="5:17" ht="18.75" x14ac:dyDescent="0.25">
      <c r="E36" s="23">
        <v>1</v>
      </c>
      <c r="F36" s="94">
        <v>0.2142</v>
      </c>
      <c r="G36" s="1" t="s">
        <v>82</v>
      </c>
      <c r="H36" s="5"/>
      <c r="I36" s="6"/>
      <c r="J36" s="1"/>
      <c r="K36" s="6"/>
      <c r="L36" s="1"/>
      <c r="M36" s="6"/>
      <c r="N36" s="1"/>
      <c r="P36" s="7"/>
      <c r="Q36" s="1"/>
    </row>
    <row r="37" spans="5:17" ht="15.75" x14ac:dyDescent="0.25">
      <c r="E37" s="41" t="s">
        <v>41</v>
      </c>
      <c r="F37" s="92"/>
      <c r="G37" s="1"/>
      <c r="H37" s="5"/>
      <c r="I37" s="6"/>
      <c r="J37" s="1"/>
      <c r="K37" s="6"/>
      <c r="L37" s="1"/>
      <c r="M37" s="6"/>
      <c r="N37" s="1"/>
      <c r="P37" s="7"/>
      <c r="Q37" s="1"/>
    </row>
    <row r="38" spans="5:17" ht="18.75" x14ac:dyDescent="0.25">
      <c r="E38" s="23">
        <v>1</v>
      </c>
      <c r="F38" s="94">
        <v>0.2918</v>
      </c>
      <c r="G38" s="1" t="s">
        <v>83</v>
      </c>
      <c r="H38" s="5"/>
      <c r="I38" s="6"/>
      <c r="J38" s="1"/>
      <c r="K38" s="6"/>
      <c r="L38" s="1"/>
      <c r="M38" s="6"/>
      <c r="N38" s="1"/>
      <c r="P38" s="7"/>
      <c r="Q38" s="1"/>
    </row>
    <row r="39" spans="5:17" ht="18.75" x14ac:dyDescent="0.25">
      <c r="E39" s="24">
        <v>2</v>
      </c>
      <c r="F39" s="94">
        <v>0.48010000000000003</v>
      </c>
      <c r="G39" s="1" t="s">
        <v>83</v>
      </c>
      <c r="H39" s="5"/>
      <c r="I39" s="6"/>
      <c r="J39" s="1"/>
      <c r="K39" s="6"/>
      <c r="L39" s="1"/>
      <c r="M39" s="6"/>
      <c r="N39" s="1"/>
      <c r="P39" s="7"/>
      <c r="Q39" s="1"/>
    </row>
  </sheetData>
  <hyperlinks>
    <hyperlink ref="O5" r:id="rId1"/>
    <hyperlink ref="K6" r:id="rId2"/>
    <hyperlink ref="M6" r:id="rId3"/>
    <hyperlink ref="M7" r:id="rId4"/>
    <hyperlink ref="O7" r:id="rId5" location="position=28&amp;search_layout=stack&amp;type=item&amp;tracking_id=dd02f2f6-c034-476a-b6ae-3ba63075e892"/>
    <hyperlink ref="K8" r:id="rId6"/>
    <hyperlink ref="M8" r:id="rId7" location="position=6&amp;search_layout=stack&amp;type=item&amp;tracking_id=2dfaf2f6-35c2-4557-abba-d78e68a9a4dd"/>
    <hyperlink ref="O8" r:id="rId8"/>
    <hyperlink ref="M12" r:id="rId9"/>
    <hyperlink ref="O13" r:id="rId10"/>
    <hyperlink ref="K7" r:id="rId11"/>
    <hyperlink ref="K16" r:id="rId12"/>
    <hyperlink ref="M16" r:id="rId13"/>
    <hyperlink ref="O16" r:id="rId14"/>
    <hyperlink ref="K17" r:id="rId15"/>
    <hyperlink ref="M17" r:id="rId16"/>
    <hyperlink ref="M18" r:id="rId17"/>
    <hyperlink ref="O18" r:id="rId18" location="position=28&amp;search_layout=stack&amp;type=item&amp;tracking_id=dd02f2f6-c034-476a-b6ae-3ba63075e892"/>
    <hyperlink ref="K19" r:id="rId19"/>
    <hyperlink ref="M19" r:id="rId20" location="position=6&amp;search_layout=stack&amp;type=item&amp;tracking_id=2dfaf2f6-35c2-4557-abba-d78e68a9a4dd"/>
    <hyperlink ref="O19" r:id="rId21"/>
    <hyperlink ref="K23" r:id="rId22" location="position=2&amp;search_layout=stack&amp;type=item&amp;tracking_id=7c2b60c2-f6ad-4c32-b8cd-80b9036e3b6b"/>
    <hyperlink ref="M23" r:id="rId23"/>
    <hyperlink ref="O23" r:id="rId24"/>
    <hyperlink ref="K24" r:id="rId25" location="position=34&amp;search_layout=stack&amp;type=item&amp;tracking_id=71479e2c-65b9-449e-a41b-65df3c2235c1"/>
    <hyperlink ref="M24" r:id="rId26" location="position=11&amp;search_layout=stack&amp;type=item&amp;tracking_id=177ca542-21fc-463d-9b02-626ccc30e077"/>
    <hyperlink ref="O24" r:id="rId27"/>
  </hyperlinks>
  <pageMargins left="0.7" right="0.7" top="0.75" bottom="0.75" header="0.3" footer="0.3"/>
  <pageSetup orientation="portrait" horizontalDpi="4294967295" verticalDpi="4294967295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13"/>
  <sheetViews>
    <sheetView workbookViewId="0">
      <selection activeCell="V9" sqref="V9"/>
    </sheetView>
  </sheetViews>
  <sheetFormatPr baseColWidth="10" defaultRowHeight="15" x14ac:dyDescent="0.25"/>
  <cols>
    <col min="1" max="1" width="5" customWidth="1"/>
    <col min="3" max="3" width="11" customWidth="1"/>
    <col min="4" max="4" width="0" hidden="1" customWidth="1"/>
    <col min="5" max="5" width="14.7109375" customWidth="1"/>
    <col min="6" max="6" width="3.5703125" customWidth="1"/>
    <col min="8" max="8" width="12.140625" customWidth="1"/>
    <col min="9" max="10" width="14.5703125" customWidth="1"/>
    <col min="11" max="11" width="16.42578125" customWidth="1"/>
    <col min="13" max="13" width="11.28515625" customWidth="1"/>
    <col min="14" max="14" width="1" hidden="1" customWidth="1"/>
    <col min="15" max="15" width="1.28515625" hidden="1" customWidth="1"/>
    <col min="16" max="16" width="13.42578125" customWidth="1"/>
    <col min="17" max="17" width="5" customWidth="1"/>
    <col min="20" max="20" width="0" hidden="1" customWidth="1"/>
    <col min="22" max="22" width="11.42578125" style="88"/>
  </cols>
  <sheetData>
    <row r="3" spans="2:22" ht="15.75" thickBot="1" x14ac:dyDescent="0.3"/>
    <row r="4" spans="2:22" ht="169.5" customHeight="1" x14ac:dyDescent="0.25">
      <c r="B4" s="66" t="s">
        <v>70</v>
      </c>
      <c r="C4" s="67" t="s">
        <v>69</v>
      </c>
      <c r="D4" s="67"/>
      <c r="E4" s="68" t="s">
        <v>67</v>
      </c>
      <c r="F4" s="69"/>
      <c r="G4" s="67" t="s">
        <v>69</v>
      </c>
      <c r="H4" s="67" t="s">
        <v>70</v>
      </c>
      <c r="I4" s="84" t="s">
        <v>68</v>
      </c>
      <c r="J4" s="70" t="s">
        <v>72</v>
      </c>
      <c r="L4" s="66" t="s">
        <v>70</v>
      </c>
      <c r="M4" s="67" t="s">
        <v>71</v>
      </c>
      <c r="N4" s="67"/>
      <c r="O4" s="67"/>
      <c r="P4" s="68" t="s">
        <v>66</v>
      </c>
      <c r="Q4" s="79"/>
      <c r="R4" s="67" t="s">
        <v>71</v>
      </c>
      <c r="S4" s="67" t="s">
        <v>70</v>
      </c>
      <c r="T4" s="67"/>
      <c r="U4" s="84" t="s">
        <v>65</v>
      </c>
      <c r="V4" s="70" t="s">
        <v>72</v>
      </c>
    </row>
    <row r="5" spans="2:22" x14ac:dyDescent="0.25">
      <c r="B5" s="71">
        <v>22560</v>
      </c>
      <c r="C5" s="63">
        <v>10200</v>
      </c>
      <c r="D5" s="62">
        <f>B5/C5</f>
        <v>2.2117647058823531</v>
      </c>
      <c r="E5" s="59">
        <v>121.02</v>
      </c>
      <c r="F5" s="45"/>
      <c r="G5" s="63">
        <v>11697</v>
      </c>
      <c r="H5" s="64">
        <v>29947</v>
      </c>
      <c r="I5" s="85">
        <v>156.03</v>
      </c>
      <c r="J5" s="72">
        <v>28.92</v>
      </c>
      <c r="L5" s="71">
        <v>22560</v>
      </c>
      <c r="M5" s="63">
        <v>13520</v>
      </c>
      <c r="N5" s="11"/>
      <c r="O5" s="11">
        <f>L5/M5</f>
        <v>1.668639053254438</v>
      </c>
      <c r="P5" s="59">
        <v>66.86</v>
      </c>
      <c r="Q5" s="80"/>
      <c r="R5" s="65">
        <v>16482</v>
      </c>
      <c r="S5" s="65">
        <v>29947</v>
      </c>
      <c r="T5" s="11">
        <f>S5/R5</f>
        <v>1.8169518262346802</v>
      </c>
      <c r="U5" s="85">
        <v>81.69</v>
      </c>
      <c r="V5" s="89">
        <v>22.18</v>
      </c>
    </row>
    <row r="6" spans="2:22" x14ac:dyDescent="0.25">
      <c r="B6" s="71">
        <v>57000</v>
      </c>
      <c r="C6" s="63">
        <v>26250</v>
      </c>
      <c r="D6" s="62">
        <f t="shared" ref="D6:D10" si="0">B6/C6</f>
        <v>2.1714285714285713</v>
      </c>
      <c r="E6" s="59">
        <v>117.1</v>
      </c>
      <c r="F6" s="45"/>
      <c r="G6" s="63">
        <v>30254</v>
      </c>
      <c r="H6" s="64">
        <v>85850</v>
      </c>
      <c r="I6" s="85">
        <v>183.04</v>
      </c>
      <c r="J6" s="72">
        <v>56.31</v>
      </c>
      <c r="L6" s="71">
        <v>57000</v>
      </c>
      <c r="M6" s="63">
        <v>34155</v>
      </c>
      <c r="N6" s="11"/>
      <c r="O6" s="11">
        <f t="shared" ref="O6:O10" si="1">L6/M6</f>
        <v>1.6688625384277558</v>
      </c>
      <c r="P6" s="59">
        <v>66.88</v>
      </c>
      <c r="Q6" s="80"/>
      <c r="R6" s="65">
        <v>42118</v>
      </c>
      <c r="S6" s="65">
        <v>85850</v>
      </c>
      <c r="T6" s="11">
        <f t="shared" ref="T6:T10" si="2">S6/R6</f>
        <v>2.0383209079253524</v>
      </c>
      <c r="U6" s="85">
        <v>100.38</v>
      </c>
      <c r="V6" s="89">
        <v>50.08</v>
      </c>
    </row>
    <row r="7" spans="2:22" x14ac:dyDescent="0.25">
      <c r="B7" s="71">
        <v>24000</v>
      </c>
      <c r="C7" s="63">
        <v>11700</v>
      </c>
      <c r="D7" s="62">
        <f t="shared" si="0"/>
        <v>2.0512820512820511</v>
      </c>
      <c r="E7" s="60">
        <v>105.6</v>
      </c>
      <c r="F7" s="50"/>
      <c r="G7" s="63">
        <v>12871</v>
      </c>
      <c r="H7" s="64">
        <v>26833</v>
      </c>
      <c r="I7" s="86">
        <v>108.01</v>
      </c>
      <c r="J7" s="72">
        <v>2.2799999999999998</v>
      </c>
      <c r="L7" s="71">
        <v>24000</v>
      </c>
      <c r="M7" s="63">
        <v>15643</v>
      </c>
      <c r="N7" s="61"/>
      <c r="O7" s="11">
        <f t="shared" si="1"/>
        <v>1.5342325640861727</v>
      </c>
      <c r="P7" s="60">
        <v>53.42</v>
      </c>
      <c r="Q7" s="80"/>
      <c r="R7" s="63">
        <v>15643</v>
      </c>
      <c r="S7" s="63">
        <v>26833</v>
      </c>
      <c r="T7" s="11">
        <f t="shared" si="2"/>
        <v>1.7153359330051781</v>
      </c>
      <c r="U7" s="86">
        <v>71.53</v>
      </c>
      <c r="V7" s="89">
        <v>33.9</v>
      </c>
    </row>
    <row r="8" spans="2:22" x14ac:dyDescent="0.25">
      <c r="B8" s="71">
        <v>203815</v>
      </c>
      <c r="C8" s="63">
        <v>91100</v>
      </c>
      <c r="D8" s="62">
        <f t="shared" si="0"/>
        <v>2.2372667398463228</v>
      </c>
      <c r="E8" s="60">
        <v>124.01</v>
      </c>
      <c r="F8" s="50"/>
      <c r="G8" s="63">
        <v>105117</v>
      </c>
      <c r="H8" s="64">
        <v>202978</v>
      </c>
      <c r="I8" s="86">
        <v>93.1</v>
      </c>
      <c r="J8" s="72">
        <v>75.02</v>
      </c>
      <c r="L8" s="71">
        <v>203815</v>
      </c>
      <c r="M8" s="63">
        <v>127850</v>
      </c>
      <c r="N8" s="61"/>
      <c r="O8" s="11">
        <f t="shared" si="1"/>
        <v>1.5941728588189283</v>
      </c>
      <c r="P8" s="60">
        <v>59.41</v>
      </c>
      <c r="Q8" s="80"/>
      <c r="R8" s="63">
        <v>127850</v>
      </c>
      <c r="S8" s="63">
        <v>202978</v>
      </c>
      <c r="T8" s="11">
        <f t="shared" si="2"/>
        <v>1.5876261243644896</v>
      </c>
      <c r="U8" s="86">
        <v>58.76</v>
      </c>
      <c r="V8" s="89">
        <v>0.98</v>
      </c>
    </row>
    <row r="9" spans="2:22" x14ac:dyDescent="0.25">
      <c r="B9" s="71">
        <v>21050</v>
      </c>
      <c r="C9" s="63">
        <v>12900</v>
      </c>
      <c r="D9" s="62">
        <f t="shared" si="0"/>
        <v>1.6317829457364341</v>
      </c>
      <c r="E9" s="60">
        <v>63.07</v>
      </c>
      <c r="F9" s="50"/>
      <c r="G9" s="63">
        <v>13855</v>
      </c>
      <c r="H9" s="64">
        <v>24190</v>
      </c>
      <c r="I9" s="86">
        <v>74.59</v>
      </c>
      <c r="J9" s="72">
        <v>18.260000000000002</v>
      </c>
      <c r="L9" s="71">
        <v>21050</v>
      </c>
      <c r="M9" s="63">
        <v>13315</v>
      </c>
      <c r="N9" s="61"/>
      <c r="O9" s="11">
        <f t="shared" si="1"/>
        <v>1.5809237701840031</v>
      </c>
      <c r="P9" s="60">
        <v>58.09</v>
      </c>
      <c r="Q9" s="80"/>
      <c r="R9" s="63">
        <v>13855</v>
      </c>
      <c r="S9" s="63">
        <v>24190</v>
      </c>
      <c r="T9" s="11">
        <f t="shared" si="2"/>
        <v>1.7459400938289427</v>
      </c>
      <c r="U9" s="86">
        <v>74.59</v>
      </c>
      <c r="V9" s="89">
        <v>28.4</v>
      </c>
    </row>
    <row r="10" spans="2:22" ht="15.75" thickBot="1" x14ac:dyDescent="0.3">
      <c r="B10" s="73">
        <v>6060</v>
      </c>
      <c r="C10" s="74">
        <v>3380</v>
      </c>
      <c r="D10" s="75">
        <f t="shared" si="0"/>
        <v>1.7928994082840237</v>
      </c>
      <c r="E10" s="76">
        <v>79.12</v>
      </c>
      <c r="F10" s="77"/>
      <c r="G10" s="74">
        <v>3855</v>
      </c>
      <c r="H10" s="78">
        <v>6956</v>
      </c>
      <c r="I10" s="87">
        <v>50.27</v>
      </c>
      <c r="J10" s="91">
        <v>63.01</v>
      </c>
      <c r="L10" s="73">
        <v>6060</v>
      </c>
      <c r="M10" s="74">
        <v>4400</v>
      </c>
      <c r="N10" s="81"/>
      <c r="O10" s="82">
        <f t="shared" si="1"/>
        <v>1.3772727272727272</v>
      </c>
      <c r="P10" s="76">
        <v>37.72</v>
      </c>
      <c r="Q10" s="83"/>
      <c r="R10" s="74">
        <v>4400</v>
      </c>
      <c r="S10" s="74">
        <v>6612</v>
      </c>
      <c r="T10" s="82">
        <f t="shared" si="2"/>
        <v>1.5027272727272727</v>
      </c>
      <c r="U10" s="87">
        <v>50.27</v>
      </c>
      <c r="V10" s="90">
        <v>33.270000000000003</v>
      </c>
    </row>
    <row r="13" spans="2:22" x14ac:dyDescent="0.25">
      <c r="S13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COMPAR. PRECIOS AGOSTO 2022</vt:lpstr>
      <vt:lpstr>Hoja1</vt:lpstr>
      <vt:lpstr>% AUMENTOS 12 MESES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2021-10-26T14:28:55Z</dcterms:created>
  <dcterms:modified xsi:type="dcterms:W3CDTF">2022-09-08T13:47:03Z</dcterms:modified>
</cp:coreProperties>
</file>