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 activeTab="1"/>
  </bookViews>
  <sheets>
    <sheet name="BEBIDAS" sheetId="1" r:id="rId1"/>
    <sheet name="Hoj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G7" i="1" l="1"/>
  <c r="G10" i="1" l="1"/>
  <c r="G8" i="1"/>
  <c r="G9" i="1" l="1"/>
  <c r="G12" i="1" l="1"/>
  <c r="G11" i="1" l="1"/>
</calcChain>
</file>

<file path=xl/sharedStrings.xml><?xml version="1.0" encoding="utf-8"?>
<sst xmlns="http://schemas.openxmlformats.org/spreadsheetml/2006/main" count="128" uniqueCount="65">
  <si>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</si>
  <si>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</si>
  <si>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</si>
  <si>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</si>
  <si>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</si>
  <si>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</si>
  <si>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</si>
  <si>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</si>
  <si>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</si>
  <si>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</si>
  <si>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</si>
  <si>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</si>
  <si>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</si>
  <si>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</si>
  <si>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</si>
  <si>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</si>
  <si>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</si>
  <si>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</si>
  <si>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</si>
  <si>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</si>
  <si>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</si>
  <si>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</si>
  <si>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</si>
  <si>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</si>
  <si>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</si>
  <si>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</si>
  <si>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</si>
  <si>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</si>
  <si>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</si>
  <si>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</si>
  <si>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</si>
  <si>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</si>
  <si>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</si>
  <si>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</si>
  <si>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</si>
  <si>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</si>
  <si>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</si>
  <si>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</si>
  <si>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</si>
  <si>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</si>
  <si>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</si>
  <si>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</si>
  <si>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</si>
  <si>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</si>
  <si>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</si>
  <si>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</si>
  <si>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</si>
  <si>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</si>
  <si>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</si>
  <si>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</si>
  <si>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https://articulo.mercadolibre.com.ar/MLA-782585107-bidon-de-agua-x-20-l-no-vendemos-el-bidon-vacio-cordoba-_JM#position=31&amp;search_layout=stack&amp;type=item&amp;tracking_id=9eb3f389-f7a0-4851-9f95-4b8121022e39</t>
  </si>
  <si>
    <t>https://articulo.mercadolibre.com.ar/MLA-1126113631-agua-de-mesa-12-litros-_JM?searchVariation=174273101740#searchVariation=174273101740&amp;position=17&amp;search_layout=stack&amp;type=item&amp;tracking_id=ccb9ea68-2bd5-4ea2-9ee6-b2d0c74b41cd</t>
  </si>
  <si>
    <t>Variación Acum</t>
  </si>
  <si>
    <t>Precio promedio de mercado Marzo 2022 (*)</t>
  </si>
  <si>
    <t xml:space="preserve">Precios relevados por la D.G.C.P. Y G.B. y publicados https://www.mendoza.gov.ar/compras/precio-ref-agua/ </t>
  </si>
  <si>
    <t>https://articulo.mercadolibre.com.ar/MLA-867441807-agua-en-bidon-20lts-aquamasters-zona-caba-_JM#position=10&amp;search_layout=stack&amp;type=item&amp;tracking_id=2c77e51e-f25c-48ea-9a87-835430e7fca4</t>
  </si>
  <si>
    <t>https://www.jumbo.com.ar/agua-baja-en-sodio-glaciar-bidon-6-3-l/p?idsku=306827&amp;&amp;bidkw=&amp;dvc=c&amp;h=https://clickserve.dartsearch.net/link/click&amp;gclid=CjwKCAjw5P2aBhAlEiwAAdY7dBQGzBuS8wkMhJe5MEIz9NX3iyVIJhWBjVqsvSSs1s_IPHcSOzHC0BoCtmsQAvD_BwE&amp;gclsrc=aw.ds</t>
  </si>
  <si>
    <t>FECHA DE APERTURA C.M.: 09/02/2022  -  PRECIOS  DE MERCADO TOMADOS DURANTE OCTUBRE 2022</t>
  </si>
  <si>
    <t>https://www.masonline.com.ar/agua-mineral-sin-gas-villavicencio-1-5-lt/p</t>
  </si>
  <si>
    <t>https://www.masonline.com.ar/agua-mineral-sin-gas-villavicencio-500-cc/p</t>
  </si>
  <si>
    <t>https://www.vea.com.ar/agua-villavicencio-sin-gas1-5lts/p</t>
  </si>
  <si>
    <t>https://www.vea.com.ar/agua-baja-en-sodio-glaciar-bidon-6-3-l/p</t>
  </si>
  <si>
    <t>Precio promedio de mercado Enero 2023 (*)</t>
  </si>
  <si>
    <t>https://www.vea.com.ar/agua-mineral-de-manantial-eco-de-los-andes-1-5-l/p</t>
  </si>
  <si>
    <t xml:space="preserve">VARIACIÓN PRECIOS DE REFERENCIA  DE AGUAS Y OTRAS BEBIDAS ENTRE MARZO 2022  Y ENERO DE 2023 - PROCESO 10606-0002-LPU22  - EX-2022-00303477- -GDEMZA-DGCPYGB#MHYF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</si>
</sst>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3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Font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164" fontId="0" fillId="6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6" fillId="0" borderId="4" xfId="1" applyFill="1" applyBorder="1"/>
    <xf numFmtId="0" fontId="5" fillId="4" borderId="4" xfId="0" applyFont="1" applyFill="1" applyBorder="1" applyAlignment="1">
      <alignment horizontal="center" wrapText="1"/>
    </xf>
    <xf numFmtId="44" fontId="0" fillId="0" borderId="4" xfId="2" applyFont="1" applyBorder="1" applyAlignment="1"/>
    <xf numFmtId="9" fontId="0" fillId="0" borderId="4" xfId="3" applyFont="1" applyBorder="1" applyAlignment="1"/>
    <xf numFmtId="0" fontId="9" fillId="0" borderId="4" xfId="0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6" fillId="0" borderId="4" xfId="1" applyFill="1" applyBorder="1" applyAlignment="1"/>
    <xf numFmtId="0" fontId="9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1" fillId="7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mbo.com.ar/agua-baja-en-sodio-glaciar-bidon-6-3-l/p?idsku=306827&amp;&amp;bidkw=&amp;dvc=c&amp;h=https://clickserve.dartsearch.net/link/click&amp;gclid=CjwKCAjw5P2aBhAlEiwAAdY7dBQGzBuS8wkMhJe5MEIz9NX3iyVIJhWBjVqsvSSs1s_IPHcSOzHC0BoCtmsQAvD_BwE&amp;gclsrc=aw.ds" TargetMode="External"/><Relationship Id="rId3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7" Type="http://schemas.openxmlformats.org/officeDocument/2006/relationships/hyperlink" Target="https://articulo.mercadolibre.com.ar/MLA-1126113631-agua-de-mesa-12-litros-_JM?searchVariation=17427310174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otodigital3.com.ar/sitios/cdigi/producto/-agua-mineral-natural-de-manantial-villavicencio-500-ml/_/A-00011779-00011779-200" TargetMode="External"/><Relationship Id="rId1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6" Type="http://schemas.openxmlformats.org/officeDocument/2006/relationships/hyperlink" Target="https://articulo.mercadolibre.com.ar/MLA-867441807-agua-en-bidon-20lts-aquamasters-zona-caba-_JM" TargetMode="External"/><Relationship Id="rId11" Type="http://schemas.openxmlformats.org/officeDocument/2006/relationships/hyperlink" Target="https://www.vea.com.ar/agua-villavicencio-sin-gas1-5lts/p" TargetMode="External"/><Relationship Id="rId5" Type="http://schemas.openxmlformats.org/officeDocument/2006/relationships/hyperlink" Target="https://regondi.com/producto/premium_12r/" TargetMode="External"/><Relationship Id="rId10" Type="http://schemas.openxmlformats.org/officeDocument/2006/relationships/hyperlink" Target="https://www.masonline.com.ar/agua-mineral-sin-gas-villavicencio-1-5-lt/p" TargetMode="External"/><Relationship Id="rId4" Type="http://schemas.openxmlformats.org/officeDocument/2006/relationships/hyperlink" Target="https://www.aguaella.com.ar/product-page/bid%C3%B3n-20-litros" TargetMode="External"/><Relationship Id="rId9" Type="http://schemas.openxmlformats.org/officeDocument/2006/relationships/hyperlink" Target="https://www.masonline.com.ar/agua-mineral-sin-gas-villavicencio-500-cc/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_/A-00227155-00227155-200/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1" Type="http://schemas.openxmlformats.org/officeDocument/2006/relationships/hyperlink" Target="https://regondi.com/producto/premium_12r/" TargetMode="External"/><Relationship Id="rId5" Type="http://schemas.openxmlformats.org/officeDocument/2006/relationships/hyperlink" Target="https://www.hiperlibertad.com.ar/agua-mineral-sin-gas-villavicencio-500-ml/p" TargetMode="External"/><Relationship Id="rId10" Type="http://schemas.openxmlformats.org/officeDocument/2006/relationships/hyperlink" Target="https://www.aguaella.com.ar/product-page/bid%C3%B3n-20-litros" TargetMode="External"/><Relationship Id="rId4" Type="http://schemas.openxmlformats.org/officeDocument/2006/relationships/hyperlink" Target="https://www.cotodigital3.com.ar/sitios/cdigi/producto/-agua-mineral-natural-de-manantial-villavicencio-500-ml/_/A-00011779-00011779-200" TargetMode="External"/><Relationship Id="rId9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I12" sqref="I12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55" t="s">
        <v>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5" customHeight="1" x14ac:dyDescent="0.25">
      <c r="A4" s="55" t="s">
        <v>57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11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>+(H7+J7+L7)/3</f>
        <v>640</v>
      </c>
      <c r="H7" s="4">
        <v>720</v>
      </c>
      <c r="I7" s="13" t="s">
        <v>47</v>
      </c>
      <c r="J7" s="4">
        <v>700</v>
      </c>
      <c r="K7" s="13" t="s">
        <v>55</v>
      </c>
      <c r="L7" s="4">
        <v>500</v>
      </c>
      <c r="M7" s="13" t="s">
        <v>17</v>
      </c>
      <c r="N7" s="6" t="s">
        <v>23</v>
      </c>
    </row>
    <row r="8" spans="1:15" ht="46.5" customHeight="1" x14ac:dyDescent="0.25">
      <c r="A8" s="11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>+(H8+J8+L8)/3</f>
        <v>566.66666666666663</v>
      </c>
      <c r="H8" s="4">
        <v>600</v>
      </c>
      <c r="I8" s="13" t="s">
        <v>32</v>
      </c>
      <c r="J8" s="21">
        <v>500</v>
      </c>
      <c r="K8" s="13" t="s">
        <v>51</v>
      </c>
      <c r="L8" s="4">
        <v>600</v>
      </c>
      <c r="M8" s="13" t="s">
        <v>33</v>
      </c>
      <c r="N8" s="6" t="s">
        <v>23</v>
      </c>
    </row>
    <row r="9" spans="1:15" ht="30" x14ac:dyDescent="0.25">
      <c r="A9" s="11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>+(H9+J9+L9)/3</f>
        <v>519.89</v>
      </c>
      <c r="H9" s="4">
        <v>584</v>
      </c>
      <c r="I9" s="13" t="s">
        <v>56</v>
      </c>
      <c r="J9" s="4">
        <v>479</v>
      </c>
      <c r="K9" s="13" t="s">
        <v>61</v>
      </c>
      <c r="L9" s="21">
        <v>496.67</v>
      </c>
      <c r="M9" s="13" t="s">
        <v>27</v>
      </c>
      <c r="N9" s="16" t="s">
        <v>28</v>
      </c>
    </row>
    <row r="10" spans="1:15" ht="30" x14ac:dyDescent="0.25">
      <c r="A10" s="11">
        <v>4</v>
      </c>
      <c r="B10" s="19" t="s">
        <v>34</v>
      </c>
      <c r="C10" s="20" t="s">
        <v>37</v>
      </c>
      <c r="D10" s="27" t="s">
        <v>39</v>
      </c>
      <c r="E10" s="12" t="s">
        <v>35</v>
      </c>
      <c r="F10" s="21">
        <v>320</v>
      </c>
      <c r="G10" s="3">
        <f>+(H10+J10)/2</f>
        <v>700</v>
      </c>
      <c r="H10" s="4">
        <v>700</v>
      </c>
      <c r="I10" s="13" t="s">
        <v>41</v>
      </c>
      <c r="J10" s="4">
        <v>700</v>
      </c>
      <c r="K10" s="13" t="s">
        <v>48</v>
      </c>
      <c r="L10" s="21" t="s">
        <v>23</v>
      </c>
      <c r="M10" s="13"/>
      <c r="N10" s="16"/>
    </row>
    <row r="11" spans="1:15" ht="47.25" customHeight="1" x14ac:dyDescent="0.25">
      <c r="A11" s="11">
        <v>5</v>
      </c>
      <c r="B11" s="19" t="s">
        <v>22</v>
      </c>
      <c r="C11" s="20" t="s">
        <v>25</v>
      </c>
      <c r="D11" s="27" t="s">
        <v>39</v>
      </c>
      <c r="E11" s="11" t="s">
        <v>36</v>
      </c>
      <c r="F11" s="21">
        <v>40</v>
      </c>
      <c r="G11" s="3">
        <f t="shared" ref="G11:G12" si="0">+(H11+J11+L11)/3</f>
        <v>178.44666666666663</v>
      </c>
      <c r="H11" s="4">
        <v>186.45</v>
      </c>
      <c r="I11" s="14" t="s">
        <v>43</v>
      </c>
      <c r="J11" s="4">
        <v>174</v>
      </c>
      <c r="K11" s="13" t="s">
        <v>59</v>
      </c>
      <c r="L11" s="54">
        <v>174.89</v>
      </c>
      <c r="M11" s="13" t="s">
        <v>29</v>
      </c>
      <c r="N11" s="17" t="s">
        <v>30</v>
      </c>
      <c r="O11" s="18"/>
    </row>
    <row r="12" spans="1:15" ht="47.25" customHeight="1" x14ac:dyDescent="0.25">
      <c r="A12" s="11">
        <v>6</v>
      </c>
      <c r="B12" s="19" t="s">
        <v>34</v>
      </c>
      <c r="C12" s="20" t="s">
        <v>24</v>
      </c>
      <c r="D12" s="25" t="s">
        <v>39</v>
      </c>
      <c r="E12" s="23" t="s">
        <v>38</v>
      </c>
      <c r="F12" s="26">
        <v>67.5</v>
      </c>
      <c r="G12" s="3">
        <f t="shared" si="0"/>
        <v>182.77333333333331</v>
      </c>
      <c r="H12" s="4">
        <v>169</v>
      </c>
      <c r="I12" s="14" t="s">
        <v>63</v>
      </c>
      <c r="J12" s="4">
        <v>189</v>
      </c>
      <c r="K12" s="13" t="s">
        <v>58</v>
      </c>
      <c r="L12" s="4">
        <v>190.32</v>
      </c>
      <c r="M12" s="13" t="s">
        <v>60</v>
      </c>
      <c r="N12" s="17" t="s">
        <v>46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56"/>
      <c r="C14" s="57"/>
      <c r="D14" s="57"/>
      <c r="E14" s="57"/>
      <c r="F14" s="57"/>
      <c r="G14" s="57"/>
      <c r="H14" s="57"/>
      <c r="I14" s="57"/>
      <c r="J14" s="57"/>
      <c r="K14" s="57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mergeCells count="3">
    <mergeCell ref="A4:N4"/>
    <mergeCell ref="A3:N3"/>
    <mergeCell ref="B14:K14"/>
  </mergeCells>
  <hyperlinks>
    <hyperlink ref="M7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"/>
    <hyperlink ref="M9" r:id="rId1"/>
    <hyperlink ref="M11" r:id="rId2"/>
    <hyperlink ref="M8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I11" r:id="rId3"/>
    <hyperlink ref="I10" r:id="rId4"/>
    <hyperlink ref="I7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8" r:id="rId5"/>
    <hyperlink ref="K7" r:id="rId6" location="position=10&amp;search_layout=stack&amp;type=item&amp;tracking_id=2c77e51e-f25c-48ea-9a87-835430e7fca4"/>
    <hyperlink ref="K8" r:id="rId7" location="searchVariation=174273101740&amp;position=17&amp;search_layout=stack&amp;type=item&amp;tracking_id=ccb9ea68-2bd5-4ea2-9ee6-b2d0c74b41cd"/>
    <hyperlink ref="I9" r:id="rId8"/>
    <hyperlink ref="K10" display="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"/>
    <hyperlink ref="K11" r:id="rId9"/>
    <hyperlink ref="K12" r:id="rId10"/>
    <hyperlink ref="M12" r:id="rId11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12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workbookViewId="0">
      <selection sqref="A1:P2"/>
    </sheetView>
  </sheetViews>
  <sheetFormatPr baseColWidth="10" defaultRowHeight="15" x14ac:dyDescent="0.25"/>
  <cols>
    <col min="2" max="2" width="13.140625" customWidth="1"/>
    <col min="3" max="3" width="22.7109375" bestFit="1" customWidth="1"/>
    <col min="5" max="5" width="13.7109375" customWidth="1"/>
    <col min="6" max="6" width="0" hidden="1" customWidth="1"/>
    <col min="7" max="7" width="20.7109375" customWidth="1"/>
    <col min="8" max="13" width="0" hidden="1" customWidth="1"/>
    <col min="14" max="14" width="7.5703125" hidden="1" customWidth="1"/>
    <col min="15" max="16" width="20.7109375" customWidth="1"/>
  </cols>
  <sheetData>
    <row r="1" spans="1:16" ht="15" customHeight="1" x14ac:dyDescent="0.25">
      <c r="A1" s="58" t="s">
        <v>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.75" thickBot="1" x14ac:dyDescent="0.3">
      <c r="A3" s="28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28"/>
      <c r="P3" s="28"/>
    </row>
    <row r="4" spans="1:16" ht="60.75" thickBot="1" x14ac:dyDescent="0.3">
      <c r="A4" s="50" t="s">
        <v>26</v>
      </c>
      <c r="B4" s="51" t="s">
        <v>0</v>
      </c>
      <c r="C4" s="51" t="s">
        <v>1</v>
      </c>
      <c r="D4" s="51" t="s">
        <v>2</v>
      </c>
      <c r="E4" s="51" t="s">
        <v>3</v>
      </c>
      <c r="F4" s="51" t="s">
        <v>4</v>
      </c>
      <c r="G4" s="52" t="s">
        <v>62</v>
      </c>
      <c r="H4" s="51" t="s">
        <v>6</v>
      </c>
      <c r="I4" s="51" t="s">
        <v>7</v>
      </c>
      <c r="J4" s="51" t="s">
        <v>8</v>
      </c>
      <c r="K4" s="51" t="s">
        <v>9</v>
      </c>
      <c r="L4" s="51" t="s">
        <v>10</v>
      </c>
      <c r="M4" s="51" t="s">
        <v>11</v>
      </c>
      <c r="N4" s="51" t="s">
        <v>12</v>
      </c>
      <c r="O4" s="52" t="s">
        <v>53</v>
      </c>
      <c r="P4" s="53" t="s">
        <v>52</v>
      </c>
    </row>
    <row r="5" spans="1:16" ht="15.75" thickBot="1" x14ac:dyDescent="0.3">
      <c r="A5" s="32">
        <v>1</v>
      </c>
      <c r="B5" s="33" t="s">
        <v>13</v>
      </c>
      <c r="C5" s="33" t="s">
        <v>14</v>
      </c>
      <c r="D5" s="34" t="s">
        <v>15</v>
      </c>
      <c r="E5" s="34" t="s">
        <v>16</v>
      </c>
      <c r="F5" s="35">
        <v>180</v>
      </c>
      <c r="G5" s="49">
        <v>640</v>
      </c>
      <c r="H5" s="36">
        <v>520</v>
      </c>
      <c r="I5" s="37" t="s">
        <v>47</v>
      </c>
      <c r="J5" s="36">
        <v>500</v>
      </c>
      <c r="K5" s="37" t="s">
        <v>50</v>
      </c>
      <c r="L5" s="36">
        <v>400</v>
      </c>
      <c r="M5" s="37" t="s">
        <v>17</v>
      </c>
      <c r="N5" s="38" t="s">
        <v>23</v>
      </c>
      <c r="O5" s="39">
        <v>310</v>
      </c>
      <c r="P5" s="40">
        <f>+(G5-O5)/O5</f>
        <v>1.064516129032258</v>
      </c>
    </row>
    <row r="6" spans="1:16" ht="15.75" thickBot="1" x14ac:dyDescent="0.3">
      <c r="A6" s="32">
        <v>2</v>
      </c>
      <c r="B6" s="33" t="s">
        <v>13</v>
      </c>
      <c r="C6" s="33" t="s">
        <v>18</v>
      </c>
      <c r="D6" s="34" t="s">
        <v>15</v>
      </c>
      <c r="E6" s="34" t="s">
        <v>19</v>
      </c>
      <c r="F6" s="35">
        <v>130</v>
      </c>
      <c r="G6" s="49">
        <v>566.66666666666663</v>
      </c>
      <c r="H6" s="36">
        <v>520</v>
      </c>
      <c r="I6" s="37" t="s">
        <v>32</v>
      </c>
      <c r="J6" s="35">
        <v>400</v>
      </c>
      <c r="K6" s="37" t="s">
        <v>51</v>
      </c>
      <c r="L6" s="36">
        <v>500</v>
      </c>
      <c r="M6" s="37" t="s">
        <v>33</v>
      </c>
      <c r="N6" s="38" t="s">
        <v>23</v>
      </c>
      <c r="O6" s="39">
        <v>299.99666666666667</v>
      </c>
      <c r="P6" s="40">
        <f t="shared" ref="P6:P10" si="0">+(G6-O6)/O6</f>
        <v>0.88890987677640854</v>
      </c>
    </row>
    <row r="7" spans="1:16" ht="45.75" thickBot="1" x14ac:dyDescent="0.3">
      <c r="A7" s="32">
        <v>3</v>
      </c>
      <c r="B7" s="33" t="s">
        <v>13</v>
      </c>
      <c r="C7" s="33" t="s">
        <v>18</v>
      </c>
      <c r="D7" s="34" t="s">
        <v>15</v>
      </c>
      <c r="E7" s="34" t="s">
        <v>20</v>
      </c>
      <c r="F7" s="35">
        <v>100</v>
      </c>
      <c r="G7" s="49">
        <v>519.89</v>
      </c>
      <c r="H7" s="36">
        <v>559.78</v>
      </c>
      <c r="I7" s="37" t="s">
        <v>21</v>
      </c>
      <c r="J7" s="36">
        <v>350</v>
      </c>
      <c r="K7" s="37" t="s">
        <v>40</v>
      </c>
      <c r="L7" s="35">
        <v>393.04</v>
      </c>
      <c r="M7" s="37" t="s">
        <v>27</v>
      </c>
      <c r="N7" s="41" t="s">
        <v>28</v>
      </c>
      <c r="O7" s="39">
        <v>243.60666666666668</v>
      </c>
      <c r="P7" s="40">
        <f t="shared" si="0"/>
        <v>1.134136996798117</v>
      </c>
    </row>
    <row r="8" spans="1:16" ht="15.75" thickBot="1" x14ac:dyDescent="0.3">
      <c r="A8" s="32">
        <v>4</v>
      </c>
      <c r="B8" s="33" t="s">
        <v>34</v>
      </c>
      <c r="C8" s="42" t="s">
        <v>37</v>
      </c>
      <c r="D8" s="43" t="s">
        <v>39</v>
      </c>
      <c r="E8" s="34" t="s">
        <v>35</v>
      </c>
      <c r="F8" s="35">
        <v>320</v>
      </c>
      <c r="G8" s="49">
        <v>700</v>
      </c>
      <c r="H8" s="36">
        <v>560</v>
      </c>
      <c r="I8" s="37" t="s">
        <v>41</v>
      </c>
      <c r="J8" s="36">
        <v>600</v>
      </c>
      <c r="K8" s="37" t="s">
        <v>48</v>
      </c>
      <c r="L8" s="35" t="s">
        <v>23</v>
      </c>
      <c r="M8" s="37"/>
      <c r="N8" s="41"/>
      <c r="O8" s="39">
        <v>400</v>
      </c>
      <c r="P8" s="40">
        <f t="shared" si="0"/>
        <v>0.75</v>
      </c>
    </row>
    <row r="9" spans="1:16" ht="60.75" thickBot="1" x14ac:dyDescent="0.3">
      <c r="A9" s="32">
        <v>5</v>
      </c>
      <c r="B9" s="33" t="s">
        <v>22</v>
      </c>
      <c r="C9" s="42" t="s">
        <v>25</v>
      </c>
      <c r="D9" s="43" t="s">
        <v>39</v>
      </c>
      <c r="E9" s="32" t="s">
        <v>36</v>
      </c>
      <c r="F9" s="35">
        <v>40</v>
      </c>
      <c r="G9" s="49">
        <v>178.44666666666663</v>
      </c>
      <c r="H9" s="36">
        <v>146</v>
      </c>
      <c r="I9" s="44" t="s">
        <v>43</v>
      </c>
      <c r="J9" s="36">
        <v>115.99</v>
      </c>
      <c r="K9" s="37" t="s">
        <v>31</v>
      </c>
      <c r="L9" s="36">
        <v>145.35</v>
      </c>
      <c r="M9" s="37" t="s">
        <v>29</v>
      </c>
      <c r="N9" s="45" t="s">
        <v>30</v>
      </c>
      <c r="O9" s="39">
        <v>96.203333333333333</v>
      </c>
      <c r="P9" s="40">
        <f t="shared" si="0"/>
        <v>0.85489068292851911</v>
      </c>
    </row>
    <row r="10" spans="1:16" ht="90.75" thickBot="1" x14ac:dyDescent="0.3">
      <c r="A10" s="32">
        <v>6</v>
      </c>
      <c r="B10" s="33" t="s">
        <v>34</v>
      </c>
      <c r="C10" s="42" t="s">
        <v>24</v>
      </c>
      <c r="D10" s="46" t="s">
        <v>39</v>
      </c>
      <c r="E10" s="47" t="s">
        <v>38</v>
      </c>
      <c r="F10" s="48">
        <v>67.5</v>
      </c>
      <c r="G10" s="49">
        <v>182.77</v>
      </c>
      <c r="H10" s="36">
        <v>70.86</v>
      </c>
      <c r="I10" s="44" t="s">
        <v>45</v>
      </c>
      <c r="J10" s="36">
        <v>142</v>
      </c>
      <c r="K10" s="37" t="s">
        <v>49</v>
      </c>
      <c r="L10" s="36">
        <v>73.34</v>
      </c>
      <c r="M10" s="37" t="s">
        <v>44</v>
      </c>
      <c r="N10" s="45" t="s">
        <v>46</v>
      </c>
      <c r="O10" s="39">
        <v>71.260000000000005</v>
      </c>
      <c r="P10" s="40">
        <f t="shared" si="0"/>
        <v>1.5648330058939095</v>
      </c>
    </row>
    <row r="11" spans="1:16" ht="15.75" thickBot="1" x14ac:dyDescent="0.3">
      <c r="A11" s="59" t="s">
        <v>54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</row>
  </sheetData>
  <mergeCells count="2">
    <mergeCell ref="A1:P2"/>
    <mergeCell ref="A11:P11"/>
  </mergeCells>
  <hyperlinks>
    <hyperlink ref="M5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7" r:id="rId2"/>
    <hyperlink ref="M7" r:id="rId3"/>
    <hyperlink ref="M9" r:id="rId4"/>
    <hyperlink ref="M6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9" r:id="rId5"/>
    <hyperlink ref="K7" r:id="rId6"/>
    <hyperlink ref="I9" r:id="rId7"/>
    <hyperlink ref="I10" r:id="rId8"/>
    <hyperlink ref="M10" r:id="rId9"/>
    <hyperlink ref="I8" r:id="rId10"/>
    <hyperlink ref="I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6" r:id="rId11"/>
  </hyperlinks>
  <pageMargins left="0.7" right="0.7" top="0.75" bottom="0.75" header="0.3" footer="0.3"/>
  <pageSetup paperSize="9" scale="98" fitToHeight="0" orientation="landscape" horizontalDpi="1200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BEBIDAS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2023-01-10T16:02:58Z</cp:lastPrinted>
  <dcterms:created xsi:type="dcterms:W3CDTF">2020-06-23T13:02:12Z</dcterms:created>
  <dcterms:modified xsi:type="dcterms:W3CDTF">2023-03-03T16:22:37Z</dcterms:modified>
</cp:coreProperties>
</file>