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435"/>
  </bookViews>
  <sheets>
    <sheet name="ORDENADO POR RENGLON" sheetId="2" r:id="rId1"/>
  </sheets>
  <definedNames>
    <definedName name="_1_5_lt.__317_52">'ORDENADO POR RENGLON'!$G$31</definedName>
    <definedName name="_xlnm._FilterDatabase" localSheetId="0" hidden="1">'ORDENADO POR RENGLON'!$B$5:$P$114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9" i="2" l="1"/>
  <c r="I118" i="2"/>
  <c r="I117" i="2"/>
  <c r="I116" i="2"/>
  <c r="I115" i="2"/>
  <c r="L115" i="2"/>
  <c r="J115" i="2"/>
  <c r="N115" i="2"/>
  <c r="I60" i="2"/>
  <c r="I114" i="2" l="1"/>
  <c r="J92" i="2"/>
  <c r="N90" i="2"/>
  <c r="L73" i="2"/>
  <c r="N72" i="2"/>
  <c r="J67" i="2"/>
  <c r="J59" i="2"/>
  <c r="A114" i="2" l="1"/>
  <c r="I36" i="2"/>
  <c r="A50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8" i="2"/>
  <c r="A49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73" i="2"/>
  <c r="A74" i="2"/>
  <c r="A75" i="2"/>
  <c r="A76" i="2"/>
  <c r="A78" i="2"/>
  <c r="A79" i="2"/>
  <c r="A80" i="2"/>
  <c r="A81" i="2"/>
  <c r="A85" i="2"/>
  <c r="A86" i="2"/>
  <c r="A87" i="2"/>
  <c r="A88" i="2"/>
  <c r="A89" i="2"/>
  <c r="A90" i="2"/>
  <c r="A91" i="2"/>
  <c r="A92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6" i="2"/>
  <c r="I96" i="2" l="1"/>
  <c r="I95" i="2"/>
  <c r="I104" i="2"/>
  <c r="I110" i="2"/>
  <c r="I94" i="2"/>
  <c r="I90" i="2"/>
  <c r="I88" i="2"/>
  <c r="I97" i="2"/>
  <c r="I98" i="2"/>
  <c r="I106" i="2"/>
  <c r="I86" i="2" l="1"/>
  <c r="I78" i="2"/>
  <c r="I77" i="2"/>
  <c r="I74" i="2"/>
  <c r="L72" i="2"/>
  <c r="I65" i="2"/>
  <c r="I64" i="2"/>
  <c r="I63" i="2"/>
  <c r="I56" i="2"/>
  <c r="I49" i="2"/>
  <c r="I45" i="2"/>
  <c r="I42" i="2"/>
  <c r="I40" i="2"/>
  <c r="I39" i="2"/>
  <c r="I37" i="2"/>
  <c r="I33" i="2"/>
  <c r="I30" i="2"/>
  <c r="I11" i="2"/>
  <c r="I10" i="2"/>
  <c r="I72" i="2" l="1"/>
  <c r="I38" i="2"/>
  <c r="I67" i="2"/>
  <c r="I31" i="2" l="1"/>
  <c r="I16" i="2" l="1"/>
  <c r="I18" i="2" l="1"/>
  <c r="I102" i="2" l="1"/>
  <c r="I101" i="2" l="1"/>
  <c r="I73" i="2"/>
  <c r="I87" i="2"/>
  <c r="I58" i="2"/>
  <c r="I57" i="2"/>
  <c r="I44" i="2"/>
  <c r="I61" i="2"/>
  <c r="I84" i="2"/>
  <c r="I108" i="2"/>
  <c r="I55" i="2"/>
  <c r="I54" i="2"/>
  <c r="I48" i="2"/>
  <c r="I112" i="2"/>
  <c r="I83" i="2"/>
  <c r="I41" i="2"/>
  <c r="I81" i="2"/>
  <c r="I26" i="2" l="1"/>
  <c r="I21" i="2"/>
  <c r="I15" i="2"/>
  <c r="I80" i="2" l="1"/>
  <c r="I7" i="2" l="1"/>
  <c r="I8" i="2"/>
  <c r="I9" i="2"/>
  <c r="I12" i="2"/>
  <c r="I13" i="2"/>
  <c r="I14" i="2"/>
  <c r="I17" i="2"/>
  <c r="I19" i="2"/>
  <c r="I20" i="2"/>
  <c r="I6" i="2"/>
  <c r="I22" i="2"/>
  <c r="I23" i="2"/>
  <c r="I24" i="2"/>
  <c r="I25" i="2"/>
  <c r="I32" i="2"/>
  <c r="I27" i="2"/>
  <c r="I28" i="2"/>
  <c r="I29" i="2"/>
  <c r="I34" i="2"/>
  <c r="I35" i="2"/>
  <c r="I51" i="2"/>
  <c r="I52" i="2"/>
  <c r="I53" i="2"/>
  <c r="I43" i="2"/>
  <c r="I82" i="2"/>
  <c r="I59" i="2"/>
  <c r="I68" i="2"/>
  <c r="I69" i="2"/>
  <c r="I70" i="2"/>
  <c r="I71" i="2"/>
  <c r="I46" i="2"/>
  <c r="I47" i="2"/>
  <c r="I75" i="2"/>
  <c r="I66" i="2"/>
  <c r="I99" i="2"/>
  <c r="I100" i="2"/>
  <c r="I103" i="2"/>
  <c r="I62" i="2"/>
  <c r="I89" i="2"/>
  <c r="I93" i="2"/>
  <c r="I92" i="2"/>
  <c r="I91" i="2"/>
  <c r="I50" i="2"/>
  <c r="I107" i="2"/>
  <c r="I79" i="2"/>
  <c r="I109" i="2"/>
  <c r="I85" i="2"/>
  <c r="I76" i="2"/>
  <c r="I111" i="2"/>
  <c r="I113" i="2"/>
  <c r="A45" i="2" l="1"/>
  <c r="A51" i="2"/>
  <c r="A69" i="2" l="1"/>
  <c r="A82" i="2"/>
  <c r="A46" i="2"/>
  <c r="A93" i="2"/>
  <c r="A70" i="2" l="1"/>
  <c r="A83" i="2"/>
  <c r="A47" i="2"/>
  <c r="A94" i="2"/>
  <c r="A71" i="2" l="1"/>
  <c r="A84" i="2"/>
  <c r="A95" i="2"/>
  <c r="A77" i="2" l="1"/>
  <c r="A72" i="2"/>
</calcChain>
</file>

<file path=xl/sharedStrings.xml><?xml version="1.0" encoding="utf-8"?>
<sst xmlns="http://schemas.openxmlformats.org/spreadsheetml/2006/main" count="838" uniqueCount="610">
  <si>
    <t>CODIGO</t>
  </si>
  <si>
    <t>DESCRIPCION</t>
  </si>
  <si>
    <t>890010002.1</t>
  </si>
  <si>
    <t>890010007.1</t>
  </si>
  <si>
    <t>890010001.1</t>
  </si>
  <si>
    <t xml:space="preserve">CARNE VACUNA BLANDA DE 1RA (PECETO, CUADRADA, PALOMITA,PUNTA DE PIERNA) </t>
  </si>
  <si>
    <t>890010022.1</t>
  </si>
  <si>
    <t>890060007.3</t>
  </si>
  <si>
    <t>890070006.4</t>
  </si>
  <si>
    <t>ACEITE DE GIRASOL ENV. X 900 CC ENVASE</t>
  </si>
  <si>
    <t>890070006.5</t>
  </si>
  <si>
    <t>ACEITE DE GIRASOL ENV.X 5 LTS ENVASE</t>
  </si>
  <si>
    <t>890100101.5</t>
  </si>
  <si>
    <t xml:space="preserve">ARROZ 00000 PRIMERA CALIDAD X KILO </t>
  </si>
  <si>
    <t>890100101.6</t>
  </si>
  <si>
    <t xml:space="preserve">ARROZ PARBOIL PAQ. X 1 KG </t>
  </si>
  <si>
    <t>890130018.2</t>
  </si>
  <si>
    <t>FIDEOS GUISEROS X 500 GR PAQUETE</t>
  </si>
  <si>
    <t>890130001.1</t>
  </si>
  <si>
    <t>FIDEOS SOPEROS X 1/2 KG ENVASE</t>
  </si>
  <si>
    <t>890130019.6</t>
  </si>
  <si>
    <t>FIDEOS TALLARIN X 1/2 KG ENVASE</t>
  </si>
  <si>
    <t>890040011.1</t>
  </si>
  <si>
    <t>HARINA DE TRIGO 000 X KILO</t>
  </si>
  <si>
    <t>890060121.1</t>
  </si>
  <si>
    <t>LENTEJAS AL NATURAL ENV.350 GR. ENVASE</t>
  </si>
  <si>
    <t>890040012.6</t>
  </si>
  <si>
    <t>LEVADURA SECA X PAQUETE</t>
  </si>
  <si>
    <t>890040021.1</t>
  </si>
  <si>
    <t>MASA PARA EMPANADAS X DOCENA</t>
  </si>
  <si>
    <t>890100102.3</t>
  </si>
  <si>
    <t>SEMOLA AMARILLA X 500 GR PAQUETE</t>
  </si>
  <si>
    <t>890100102.9</t>
  </si>
  <si>
    <t>SEMOLA COCCION RAPIDA PAQ.500 GR. PAQUETE</t>
  </si>
  <si>
    <t>890050001.5</t>
  </si>
  <si>
    <t>AZUCAR EN SOBRE X SOBRE  UNIDAD</t>
  </si>
  <si>
    <t>890050001.1</t>
  </si>
  <si>
    <t>AZUCAR TIPO "A" BLANCA, MOLIDA Y DE PRIMERA CALIDAD X KILO</t>
  </si>
  <si>
    <t>890100020.4</t>
  </si>
  <si>
    <t>CACAO ENV. X 180 GR ENVASE</t>
  </si>
  <si>
    <t>890100111.15</t>
  </si>
  <si>
    <t>CAFE INSTANTANEO FRASCO 170 GR FRASCO</t>
  </si>
  <si>
    <t>890100111.1</t>
  </si>
  <si>
    <t xml:space="preserve">CAFE MOLIDO X KG </t>
  </si>
  <si>
    <t>890100075.1</t>
  </si>
  <si>
    <t>890100041.1</t>
  </si>
  <si>
    <t xml:space="preserve">YERBA MATE CON PALO X KILO </t>
  </si>
  <si>
    <t>890100041.7</t>
  </si>
  <si>
    <t>YERBA MATE EN SAQUITOS CAJA X  25 S. CAJA</t>
  </si>
  <si>
    <t>890040004.1</t>
  </si>
  <si>
    <t>890040006.9</t>
  </si>
  <si>
    <t>GALLETAS DULCES SURTIDAS PAQ. X 400 GR</t>
  </si>
  <si>
    <t>890060019.4</t>
  </si>
  <si>
    <t>MERMELADA X 20 GR.APROX PAQUETE</t>
  </si>
  <si>
    <t>890060019.3</t>
  </si>
  <si>
    <t xml:space="preserve">MERMELADA X 500 GR </t>
  </si>
  <si>
    <t>890060197.1</t>
  </si>
  <si>
    <t>COCTEL DE FRUTAS LATA</t>
  </si>
  <si>
    <t>890060025.1</t>
  </si>
  <si>
    <t>DURAZNO AL NATURAL LATA 820 GR LATA</t>
  </si>
  <si>
    <t>890060133.3</t>
  </si>
  <si>
    <t>PURE DE TOMATE ENV.520 GR. ENVASE</t>
  </si>
  <si>
    <t>890040066.1</t>
  </si>
  <si>
    <t>890030008.1</t>
  </si>
  <si>
    <t xml:space="preserve">BANANA ECUATORIANA X KG. </t>
  </si>
  <si>
    <t>890030025.1</t>
  </si>
  <si>
    <t>MANDARINA KG</t>
  </si>
  <si>
    <t>890030026.1</t>
  </si>
  <si>
    <t>MANZANA DELICIOSA KG.</t>
  </si>
  <si>
    <t>890030028.1</t>
  </si>
  <si>
    <t>NARANJA KG.</t>
  </si>
  <si>
    <t>890030032.1</t>
  </si>
  <si>
    <t>PERAS UNIFORMES, PESO MINIMO 150 GRS. X KG</t>
  </si>
  <si>
    <t>890030022.2</t>
  </si>
  <si>
    <t>LIMONES CASCARA AMARILLA JUGOSOS X KG</t>
  </si>
  <si>
    <t>890030001.1</t>
  </si>
  <si>
    <t>ACELGA KG.</t>
  </si>
  <si>
    <t>890060004.2</t>
  </si>
  <si>
    <t xml:space="preserve">ARVEJAS VERDES NATURAL LATA X 350 GR </t>
  </si>
  <si>
    <t>890030009.3</t>
  </si>
  <si>
    <t xml:space="preserve">BATATA 1º CALIDAD PESO MINIMO 150 GR Y MAXIMO 250 POR UNIDAD X KILO </t>
  </si>
  <si>
    <t>890030010.2</t>
  </si>
  <si>
    <t xml:space="preserve">BERENJENAS DE PRIMERA CALIDAD X KILO </t>
  </si>
  <si>
    <t>890030011.3</t>
  </si>
  <si>
    <t xml:space="preserve">CEBOLLA SIN CHALA PRIMERA CALIDAD DE 110 GRS APROX. LA UNIDAD X KILO </t>
  </si>
  <si>
    <t>890030013.1</t>
  </si>
  <si>
    <t xml:space="preserve">CHAUCHAS DE PRIMERA CALIDAD X KG </t>
  </si>
  <si>
    <t>890030021.4</t>
  </si>
  <si>
    <t>LECHUGA MORADA KILO</t>
  </si>
  <si>
    <t>890030030.1</t>
  </si>
  <si>
    <t xml:space="preserve">PAPAS TIPO AMERICANA X KG. </t>
  </si>
  <si>
    <t>890030034.3</t>
  </si>
  <si>
    <t xml:space="preserve">PIMIENTO SANO Y VERDE DE PRIMERA CALIDAD X KILO </t>
  </si>
  <si>
    <t>890030041.1</t>
  </si>
  <si>
    <t>TOMATE PERITA X KG.</t>
  </si>
  <si>
    <t>890030043.3</t>
  </si>
  <si>
    <t xml:space="preserve">ZANAHORIA TIERNA SIN RAMA DE 70 GRS APROX. LA UNIDAD - PRIMERA CALIDAD X KILO </t>
  </si>
  <si>
    <t>890030044.1</t>
  </si>
  <si>
    <t xml:space="preserve">ZAPALLITO ITALIANO DE PRIMERA CALIDAD X KG. </t>
  </si>
  <si>
    <t>890030044.2</t>
  </si>
  <si>
    <t xml:space="preserve">ZAPALLITO REDONDO X KG </t>
  </si>
  <si>
    <t>890030046.1</t>
  </si>
  <si>
    <t xml:space="preserve">ZAPALLO COREANO X KILO </t>
  </si>
  <si>
    <t>890060125.2 </t>
  </si>
  <si>
    <t>CEREAL EN BARRA SIN T.A.C.C.Presentación: X UNIDAD</t>
  </si>
  <si>
    <t>890130014.9 </t>
  </si>
  <si>
    <t>FIDEOS SIN TACC Presentación: PAQ. X 500 GR Solicitado: PAQUETE</t>
  </si>
  <si>
    <t>890040035.3</t>
  </si>
  <si>
    <t>REBOZADOR SIN TACC PAQ. X 250 GR PAQUETE</t>
  </si>
  <si>
    <t>890100119.2</t>
  </si>
  <si>
    <t>HARINA PRE-MEZCLA PARA CELIACOS POR KG. KG.</t>
  </si>
  <si>
    <t>890040038.3</t>
  </si>
  <si>
    <t>ALMIDON DE MAIZ SIN TACC-ENV. X 500 GR</t>
  </si>
  <si>
    <t>890020075.20</t>
  </si>
  <si>
    <t>890070006.7</t>
  </si>
  <si>
    <t>890060017.4</t>
  </si>
  <si>
    <t>890020073.14</t>
  </si>
  <si>
    <t>650110139.5</t>
  </si>
  <si>
    <t>890100101.3</t>
  </si>
  <si>
    <t>890100012.1</t>
  </si>
  <si>
    <t>890040010.1</t>
  </si>
  <si>
    <t>890020075.1</t>
  </si>
  <si>
    <t>890020075.10</t>
  </si>
  <si>
    <t>890020075.12</t>
  </si>
  <si>
    <t>890060106.5</t>
  </si>
  <si>
    <t>AZUCAR TIPO "A" BLANCA, MOLIDA Y DE PRIMERA CALIDAD Presentación: KILO</t>
  </si>
  <si>
    <t>TE EN SAQUITOS Presentación: CAJA X 25 Solicitado: CAJA</t>
  </si>
  <si>
    <t>HARINA DE TRIGO 000 Presentación: X KILO Solicitado: KILO</t>
  </si>
  <si>
    <t>LECHE ENTERA EN POLVO EN ESTUCHE Y DE PRIMERA CALIDAD Presentación: ENVASE 800 GR Solicitado: ESTUCHE</t>
  </si>
  <si>
    <t>DURAZNO AL NATURAL Presentación: LATA 820 GR Solicitado: LATA</t>
  </si>
  <si>
    <t>ARVEJAS VERDES NATURAL Presentación: LATA X 350 GR Solicitado: LATA</t>
  </si>
  <si>
    <t>LOMITO DE ATUN LATA X 170 GR Presentación: LATA X 170 GR Solicitado: LATA</t>
  </si>
  <si>
    <t>EDULCORANTE Presentación: X 500 SOBRES Solicitado: CAJA</t>
  </si>
  <si>
    <t>QUESO DE RALLAR SARDO Presentación: X KILO Solicitado: KILO</t>
  </si>
  <si>
    <t>LECHE DESCREMADA EN POLVO Presentación: ENV.X 800 G. Solicitado: ENVASE</t>
  </si>
  <si>
    <t>LECHE DESCREMADA EN POLVO-EN SOBRE Presentación: CAJA X 100 U Solicitado: EN CAJA</t>
  </si>
  <si>
    <t>GALLETAS DE AGUA Presentación: PAQ. 130 G. Solicitado: PAQUETE</t>
  </si>
  <si>
    <t>HARINA LEUDANTE Presentación: KG.</t>
  </si>
  <si>
    <t>CHOCLO CREMOSO Presentación: LATA x 350grs</t>
  </si>
  <si>
    <t>890060023.3</t>
  </si>
  <si>
    <t>DULCE DE MEMBRILLO Presentación: KG.</t>
  </si>
  <si>
    <t>TOMATE TRITURADO Presentación: ENV. 950 GR. Solicitado: ENVASE</t>
  </si>
  <si>
    <t>890100062.2</t>
  </si>
  <si>
    <t>AVENA ARROLLADA Presentación: X 500 GR Solicitado: PAQUETE</t>
  </si>
  <si>
    <t>ARROZ GRANO LARGO Presentación: X KG Solicitado: KG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</si>
  <si>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</si>
  <si>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</si>
  <si>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</si>
  <si>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</si>
  <si>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</si>
  <si>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</si>
  <si>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</si>
  <si>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</si>
  <si>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https://www.cotodigital3.com.ar/sitios/cdigi/producto/-vacio-del-centro-estancias-coto-x-kg/_/A-00047980-00047980-200</t>
  </si>
  <si>
    <t>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135373479&amp;matt_product_id=MLA866779755&amp;matt_product_partition_id=324505042224&amp;matt_target_id=pla-324505042224&amp;gclid=EAIaIQobChMIroGigPvV7wIVxQeICR3uRAE5EAYYASABEgLNVPD_BwE</t>
  </si>
  <si>
    <t>MARCA COTIZADA</t>
  </si>
  <si>
    <t>PRESENTACIÒN</t>
  </si>
  <si>
    <t>PRECIO AM</t>
  </si>
  <si>
    <t>KILO</t>
  </si>
  <si>
    <t>MAPLE</t>
  </si>
  <si>
    <t>DOCENA</t>
  </si>
  <si>
    <t xml:space="preserve">CARNE DE NOVILLO BLANDA DE SEGUNDA (NALGA, BOLA DE LOMO, PALETA, BOLLO DE PALETA Y CUADRADA) </t>
  </si>
  <si>
    <t xml:space="preserve">CARNE DE NOVILLO P/ASADO DE PRIMERA (PUNTA ESPALDA, PECHO LISO, MAROTILLA, VACIO, TAPA DE NALGA, TAPA DE PALETA, ASADO CARNICERO, ASADO RUSO) </t>
  </si>
  <si>
    <t>AVÍCOLA LUJÁN</t>
  </si>
  <si>
    <t xml:space="preserve">POLLO DOBLE PECHUGA EVISCERADO </t>
  </si>
  <si>
    <t>LAS DOS MARÍAS</t>
  </si>
  <si>
    <t xml:space="preserve">HUEVOS </t>
  </si>
  <si>
    <t>FERIA  LA NACIONAL</t>
  </si>
  <si>
    <t>x 180 grs</t>
  </si>
  <si>
    <t>x 500 grs</t>
  </si>
  <si>
    <t>x 20 grs</t>
  </si>
  <si>
    <t>x 350 grs</t>
  </si>
  <si>
    <t>x 400 grs</t>
  </si>
  <si>
    <t>fco.x 170 grs</t>
  </si>
  <si>
    <t>x 10 grs</t>
  </si>
  <si>
    <t>paq.x 130 g.</t>
  </si>
  <si>
    <t>COSTA DEL SOL</t>
  </si>
  <si>
    <t>CARACAS</t>
  </si>
  <si>
    <t>LA POSADEÑA</t>
  </si>
  <si>
    <t>FINCAS DEL SUR Y/O ALCO</t>
  </si>
  <si>
    <t>MORIXE</t>
  </si>
  <si>
    <t>EL FEDERAL 5/0</t>
  </si>
  <si>
    <t>CAROGRAN</t>
  </si>
  <si>
    <t>VERIZZIA</t>
  </si>
  <si>
    <t>LUCIA/MAMAPASTA</t>
  </si>
  <si>
    <t>NORY/PIPORÉ</t>
  </si>
  <si>
    <t xml:space="preserve">MORA </t>
  </si>
  <si>
    <t xml:space="preserve">CALVI O LEDESMA </t>
  </si>
  <si>
    <t>SANTA CAÑA</t>
  </si>
  <si>
    <t>LA NONNA</t>
  </si>
  <si>
    <t>DULCOR</t>
  </si>
  <si>
    <t>EL PUELO</t>
  </si>
  <si>
    <t>BARONESA SIN TACC (POLENTA)</t>
  </si>
  <si>
    <t>LA ESPAÑOLA (POLENTA)</t>
  </si>
  <si>
    <t>FERRARI x 320 grs</t>
  </si>
  <si>
    <t>ARLISTAN</t>
  </si>
  <si>
    <t>CABRALES</t>
  </si>
  <si>
    <t>INALPA</t>
  </si>
  <si>
    <t>LEVEX DISPLAY</t>
  </si>
  <si>
    <t>LA ITALIANA</t>
  </si>
  <si>
    <t>HAWITA FERRARIS x 100 grs</t>
  </si>
  <si>
    <t>ILOLAY</t>
  </si>
  <si>
    <t>GLUTAL</t>
  </si>
  <si>
    <t>MATARAZZO</t>
  </si>
  <si>
    <t>DIMAX</t>
  </si>
  <si>
    <t>LEDESMA</t>
  </si>
  <si>
    <t>cja.x 400 u.</t>
  </si>
  <si>
    <t>TONADITA</t>
  </si>
  <si>
    <t>PUNTA DEL AGUA</t>
  </si>
  <si>
    <t>SANTA ELENE</t>
  </si>
  <si>
    <t>PURÍSIMA</t>
  </si>
  <si>
    <t>MARIMBO</t>
  </si>
  <si>
    <t>CAÑUELA</t>
  </si>
  <si>
    <t>MORA O DOÑA PUPA</t>
  </si>
  <si>
    <t>x 340 grs</t>
  </si>
  <si>
    <t>DON ERNESTO</t>
  </si>
  <si>
    <t>DOROTEO</t>
  </si>
  <si>
    <t xml:space="preserve">LA ESPAÑOLA </t>
  </si>
  <si>
    <t>NORY - BIG BEN 38,07</t>
  </si>
  <si>
    <t>https://chitza.com.ar/product/atun-aceite-caracas-x-170-gr/</t>
  </si>
  <si>
    <t>https://www.rimoldimayorista.com.ar/categorias/la-posadena-yerba-1-kg-27948.html</t>
  </si>
  <si>
    <t>https://www.dinoonline.com.ar/super/producto/duraznos-alco-x-820-gr/_/A-2050003-2050003-s#:~:text=%24159.00%20x%20un.</t>
  </si>
  <si>
    <t>https://www.superceape.uap.edu.ar/pagina-del-producto/coctel-de-fruta-alco-x-820g</t>
  </si>
  <si>
    <t>https://www.comodinencasa.com.ar/polenta-inst-la-espanola-x-500-gr/p</t>
  </si>
  <si>
    <t>https://cordoba.parodisrl.com.ar/conservas-de-legumbres/11643-lentejas-inalpa-al-natural-350gr-7792350004571.html</t>
  </si>
  <si>
    <t>https://www.cocinaconvalentino.com.ar/levaduras/12504-levadura-seca-levex-display-2-sobres-caja-50-10grs-c-u-0000000000000.html</t>
  </si>
  <si>
    <t>https://www.dinoonline.com.ar/super/producto/tapa-para-empanada-la-italiana-para-horno-x-330-gr-x-12-un/_/A-3320027-3320027-s</t>
  </si>
  <si>
    <t>https://newgarden.com.ar/almidon-de-maiz-glutal-x-500-g-sin-tacc.html?gclid=CjwKCAjwxo6IBhBKEiwAXSYBs6JKK-LESsVqqSqwvHlUU3W8ti_5PG6lZ5QvIHAdNBU-UyxcZk7ZgBoCmnsQAvD_BwE</t>
  </si>
  <si>
    <t>https://distribuidoraliliana.com.ar/comestible/857-almidon-de-maiz-bolsita-glutal.html</t>
  </si>
  <si>
    <t>EGRAN x 20 grs</t>
  </si>
  <si>
    <t>https://www.cotodigital3.com.ar/sitios/cdigi/producto/-edulcorante-ledesma-0-calorias-caja-sobres-x-400/_/A-00477911-00477911-200</t>
  </si>
  <si>
    <t>https://www.distribuidorasabatini.com/app/?action=detail&amp;itemId=7874</t>
  </si>
  <si>
    <t>https://diaonline.supermercadosdia.com.ar/harina-000-canuelas-ultra-refinada-1-kg-273445/p</t>
  </si>
  <si>
    <t>https://distribuidoradotta.com/productos/lentejas-doroteo-x-400g</t>
  </si>
  <si>
    <t>https://radimar.com.ar/producto/aceite-de-girasol-lagrimas-de-sol-4-x-5-lts-c-u-550/</t>
  </si>
  <si>
    <t>https://atomoconviene.com/atomo-ecommerce/desodorantes-de-mujer/77535-yerba-infusion-la-tranquera---25-saquitos--7790480089819.html</t>
  </si>
  <si>
    <t>https://www.casa-segal.com/producto/tapas-empanada-la-italiana-x-12u-horno/</t>
  </si>
  <si>
    <t>pr1 al 3 x 30 u</t>
  </si>
  <si>
    <t>pr1 al 3 x 400 gr</t>
  </si>
  <si>
    <t>https://diaonline.supermercadosdia.com.ar/pure-de-tomate-alco-520-gr-263653/p</t>
  </si>
  <si>
    <t>.</t>
  </si>
  <si>
    <t>R.</t>
  </si>
  <si>
    <t>https://atomoconviene.com/atomo-ecommerce/pastas-secas-guiseras/17963-fideos-guiseros-bauza-b-tirabuzon-500-grs--7790744000437.html</t>
  </si>
  <si>
    <t>https://www.dinoonline.com.ar/super/producto/azucar-bella-vista-x-1-kg/_/A-2000027-2000027-s#:~:text=%2479.90%20x%20un.</t>
  </si>
  <si>
    <t>https://www.cotodigital3.com.ar/sitios/cdigi/producto/-cafe-molido-torrado-cabrales-paq-1-kgm/_/A-00061257-00061257-200</t>
  </si>
  <si>
    <t>https://tienda.cabrales.com/cafe-molido/l-p-c-torrado-molido-x-1-kg</t>
  </si>
  <si>
    <t>https://www.laronline.com.ar/productos/leche-polvo-entera-ilolay-800g/</t>
  </si>
  <si>
    <t>https://www.laronline.com.ar/productos/leche-polvo-descremada-ilolay-800g/</t>
  </si>
  <si>
    <t>https://maricre.com.ar/product/dulce-de-membrillo-dulcor-cajon-x-5-kg/</t>
  </si>
  <si>
    <t>https://septimovaron.com.ar/tienda/dulce-de-membrillo-dulcor-x-500gr/</t>
  </si>
  <si>
    <t>https://atomoconviene.com/atomo-ecommerce/salsas/69703-tomate-triturado-tiempo-libre-500-grs--7795545000020.html</t>
  </si>
  <si>
    <t>https://www.comodinencasa.com.ar/avena-arrollada-la-espanola-x-400-gr/p</t>
  </si>
  <si>
    <t>https://supera.com.ar/producto/lentejas-doroteo-x-400gr/</t>
  </si>
  <si>
    <t>pr1 y2 x 400 g-pr3 x 500 g</t>
  </si>
  <si>
    <t>https://www.carrefour.com.ar/peceto-premium-av-x-kg-57480/p</t>
  </si>
  <si>
    <t>https://www.mininani.com.ar/productos/lomo-de-atun-bahia-en-aceite-y-agua-x-170-gr/</t>
  </si>
  <si>
    <t>https://www.dinoonline.com.ar/super/producto/harina-morixe-000-x-1-kg/_/A-3230318-3230318-s</t>
  </si>
  <si>
    <t>https://autoserviciomag.com.ar/producto/arroz-d-hermanos-parboild-x-1-kg/</t>
  </si>
  <si>
    <t>https://tienda.dos-hermanos.com/product/049-015</t>
  </si>
  <si>
    <t>pr1 x 10 u</t>
  </si>
  <si>
    <t>https://www.carrefour.com.ar/arroz-largo-fino-00000-dos-hermanos-bolsa-1-kg/p</t>
  </si>
  <si>
    <t>https://www.cotodigital3.com.ar/sitios/cdigi/producto/-mate-cocido-x25-saq-selec-la-tranquer-cja-100-grm/_/A-00511563-00511563-200</t>
  </si>
  <si>
    <t>https://bahiaoffice.com/azucar-y-edulcorantes/486-azucar-la-virginia-caja-x-800-sobres.html</t>
  </si>
  <si>
    <t>https://maxiconsumo.com/sucursal_salta/catalog/product/view/id/9601/s/cafe-arlistan-suave-170-gr-502/category/85/</t>
  </si>
  <si>
    <t>https://www.dinoonline.com.ar/super/producto/cafe-la-virginia-molido-x-1-kg/_/A-2030538-2030538-s;jsessionid=xO6XoqFWWGLXnQwo6nMi5PfmdkelV4vH7mhzEPq3j1tIJOMdleZ0!1192201438</t>
  </si>
  <si>
    <t>https://atomoconviene.com/atomo-ecommerce/leches/92886-leche-en-polvo-purisima-plus-entera-800-grs--7798095171363.html?fast_search=fs</t>
  </si>
  <si>
    <t>https://www.dinoonline.com.ar/super/producto/fecula-de-maiz-dimax-x-500-gr/_/A-2450059-2450059-s</t>
  </si>
  <si>
    <t>https://atomoconviene.com/atomo-ecommerce/conservas-de-verduras-y-legumbres/27708-conservas-lenteja-inalpa-remojadas-300-grs--7792350067064.html</t>
  </si>
  <si>
    <t>https://atomoconviene.com/atomo-ecommerce/pastas/55973-fideos-celiacos-matarazzo-spaghetti-500-grs--7790070321800.html</t>
  </si>
  <si>
    <t>https://diaonline.supermercadosdia.com.ar/fideos-spaghetti-libre-de-gluten-matarazzo-500-gr-251595/p</t>
  </si>
  <si>
    <t>https://maxiconsumo.com/sucursal_azul/catalog/product/view/id/617/s/fideos-matarazzo-spaghetti-sin-tacc-500-gr-25871/category/98/</t>
  </si>
  <si>
    <t>https://lacasadelceliaco.mitiendanube.com/productos/natuzen-rebozador-de-arroz-x-240-grs/</t>
  </si>
  <si>
    <t>https://glutenfreemarket.com.ar/producto/natuzen-rebozador-x-240-gr/</t>
  </si>
  <si>
    <t>https://www.golomax.com.ar/catalogo/detalle/0-13009494-edulcorante-ledesma-x400-sobres</t>
  </si>
  <si>
    <t>pr3 por kg</t>
  </si>
  <si>
    <t>https://www.elabastecedor.com.ar/9219_punta-del-agua-queso-sardo-x-kg</t>
  </si>
  <si>
    <t>https://blowmax.com.ar/producto/leche-en-polvo-ilolay-descremada-x-800gr/</t>
  </si>
  <si>
    <t>https://www.disco.com.ar/choclo-inalpa-x-350-gr-2/p</t>
  </si>
  <si>
    <t>https://supera.com.ar/producto/dulce-de-membrillo-dulcor-precio-x-kg/</t>
  </si>
  <si>
    <t>pr1 cja.x 5 kgs</t>
  </si>
  <si>
    <t>https://www.hiperlibertad.com.ar/tomate-triturado-tiempo-libre-botella-x-950-gr/p?idsku=6482&amp;gclid=EAIaIQobChMI-OzpwIfu9gIVg21vBB05LAGAEAYYASABEgLpuPD_BwE</t>
  </si>
  <si>
    <t>https://almacenfamily.com/producto/3718</t>
  </si>
  <si>
    <t>https://newgarden.com.ar/levadura-de-cerveza-levex-x-2-paquetes-de-10-gr-cada-uno.html?gclid=EAIaIQobChMIn_zDzbHw9gIVkmxvBB2x5wWdEAMYASAAEgJonvD_BwE</t>
  </si>
  <si>
    <t>pr1 x 50 sobres -  pr2 y 3  x2u</t>
  </si>
  <si>
    <t>https://maxiconsumo.com/sucursal_capital/coctel-de-frutas-marolio-820-gr-19176.html</t>
  </si>
  <si>
    <t>https://www.cotodigital3.com.ar/sitios/cdigi/producto/-fideos-tallarin-favorita-paq-500-grm/_/A-00530599-00530599-200</t>
  </si>
  <si>
    <t>https://maxiconsumo.com/sucursal_capital/te-big-ben-25-un-6830.html</t>
  </si>
  <si>
    <t>https://www.masonline.com.ar/te-clasico-big-ben-25-sq/p</t>
  </si>
  <si>
    <t>https://maxiconsumo.com/sucursal_capital/harina-morixe-leudante-1-kg-44149.html</t>
  </si>
  <si>
    <t>https://atomoconviene.com/atomo-ecommerce/pastas-secas-guiseras/36017-fideos-soperos-lucia-pamperito-500-grs--7798158520053.html</t>
  </si>
  <si>
    <t>https://atomoconviene.com/atomo-ecommerce/arroz/70385-arroz-l-fino-lucchetti---500-grs--7790070410610.html</t>
  </si>
  <si>
    <t>https://maxiconsumo.com/sucursal_capital/yerba-rosamonte-plus-tradicional-1-kg-21147.html</t>
  </si>
  <si>
    <t>https://www.cotodigital3.com.ar/sitios/cdigi/producto/-arveja-seca-rem-inca-lat-350-gr/_/A-00128955-00128955-200</t>
  </si>
  <si>
    <t>https://maxiconsumo.com/sucursal_capital/arvejas-marolio-tetra-recart-340-gr-21637.html</t>
  </si>
  <si>
    <t>https://atomoconviene.com/atomo-ecommerce/azucar-y-edulcorantes/91556-azucar-diamante-comun-tipo-a-1000-grs--7798366480019.html</t>
  </si>
  <si>
    <t>https://maxiconsumo.com/sucursal_capital/choclo-molto-cremoso-blanco-350-gr-19781.html</t>
  </si>
  <si>
    <t>https://maxiconsumo.com/sucursal_capital/atun-gomes-da-costa-naturaltrozo-170-gr-14012.html</t>
  </si>
  <si>
    <t>https://articulo.mercadolibre.com.ar/MLA-817366937-leche-en-polvo-individual-en-sobres-insumos-desayuno-x-30-_JM#reco_item_pos=4&amp;reco_backend=machinalis-v2p-pdp-boost-v2_ranker&amp;reco_backend_type=low_level&amp;reco_client=vip-v2p&amp;reco_id=b9164e67-4635-4f67-a909-69ad8a3567c4</t>
  </si>
  <si>
    <t>paquete 30 U</t>
  </si>
  <si>
    <t>https://articulo.mercadolibre.com.ar/MLA-817262878-mermelada-individual-mini-oferta-x-50-_JM#reco_item_pos=0&amp;reco_backend=machinalis-seller-items-pdp&amp;reco_backend_type=low_level&amp;reco_client=vip-seller_items-above&amp;reco_id=3d3323a7-2c2a-47c9-89d2-08800aa0ca30</t>
  </si>
  <si>
    <t>https://maxiconsumo.com/sucursal_capital/cacao-ravana-180-gr-21751.html</t>
  </si>
  <si>
    <t>https://maxiconsumo.com/sucursal_capital/pulpa-tomate-molto-520-gr-18406.html</t>
  </si>
  <si>
    <t>https://supera.com.ar/producto/arroz-tio-carlos-parboil-x-1kg/</t>
  </si>
  <si>
    <t>https://articulo.mercadolibre.com.ar/MLA-909555182-aceite-100-girasol-alsamar-5l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231034243&amp;matt_product_id=MLA909555182&amp;matt_product_partition_id=1413162902526&amp;matt_target_id=aud-415044759576:pla-1413162902526&amp;gclid=CjwKCAjwv-GUBhAzEiwASUMm4jvp8x8G-oHevJw8jkeYlkgYmC3tKyb0Nd2Unl1T_hkwARYtTCWarxoCvQkQAvD_BwE</t>
  </si>
  <si>
    <t>PRECIO INDEC JUNIO</t>
  </si>
  <si>
    <t>https://www.cotodigital3.com.ar/sitios/cdigi/producto/-peceto--estancias-coto-x-kg/_/A-00047994-00047994-200</t>
  </si>
  <si>
    <t>https://www.hiperlibertad.com.ar/pollo-fresco-x-un-aprox-2-5kg/p</t>
  </si>
  <si>
    <t>https://encarnepropia.com.ar/tienda/paleta/</t>
  </si>
  <si>
    <t>https://www.vea.com.ar/vacio-4/p</t>
  </si>
  <si>
    <t>https://www.carrefour.com.ar/vacio-novillito-x-kg-681250/p</t>
  </si>
  <si>
    <t>https://atomoconviene.com/atomo-ecommerce/aceite-girasol-y-mezcla/3863-aceite-girasol-la-joya-pet-900-cc---7795050000874.html?fast_search=fs</t>
  </si>
  <si>
    <t>pr 2 y 3 precios cuidados</t>
  </si>
  <si>
    <t>https://diaonline.supermercadosdia.com.ar/fideos-guisero-mostachol-dia-500-gr-24648/p</t>
  </si>
  <si>
    <t>https://tienda.cabrales.com/yerba-mate/yer-vita-x-25-saq</t>
  </si>
  <si>
    <t>https://almacenfamily.com/producto/1645</t>
  </si>
  <si>
    <t>https://articulo.mercadolibre.com.ar/MLA-1115734656-azucar-ledesma-800-sobres-_JM#reco_item_pos=2&amp;reco_backend=machinalis-v2p-pdp-boost-v2_ranker&amp;reco_backend_type=low_level&amp;reco_client=vip-v2p&amp;reco_id=4180d4ee-7fbc-48a6-a7be-5c9445e84439</t>
  </si>
  <si>
    <t>https://articulo.mercadolibre.com.ar/MLA-1135372931-azucar-individual-abedul-caja-x-800-sobres-_JM#reco_item_pos=1&amp;reco_backend=machinalis-v2p-pdp-boost-v2_ranker&amp;reco_backend_type=low_level&amp;reco_client=vip-v2p&amp;reco_id=5c009b32-733c-440c-9072-a9d24d732b01</t>
  </si>
  <si>
    <t>https://www.elabastecedor.com.ar/7422_dulcor-mermciruela-pote-x500g</t>
  </si>
  <si>
    <t>pr1 x 20u-pr2 x 50 u y3 x 120</t>
  </si>
  <si>
    <t>https://articulo.mercadolibre.com.ar/MLA-1131928905-mermeladas-frutilla-o-durazno-individuales-sin-tacc-x120unid-_JM#reco_item_pos=0&amp;reco_backend=machinalis-v2p-pdp-boost-v2_ranker&amp;reco_backend_type=low_level&amp;reco_client=vip-v2p&amp;reco_id=477599df-3d44-4d94-b884-19e0e8da7351</t>
  </si>
  <si>
    <t>pr2  p.cuidado</t>
  </si>
  <si>
    <t>https://articulo.mercadolibre.com.ar/MLA-1137571291-polenta-noel-500-gr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223629487&amp;matt_product_id=MLA1137571291&amp;matt_product_partition_id=1414756886338&amp;matt_target_id=aud-415044759576:pla-1414756886338&amp;gclid=EAIaIQobChMI6Mb97b-3-QIVDvaRCh2Bmg1kEAYYASABEgKRp_D_BwE</t>
  </si>
  <si>
    <t>https://maxiconsumo.com/sucursal_capital/catalog/product/view/id/47557/category/80/</t>
  </si>
  <si>
    <t>https://www.vea.com.ar/harina-presto-pronta-de-maiz-2/p?idsku=40326&amp;gclid=EAIaIQobChMI4c6M6c23-QIV4EJIAB0MJgNwEAQYAiABEgLgp_D_BwE&amp;gclsrc=aw.ds</t>
  </si>
  <si>
    <t xml:space="preserve"> - pr2  390 grs - pr3 x 398 g</t>
  </si>
  <si>
    <t>https://www.tiendabav.com.ar/productos/cafe-instantaneo-arlistan-suave-frasco-x-170-g/</t>
  </si>
  <si>
    <t>https://supercristian.com.ar/producto/la-banda-lentejas-secas-remojadas-x350g/</t>
  </si>
  <si>
    <t>https://diaonline.supermercadosdia.com.ar/levadura-seca-levex-20-gr-47618/p</t>
  </si>
  <si>
    <t>https://ezdstore.com/tienda-online/galletas/saladas/agua/galletas-mediatarde-x-110gr/</t>
  </si>
  <si>
    <t>https://www.minidetodo.com.ar/productos/galletitas-crackers-mediatarde-3-x-110-g/</t>
  </si>
  <si>
    <t>https://www.ekosher.com.ar/productos/galletitas-de-agua-x-3-unidades-hawita/</t>
  </si>
  <si>
    <t>pr2 y 3 x 3u</t>
  </si>
  <si>
    <t>https://www.tiendabav.com.ar/productos/leche-en-polvo-entera-ilolay-x-800-g/#:~:text=%241.283&amp;text=Agregar%20al%20carrito%20%C2%A1Listo!</t>
  </si>
  <si>
    <t>FRUTI</t>
  </si>
  <si>
    <t>https://articulo.mercadolibre.com.ar/MLA-897697595-barras-de-cereal-pleny-light-frutilla-x-20-u-sin-tacc-_JM</t>
  </si>
  <si>
    <t>https://tienda.celinda.com.ar/productos/barras-de-cereal-frutilla-vegan-pleny-x-20u/</t>
  </si>
  <si>
    <t>pr1 y 2 x 20</t>
  </si>
  <si>
    <t>https://www.tiendadonmario.com/productos/barrita-pleny-frutilla-vegano-sin-tacc-vegano-20-gr/</t>
  </si>
  <si>
    <t>https://shopee.com.ar/HARINA-DE-ARROZ-DIMAX-1-KG---SIN-TACC---KOSHER---SIN-GLUTEN-i.657407352.12979460723?gclid=EAIaIQobChMIwYmmqLnB-QIVnUFIAB1ygAVkEAQYCiABEgIof_D_BwE</t>
  </si>
  <si>
    <t>https://articulo.mercadolibre.com.ar/MLA-818563241-leche-en-polvo-descremada-sachets-individuales-5-grs-x-30-_JM#reco_item_pos=0&amp;reco_backend=machinalis-v2p-pdp-boost-v2_ranker&amp;reco_backend_type=low_level&amp;reco_client=vip-v2p&amp;reco_id=26fc0f8f-2fb1-414d-acdf-75fc615f7bd3</t>
  </si>
  <si>
    <t>https://www.vea.com.ar/choclo-amarillos-inalpa-tipo-cremoso-x300gr/p?idsku=346909&amp;gclid=EAIaIQobChMImsfK98vB-QIVCTaRCh0BQAkvEAQYAiABEgJA7_D_BwE&amp;gclsrc=aw.ds</t>
  </si>
  <si>
    <t>https://www.vea.com.ar/arroz-molinos-ala-grano-largo-fino-1kg/p?idsku=330633&amp;gclid=EAIaIQobChMI4pT6l9HB-QIVERXUAR3vMgNnEAQYASABEgKeqfD_BwE&amp;gclsrc=aw.ds</t>
  </si>
  <si>
    <t>https://articulo.mercadolibre.com.ar/MLA-1148859720-arroz-maria-largo-fino-x-1kg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455190242&amp;matt_product_id=MLA1148859720&amp;matt_product_partition_id=1413162902526&amp;matt_target_id=aud-415044759576:pla-1413162902526&amp;gclid=EAIaIQobChMI4pT6l9HB-QIVERXUAR3vMgNnEAQYBSABEgL87PD_BwE</t>
  </si>
  <si>
    <t>ALIBUE</t>
  </si>
  <si>
    <t>890010022.7</t>
  </si>
  <si>
    <t>PATA MUSLO DE POLLO  Presentación:  POR KILO</t>
  </si>
  <si>
    <t>890010042.1</t>
  </si>
  <si>
    <t>SUPREMA DE POLLO  Presentación:  POR KILO</t>
  </si>
  <si>
    <t>890030037.1</t>
  </si>
  <si>
    <t>REMOLACHA  Presentación:  X KG</t>
  </si>
  <si>
    <t>Cooperativa Agropecuaria Tierra Campesina</t>
  </si>
  <si>
    <t>890030040.1</t>
  </si>
  <si>
    <t xml:space="preserve">TOMATE  Presentación:  X KG. </t>
  </si>
  <si>
    <t>890070017.3</t>
  </si>
  <si>
    <t>ACEITE DE MAIZ  Presentación:  ENV. 900 cc.</t>
  </si>
  <si>
    <t>LIRA</t>
  </si>
  <si>
    <t>890070009.16</t>
  </si>
  <si>
    <t>VINAGRE DE VINO  Presentación:  ENV. X 1 LT</t>
  </si>
  <si>
    <t>MARCA FLOR ANDINA</t>
  </si>
  <si>
    <t>890100097.3</t>
  </si>
  <si>
    <t>SAL FINA YODADA - x sobre</t>
  </si>
  <si>
    <t>ABEDUL</t>
  </si>
  <si>
    <t>890100097.15</t>
  </si>
  <si>
    <t xml:space="preserve"> SAL FINA YODADA  Presentación:  X 500 GR</t>
  </si>
  <si>
    <t>MARCA TRESAL</t>
  </si>
  <si>
    <t>890100097.16</t>
  </si>
  <si>
    <t xml:space="preserve"> SAL GRUESA YODADA  Presentación:  X KILO</t>
  </si>
  <si>
    <t>890100041.2</t>
  </si>
  <si>
    <t>YERBA MATE  Presentación:  PAQUETE 500 G</t>
  </si>
  <si>
    <t>MARCA NORY</t>
  </si>
  <si>
    <t>890100075.12</t>
  </si>
  <si>
    <t>GREEN HILLS</t>
  </si>
  <si>
    <t>TE EN SAQUITOS ENSOBRADO - CAJA 100 U</t>
  </si>
  <si>
    <t>890040011.6</t>
  </si>
  <si>
    <t xml:space="preserve">HARINA DE TRIGO 0000  Presentación:  X KG  </t>
  </si>
  <si>
    <t>Venado Tuerto</t>
  </si>
  <si>
    <t>890130004.1</t>
  </si>
  <si>
    <t>RAVIOLES  Presentación:  PAQ. 500GR.</t>
  </si>
  <si>
    <t>890050001.6</t>
  </si>
  <si>
    <t xml:space="preserve">AZUCAR EN SOBRE  Presentación:  CAJA X 800 U </t>
  </si>
  <si>
    <t>https://articulo.mercadolibre.com.ar/MLA-1134993567-azucar-individual-abedul-_JM#reco_item_pos=1&amp;reco_backend=machinalis-v2p-pdp-boost-v2_ranker&amp;reco_backend_type=low_level&amp;reco_client=vip-v2p&amp;reco_id=779668e1-330f-49fa-a3ec-00852f50068e</t>
  </si>
  <si>
    <t>650110139.8</t>
  </si>
  <si>
    <t>EDULCORANTE LÍQUIDO  Presentación:  x 500 cc.</t>
  </si>
  <si>
    <t>MARCA SENSIBLE</t>
  </si>
  <si>
    <t>890040069.24</t>
  </si>
  <si>
    <t>PAN  Presentación:  X KILO</t>
  </si>
  <si>
    <t>la fortuna</t>
  </si>
  <si>
    <t>890040036.2</t>
  </si>
  <si>
    <t xml:space="preserve"> TORTITAS  Presentación:  X UNIDAD</t>
  </si>
  <si>
    <t>PANADERIA GARIBALDI</t>
  </si>
  <si>
    <t>890040002.2</t>
  </si>
  <si>
    <t>FACTURAS  Presentación:  X DOCENA</t>
  </si>
  <si>
    <t>890040006.3</t>
  </si>
  <si>
    <t>GALLETAS DULCES  Presentación:  PAQ. X 15GRS</t>
  </si>
  <si>
    <t>MARCA MARIA ELENA</t>
  </si>
  <si>
    <t>890040009.1</t>
  </si>
  <si>
    <t>GALLETAS SIN SAL  Presentación:  ENV.X 185 G</t>
  </si>
  <si>
    <t>MARCA ARGENTITAS</t>
  </si>
  <si>
    <t>890100019.4</t>
  </si>
  <si>
    <t>POROTOS ALUBIA  Presentación:  PAQ.500 GR</t>
  </si>
  <si>
    <t>DOÑA PUPA</t>
  </si>
  <si>
    <t>890060017.2</t>
  </si>
  <si>
    <t>CHOCLO GRANO ENTERO AMARILLO  Presentación:  LATA X 350 GR</t>
  </si>
  <si>
    <t>890060012.10</t>
  </si>
  <si>
    <t>CALDOS EN CUBITOS  Presentación:  CAJA POR 12 U</t>
  </si>
  <si>
    <t>KNORR</t>
  </si>
  <si>
    <t>CAYELAC</t>
  </si>
  <si>
    <t>890020073.21</t>
  </si>
  <si>
    <t>QUESO MANTECOSO  Presentación:  KILO</t>
  </si>
  <si>
    <t>890020073.29</t>
  </si>
  <si>
    <t xml:space="preserve">QUESO UNTABLE INDIVIDUAL </t>
  </si>
  <si>
    <t>890020080.24</t>
  </si>
  <si>
    <t>LECHE LIQUIDA ENTERA LARGA VIDA  -  ENV. X LITRO</t>
  </si>
  <si>
    <t>VERONICA</t>
  </si>
  <si>
    <t xml:space="preserve"> 890020005.15</t>
  </si>
  <si>
    <t>YOGUR DESCREMADO</t>
  </si>
  <si>
    <t>890020005.14</t>
  </si>
  <si>
    <t>YOGUR ENTERO</t>
  </si>
  <si>
    <t>LECHE ENTERA EN POLVO SIN T.A.C.C.  Presentación:  X 800 GRS.</t>
  </si>
  <si>
    <t>VIDALAC</t>
  </si>
  <si>
    <t>ACEITE DE GIRASOL SIN T.A.C.C.  Presentación:  X 900 CC</t>
  </si>
  <si>
    <t>890040088.1</t>
  </si>
  <si>
    <t>BUDIN DULCE  Presentación:  UNIDAD</t>
  </si>
  <si>
    <t>DALE</t>
  </si>
  <si>
    <t>890100099.1</t>
  </si>
  <si>
    <t xml:space="preserve">GELATINA  Presentación:  X KILO </t>
  </si>
  <si>
    <t>ARAL</t>
  </si>
  <si>
    <t>890020075.18</t>
  </si>
  <si>
    <t>LECHE ENTERA EN POLVO INSTANTANEA EN ESTUCHE Y DE PRIMERA CALIDAD - DGE  Presentación:  ENVASE 800 GR</t>
  </si>
  <si>
    <t>MARCA MUNDO LACTEO</t>
  </si>
  <si>
    <t>https://diaonline.supermercadosdia.com.ar/pata%20muslo?_q=pata%20muslo&amp;map=ft</t>
  </si>
  <si>
    <t>https://diaonline.supermercadosdia.com.ar/suprema-pollo-cristalx-1-kg-245478/p</t>
  </si>
  <si>
    <t>https://www.briosa.com.ar/productos/suprema-x-kg/</t>
  </si>
  <si>
    <t>https://www.vea.com.ar/aceite-lira-de-maiz-x900ml/p</t>
  </si>
  <si>
    <t>https://diaonline.supermercadosdia.com.ar/aceite-de-maiz-lira-900-ml-270738/p</t>
  </si>
  <si>
    <t>https://www.cotodigital3.com.ar/sitios/cdigi/producto/-vinagre-vino-coto-pet-1-ltr/_/A-00059478-00059478-200</t>
  </si>
  <si>
    <t>https://maxiconsumo.com/sucursal_capital/vinagre-molto-vino-1-lt-19077.html</t>
  </si>
  <si>
    <t>https://articulo.mercadolibre.com.ar/MLA-929891340-sal-fina-sobres-individual-inysa-05gr-caja-x1000-mpdulcine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135373479&amp;matt_product_id=MLA929891340&amp;matt_product_partition_id=1413162902526&amp;matt_target_id=aud-415044759576:pla-1413162902526&amp;gclid=Cj0KCQjw9ZGYBhCEARIsAEUXITWlQnOqCIpiXHSbwkKPw4t_asvRrr9QYEvVLfHkLNMeWqOSZCtt1ssaAg8TEALw_wcB</t>
  </si>
  <si>
    <t>https://articulo.mercadolibre.com.ar/MLA-907833617-sal-fina-dos-anclas-paquete-x-500-grs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358049416&amp;matt_product_id=MLA907833617&amp;matt_product_partition_id=1413162902526&amp;matt_target_id=aud-415044759576:pla-1413162902526&amp;gclid=Cj0KCQjw9ZGYBhCEARIsAEUXITWkPJHkfAAwecYERxEKoL6zbfwji-mhWwYiI6WLjtDiByzZ_6TxlWoaAtgCEALw_wcB</t>
  </si>
  <si>
    <t>https://atomoconviene.com/atomo-ecommerce/sal/6875-sal-fina-tresal-yoda-pqt-poliet-500-grs--7790936000030.html</t>
  </si>
  <si>
    <t>https://almacenonline.com.ar/producto/sal-tresal-fina-x-500-gr/</t>
  </si>
  <si>
    <t>https://atomoconviene.com/atomo-ecommerce/sal/55642-sal-gruesa-dona-sal---1000-grs--7792104000187.html</t>
  </si>
  <si>
    <t>https://atomoconviene.com/atomo-ecommerce/yerba-mate/30967-yerba-comp--don-arregui-peperina-500-grs--7798067630034.html</t>
  </si>
  <si>
    <t>https://almacenonline.com.ar/producto/yerba-mate-secadero/</t>
  </si>
  <si>
    <t>https://www.vea.com.ar/te-negro-clasico-green-hills-momento-100-saquitos/p?idsku=331348&amp;gclid=Cj0KCQjw9ZGYBhCEARIsAEUXITVjOVEl-VtGjkfxGR0mK_ws4aTTTCoPx_vzKO6w87az_821h7xbrocaAtwyEALw_wcB&amp;gclsrc=aw.ds</t>
  </si>
  <si>
    <t>https://articulo.mercadolibre.com.ar/MLA-934276045-te-negro-clasico-green-hills-momentos-saquitos-01mercado-_JM#position=1&amp;search_layout=stack&amp;type=item&amp;tracking_id=8d1bcc0d-8535-40c5-95c2-e532dae3baf1</t>
  </si>
  <si>
    <t>https://www.vasto.com.ar/productos/te-en-saquitos-ensobrados-green-hills-clasico-100-unidades/</t>
  </si>
  <si>
    <t>https://atomoconviene.com/atomo-ecommerce/harinas-y-premezclas/41430-harina-de-trigo-graciela-real-4-0-fort--1-kg--7790220000272.html</t>
  </si>
  <si>
    <t>https://articulo.mercadolibre.com.ar/MLA-1137436705-harina-0000-ultra-refinada-pureza-1-kg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585079420&amp;matt_product_id=MLA1137436705&amp;matt_product_partition_id=1413162902526&amp;matt_target_id=aud-415044759576:pla-1413162902526&amp;gclid=Cj0KCQjw9ZGYBhCEARIsAEUXITUVHpeXCLuRivlQ9eqrPfRskqr4n_KfhuBaT00Ch_-9OL-NlpoVMgQaArxgEALw_wcB</t>
  </si>
  <si>
    <t>https://www.carrefour.com.ar/ravioles-la-italiana-cuatro-quesos-500-g/p</t>
  </si>
  <si>
    <t>https://atomoconviene.com/atomo-ecommerce/pastas-y-rellenas/74646-ravioles-fresc--la-italiana-de-verdura-500-grs--7791664000293.html</t>
  </si>
  <si>
    <t>https://www.vea.com.ar/ravioles-ricotta-espinaca-cuisine-co-500-gr/p</t>
  </si>
  <si>
    <t>https://articulo.mercadolibre.com.ar/MLA-1140316775-edulcorante-hileret-clasico-liquido-500-ml-barinsu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615582914&amp;matt_product_id=MLA1140316775&amp;matt_product_partition_id=1413162902526&amp;matt_target_id=aud-415044759576:pla-1413162902526&amp;gclid=Cj0KCQjw9ZGYBhCEARIsAEUXITUf1cv8CUEsUARdqtGuUjB9RHgw8X8Ta2NZgcrt0sjaZJWSPUdBxGgaAljREALw_wcB</t>
  </si>
  <si>
    <t>https://maxiconsumo.com/sucursal_capital/edulcorante-semble-500-cc-2261.html</t>
  </si>
  <si>
    <t>https://www.cotodigital3.com.ar/sitios/cdigi/producto/-mignon-x-kg/_/A-00011464-00011464-200</t>
  </si>
  <si>
    <t>https://www.cotodigital3.com.ar/sitios/cdigi/producto/-criollitos-x-uni/_/A-00046045-00046045-200</t>
  </si>
  <si>
    <t>quiosco casa de gobierno</t>
  </si>
  <si>
    <t>Vendedor Casa de gobierno</t>
  </si>
  <si>
    <t>https://www.cotodigital3.com.ar/sitios/cdigi/producto/-facturas-surtidas/_/A-00006911-00006911-200</t>
  </si>
  <si>
    <t>https://www.carrefour.com.ar/facturas-surtidas-x-12-uni-664065/p</t>
  </si>
  <si>
    <t>https://articulo.mercadolibre.com.ar/MLA-1150779979-galletitas-dulces-maria-elena-caja-x120u-mauri-_JM#position=4&amp;search_layout=stack&amp;type=item&amp;tracking_id=e3e25fba-0104-4edd-9858-5dd0e3030bb9</t>
  </si>
  <si>
    <t>https://articulo.mercadolibre.com.ar/MLA-814634200-galletitas-dulces-maria-elena-individuales-15-grs-caja-120-_JM#position=4&amp;search_layout=stack&amp;type=item&amp;tracking_id=e65244df-284f-484f-ac6d-61dcf56b95e1</t>
  </si>
  <si>
    <t>https://angelitagolosinas.com.ar/producto/galletas-maria-elena-30x15gr-cod-124/</t>
  </si>
  <si>
    <t>https://angelitagolosinas.com.ar/producto/galleta-argentitas-sin-sal-tripack-480gr-cod-2647/</t>
  </si>
  <si>
    <t>https://tusuper.com.ar/index.php?route=product/product&amp;product_id=5202</t>
  </si>
  <si>
    <t>https://atomoconviene.com/atomo-ecommerce/galletitas-saladas/22736-galletas-d-agua-argentitas-sin-sal-480-grs--7798113157638.html</t>
  </si>
  <si>
    <t>https://atomoconviene.com/atomo-ecommerce/legumbres/60019-porotos-alubias-la-abadia---500-grs--7798049540092.html</t>
  </si>
  <si>
    <t>https://tusuper.com.ar/index.php?route=product/product&amp;product_id=22&amp;search=porotos&amp;category_id=0</t>
  </si>
  <si>
    <t>https://www.dinoonline.com.ar/super/producto/choclo-idolo-crema-amarillo-x-350-gr/_/A-2370075-2370075-s</t>
  </si>
  <si>
    <t>https://atomoconviene.com/atomo-ecommerce/conservas-de-verduras-y-legumbres/87675-choclo-grano-noel---300-grs--7795184132434.html</t>
  </si>
  <si>
    <t>https://tusuper.com.ar/index.php?route=product/product&amp;product_id=10337&amp;search=choclo&amp;category_id=0</t>
  </si>
  <si>
    <t>https://atomoconviene.com/atomo-ecommerce/caldos/37729-caldos-en-cubo-knorr-balance-gallina-12-unid---7794000005754.html?fast_search=fs</t>
  </si>
  <si>
    <t>https://www.dinoonline.com.ar/super/producto/caldo-knorr-gallina-balance-x-12-un/_/A-2460282-2460282-s</t>
  </si>
  <si>
    <t>https://www.cotodigital3.com.ar/sitios/cdigi/producto/-caldo-knorr-en-cubos-de-verduras-12-unidades/_/A-00531002-00531002-200</t>
  </si>
  <si>
    <t>https://www.dinoonline.com.ar/super/producto/budin-france-sin-frutas-x-150-gr/_/A-2120002-2120002-s</t>
  </si>
  <si>
    <t>https://diaonline.supermercadosdia.com.ar/budin-cuquets-vainilla-con-chips-de-chocolate-170-gr-252555/p</t>
  </si>
  <si>
    <t>https://www.carrefour.com.ar/queso-cuartirolo-tremblay-x-kg/p#:~:text=(%24869.00%20x%201%20K.)</t>
  </si>
  <si>
    <t>https://ezdstore.com/tienda-online/lacteos/quesos/pasta-blanda/queso-cuartirolo-1-2-horma/</t>
  </si>
  <si>
    <t>https://www.repartienda.com/producto/queso-cremoso-la-verona-1-kg/</t>
  </si>
  <si>
    <t>https://www.dinoonline.com.ar/super/producto/leche-ilolay-larga-vida-parcialmente-descremada-tetra-brik-x-1-lt/_/A-3260729-3260729-s</t>
  </si>
  <si>
    <t>https://maxiconsumo.com/sucursal_capital/leche-veronica-larga-vida-parcialmente-descremada-1-lt-34601.html</t>
  </si>
  <si>
    <t>https://www.carrefour.com.ar/leche-entera-larga-vida-carrefour-1-l/p</t>
  </si>
  <si>
    <t>https://articulo.mercadolibre.com.ar/MLA-1110778212-gelatina-orloc-frutilla-1k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249060674&amp;matt_product_id=MLA1110778212&amp;matt_product_partition_id=1413162902366&amp;matt_target_id=aud-415044759576:pla-1413162902366&amp;gclid=CjwKCAjwmJeYBhAwEiwAXlg0AXq3r1i8N9KO9PsEy2OjcUL3YEYGztJugXIaMUezmWadtJXLx778QhoCgUEQAvD_BwE</t>
  </si>
  <si>
    <t>https://articulo.mercadolibre.com.ar/MLA-775815311-gelatina-sabor-frutilla-1kg-c-azucar-orloc-kenko-almagro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494551247&amp;matt_product_id=MLA775815311&amp;matt_product_partition_id=1413162902526&amp;matt_target_id=aud-415044759576:pla-1413162902526&amp;gclid=CjwKCAjwmJeYBhAwEiwAXlg0AVA7rGqvS9H_XY7z0y8gJ1FjbAVQEMVVaItO9cSs3RTkkor6kv-RChoC_5wQAvD_BwE</t>
  </si>
  <si>
    <t>https://articulo.mercadolibre.com.ar/MLA-779268348-gelatina-1kg-sabor-frambuesa-c-azucar-orloc-kenko-almagro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494551247&amp;matt_product_id=MLA779268348&amp;matt_product_partition_id=1413162902526&amp;matt_target_id=aud-415044759576:pla-1413162902526&amp;gclid=CjwKCAjwmJeYBhAwEiwAXlg0AQ9AUbUI_Qm9VuH-Ydy1HyBodB3T207CiMDtdez6nExTjnsZLuWjdBoCin8QAvD_BwE</t>
  </si>
  <si>
    <t>https://www.dinoonline.com.ar/super/producto/yogur-ilolay-firme-descremado-vainilla-pote-x-190-gr/_/A-3260703-3260703-s</t>
  </si>
  <si>
    <t>https://www.comodinencasa.com.ar/yogur-ilolay-desc-vainilla-x-190-gr/p</t>
  </si>
  <si>
    <t>https://www.pasosonline.com.ar/producto/ilolay-yogur-descremado-frutilla-x190g/</t>
  </si>
  <si>
    <t>https://www.dinoonline.com.ar/super/producto/yogur-ilolay-firme-entero-frutilla-pote-x-190-gr/_/A-3260702-3260702-s</t>
  </si>
  <si>
    <t>https://www.comodinencasa.com.ar/yogur-ilolay-entero-vainilla-x-190-gr/p</t>
  </si>
  <si>
    <t>https://www.carrefour.com.ar/yogur-cremoso-entero-ilolay-colchon-de-durazno-150-g/p</t>
  </si>
  <si>
    <t>https://www.frigorifico90.com.ar/productos/peceto-x-kg/</t>
  </si>
  <si>
    <t>https://www.idr.org.ar/wp-content/uploads/2022/11/Hortalizas-SR-Noviembre-2022-1o-semana.pdf</t>
  </si>
  <si>
    <t>https://www.jumbo.com.ar/yerba-mate-mananita-4flex-1kg/p</t>
  </si>
  <si>
    <t>https://www.cotodigital3.com.ar/sitios/cdigi/producto/-harina-de-trigo-canuelas--000-paquete-1-kg/_/A-00099088-00099088-200</t>
  </si>
  <si>
    <t>https://www.vea.com.ar/arroz-dos-hermanos-pairboil-1-kg/p</t>
  </si>
  <si>
    <t>https://www.vea.com.ar/fideos-tirabuzon-matarazzo-x500-gr-2/p</t>
  </si>
  <si>
    <t>https://www.disco.com.ar/fideos-mostachol-matarazzo-x500-gr-2/p</t>
  </si>
  <si>
    <t>https://www.disco.com.ar/arvejas-seca-arcor-x300gr/p</t>
  </si>
  <si>
    <t>https://www.carrefour.com.ar/mermelada-de-durazno-dulcor-pote-500-g/p</t>
  </si>
  <si>
    <t>https://atomoconviene.com/atomo-ecommerce/mermelas-y-jaleas/58275-mermelada-dulcor-p-naranja-500-grs--7793046008033.html</t>
  </si>
  <si>
    <t>https://www.jumbo.com.ar/te-negro-clasico-green-hills-momentos-25-saquitos/p</t>
  </si>
  <si>
    <t>https://www.masonline.com.ar/polenta-tradicional-la-espanola-500-gr/p</t>
  </si>
  <si>
    <t>https://www.mercadolibre.com.ar/cafe-arlistan-sustentable-170gr/p/MLA19754817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455190242&amp;matt_product_id=MLA19754817-product&amp;matt_product_partition_id=1730803161262&amp;matt_target_id=aud-415044759576:pla-1730803161262&amp;gclid=CjwKCAiAvK2bBhB8EiwAZUbP1C7x8opuDVrEpHzDmTCteBVXkDyGYTPxfGEXhyrRL8OwZa5wVSGopRoCId0QAvD_BwE</t>
  </si>
  <si>
    <t>https://newgarden.com.ar/premezcla-panaderia-y-reposteria-natuzen-x-1-kg-sin-tacc.html?gclid=Cj0KCQiA37KbBhDgARIsAIzce14GrMSgTONx-1AL5L5CwMM3sToPAcEnEdjb7rqGoAjDDs4P5V4p6DcaAlZ6EALw_wcB</t>
  </si>
  <si>
    <t>https://articulo.mercadolibre.com.ar/MLA-863767275-premezcla-dimax-universal-1kg-sintaccurquiza-_JM?matt_tool=73015101&amp;matt_word=&amp;matt_source=google&amp;matt_campaign_id=14508401210&amp;matt_ad_group_id=146347455728&amp;matt_match_type=&amp;matt_network=g&amp;matt_device=c&amp;matt_creative=619363289649&amp;matt_keyword=&amp;matt_ad_position=&amp;matt_ad_type=pla&amp;matt_merchant_id=165418573&amp;matt_product_id=MLA863767275&amp;matt_product_partition_id=1730965704446&amp;matt_target_id=aud-415044759576:pla-1730965704446&amp;gclid=Cj0KCQiA37KbBhDgARIsAIzce169WLBVM8YTXCbhezx1_35kg6koinCKTlZdAbscJTo6WbjJrKnHoOYaAkmBEALw_wcB</t>
  </si>
  <si>
    <t>https://dvdistribuidora.com.ar/productos/edulcorante-hileret-sweet-x400-sobres/?gclid=Cj0KCQiA37KbBhDgARIsAIzce1615lUP0jMc7PQf5pLIZZptpaesXBLn4i2OcO5kY0uQF2_dt2LfDtQaAvEREALw_wcB</t>
  </si>
  <si>
    <t>https://articulo.mercadolibre.com.ar/MLA-737364530-queso-regianito-punta-del-agua-_JM?matt_tool=73015101&amp;matt_word=&amp;matt_source=google&amp;matt_campaign_id=14508401210&amp;matt_ad_group_id=146347455488&amp;matt_match_type=&amp;matt_network=g&amp;matt_device=c&amp;matt_creative=619363289640&amp;matt_keyword=&amp;matt_ad_position=&amp;matt_ad_type=pla&amp;matt_merchant_id=584882416&amp;matt_product_id=MLA737364530&amp;matt_product_partition_id=1733424256998&amp;matt_target_id=aud-415044759576:pla-1733424256998&amp;gclid=Cj0KCQiA37KbBhDgARIsAIzce14jFAKpN6LTklI0j-p3LCKcSNnzxQ0XUZBm5Ijec0aw3cF9yxDjBTgaAs82EALw_wcB</t>
  </si>
  <si>
    <t>https://articulo.mercadolibre.com.ar/MLA-1184643782-leche-polvo-santa-elene-estuche-800-grs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536190636&amp;matt_product_id=MLA1184643782&amp;matt_product_partition_id=1730803161262&amp;matt_target_id=aud-415044759576:pla-1730803161262&amp;gclid=Cj0KCQiA37KbBhDgARIsAIzce16hGw-UMRfbUaWW7cS2Y0KTzCpTGykvi5G6SFiltLWhoqTJ-KArGkUaAngjEALw_wcB</t>
  </si>
  <si>
    <t>https://www.olivadonmateo.com.ar/productos/avena-instantanea-x-500-gs/?gclid=Cj0KCQiA37KbBhDgARIsAIzce14t65JwA_d2l-KKIZVBug2yZwtbhHk-5uZ5odDsnMzfxMpC2U9430MaAkp4EALw_wcB</t>
  </si>
  <si>
    <t>https://www.vea.com.ar/avena-instantanea-350gr-cuisine-co/p?idsku=339247&amp;gclid=Cj0KCQiA37KbBhDgARIsAIzce16Y8m9dz1G3F08U5aAicBq1SjMN-buL-MzLJb7y0w2vypeNGjL1kEMaAp9ZEALw_wcB&amp;gclsrc=aw.ds</t>
  </si>
  <si>
    <t>https://www.cotodigital3.com.ar/sitios/cdigi/producto/-arroz-primor-largo-fino-blanco-00000-bol-1-kg/_/A-00268392-00268392-200</t>
  </si>
  <si>
    <t>https://diaonline.supermercadosdia.com.ar/yerba-mate-nory-500-gr-288328/p</t>
  </si>
  <si>
    <t>https://www.disco.com.ar/harina-pureza-ultra-ref-0000-vit-d-1kg/p</t>
  </si>
  <si>
    <t>https://articulo.mercadolibre.com.ar/MLA-1115734656-azucar-ledesma-800-sobres-_JM?matt_tool=73015101&amp;matt_word=&amp;matt_source=google&amp;matt_campaign_id=14508401210&amp;matt_ad_group_id=146347455528&amp;matt_match_type=&amp;matt_network=g&amp;matt_device=c&amp;matt_creative=619363289643&amp;matt_keyword=&amp;matt_ad_position=&amp;matt_ad_type=pla&amp;matt_merchant_id=536190636&amp;matt_product_id=MLA1115734656&amp;matt_product_partition_id=1732397522848&amp;matt_target_id=aud-415044759576:pla-1732397522848&amp;gclid=Cj0KCQiAgribBhDkARIsAASA5bsAJpJRCJaHBPRyHCsVpASVVFF3IFwTO8de3ZIgwU_1zgGv0_kqGZgaAuqkEALw_wcB</t>
  </si>
  <si>
    <t>https://atomoconviene.com/atomo-ecommerce/azucar-y-edulcorantes/26390-edulcorante-liquido-barny-sin-sodio-500-cc---7790490001788.html</t>
  </si>
  <si>
    <t>https://www.carrefour.com.ar/ciriola-flautita-x-kg/p</t>
  </si>
  <si>
    <t>https://supermercado.laanonimaonline.com/frescos/frescos/pan-mignon-kg/art_12056/?gclid=Cj0KCQiAgribBhDkARIsAASA5bv1H77D5C3naWZBYP4qXBRnLgqa1nWztyOKgeM4IfxIJ2lcs_MhdVEaAvjXEALw_wcB</t>
  </si>
  <si>
    <t>https://articulo.mercadolibre.com.ar/MLA-1111316917-queso-blanco-ssal-blister-x120uni-abedul-_JM?matt_tool=73015101&amp;matt_word=&amp;matt_source=google&amp;matt_campaign_id=14508401210&amp;matt_ad_group_id=146347455488&amp;matt_match_type=&amp;matt_network=g&amp;matt_device=c&amp;matt_creative=619363289640&amp;matt_keyword=&amp;matt_ad_position=&amp;matt_ad_type=pla&amp;matt_merchant_id=646196704&amp;matt_product_id=MLA1111316917&amp;matt_product_partition_id=1733424257198&amp;matt_target_id=aud-415044759576:pla-1733424257198&amp;gclid=Cj0KCQiAgribBhDkARIsAASA5bsDIjLAKBbn_ZDmvbJPvO8BI9kSdi5FbPjS5Jnr0HppR1H_XLwK7CQaAs-yEALw_wcB</t>
  </si>
  <si>
    <t>https://alysermarket.com/products/queso-untable-veronica-individual-108-x-20-grs</t>
  </si>
  <si>
    <t>https://www.equipeshop.com.ar/productos/queso-descremado-untable-veronica-x-20-gr-x-108-unid/</t>
  </si>
  <si>
    <t>400gr</t>
  </si>
  <si>
    <t>LENTEJAS Presentación: X 400gr. Solicitado: gr</t>
  </si>
  <si>
    <t>COMIDA DESHIDRATADA PREELABORADA Presentación: UNIDAD</t>
  </si>
  <si>
    <t>890060206.1</t>
  </si>
  <si>
    <t>AM  10606-17-AM22 "Adquisición de Alimentos - Víveres Secos y Frescos"</t>
  </si>
  <si>
    <t>https://www.cotodigital3.com.ar/sitios/cdigi/producto/-pollo-entero-fresco-x-uni-(3-kg)/_/A-00012785-00012785-200</t>
  </si>
  <si>
    <t>https://www.jumbo.com.ar/pollo-campos-de-areco/p</t>
  </si>
  <si>
    <t>https://www.cotodigital3.com.ar/sitios/cdigi/producto/-pata-muslo-sin-piel-x-kg-congelados/_/A-00042215-00042215-200</t>
  </si>
  <si>
    <t>https://www.jumbo.com.ar/pata-muslo-de-pollo-sin-piel/p</t>
  </si>
  <si>
    <t>PX POR UNIDAD</t>
  </si>
  <si>
    <t xml:space="preserve">PX 1- POR 500GR en la pagina. </t>
  </si>
  <si>
    <t>PRECIOS DE REFERENCIA AL 03/01/2023</t>
  </si>
  <si>
    <t>https://www.vea.com.ar/milanesa-bola-de-lomo-2/p</t>
  </si>
  <si>
    <t>https://www.cotodigital3.com.ar/sitios/cdigi/browse/_/N-1r9irep?Dy=1&amp;Nf=product.endDate%7CGTEQ%2B1.672704E12%7C%7Cproduct.startDate%7CLTEQ%2B1.672704E12&amp;Nr=AND(product.sDisp_200%3A1004%2Cproduct.language%3Aespa%C3%B1ol%2COR(product.siteId%3ACotoDigital))</t>
  </si>
  <si>
    <t>https://www.vea.com.ar/suprema-de-pollo-preparacion-propia/p</t>
  </si>
  <si>
    <t>https://www.idr.org.ar/wp-content/uploads/2022/12/Huevos-GU-Diciembre-2022-4o-semana-1.pdf</t>
  </si>
  <si>
    <t>https://www.idr.org.ar/wp-content/uploads/2022/12/Hortalizas-GU-Diciembre-2022-4o-semana.pdf</t>
  </si>
  <si>
    <t>https://www.idr.org.ar/wp-content/uploads/2022/12/Frutas-GU-Diciembre-2022-4o-semana.pdf</t>
  </si>
  <si>
    <t>https://www.idr.org.ar/wp-content/uploads/2022/12/Huevos-AE-Diciembre-2022-4o-semana.pdf</t>
  </si>
  <si>
    <t>https://www.idr.org.ar/wp-content/uploads/2022/12/Hortalizas-AE-Diciembre-2022-4o-semana.pdf</t>
  </si>
  <si>
    <t>https://www.idr.org.ar/wp-content/uploads/2022/12/Frutas-AE-Diciembre-2022-4o-semana.pdf</t>
  </si>
  <si>
    <t>https://www.idr.org.ar/wp-content/uploads/2022/12/Huevos-SR-Diciembre-2022-4o-semana.pdf</t>
  </si>
  <si>
    <t>https://www.idr.org.ar/wp-content/uploads/2022/12/Hortalizas-SR-Diciembre-2022-4o-semana.pdf</t>
  </si>
  <si>
    <t>https://www.idr.org.ar/wp-content/uploads/2022/12/Frutas-SR-Diciembre-2022-4o-semana.pdf</t>
  </si>
  <si>
    <t>https://www.jumbo.com.ar/aceite-girasol-alsamar-x-900cc/p</t>
  </si>
  <si>
    <t>https://www.cotodigital3.com.ar/sitios/cdigi/producto/-aceite-girasol-alsamar-bot-900-ml/_/A-00467250-00467250-200</t>
  </si>
  <si>
    <t>https://www.mercadolibre.com.ar/aceite-canuelas-girasol-botellon-5-litros/p/MLA19784591?pdp_filters=category:MLA114008#searchVariation=MLA19784591&amp;position=1&amp;search_layout=stack&amp;type=product&amp;tracking_id=4c2182f5-2b6d-4080-b7bc-386f34f2f1ff</t>
  </si>
  <si>
    <t>https://www.rappi.com.ar/p/arcor-aceite-de-maiz-456288?retailer_id=1168&amp;store_id=136039&amp;store_type=market&amp;market_type=coto&amp;product_id=2111739583&amp;show_detail=true&amp;region_id=541300&amp;utm_source=google&amp;pid=google&amp;utm_medium=cpc&amp;af_channel=cpc&amp;utm_campaign=CX_AR_PR_SE_PL_PLA_ALL_CPG_RAP_ALL_NA_00000&amp;c=CX_AR_PR_SE_PL_PLA_ALL_CPG_RAP_ALL_NA_00000&amp;utm_id=18321765504&amp;af_c_id=18321765504&amp;utm_term=&amp;af_keywords=&amp;utm_content=&amp;af_ad=&amp;gclid=CjwKCAiAh9qdBhAOEiwAvxIok-r6ZdsLVrfUaPVJvGKfzlg3O9NGDfRwkL0KGoSKEuMrLhJInQHnmhoCy1gQAvD_BwE</t>
  </si>
  <si>
    <t>https://www.jumbo.com.ar/vinagre-de-vino-clasico-casalta-x-500-cc-2/p</t>
  </si>
  <si>
    <t>https://articulo.mercadolibre.com.ar/MLA-902506519-sal-fina-en-sobres-individuales-abedul-1000-u-x-05g-_JM#reco_item_pos=2&amp;reco_backend=machinalis-v2p-pdp-boost-v2_ranker&amp;reco_backend_type=low_level&amp;reco_client=vip-v2p&amp;reco_id=5a201ac9-66c6-4c9f-b3c1-3382aa810624</t>
  </si>
  <si>
    <t>https://articulo.mercadolibre.com.ar/MLA-1117344514-sal-fina-individual-abedul-caja-x-1000-sobres-_JM?matt_tool=73015101&amp;matt_word=&amp;matt_source=google&amp;matt_campaign_id=14508401210&amp;matt_ad_group_id=146347455528&amp;matt_match_type=&amp;matt_network=g&amp;matt_device=c&amp;matt_creative=619363289643&amp;matt_keyword=&amp;matt_ad_position=&amp;matt_ad_type=pla&amp;matt_merchant_id=477929801&amp;matt_product_id=MLA1117344514&amp;matt_product_partition_id=1732397523008&amp;matt_target_id=aud-415044759576:pla-1732397523008&amp;gclid=CjwKCAiAh9qdBhAOEiwAvxIok8cGOXLgJm_6ms5_nFQp_yRkNA5_34agowHUug1JxatkuNJLYf32YRoCabEQAvD_BwE</t>
  </si>
  <si>
    <t>https://www.vea.com.ar/sal-gruesa-celusal-2-2/p</t>
  </si>
  <si>
    <t>https://www.jumbo.com.ar/sal-gruesa-dos-anclas-2-2/p</t>
  </si>
  <si>
    <t>https://www.vea.com.ar/harina-canuelas-ultra-ref-000-vit-d-1kg/p</t>
  </si>
  <si>
    <t>https://www.vea.com.ar/harina-leudante-ma/p</t>
  </si>
  <si>
    <t>https://www.disco.com.ar/harina-leudante-pureza-sin-sodio-1kg/p</t>
  </si>
  <si>
    <t>https://www.vea.com.ar/fideos-tallarin-lucchetti-x500-gr-2/p</t>
  </si>
  <si>
    <t>https://www.carrefour.com.ar/azucar-comun-azucel-tipo-a-bolsa-1-kg/p?idsku=18915&amp;gclid=CjwKCAiAh9qdBhAOEiwAvxIok1Iawl7hOnnx8dL4R5Jz87eGk-58NMVyaDQyTx464hWLXt20X0kPkxoCv24QAvD_BwE</t>
  </si>
  <si>
    <t>https://atomoconviene.com/atomo-ecommerce/tapas/90404-disco-empanada-italiana-freir-12-unid---7791664000279.html</t>
  </si>
  <si>
    <t>https://www.vea.com.ar/medialunas-de-manteca-2-2/p</t>
  </si>
  <si>
    <t>https://www.vea.com.ar/cacao-chocolino-180g/p</t>
  </si>
  <si>
    <t>https://www.carrefour.com.ar/cacao-en-polvo-toddy-original-bolsa-180-g-698978/p?idsku=93753&amp;gclid=CjwKCAiAh9qdBhAOEiwAvxIok57PhTv6f1w1QG_PoeMBH3f4iqngymgU7ebCtWH3EMmLTzBO17y5RBoClYgQAvD_BwE</t>
  </si>
  <si>
    <t>https://www.vea.com.ar/galletitas-surtido-diver-bagley-x398g/p</t>
  </si>
  <si>
    <t>https://www.cotodigital3.com.ar/sitios/cdigi/browse/_/N-i4alhx?Dy=1&amp;Nf=product.endDate%7CGTEQ%2B1.6728768E12%7C%7Cproduct.startDate%7CLTEQ%2B1.6728768E12&amp;Nr=AND(product.sDisp_200%3A1004%2Cproduct.language%3Aespa%C3%B1ol%2COR(product.siteId%3ACotoDigital))</t>
  </si>
  <si>
    <t>https://www.luciasupermercado.com/dulces/5000-galletitas-bagley-surtido-x-390-g-779004092960.html</t>
  </si>
  <si>
    <t>https://blowmax.com.ar/producto/lentejas-doroteo-x-400gr/</t>
  </si>
  <si>
    <t>https://www.dinoonline.com.ar/super/producto/porotos-egran-alubia-x-500-gr/_/A-2510008-2510008-s</t>
  </si>
  <si>
    <t>https://atomoconviene.com/atomo-ecommerce/conservas-de-fruta/82861-cocktel-frutas-molino-rojo-4-frutas-820-grs--7798318340415.html</t>
  </si>
  <si>
    <t>https://atomoconviene.com/atomo-ecommerce/conservas-de-fruta/82779-durazno-natural-molino-rojo-light-820-grs--7798318340392.html</t>
  </si>
  <si>
    <t>https://www.jumbo.com.ar/duraznos-alco-al-natural-3/p</t>
  </si>
  <si>
    <t>https://www.disco.com.ar/tomate-triturado-botella-970-gr-maxima/p</t>
  </si>
  <si>
    <t>https://www.vea.com.ar/leche-en-polvo-entera-c-c-800gr/p</t>
  </si>
  <si>
    <t>https://www.jumbo.com.ar/leche-en-polvo-purisima-plus-entera-inst-800g/p?idsku=325696&amp;&amp;bidkw=&amp;dvc=c&amp;h=https://clickserve.dartsearch.net/link/click&amp;gclid=CjwKCAiAh9qdBhAOEiwAvxIokzKwUHyGsp7T1tmoFQ2lpbENKjjEUL_Z6M_F3zt5dORmEXjERglWVhoCgMEQAvD_BwE&amp;gclsrc=aw.ds</t>
  </si>
  <si>
    <t>https://articulo.mercadolibre.com.ar/MLA-915558729-leche-en-polvo-descremada-x-30-sobres-de-5-g-_JM#reco_item_pos=3&amp;reco_backend=machinalis-v2p-pdp-boost-v2_ranker&amp;reco_backend_type=low_level&amp;reco_client=vip-v2p&amp;reco_id=5c22ad64-e4ff-4009-aced-50af92c0671b</t>
  </si>
  <si>
    <t>https://www.hiperlibertad.com.ar/leche-en-polvo-nido-fortigrow-x-800-gr/p</t>
  </si>
  <si>
    <t>https://www.jumbo.com.ar/aceite-girasol-pureza-0-9-l/p</t>
  </si>
  <si>
    <t>https://www.hiperlibertad.com.ar/rebozador-pack-taeq-190gr/p</t>
  </si>
  <si>
    <t>https://diaonline.supermercadosdia.com.ar/harina-000-caserita-1-kg-54869/p</t>
  </si>
  <si>
    <t>https://www.disco.com.ar/budin-marmolado-valente-x-170g/p</t>
  </si>
  <si>
    <t>https://www.carrefour.com.ar/comidas-listas-guiso-lentejas-mole-200-g/p?idsku=39080&amp;gclid=CjwKCAiAh9qdBhAOEiwAvxIok9OW7DX8bS8DeAp7j3jjDpErduKK5kkrAs5sZw8Kwd2Y2z4p8wIwcBoClVYQAvD_BwE</t>
  </si>
  <si>
    <t>https://www.vea.com.ar/sopa-de-vegetales-box-mini-ramen/p?idsku=346946&amp;gclid=CjwKCAiAh9qdBhAOEiwAvxIok5WsIYB93k9r9Gv1Z83OdorjQkeyG9wL4hz7WMMcrmW6UUpESRKEshoCgXgQAvD_BwE&amp;gclsrc=aw.ds</t>
  </si>
  <si>
    <t>https://articulo.mercadolibre.com.ar/MLA-833232578-combo-12-paq-mole-sopas-arroz-yamani-cus-cus-guiso-y-mas-_JM?matt_tool=73015101&amp;matt_word=&amp;matt_source=google&amp;matt_campaign_id=14508401210&amp;matt_ad_group_id=146347455528&amp;matt_match_type=&amp;matt_network=g&amp;matt_device=c&amp;matt_creative=619363289643&amp;matt_keyword=&amp;matt_ad_position=&amp;matt_ad_type=pla&amp;matt_merchant_id=497505910&amp;matt_product_id=MLA833232578&amp;matt_product_partition_id=1732397522848&amp;matt_target_id=aud-415044759576:pla-1732397522848&amp;gclid=CjwKCAiAh9qdBhAOEiwAvxIok973gqwHlhe1IrebmnoU5cItBSNPnDrT8AaKBSCcW85YghjmShGifxoCK_kQAvD_BwE</t>
  </si>
  <si>
    <t>890040036.1</t>
  </si>
  <si>
    <t>TORTITAS Presentación: X DOCENA Solicitado: DOCENA</t>
  </si>
  <si>
    <t>https://www.rappi.com.ar/restaurantes/207343-william-morris</t>
  </si>
  <si>
    <t>https://www.pedidosya.com.ar/restaurantes/guaymallen/proal-dorrego-menu</t>
  </si>
  <si>
    <t>https://www.rappi.com.ar/p/lasfor-cereal-almohaditas-rellena-de-avena-186932?retailer_id=1302&amp;store_id=141880&amp;store_type=market&amp;market_type=jumbo&amp;product_id=2111118225&amp;show_detail=true&amp;region_id=541300&amp;utm_source=google&amp;pid=google&amp;utm_medium=cpc&amp;af_channel=cpc&amp;utm_campaign=CX_AR_PR_SE_PL_PLA_ALL_CPG_RAP_ALL_NA_00000&amp;c=CX_AR_PR_SE_PL_PLA_ALL_CPG_RAP_ALL_NA_00000&amp;utm_id=18321765504&amp;af_c_id=18321765504&amp;utm_term=&amp;af_keywords=&amp;utm_content=&amp;af_ad=&amp;gclid=CjwKCAiA2fmdBhBpEiwA4CcHze4VNv5r0mbj1ZSkUtHi8RRaLYFzlZLIqtJXqqTvngoQgGmZSOWgbhoCHZcQAvD_BwE</t>
  </si>
  <si>
    <t>https://www.carrefour.com.ar/almohaditas-avellana-lasfor-bolsa-200-g/p?idsku=70982&amp;gclid=CjwKCAiA2fmdBhBpEiwA4CcHzewlyMWO8sQgu4dwsvoTBMCe5L1s0wFdnu7-Kl6Y4XPF3Ti6FXzGBRoC5UQQAvD_BwE</t>
  </si>
  <si>
    <t>890060205.1</t>
  </si>
  <si>
    <t>CEREAL SIN T.A.C.C. Presentación: X 150 a 200 G</t>
  </si>
  <si>
    <t>NANI</t>
  </si>
  <si>
    <t>https://www.vea.com.ar/almohaditas-lasfor-crema-frutilla-200-grs/p</t>
  </si>
  <si>
    <t>https://articulo.mercadolibre.com.ar/MLA-881484955-galletitas-santa-maria-x6-cajas200gr-vs-sabores-sin-tacc-_JM?matt_tool=73015101&amp;matt_word=&amp;matt_source=google&amp;matt_campaign_id=14508401210&amp;matt_ad_group_id=146347455328&amp;matt_match_type=&amp;matt_network=g&amp;matt_device=c&amp;matt_creative=619363289517&amp;matt_keyword=&amp;matt_ad_position=&amp;matt_ad_type=pla&amp;matt_merchant_id=165418573&amp;matt_product_id=MLA881484955&amp;matt_product_partition_id=1937806300520&amp;matt_target_id=aud-1930507555160:pla-1937806300520&amp;gclid=CjwKCAiA2fmdBhBpEiwA4CcHzdqJ9WFae4fHQINXETXUhm2QXZ5pBF_6r0uxaVokJFKStLoBH6XEFBoCzAsQAvD_BwE</t>
  </si>
  <si>
    <t>https://www.jumbo.com.ar/galletitas-santa-maria-marmoladas-2/p?idsku=4079&amp;&amp;bidkw=&amp;dvc=c&amp;h=https://clickserve.dartsearch.net/link/click&amp;gclid=CjwKCAiA2fmdBhBpEiwA4CcHzZN9Y-Ll61zUsmCf30bX35QxFu8l0Lcq80NJJjR42khg6GK81ZxatxoCCg0QAvD_BwE&amp;gclsrc=aw.ds</t>
  </si>
  <si>
    <t>https://www.carrefour.com.ar/galletitas-santa-maria-chocolate-200-g-sin-tacc/p?idsku=23108&amp;gclid=CjwKCAiA2fmdBhBpEiwA4CcHzU_Lupn809aVMmR-Ea_1fVu-Ikz2u2RuG8wLrJKRJzrB_Jp2v7MufhoCLuIQAvD_BwE</t>
  </si>
  <si>
    <t>890040006.6</t>
  </si>
  <si>
    <t>GALLETAS DULCES SIN TACC Presentación: PAQ. X 200 GR Solicitado: PAQUETE</t>
  </si>
  <si>
    <t>SANTA MARIA</t>
  </si>
  <si>
    <t>890040004.7</t>
  </si>
  <si>
    <t>GALLETAS DE AGUA SIN TAC APTO PARA CELIACO Presentación: PAQ. X 150 GR Solicitado: PAQUETE</t>
  </si>
  <si>
    <t>SMAMS</t>
  </si>
  <si>
    <t>https://www.jumbo.com.ar/galletitas-smams-crackers-de-agua-x-150-gr/p?idsku=260015&amp;&amp;bidkw=&amp;dvc=c&amp;h=https://clickserve.dartsearch.net/link/click&amp;gclid=CjwKCAiA2fmdBhBpEiwA4CcHzXyACNQOgFhi_7XN5SvYNbUg9KoCBklw05gu4Y_fcNmmpjmxTRXhMhoCoT0QAvD_BwE&amp;gclsrc=aw.ds</t>
  </si>
  <si>
    <t>https://www.farmacity.com/galletitas-crackers-smams-x-150-gr/p?idsku=211345&amp;utm_source=google&amp;utm_medium=cpc&amp;utm_campaign=&amp;keyword=&amp;gclid=CjwKCAiA2fmdBhBpEiwA4CcHzbOmKHQNMCa1nFLu6k-KXI6Xjs1JffI2MlE4hQJMAKZd-UoXspuBYRoC62wQAvD_BwE</t>
  </si>
  <si>
    <t>https://www.dieteticacallao.com.ar/productos/crackers-smams/?pf=gs&amp;variant=255267514&amp;gclid=CjwKCAiA2fmdBhBpEiwA4CcHzSwTjmj0a22M6sddek9Kpp3DvJWwcA9pIxVCuttWP1IfKF5P3mlMFRoCgE8QAvD_BwE</t>
  </si>
  <si>
    <t>890100012.4</t>
  </si>
  <si>
    <t>LENTEJAS Presentación: ENV.400 GR. Solicitado: ENVASE</t>
  </si>
  <si>
    <t>https://www.jumbo.com.ar/lentejas-la-espanola-gourmet-x-400gr/p?idsku=27436&amp;&amp;bidkw=&amp;dvc=c&amp;h=https://clickserve.dartsearch.net/link/click&amp;gclid=CjwKCAiA2fmdBhBpEiwA4CcHze-mMYw_l2d3j8uw_tlAt4O1zOsYBuL5ESBwfQw0m6UTADdnKdh8YRoCcpIQAvD_BwE&amp;gclsrc=aw.ds</t>
  </si>
  <si>
    <t>https://www.rappi.com.ar/p/egran-lentejas-secas-42746?retailer_id=1168&amp;store_id=136039&amp;store_type=market&amp;market_type=coto&amp;product_id=529767&amp;show_detail=true&amp;region_id=541300&amp;utm_source=google&amp;pid=google&amp;utm_medium=cpc&amp;af_channel=cpc&amp;utm_campaign=CX_AR_PR_SE_PL_PLA_ALL_CPG_RAP_ALL_NA_00000&amp;c=CX_AR_PR_SE_PL_PLA_ALL_CPG_RAP_ALL_NA_00000&amp;utm_id=18321765504&amp;af_c_id=18321765504&amp;utm_term=&amp;af_keywords=&amp;utm_content=&amp;af_ad=&amp;gclid=CjwKCAiA2fmdBhBpEiwA4CcHzQ0RpsSyj5w_y_y7jqfo-X9oLcRCptw7Kiev_Aa7tY0fomxbviP9lxoCHt4QAvD_BwE</t>
  </si>
  <si>
    <t>https://maxiconsumo.com/sucursal_capital/almacen/conservas-y-legumbres/lenteja-marolio-400-gr-19005.html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</si>
</sst>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2" fillId="0" borderId="1" xfId="1" applyBorder="1"/>
    <xf numFmtId="0" fontId="1" fillId="0" borderId="1" xfId="0" applyFont="1" applyFill="1" applyBorder="1" applyAlignment="1">
      <alignment wrapText="1"/>
    </xf>
    <xf numFmtId="164" fontId="0" fillId="3" borderId="1" xfId="0" applyNumberFormat="1" applyFill="1" applyBorder="1"/>
    <xf numFmtId="164" fontId="1" fillId="2" borderId="1" xfId="0" applyNumberFormat="1" applyFont="1" applyFill="1" applyBorder="1" applyAlignment="1">
      <alignment wrapText="1"/>
    </xf>
    <xf numFmtId="164" fontId="1" fillId="0" borderId="1" xfId="0" applyNumberFormat="1" applyFont="1" applyFill="1" applyBorder="1" applyAlignment="1">
      <alignment wrapText="1"/>
    </xf>
    <xf numFmtId="164" fontId="2" fillId="0" borderId="1" xfId="1" applyNumberFormat="1" applyBorder="1"/>
    <xf numFmtId="164" fontId="6" fillId="3" borderId="1" xfId="0" applyNumberFormat="1" applyFont="1" applyFill="1" applyBorder="1"/>
    <xf numFmtId="0" fontId="4" fillId="0" borderId="1" xfId="0" applyFont="1" applyBorder="1" applyAlignment="1">
      <alignment horizontal="justify" vertical="top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1" xfId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" fillId="0" borderId="1" xfId="0" applyFont="1" applyFill="1" applyBorder="1"/>
    <xf numFmtId="0" fontId="3" fillId="0" borderId="1" xfId="0" applyFont="1" applyFill="1" applyBorder="1"/>
    <xf numFmtId="164" fontId="0" fillId="3" borderId="1" xfId="0" applyNumberFormat="1" applyFont="1" applyFill="1" applyBorder="1"/>
    <xf numFmtId="0" fontId="0" fillId="0" borderId="0" xfId="0" applyFill="1"/>
    <xf numFmtId="0" fontId="2" fillId="0" borderId="1" xfId="1" applyFill="1" applyBorder="1"/>
    <xf numFmtId="0" fontId="2" fillId="0" borderId="1" xfId="1" applyBorder="1" applyAlignment="1">
      <alignment horizontal="left" vertical="top"/>
    </xf>
    <xf numFmtId="164" fontId="0" fillId="5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164" fontId="0" fillId="3" borderId="1" xfId="0" applyNumberFormat="1" applyFill="1" applyBorder="1" applyAlignment="1"/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justify" vertical="top" wrapText="1"/>
    </xf>
    <xf numFmtId="164" fontId="0" fillId="0" borderId="1" xfId="0" applyNumberFormat="1" applyFill="1" applyBorder="1"/>
    <xf numFmtId="0" fontId="5" fillId="4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todigital3.com.ar/sitios/cdigi/producto/-cafe-molido-torrado-cabrales-paq-1-kgm/_/A-00061257-00061257-200" TargetMode="External"/><Relationship Id="rId18" Type="http://schemas.openxmlformats.org/officeDocument/2006/relationships/hyperlink" Target="https://www.cotodigital3.com.ar/sitios/cdigi/producto/-vacio-del-centro-estancias-coto-x-kg/_/A-00047980-00047980-200" TargetMode="External"/><Relationship Id="rId26" Type="http://schemas.openxmlformats.org/officeDocument/2006/relationships/hyperlink" Target="https://atomoconviene.com/atomo-ecommerce/arroz/70385-arroz-l-fino-lucchetti---500-grs--7790070410610.html" TargetMode="External"/><Relationship Id="rId39" Type="http://schemas.openxmlformats.org/officeDocument/2006/relationships/hyperlink" Target="https://almacenfamily.com/producto/3718" TargetMode="External"/><Relationship Id="rId21" Type="http://schemas.openxmlformats.org/officeDocument/2006/relationships/hyperlink" Target="https://www.dinoonline.com.ar/super/producto/harina-morixe-000-x-1-kg/_/A-3230318-3230318-s" TargetMode="External"/><Relationship Id="rId34" Type="http://schemas.openxmlformats.org/officeDocument/2006/relationships/hyperlink" Target="https://bahiaoffice.com/azucar-y-edulcorantes/486-azucar-la-virginia-caja-x-800-sobres.html" TargetMode="External"/><Relationship Id="rId42" Type="http://schemas.openxmlformats.org/officeDocument/2006/relationships/hyperlink" Target="https://www.dinoonline.com.ar/super/producto/cafe-la-virginia-molido-x-1-kg/_/A-2030538-2030538-s;jsessionid=xO6XoqFWWGLXnQwo6nMi5PfmdkelV4vH7mhzEPq3j1tIJOMdleZ0!1192201438" TargetMode="External"/><Relationship Id="rId47" Type="http://schemas.openxmlformats.org/officeDocument/2006/relationships/hyperlink" Target="https://atomoconviene.com/atomo-ecommerce/pastas/55973-fideos-celiacos-matarazzo-spaghetti-500-grs--7790070321800.html" TargetMode="External"/><Relationship Id="rId50" Type="http://schemas.openxmlformats.org/officeDocument/2006/relationships/hyperlink" Target="https://lacasadelceliaco.mitiendanube.com/productos/natuzen-rebozador-de-arroz-x-240-grs/" TargetMode="External"/><Relationship Id="rId55" Type="http://schemas.openxmlformats.org/officeDocument/2006/relationships/hyperlink" Target="https://maxiconsumo.com/sucursal_capital/harina-morixe-leudante-1-kg-44149.html" TargetMode="External"/><Relationship Id="rId63" Type="http://schemas.openxmlformats.org/officeDocument/2006/relationships/hyperlink" Target="https://supera.com.ar/producto/dulce-de-membrillo-dulcor-precio-x-kg/" TargetMode="External"/><Relationship Id="rId68" Type="http://schemas.openxmlformats.org/officeDocument/2006/relationships/hyperlink" Target="https://www.comodinencasa.com.ar/avena-arrollada-la-espanola-x-400-gr/p" TargetMode="External"/><Relationship Id="rId76" Type="http://schemas.openxmlformats.org/officeDocument/2006/relationships/hyperlink" Target="https://maxiconsumo.com/sucursal_capital/arvejas-marolio-tetra-recart-340-gr-21637.html" TargetMode="External"/><Relationship Id="rId7" Type="http://schemas.openxmlformats.org/officeDocument/2006/relationships/hyperlink" Target="https://www.laronline.com.ar/productos/leche-polvo-descremada-ilolay-800g/" TargetMode="External"/><Relationship Id="rId71" Type="http://schemas.openxmlformats.org/officeDocument/2006/relationships/hyperlink" Target="https://bahiaoffice.com/azucar-y-edulcorantes/486-azucar-la-virginia-caja-x-800-sobres.html" TargetMode="External"/><Relationship Id="rId2" Type="http://schemas.openxmlformats.org/officeDocument/2006/relationships/hyperlink" Target="https://newgarden.com.ar/almidon-de-maiz-glutal-x-500-g-sin-tacc.html?gclid=CjwKCAjwxo6IBhBKEiwAXSYBs6JKK-LESsVqqSqwvHlUU3W8ti_5PG6lZ5QvIHAdNBU-UyxcZk7ZgBoCmnsQAvD_BwE" TargetMode="External"/><Relationship Id="rId16" Type="http://schemas.openxmlformats.org/officeDocument/2006/relationships/hyperlink" Target="https://atomoconviene.com/atomo-ecommerce/desodorantes-de-mujer/77535-yerba-infusion-la-tranquera---25-saquitos--7790480089819.html" TargetMode="External"/><Relationship Id="rId29" Type="http://schemas.openxmlformats.org/officeDocument/2006/relationships/hyperlink" Target="https://www.cotodigital3.com.ar/sitios/cdigi/producto/-arveja-seca-rem-inca-lat-350-gr/_/A-00128955-00128955-200" TargetMode="External"/><Relationship Id="rId11" Type="http://schemas.openxmlformats.org/officeDocument/2006/relationships/hyperlink" Target="https://www.dinoonline.com.ar/super/producto/duraznos-alco-x-820-gr/_/A-2050003-2050003-s" TargetMode="External"/><Relationship Id="rId24" Type="http://schemas.openxmlformats.org/officeDocument/2006/relationships/hyperlink" Target="https://tienda.dos-hermanos.com/product/049-015" TargetMode="External"/><Relationship Id="rId32" Type="http://schemas.openxmlformats.org/officeDocument/2006/relationships/hyperlink" Target="https://maxiconsumo.com/sucursal_capital/coctel-de-frutas-marolio-820-gr-19176.html" TargetMode="External"/><Relationship Id="rId37" Type="http://schemas.openxmlformats.org/officeDocument/2006/relationships/hyperlink" Target="https://maxiconsumo.com/sucursal_capital/cacao-ravana-180-gr-21751.html" TargetMode="External"/><Relationship Id="rId40" Type="http://schemas.openxmlformats.org/officeDocument/2006/relationships/hyperlink" Target="https://www.comodinencasa.com.ar/polenta-inst-la-espanola-x-500-gr/p" TargetMode="External"/><Relationship Id="rId45" Type="http://schemas.openxmlformats.org/officeDocument/2006/relationships/hyperlink" Target="https://www.casa-segal.com/producto/tapas-empanada-la-italiana-x-12u-horno/" TargetMode="External"/><Relationship Id="rId53" Type="http://schemas.openxmlformats.org/officeDocument/2006/relationships/hyperlink" Target="https://www.elabastecedor.com.ar/9219_punta-del-agua-queso-sardo-x-kg" TargetMode="External"/><Relationship Id="rId58" Type="http://schemas.openxmlformats.org/officeDocument/2006/relationships/hyperlink" Target="https://www.mininani.com.ar/productos/lomo-de-atun-bahia-en-aceite-y-agua-x-170-gr/" TargetMode="External"/><Relationship Id="rId66" Type="http://schemas.openxmlformats.org/officeDocument/2006/relationships/hyperlink" Target="https://supera.com.ar/producto/lentejas-doroteo-x-400gr/" TargetMode="External"/><Relationship Id="rId74" Type="http://schemas.openxmlformats.org/officeDocument/2006/relationships/hyperlink" Target="https://atomoconviene.com/atomo-ecommerce/azucar-y-edulcorantes/91556-azucar-diamante-comun-tipo-a-1000-grs--7798366480019.html" TargetMode="External"/><Relationship Id="rId79" Type="http://schemas.openxmlformats.org/officeDocument/2006/relationships/hyperlink" Target="https://www.rappi.com.ar/restaurantes/207343-william-morris" TargetMode="External"/><Relationship Id="rId5" Type="http://schemas.openxmlformats.org/officeDocument/2006/relationships/hyperlink" Target="https://www.distribuidorasabatini.com/app/?action=detail&amp;itemId=7874" TargetMode="External"/><Relationship Id="rId61" Type="http://schemas.openxmlformats.org/officeDocument/2006/relationships/hyperlink" Target="https://maricre.com.ar/product/dulce-de-membrillo-dulcor-cajon-x-5-kg/" TargetMode="External"/><Relationship Id="rId82" Type="http://schemas.openxmlformats.org/officeDocument/2006/relationships/hyperlink" Target="https://www.vea.com.ar/almohaditas-lasfor-crema-frutilla-200-grs/p" TargetMode="External"/><Relationship Id="rId10" Type="http://schemas.openxmlformats.org/officeDocument/2006/relationships/hyperlink" Target="https://www.cotodigital3.com.ar/sitios/cdigi/producto/-fideos-tallarin-favorita-paq-500-grm/_/A-00530599-00530599-200" TargetMode="External"/><Relationship Id="rId19" Type="http://schemas.openxmlformats.org/officeDocument/2006/relationships/hyperlink" Target="https://www.carrefour.com.ar/peceto-premium-av-x-kg-57480/p" TargetMode="External"/><Relationship Id="rId31" Type="http://schemas.openxmlformats.org/officeDocument/2006/relationships/hyperlink" Target="https://www.cotodigital3.com.ar/sitios/cdigi/producto/-mate-cocido-x25-saq-selec-la-tranquer-cja-100-grm/_/A-00511563-00511563-200" TargetMode="External"/><Relationship Id="rId44" Type="http://schemas.openxmlformats.org/officeDocument/2006/relationships/hyperlink" Target="https://newgarden.com.ar/levadura-de-cerveza-levex-x-2-paquetes-de-10-gr-cada-uno.html?gclid=EAIaIQobChMIn_zDzbHw9gIVkmxvBB2x5wWdEAMYASAAEgJonvD_BwE" TargetMode="External"/><Relationship Id="rId52" Type="http://schemas.openxmlformats.org/officeDocument/2006/relationships/hyperlink" Target="https://www.golomax.com.ar/catalogo/detalle/0-13009494-edulcorante-ledesma-x400-sobres" TargetMode="External"/><Relationship Id="rId60" Type="http://schemas.openxmlformats.org/officeDocument/2006/relationships/hyperlink" Target="https://maxiconsumo.com/sucursal_capital/choclo-molto-cremoso-blanco-350-gr-19781.html" TargetMode="External"/><Relationship Id="rId65" Type="http://schemas.openxmlformats.org/officeDocument/2006/relationships/hyperlink" Target="https://www.hiperlibertad.com.ar/tomate-triturado-tiempo-libre-botella-x-950-gr/p?idsku=6482&amp;gclid=EAIaIQobChMI-OzpwIfu9gIVg21vBB05LAGAEAYYASABEgLpuPD_BwE" TargetMode="External"/><Relationship Id="rId73" Type="http://schemas.openxmlformats.org/officeDocument/2006/relationships/hyperlink" Target="https://atomoconviene.com/atomo-ecommerce/leches/92886-leche-en-polvo-purisima-plus-entera-800-grs--7798095171363.html?fast_search=fs" TargetMode="External"/><Relationship Id="rId78" Type="http://schemas.openxmlformats.org/officeDocument/2006/relationships/hyperlink" Target="https://www.pedidosya.com.ar/restaurantes/guaymallen/proal-dorrego-menu" TargetMode="External"/><Relationship Id="rId81" Type="http://schemas.openxmlformats.org/officeDocument/2006/relationships/hyperlink" Target="https://www.carrefour.com.ar/almohaditas-avellana-lasfor-bolsa-200-g/p?idsku=70982&amp;gclid=CjwKCAiA2fmdBhBpEiwA4CcHzewlyMWO8sQgu4dwsvoTBMCe5L1s0wFdnu7-Kl6Y4XPF3Ti6FXzGBRoC5UQQAvD_BwE" TargetMode="External"/><Relationship Id="rId4" Type="http://schemas.openxmlformats.org/officeDocument/2006/relationships/hyperlink" Target="https://www.cotodigital3.com.ar/sitios/cdigi/producto/-edulcorante-ledesma-0-calorias-caja-sobres-x-400/_/A-00477911-00477911-200" TargetMode="External"/><Relationship Id="rId9" Type="http://schemas.openxmlformats.org/officeDocument/2006/relationships/hyperlink" Target="https://diaonline.supermercadosdia.com.ar/pure-de-tomate-alco-520-gr-263653/p" TargetMode="External"/><Relationship Id="rId14" Type="http://schemas.openxmlformats.org/officeDocument/2006/relationships/hyperlink" Target="https://tienda.cabrales.com/cafe-molido/l-p-c-torrado-molido-x-1-kg" TargetMode="External"/><Relationship Id="rId22" Type="http://schemas.openxmlformats.org/officeDocument/2006/relationships/hyperlink" Target="https://autoserviciomag.com.ar/producto/arroz-d-hermanos-parboild-x-1-kg/" TargetMode="External"/><Relationship Id="rId27" Type="http://schemas.openxmlformats.org/officeDocument/2006/relationships/hyperlink" Target="https://atomoconviene.com/atomo-ecommerce/pastas-secas-guiseras/17963-fideos-guiseros-bauza-b-tirabuzon-500-grs--7790744000437.html" TargetMode="External"/><Relationship Id="rId30" Type="http://schemas.openxmlformats.org/officeDocument/2006/relationships/hyperlink" Target="https://maxiconsumo.com/sucursal_capital/arvejas-marolio-tetra-recart-340-gr-21637.html" TargetMode="External"/><Relationship Id="rId35" Type="http://schemas.openxmlformats.org/officeDocument/2006/relationships/hyperlink" Target="https://atomoconviene.com/atomo-ecommerce/azucar-y-edulcorantes/91556-azucar-diamante-comun-tipo-a-1000-grs--7798366480019.html" TargetMode="External"/><Relationship Id="rId43" Type="http://schemas.openxmlformats.org/officeDocument/2006/relationships/hyperlink" Target="https://www.cocinaconvalentino.com.ar/levaduras/12504-levadura-seca-levex-display-2-sobres-caja-50-10grs-c-u-0000000000000.html" TargetMode="External"/><Relationship Id="rId48" Type="http://schemas.openxmlformats.org/officeDocument/2006/relationships/hyperlink" Target="https://maxiconsumo.com/sucursal_azul/catalog/product/view/id/617/s/fideos-matarazzo-spaghetti-sin-tacc-500-gr-25871/category/98/" TargetMode="External"/><Relationship Id="rId56" Type="http://schemas.openxmlformats.org/officeDocument/2006/relationships/hyperlink" Target="https://diaonline.supermercadosdia.com.ar/harina-000-canuelas-ultra-refinada-1-kg-273445/p" TargetMode="External"/><Relationship Id="rId64" Type="http://schemas.openxmlformats.org/officeDocument/2006/relationships/hyperlink" Target="https://atomoconviene.com/atomo-ecommerce/salsas/69703-tomate-triturado-tiempo-libre-500-grs--7795545000020.html" TargetMode="External"/><Relationship Id="rId69" Type="http://schemas.openxmlformats.org/officeDocument/2006/relationships/hyperlink" Target="https://www.laronline.com.ar/productos/leche-polvo-entera-ilolay-800g/" TargetMode="External"/><Relationship Id="rId77" Type="http://schemas.openxmlformats.org/officeDocument/2006/relationships/hyperlink" Target="https://www.dinoonline.com.ar/super/producto/duraznos-alco-x-820-gr/_/A-2050003-2050003-s" TargetMode="External"/><Relationship Id="rId8" Type="http://schemas.openxmlformats.org/officeDocument/2006/relationships/hyperlink" Target="https://chitza.com.ar/product/atun-aceite-caracas-x-170-gr/" TargetMode="External"/><Relationship Id="rId51" Type="http://schemas.openxmlformats.org/officeDocument/2006/relationships/hyperlink" Target="https://glutenfreemarket.com.ar/producto/natuzen-rebozador-x-240-gr/" TargetMode="External"/><Relationship Id="rId72" Type="http://schemas.openxmlformats.org/officeDocument/2006/relationships/hyperlink" Target="https://www.laronline.com.ar/productos/leche-polvo-entera-ilolay-800g/" TargetMode="External"/><Relationship Id="rId80" Type="http://schemas.openxmlformats.org/officeDocument/2006/relationships/hyperlink" Target="https://www.rappi.com.ar/restaurantes/207343-william-morris" TargetMode="External"/><Relationship Id="rId3" Type="http://schemas.openxmlformats.org/officeDocument/2006/relationships/hyperlink" Target="https://distribuidoraliliana.com.ar/comestible/857-almidon-de-maiz-bolsita-glutal.html" TargetMode="External"/><Relationship Id="rId12" Type="http://schemas.openxmlformats.org/officeDocument/2006/relationships/hyperlink" Target="https://cordoba.parodisrl.com.ar/conservas-de-legumbres/11643-lentejas-inalpa-al-natural-350gr-7792350004571.html" TargetMode="External"/><Relationship Id="rId17" Type="http://schemas.openxmlformats.org/officeDocument/2006/relationships/hyperlink" Target="https://www.rimoldimayorista.com.ar/categorias/la-posadena-yerba-1-kg-27948.html" TargetMode="External"/><Relationship Id="rId25" Type="http://schemas.openxmlformats.org/officeDocument/2006/relationships/hyperlink" Target="https://www.carrefour.com.ar/arroz-largo-fino-00000-dos-hermanos-bolsa-1-kg/p" TargetMode="External"/><Relationship Id="rId33" Type="http://schemas.openxmlformats.org/officeDocument/2006/relationships/hyperlink" Target="https://maxiconsumo.com/sucursal_capital/pulpa-tomate-molto-520-gr-18406.html" TargetMode="External"/><Relationship Id="rId38" Type="http://schemas.openxmlformats.org/officeDocument/2006/relationships/hyperlink" Target="https://www.masonline.com.ar/te-clasico-big-ben-25-sq/p" TargetMode="External"/><Relationship Id="rId46" Type="http://schemas.openxmlformats.org/officeDocument/2006/relationships/hyperlink" Target="https://www.dinoonline.com.ar/super/producto/fecula-de-maiz-dimax-x-500-gr/_/A-2450059-2450059-s" TargetMode="External"/><Relationship Id="rId59" Type="http://schemas.openxmlformats.org/officeDocument/2006/relationships/hyperlink" Target="https://www.disco.com.ar/choclo-inalpa-x-350-gr-2/p" TargetMode="External"/><Relationship Id="rId67" Type="http://schemas.openxmlformats.org/officeDocument/2006/relationships/hyperlink" Target="https://distribuidoradotta.com/productos/lentejas-doroteo-x-400g" TargetMode="External"/><Relationship Id="rId20" Type="http://schemas.openxmlformats.org/officeDocument/2006/relationships/hyperlink" Target="https://maxiconsumo.com/sucursal_capital/yerba-rosamonte-plus-tradicional-1-kg-21147.html" TargetMode="External"/><Relationship Id="rId41" Type="http://schemas.openxmlformats.org/officeDocument/2006/relationships/hyperlink" Target="https://maxiconsumo.com/sucursal_salta/catalog/product/view/id/9601/s/cafe-arlistan-suave-170-gr-502/category/85/" TargetMode="External"/><Relationship Id="rId54" Type="http://schemas.openxmlformats.org/officeDocument/2006/relationships/hyperlink" Target="https://blowmax.com.ar/producto/leche-en-polvo-ilolay-descremada-x-800gr/" TargetMode="External"/><Relationship Id="rId62" Type="http://schemas.openxmlformats.org/officeDocument/2006/relationships/hyperlink" Target="https://septimovaron.com.ar/tienda/dulce-de-membrillo-dulcor-x-500gr/" TargetMode="External"/><Relationship Id="rId70" Type="http://schemas.openxmlformats.org/officeDocument/2006/relationships/hyperlink" Target="https://atomoconviene.com/atomo-ecommerce/leches/92886-leche-en-polvo-purisima-plus-entera-800-grs--7798095171363.html?fast_search=fs" TargetMode="External"/><Relationship Id="rId75" Type="http://schemas.openxmlformats.org/officeDocument/2006/relationships/hyperlink" Target="https://www.dinoonline.com.ar/super/producto/azucar-bella-vista-x-1-kg/_/A-2000027-2000027-s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s://www.dinoonline.com.ar/super/producto/tapa-para-empanada-la-italiana-para-horno-x-330-gr-x-12-un/_/A-3320027-3320027-s" TargetMode="External"/><Relationship Id="rId6" Type="http://schemas.openxmlformats.org/officeDocument/2006/relationships/hyperlink" Target="https://radimar.com.ar/producto/aceite-de-girasol-lagrimas-de-sol-4-x-5-lts-c-u-550/" TargetMode="External"/><Relationship Id="rId15" Type="http://schemas.openxmlformats.org/officeDocument/2006/relationships/hyperlink" Target="https://maxiconsumo.com/sucursal_capital/te-big-ben-25-un-6830.html" TargetMode="External"/><Relationship Id="rId23" Type="http://schemas.openxmlformats.org/officeDocument/2006/relationships/hyperlink" Target="https://supera.com.ar/producto/arroz-tio-carlos-parboil-x-1kg/" TargetMode="External"/><Relationship Id="rId28" Type="http://schemas.openxmlformats.org/officeDocument/2006/relationships/hyperlink" Target="https://atomoconviene.com/atomo-ecommerce/pastas-secas-guiseras/36017-fideos-soperos-lucia-pamperito-500-grs--7798158520053.html" TargetMode="External"/><Relationship Id="rId36" Type="http://schemas.openxmlformats.org/officeDocument/2006/relationships/hyperlink" Target="https://www.dinoonline.com.ar/super/producto/azucar-bella-vista-x-1-kg/_/A-2000027-2000027-s" TargetMode="External"/><Relationship Id="rId49" Type="http://schemas.openxmlformats.org/officeDocument/2006/relationships/hyperlink" Target="https://diaonline.supermercadosdia.com.ar/fideos-spaghetti-libre-de-gluten-matarazzo-500-gr-251595/p" TargetMode="External"/><Relationship Id="rId57" Type="http://schemas.openxmlformats.org/officeDocument/2006/relationships/hyperlink" Target="https://maxiconsumo.com/sucursal_capital/atun-gomes-da-costa-naturaltrozo-170-gr-1401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45"/>
  <sheetViews>
    <sheetView tabSelected="1" workbookViewId="0">
      <selection activeCell="A122" sqref="A122"/>
    </sheetView>
  </sheetViews>
  <sheetFormatPr baseColWidth="10" defaultRowHeight="15" x14ac:dyDescent="0.25"/>
  <cols>
    <col min="2" max="2" width="11.28515625" customWidth="1"/>
    <col min="3" max="3" width="13.7109375" customWidth="1"/>
    <col min="4" max="4" width="43.5703125" style="21" customWidth="1"/>
    <col min="5" max="5" width="21" customWidth="1"/>
    <col min="6" max="6" width="12.28515625" customWidth="1"/>
    <col min="7" max="7" width="12.28515625" style="21" customWidth="1"/>
    <col min="8" max="8" width="11.140625" customWidth="1"/>
    <col min="9" max="9" width="12.42578125" customWidth="1"/>
    <col min="16" max="16" width="13.85546875" customWidth="1"/>
  </cols>
  <sheetData>
    <row r="2" spans="1:17" x14ac:dyDescent="0.25">
      <c r="B2" s="32" t="s">
        <v>525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7" x14ac:dyDescent="0.25">
      <c r="B3" s="32" t="s">
        <v>532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1"/>
    </row>
    <row r="5" spans="1:17" ht="39" x14ac:dyDescent="0.25">
      <c r="B5" s="25" t="s">
        <v>241</v>
      </c>
      <c r="C5" s="25" t="s">
        <v>0</v>
      </c>
      <c r="D5" s="29" t="s">
        <v>1</v>
      </c>
      <c r="E5" s="25" t="s">
        <v>155</v>
      </c>
      <c r="F5" s="25" t="s">
        <v>156</v>
      </c>
      <c r="G5" s="29" t="s">
        <v>304</v>
      </c>
      <c r="H5" s="25" t="s">
        <v>157</v>
      </c>
      <c r="I5" s="25" t="s">
        <v>145</v>
      </c>
      <c r="J5" s="25" t="s">
        <v>146</v>
      </c>
      <c r="K5" s="25" t="s">
        <v>147</v>
      </c>
      <c r="L5" s="25" t="s">
        <v>148</v>
      </c>
      <c r="M5" s="25" t="s">
        <v>149</v>
      </c>
      <c r="N5" s="25" t="s">
        <v>150</v>
      </c>
      <c r="O5" s="25" t="s">
        <v>151</v>
      </c>
      <c r="P5" s="25" t="s">
        <v>152</v>
      </c>
    </row>
    <row r="6" spans="1:17" ht="25.5" customHeight="1" x14ac:dyDescent="0.25">
      <c r="A6" t="str">
        <f>+CONCATENATE(B6)</f>
        <v>1</v>
      </c>
      <c r="B6" s="12">
        <v>1</v>
      </c>
      <c r="C6" s="19" t="s">
        <v>2</v>
      </c>
      <c r="D6" s="5" t="s">
        <v>161</v>
      </c>
      <c r="E6" s="2"/>
      <c r="F6" s="2" t="s">
        <v>158</v>
      </c>
      <c r="G6" s="8"/>
      <c r="H6" s="7">
        <v>690</v>
      </c>
      <c r="I6" s="24">
        <f t="shared" ref="I6:I15" si="0">+(J6+L6+N6)/3</f>
        <v>1371.6333333333332</v>
      </c>
      <c r="J6" s="6">
        <v>1415</v>
      </c>
      <c r="K6" s="4" t="s">
        <v>533</v>
      </c>
      <c r="L6" s="6">
        <v>1270</v>
      </c>
      <c r="M6" s="4" t="s">
        <v>307</v>
      </c>
      <c r="N6" s="6">
        <v>1429.9</v>
      </c>
      <c r="O6" s="4" t="s">
        <v>534</v>
      </c>
      <c r="P6" s="12" t="s">
        <v>240</v>
      </c>
    </row>
    <row r="7" spans="1:17" ht="51.75" x14ac:dyDescent="0.25">
      <c r="A7" t="str">
        <f t="shared" ref="A7:A70" si="1">+CONCATENATE(B7)</f>
        <v>2</v>
      </c>
      <c r="B7" s="14">
        <v>2</v>
      </c>
      <c r="C7" s="18" t="s">
        <v>3</v>
      </c>
      <c r="D7" s="5" t="s">
        <v>162</v>
      </c>
      <c r="E7" s="2"/>
      <c r="F7" s="2" t="s">
        <v>158</v>
      </c>
      <c r="G7" s="8"/>
      <c r="H7" s="7">
        <v>690</v>
      </c>
      <c r="I7" s="24">
        <f t="shared" si="0"/>
        <v>1632.9333333333334</v>
      </c>
      <c r="J7" s="6">
        <v>1499.9</v>
      </c>
      <c r="K7" s="4" t="s">
        <v>153</v>
      </c>
      <c r="L7" s="6">
        <v>1909</v>
      </c>
      <c r="M7" s="4" t="s">
        <v>308</v>
      </c>
      <c r="N7" s="6">
        <v>1489.9</v>
      </c>
      <c r="O7" s="4" t="s">
        <v>309</v>
      </c>
      <c r="P7" s="12" t="s">
        <v>240</v>
      </c>
    </row>
    <row r="8" spans="1:17" ht="26.25" x14ac:dyDescent="0.25">
      <c r="A8" t="str">
        <f t="shared" si="1"/>
        <v>3</v>
      </c>
      <c r="B8" s="12">
        <v>3</v>
      </c>
      <c r="C8" s="18" t="s">
        <v>4</v>
      </c>
      <c r="D8" s="5" t="s">
        <v>5</v>
      </c>
      <c r="E8" s="5"/>
      <c r="F8" s="5"/>
      <c r="G8" s="8"/>
      <c r="H8" s="7">
        <v>709</v>
      </c>
      <c r="I8" s="24">
        <f t="shared" si="0"/>
        <v>1663.2666666666667</v>
      </c>
      <c r="J8" s="6">
        <v>1500</v>
      </c>
      <c r="K8" s="4" t="s">
        <v>491</v>
      </c>
      <c r="L8" s="6">
        <v>1899.9</v>
      </c>
      <c r="M8" s="4" t="s">
        <v>254</v>
      </c>
      <c r="N8" s="6">
        <v>1589.9</v>
      </c>
      <c r="O8" s="4" t="s">
        <v>305</v>
      </c>
      <c r="P8" s="12" t="s">
        <v>240</v>
      </c>
    </row>
    <row r="9" spans="1:17" x14ac:dyDescent="0.25">
      <c r="A9" t="str">
        <f t="shared" si="1"/>
        <v>7</v>
      </c>
      <c r="B9" s="14">
        <v>7</v>
      </c>
      <c r="C9" s="18" t="s">
        <v>6</v>
      </c>
      <c r="D9" s="5" t="s">
        <v>164</v>
      </c>
      <c r="E9" s="2" t="s">
        <v>163</v>
      </c>
      <c r="F9" s="2" t="s">
        <v>158</v>
      </c>
      <c r="G9" s="8"/>
      <c r="H9" s="7">
        <v>262</v>
      </c>
      <c r="I9" s="24">
        <f t="shared" si="0"/>
        <v>1078.7333333333333</v>
      </c>
      <c r="J9" s="6">
        <v>1139.7</v>
      </c>
      <c r="K9" s="4" t="s">
        <v>526</v>
      </c>
      <c r="L9" s="6">
        <v>1099</v>
      </c>
      <c r="M9" s="4" t="s">
        <v>527</v>
      </c>
      <c r="N9" s="6">
        <v>997.5</v>
      </c>
      <c r="O9" s="4" t="s">
        <v>306</v>
      </c>
      <c r="P9" s="12" t="s">
        <v>240</v>
      </c>
    </row>
    <row r="10" spans="1:17" x14ac:dyDescent="0.25">
      <c r="A10" t="str">
        <f t="shared" si="1"/>
        <v>8</v>
      </c>
      <c r="B10" s="14">
        <v>8</v>
      </c>
      <c r="C10" s="18" t="s">
        <v>344</v>
      </c>
      <c r="D10" s="5" t="s">
        <v>345</v>
      </c>
      <c r="E10" s="2" t="s">
        <v>343</v>
      </c>
      <c r="F10" s="2"/>
      <c r="G10" s="8"/>
      <c r="H10" s="7">
        <v>319.99</v>
      </c>
      <c r="I10" s="24">
        <f t="shared" si="0"/>
        <v>722.30000000000007</v>
      </c>
      <c r="J10" s="6">
        <v>879</v>
      </c>
      <c r="K10" s="4" t="s">
        <v>430</v>
      </c>
      <c r="L10" s="6">
        <v>712.9</v>
      </c>
      <c r="M10" s="4" t="s">
        <v>528</v>
      </c>
      <c r="N10" s="6">
        <v>575</v>
      </c>
      <c r="O10" s="4" t="s">
        <v>529</v>
      </c>
      <c r="P10" s="16" t="s">
        <v>240</v>
      </c>
    </row>
    <row r="11" spans="1:17" ht="62.25" customHeight="1" x14ac:dyDescent="0.25">
      <c r="A11" t="str">
        <f t="shared" si="1"/>
        <v>9</v>
      </c>
      <c r="B11" s="14">
        <v>9</v>
      </c>
      <c r="C11" s="18" t="s">
        <v>346</v>
      </c>
      <c r="D11" s="5" t="s">
        <v>347</v>
      </c>
      <c r="E11" s="2" t="s">
        <v>343</v>
      </c>
      <c r="F11" s="2"/>
      <c r="G11" s="8"/>
      <c r="H11" s="7">
        <v>679.99</v>
      </c>
      <c r="I11" s="24">
        <f t="shared" si="0"/>
        <v>1345.6666666666667</v>
      </c>
      <c r="J11" s="6">
        <v>1479</v>
      </c>
      <c r="K11" s="4" t="s">
        <v>431</v>
      </c>
      <c r="L11" s="6">
        <v>1359</v>
      </c>
      <c r="M11" s="4" t="s">
        <v>535</v>
      </c>
      <c r="N11" s="6">
        <v>1199</v>
      </c>
      <c r="O11" s="4" t="s">
        <v>432</v>
      </c>
      <c r="P11" s="16" t="s">
        <v>240</v>
      </c>
    </row>
    <row r="12" spans="1:17" x14ac:dyDescent="0.25">
      <c r="A12" t="str">
        <f t="shared" si="1"/>
        <v>11</v>
      </c>
      <c r="B12" s="14">
        <v>11</v>
      </c>
      <c r="C12" s="18" t="s">
        <v>62</v>
      </c>
      <c r="D12" s="5" t="s">
        <v>166</v>
      </c>
      <c r="E12" s="2" t="s">
        <v>165</v>
      </c>
      <c r="F12" s="2" t="s">
        <v>159</v>
      </c>
      <c r="G12" s="8"/>
      <c r="H12" s="7">
        <v>248</v>
      </c>
      <c r="I12" s="24">
        <f t="shared" si="0"/>
        <v>666.66666666666663</v>
      </c>
      <c r="J12" s="6">
        <v>650</v>
      </c>
      <c r="K12" s="4" t="s">
        <v>536</v>
      </c>
      <c r="L12" s="6">
        <v>650</v>
      </c>
      <c r="M12" s="4" t="s">
        <v>539</v>
      </c>
      <c r="N12" s="6">
        <v>700</v>
      </c>
      <c r="O12" s="4" t="s">
        <v>542</v>
      </c>
      <c r="P12" s="12" t="s">
        <v>240</v>
      </c>
    </row>
    <row r="13" spans="1:17" ht="30" x14ac:dyDescent="0.25">
      <c r="A13" t="str">
        <f t="shared" si="1"/>
        <v>12</v>
      </c>
      <c r="B13" s="12">
        <v>12</v>
      </c>
      <c r="C13" s="18" t="s">
        <v>75</v>
      </c>
      <c r="D13" s="5" t="s">
        <v>76</v>
      </c>
      <c r="E13" s="2" t="s">
        <v>167</v>
      </c>
      <c r="F13" s="2" t="s">
        <v>158</v>
      </c>
      <c r="G13" s="8"/>
      <c r="H13" s="7">
        <v>19.89</v>
      </c>
      <c r="I13" s="24">
        <f t="shared" si="0"/>
        <v>55</v>
      </c>
      <c r="J13" s="6">
        <v>40</v>
      </c>
      <c r="K13" s="4" t="s">
        <v>537</v>
      </c>
      <c r="L13" s="6">
        <v>40</v>
      </c>
      <c r="M13" s="4" t="s">
        <v>540</v>
      </c>
      <c r="N13" s="6">
        <v>85</v>
      </c>
      <c r="O13" s="4" t="s">
        <v>543</v>
      </c>
      <c r="P13" s="28" t="s">
        <v>530</v>
      </c>
    </row>
    <row r="14" spans="1:17" x14ac:dyDescent="0.25">
      <c r="A14" t="str">
        <f t="shared" si="1"/>
        <v>13</v>
      </c>
      <c r="B14" s="12">
        <v>13</v>
      </c>
      <c r="C14" s="18" t="s">
        <v>63</v>
      </c>
      <c r="D14" s="5" t="s">
        <v>64</v>
      </c>
      <c r="E14" s="2"/>
      <c r="F14" s="2" t="s">
        <v>158</v>
      </c>
      <c r="G14" s="8"/>
      <c r="H14" s="7">
        <v>73.5</v>
      </c>
      <c r="I14" s="24">
        <f t="shared" si="0"/>
        <v>253.36666666666667</v>
      </c>
      <c r="J14" s="6">
        <v>227.27</v>
      </c>
      <c r="K14" s="4" t="s">
        <v>538</v>
      </c>
      <c r="L14" s="6">
        <v>227.27</v>
      </c>
      <c r="M14" s="4" t="s">
        <v>541</v>
      </c>
      <c r="N14" s="10">
        <v>305.56</v>
      </c>
      <c r="O14" s="4" t="s">
        <v>544</v>
      </c>
      <c r="P14" s="12" t="s">
        <v>240</v>
      </c>
    </row>
    <row r="15" spans="1:17" ht="26.25" x14ac:dyDescent="0.25">
      <c r="A15" t="str">
        <f t="shared" si="1"/>
        <v>14</v>
      </c>
      <c r="B15" s="12">
        <v>14</v>
      </c>
      <c r="C15" s="18" t="s">
        <v>79</v>
      </c>
      <c r="D15" s="5" t="s">
        <v>80</v>
      </c>
      <c r="E15" s="2" t="s">
        <v>167</v>
      </c>
      <c r="F15" s="2" t="s">
        <v>158</v>
      </c>
      <c r="G15" s="8"/>
      <c r="H15" s="7">
        <v>22.98</v>
      </c>
      <c r="I15" s="24">
        <f t="shared" si="0"/>
        <v>168.75</v>
      </c>
      <c r="J15" s="6">
        <v>150</v>
      </c>
      <c r="K15" s="4" t="s">
        <v>537</v>
      </c>
      <c r="L15" s="6">
        <v>156.25</v>
      </c>
      <c r="M15" s="4" t="s">
        <v>540</v>
      </c>
      <c r="N15" s="6">
        <v>200</v>
      </c>
      <c r="O15" s="4" t="s">
        <v>543</v>
      </c>
      <c r="P15" s="12" t="s">
        <v>240</v>
      </c>
    </row>
    <row r="16" spans="1:17" x14ac:dyDescent="0.25">
      <c r="A16" t="str">
        <f t="shared" si="1"/>
        <v>15</v>
      </c>
      <c r="B16" s="12">
        <v>15</v>
      </c>
      <c r="C16" s="18" t="s">
        <v>81</v>
      </c>
      <c r="D16" s="5" t="s">
        <v>82</v>
      </c>
      <c r="E16" s="2"/>
      <c r="F16" s="2" t="s">
        <v>158</v>
      </c>
      <c r="G16" s="8"/>
      <c r="H16" s="7">
        <v>28.35</v>
      </c>
      <c r="I16" s="24">
        <f>+(J16+L16)/2</f>
        <v>125</v>
      </c>
      <c r="J16" s="6">
        <v>125</v>
      </c>
      <c r="K16" s="4" t="s">
        <v>537</v>
      </c>
      <c r="L16" s="6">
        <v>125</v>
      </c>
      <c r="M16" s="4" t="s">
        <v>540</v>
      </c>
      <c r="N16" s="6">
        <v>190</v>
      </c>
      <c r="O16" s="4" t="s">
        <v>543</v>
      </c>
      <c r="P16" s="12" t="s">
        <v>240</v>
      </c>
    </row>
    <row r="17" spans="1:16" ht="26.25" x14ac:dyDescent="0.25">
      <c r="A17" t="str">
        <f t="shared" si="1"/>
        <v>16</v>
      </c>
      <c r="B17" s="12">
        <v>16</v>
      </c>
      <c r="C17" s="18" t="s">
        <v>83</v>
      </c>
      <c r="D17" s="5" t="s">
        <v>84</v>
      </c>
      <c r="E17" s="3"/>
      <c r="F17" s="2" t="s">
        <v>158</v>
      </c>
      <c r="G17" s="8"/>
      <c r="H17" s="7">
        <v>27.65</v>
      </c>
      <c r="I17" s="24">
        <f>+(J17+L17+N17)/3</f>
        <v>120.45333333333333</v>
      </c>
      <c r="J17" s="6">
        <v>115</v>
      </c>
      <c r="K17" s="4" t="s">
        <v>537</v>
      </c>
      <c r="L17" s="6">
        <v>136.36000000000001</v>
      </c>
      <c r="M17" s="4" t="s">
        <v>540</v>
      </c>
      <c r="N17" s="6">
        <v>110</v>
      </c>
      <c r="O17" s="4" t="s">
        <v>543</v>
      </c>
      <c r="P17" s="12" t="s">
        <v>531</v>
      </c>
    </row>
    <row r="18" spans="1:16" x14ac:dyDescent="0.25">
      <c r="A18" t="str">
        <f t="shared" si="1"/>
        <v>17</v>
      </c>
      <c r="B18" s="12">
        <v>17</v>
      </c>
      <c r="C18" s="18" t="s">
        <v>85</v>
      </c>
      <c r="D18" s="5" t="s">
        <v>86</v>
      </c>
      <c r="E18" s="2"/>
      <c r="F18" s="2" t="s">
        <v>158</v>
      </c>
      <c r="G18" s="8"/>
      <c r="H18" s="7">
        <v>157</v>
      </c>
      <c r="I18" s="24">
        <f>+(J18+L18)/2</f>
        <v>700</v>
      </c>
      <c r="J18" s="6">
        <v>700</v>
      </c>
      <c r="K18" s="4" t="s">
        <v>537</v>
      </c>
      <c r="L18" s="6">
        <v>700</v>
      </c>
      <c r="M18" s="4" t="s">
        <v>540</v>
      </c>
      <c r="N18" s="6">
        <v>700</v>
      </c>
      <c r="O18" s="4" t="s">
        <v>543</v>
      </c>
      <c r="P18" s="12" t="s">
        <v>240</v>
      </c>
    </row>
    <row r="19" spans="1:16" x14ac:dyDescent="0.25">
      <c r="A19" t="str">
        <f t="shared" si="1"/>
        <v>18</v>
      </c>
      <c r="B19" s="12">
        <v>18</v>
      </c>
      <c r="C19" s="18" t="s">
        <v>87</v>
      </c>
      <c r="D19" s="5" t="s">
        <v>88</v>
      </c>
      <c r="E19" s="2"/>
      <c r="F19" s="2" t="s">
        <v>158</v>
      </c>
      <c r="G19" s="8"/>
      <c r="H19" s="7">
        <v>87</v>
      </c>
      <c r="I19" s="24">
        <f t="shared" ref="I19:I30" si="2">+(J19+L19+N19)/3</f>
        <v>145.99666666666664</v>
      </c>
      <c r="J19" s="6">
        <v>163.63999999999999</v>
      </c>
      <c r="K19" s="4" t="s">
        <v>537</v>
      </c>
      <c r="L19" s="6">
        <v>163.63999999999999</v>
      </c>
      <c r="M19" s="4" t="s">
        <v>540</v>
      </c>
      <c r="N19" s="6">
        <v>110.71</v>
      </c>
      <c r="O19" s="4" t="s">
        <v>492</v>
      </c>
      <c r="P19" s="15" t="s">
        <v>240</v>
      </c>
    </row>
    <row r="20" spans="1:16" x14ac:dyDescent="0.25">
      <c r="A20" t="str">
        <f t="shared" si="1"/>
        <v>19</v>
      </c>
      <c r="B20" s="12">
        <v>19</v>
      </c>
      <c r="C20" s="18" t="s">
        <v>73</v>
      </c>
      <c r="D20" s="5" t="s">
        <v>74</v>
      </c>
      <c r="E20" s="2"/>
      <c r="F20" s="2" t="s">
        <v>158</v>
      </c>
      <c r="G20" s="8"/>
      <c r="H20" s="7">
        <v>58.89</v>
      </c>
      <c r="I20" s="24">
        <f t="shared" si="2"/>
        <v>162.10666666666665</v>
      </c>
      <c r="J20" s="6">
        <v>154.41</v>
      </c>
      <c r="K20" s="4" t="s">
        <v>537</v>
      </c>
      <c r="L20" s="6">
        <v>154.41</v>
      </c>
      <c r="M20" s="4" t="s">
        <v>541</v>
      </c>
      <c r="N20" s="6">
        <v>177.5</v>
      </c>
      <c r="O20" s="4" t="s">
        <v>544</v>
      </c>
      <c r="P20" s="12" t="s">
        <v>240</v>
      </c>
    </row>
    <row r="21" spans="1:16" x14ac:dyDescent="0.25">
      <c r="A21" t="str">
        <f t="shared" si="1"/>
        <v>20</v>
      </c>
      <c r="B21" s="12">
        <v>20</v>
      </c>
      <c r="C21" s="18" t="s">
        <v>65</v>
      </c>
      <c r="D21" s="5" t="s">
        <v>66</v>
      </c>
      <c r="E21" s="2"/>
      <c r="F21" s="2" t="s">
        <v>158</v>
      </c>
      <c r="G21" s="8"/>
      <c r="H21" s="7">
        <v>80</v>
      </c>
      <c r="I21" s="24">
        <f t="shared" si="2"/>
        <v>174.39333333333335</v>
      </c>
      <c r="J21" s="6">
        <v>159.09</v>
      </c>
      <c r="K21" s="4" t="s">
        <v>537</v>
      </c>
      <c r="L21" s="6">
        <v>159.09</v>
      </c>
      <c r="M21" s="4" t="s">
        <v>541</v>
      </c>
      <c r="N21" s="6">
        <v>205</v>
      </c>
      <c r="O21" s="4" t="s">
        <v>544</v>
      </c>
      <c r="P21" s="12" t="s">
        <v>240</v>
      </c>
    </row>
    <row r="22" spans="1:16" x14ac:dyDescent="0.25">
      <c r="A22" t="str">
        <f t="shared" si="1"/>
        <v>21</v>
      </c>
      <c r="B22" s="12">
        <v>21</v>
      </c>
      <c r="C22" s="18" t="s">
        <v>67</v>
      </c>
      <c r="D22" s="5" t="s">
        <v>68</v>
      </c>
      <c r="E22" s="2"/>
      <c r="F22" s="2" t="s">
        <v>158</v>
      </c>
      <c r="G22" s="8"/>
      <c r="H22" s="7">
        <v>80</v>
      </c>
      <c r="I22" s="24">
        <f t="shared" si="2"/>
        <v>287.03666666666669</v>
      </c>
      <c r="J22" s="6">
        <v>222.22</v>
      </c>
      <c r="K22" s="4" t="s">
        <v>537</v>
      </c>
      <c r="L22" s="6">
        <v>222.22</v>
      </c>
      <c r="M22" s="4" t="s">
        <v>541</v>
      </c>
      <c r="N22" s="6">
        <v>416.67</v>
      </c>
      <c r="O22" s="4" t="s">
        <v>544</v>
      </c>
      <c r="P22" s="12" t="s">
        <v>240</v>
      </c>
    </row>
    <row r="23" spans="1:16" x14ac:dyDescent="0.25">
      <c r="A23" t="str">
        <f t="shared" si="1"/>
        <v>22</v>
      </c>
      <c r="B23" s="12">
        <v>22</v>
      </c>
      <c r="C23" s="18" t="s">
        <v>69</v>
      </c>
      <c r="D23" s="5" t="s">
        <v>70</v>
      </c>
      <c r="E23" s="2"/>
      <c r="F23" s="2" t="s">
        <v>158</v>
      </c>
      <c r="G23" s="8"/>
      <c r="H23" s="7">
        <v>67</v>
      </c>
      <c r="I23" s="24">
        <f t="shared" si="2"/>
        <v>131.66666666666666</v>
      </c>
      <c r="J23" s="6">
        <v>140</v>
      </c>
      <c r="K23" s="4" t="s">
        <v>537</v>
      </c>
      <c r="L23" s="6">
        <v>130</v>
      </c>
      <c r="M23" s="4" t="s">
        <v>541</v>
      </c>
      <c r="N23" s="6">
        <v>125</v>
      </c>
      <c r="O23" s="4" t="s">
        <v>544</v>
      </c>
      <c r="P23" s="12" t="s">
        <v>240</v>
      </c>
    </row>
    <row r="24" spans="1:16" x14ac:dyDescent="0.25">
      <c r="A24" t="str">
        <f t="shared" si="1"/>
        <v>23</v>
      </c>
      <c r="B24" s="12">
        <v>23</v>
      </c>
      <c r="C24" s="18" t="s">
        <v>89</v>
      </c>
      <c r="D24" s="5" t="s">
        <v>90</v>
      </c>
      <c r="E24" s="2" t="s">
        <v>167</v>
      </c>
      <c r="F24" s="2" t="s">
        <v>158</v>
      </c>
      <c r="G24" s="8"/>
      <c r="H24" s="7">
        <v>30.8</v>
      </c>
      <c r="I24" s="24">
        <f t="shared" si="2"/>
        <v>132.18666666666667</v>
      </c>
      <c r="J24" s="6">
        <v>120</v>
      </c>
      <c r="K24" s="9" t="s">
        <v>537</v>
      </c>
      <c r="L24" s="6">
        <v>120</v>
      </c>
      <c r="M24" s="4" t="s">
        <v>540</v>
      </c>
      <c r="N24" s="6">
        <v>156.56</v>
      </c>
      <c r="O24" s="4" t="s">
        <v>543</v>
      </c>
      <c r="P24" s="12" t="s">
        <v>240</v>
      </c>
    </row>
    <row r="25" spans="1:16" x14ac:dyDescent="0.25">
      <c r="A25" t="str">
        <f t="shared" si="1"/>
        <v>24</v>
      </c>
      <c r="B25" s="12">
        <v>24</v>
      </c>
      <c r="C25" s="18" t="s">
        <v>71</v>
      </c>
      <c r="D25" s="5" t="s">
        <v>72</v>
      </c>
      <c r="E25" s="2"/>
      <c r="F25" s="2" t="s">
        <v>158</v>
      </c>
      <c r="G25" s="8"/>
      <c r="H25" s="7">
        <v>60</v>
      </c>
      <c r="I25" s="24">
        <f t="shared" si="2"/>
        <v>222.22</v>
      </c>
      <c r="J25" s="6">
        <v>194.44</v>
      </c>
      <c r="K25" s="4" t="s">
        <v>538</v>
      </c>
      <c r="L25" s="6">
        <v>194.44</v>
      </c>
      <c r="M25" s="4" t="s">
        <v>541</v>
      </c>
      <c r="N25" s="6">
        <v>277.77999999999997</v>
      </c>
      <c r="O25" s="4" t="s">
        <v>544</v>
      </c>
      <c r="P25" s="12" t="s">
        <v>240</v>
      </c>
    </row>
    <row r="26" spans="1:16" ht="26.25" x14ac:dyDescent="0.25">
      <c r="A26" t="str">
        <f t="shared" si="1"/>
        <v>25</v>
      </c>
      <c r="B26" s="12">
        <v>25</v>
      </c>
      <c r="C26" s="18" t="s">
        <v>95</v>
      </c>
      <c r="D26" s="5" t="s">
        <v>96</v>
      </c>
      <c r="E26" s="2"/>
      <c r="F26" s="2" t="s">
        <v>158</v>
      </c>
      <c r="G26" s="8"/>
      <c r="H26" s="7">
        <v>11.5</v>
      </c>
      <c r="I26" s="24">
        <f t="shared" si="2"/>
        <v>152.22</v>
      </c>
      <c r="J26" s="6">
        <v>133.33000000000001</v>
      </c>
      <c r="K26" s="4" t="s">
        <v>537</v>
      </c>
      <c r="L26" s="6">
        <v>133.33000000000001</v>
      </c>
      <c r="M26" s="4" t="s">
        <v>540</v>
      </c>
      <c r="N26" s="6">
        <v>190</v>
      </c>
      <c r="O26" s="4" t="s">
        <v>543</v>
      </c>
      <c r="P26" s="12" t="s">
        <v>240</v>
      </c>
    </row>
    <row r="27" spans="1:16" x14ac:dyDescent="0.25">
      <c r="A27" t="str">
        <f t="shared" si="1"/>
        <v>26</v>
      </c>
      <c r="B27" s="12">
        <v>26</v>
      </c>
      <c r="C27" s="18" t="s">
        <v>97</v>
      </c>
      <c r="D27" s="5" t="s">
        <v>98</v>
      </c>
      <c r="E27" s="2"/>
      <c r="F27" s="2" t="s">
        <v>158</v>
      </c>
      <c r="G27" s="8"/>
      <c r="H27" s="7">
        <v>54.8</v>
      </c>
      <c r="I27" s="24">
        <f t="shared" si="2"/>
        <v>83.333333333333329</v>
      </c>
      <c r="J27" s="6">
        <v>71.430000000000007</v>
      </c>
      <c r="K27" s="4" t="s">
        <v>537</v>
      </c>
      <c r="L27" s="6">
        <v>71.430000000000007</v>
      </c>
      <c r="M27" s="4" t="s">
        <v>540</v>
      </c>
      <c r="N27" s="6">
        <v>107.14</v>
      </c>
      <c r="O27" s="4" t="s">
        <v>543</v>
      </c>
      <c r="P27" s="12" t="s">
        <v>240</v>
      </c>
    </row>
    <row r="28" spans="1:16" x14ac:dyDescent="0.25">
      <c r="A28" t="str">
        <f t="shared" si="1"/>
        <v>27</v>
      </c>
      <c r="B28" s="12">
        <v>27</v>
      </c>
      <c r="C28" s="18" t="s">
        <v>99</v>
      </c>
      <c r="D28" s="5" t="s">
        <v>100</v>
      </c>
      <c r="E28" s="2"/>
      <c r="F28" s="2" t="s">
        <v>158</v>
      </c>
      <c r="G28" s="8"/>
      <c r="H28" s="7">
        <v>50.8</v>
      </c>
      <c r="I28" s="24">
        <f t="shared" si="2"/>
        <v>61.903333333333336</v>
      </c>
      <c r="J28" s="6">
        <v>57.14</v>
      </c>
      <c r="K28" s="4" t="s">
        <v>537</v>
      </c>
      <c r="L28" s="6">
        <v>57.14</v>
      </c>
      <c r="M28" s="4" t="s">
        <v>540</v>
      </c>
      <c r="N28" s="6">
        <v>71.430000000000007</v>
      </c>
      <c r="O28" s="4" t="s">
        <v>543</v>
      </c>
      <c r="P28" s="12" t="s">
        <v>240</v>
      </c>
    </row>
    <row r="29" spans="1:16" x14ac:dyDescent="0.25">
      <c r="A29" t="str">
        <f t="shared" si="1"/>
        <v>28</v>
      </c>
      <c r="B29" s="12">
        <v>28</v>
      </c>
      <c r="C29" s="18" t="s">
        <v>101</v>
      </c>
      <c r="D29" s="5" t="s">
        <v>102</v>
      </c>
      <c r="E29" s="2"/>
      <c r="F29" s="2" t="s">
        <v>158</v>
      </c>
      <c r="G29" s="8"/>
      <c r="H29" s="7">
        <v>14.2</v>
      </c>
      <c r="I29" s="24">
        <f t="shared" si="2"/>
        <v>116.66666666666667</v>
      </c>
      <c r="J29" s="6">
        <v>100</v>
      </c>
      <c r="K29" s="4" t="s">
        <v>537</v>
      </c>
      <c r="L29" s="6">
        <v>100</v>
      </c>
      <c r="M29" s="4" t="s">
        <v>540</v>
      </c>
      <c r="N29" s="6">
        <v>150</v>
      </c>
      <c r="O29" s="4" t="s">
        <v>543</v>
      </c>
      <c r="P29" s="12" t="s">
        <v>240</v>
      </c>
    </row>
    <row r="30" spans="1:16" ht="27.75" customHeight="1" x14ac:dyDescent="0.25">
      <c r="A30" t="str">
        <f t="shared" si="1"/>
        <v>29</v>
      </c>
      <c r="B30" s="14">
        <v>29</v>
      </c>
      <c r="C30" s="18" t="s">
        <v>348</v>
      </c>
      <c r="D30" s="5" t="s">
        <v>349</v>
      </c>
      <c r="E30" s="2" t="s">
        <v>350</v>
      </c>
      <c r="F30" s="2"/>
      <c r="G30" s="8"/>
      <c r="H30" s="7">
        <v>96.69</v>
      </c>
      <c r="I30" s="24">
        <f t="shared" si="2"/>
        <v>54.446666666666665</v>
      </c>
      <c r="J30" s="6">
        <v>31.67</v>
      </c>
      <c r="K30" s="4" t="s">
        <v>537</v>
      </c>
      <c r="L30" s="6">
        <v>31.67</v>
      </c>
      <c r="M30" s="4" t="s">
        <v>540</v>
      </c>
      <c r="N30" s="6">
        <v>100</v>
      </c>
      <c r="O30" s="4" t="s">
        <v>543</v>
      </c>
      <c r="P30" s="16" t="s">
        <v>240</v>
      </c>
    </row>
    <row r="31" spans="1:16" x14ac:dyDescent="0.25">
      <c r="A31" t="str">
        <f t="shared" si="1"/>
        <v>30</v>
      </c>
      <c r="B31" s="12">
        <v>30</v>
      </c>
      <c r="C31" s="18" t="s">
        <v>91</v>
      </c>
      <c r="D31" s="5" t="s">
        <v>92</v>
      </c>
      <c r="E31" s="2"/>
      <c r="F31" s="2" t="s">
        <v>158</v>
      </c>
      <c r="G31" s="8"/>
      <c r="H31" s="7">
        <v>70</v>
      </c>
      <c r="I31" s="24">
        <f>+(J31+L31)/2</f>
        <v>200</v>
      </c>
      <c r="J31" s="6">
        <v>200</v>
      </c>
      <c r="K31" s="4" t="s">
        <v>537</v>
      </c>
      <c r="L31" s="6">
        <v>200</v>
      </c>
      <c r="M31" s="4" t="s">
        <v>540</v>
      </c>
      <c r="N31" s="6">
        <v>500</v>
      </c>
      <c r="O31" s="4" t="s">
        <v>543</v>
      </c>
      <c r="P31" s="12" t="s">
        <v>240</v>
      </c>
    </row>
    <row r="32" spans="1:16" x14ac:dyDescent="0.25">
      <c r="A32" t="str">
        <f t="shared" si="1"/>
        <v>31</v>
      </c>
      <c r="B32" s="12">
        <v>31</v>
      </c>
      <c r="C32" s="18" t="s">
        <v>93</v>
      </c>
      <c r="D32" s="5" t="s">
        <v>94</v>
      </c>
      <c r="E32" s="2"/>
      <c r="F32" s="2" t="s">
        <v>158</v>
      </c>
      <c r="G32" s="8"/>
      <c r="H32" s="7">
        <v>38</v>
      </c>
      <c r="I32" s="24">
        <f t="shared" ref="I32:I63" si="3">+(J32+L32+N32)/3</f>
        <v>179.43999999999997</v>
      </c>
      <c r="J32" s="6">
        <v>169.44</v>
      </c>
      <c r="K32" s="4" t="s">
        <v>537</v>
      </c>
      <c r="L32" s="6">
        <v>169.44</v>
      </c>
      <c r="M32" s="4" t="s">
        <v>540</v>
      </c>
      <c r="N32" s="6">
        <v>199.44</v>
      </c>
      <c r="O32" s="4" t="s">
        <v>543</v>
      </c>
      <c r="P32" s="12" t="s">
        <v>240</v>
      </c>
    </row>
    <row r="33" spans="1:16" ht="39" x14ac:dyDescent="0.25">
      <c r="A33" t="str">
        <f t="shared" si="1"/>
        <v>32</v>
      </c>
      <c r="B33" s="14">
        <v>32</v>
      </c>
      <c r="C33" s="18" t="s">
        <v>351</v>
      </c>
      <c r="D33" s="5" t="s">
        <v>352</v>
      </c>
      <c r="E33" s="2" t="s">
        <v>350</v>
      </c>
      <c r="F33" s="2"/>
      <c r="G33" s="8"/>
      <c r="H33" s="7">
        <v>66.3</v>
      </c>
      <c r="I33" s="24">
        <f t="shared" si="3"/>
        <v>252.22333333333336</v>
      </c>
      <c r="J33" s="6">
        <v>250</v>
      </c>
      <c r="K33" s="4" t="s">
        <v>537</v>
      </c>
      <c r="L33" s="6">
        <v>240</v>
      </c>
      <c r="M33" s="4" t="s">
        <v>540</v>
      </c>
      <c r="N33" s="6">
        <v>266.67</v>
      </c>
      <c r="O33" s="4" t="s">
        <v>543</v>
      </c>
      <c r="P33" s="16" t="s">
        <v>240</v>
      </c>
    </row>
    <row r="34" spans="1:16" x14ac:dyDescent="0.25">
      <c r="A34" t="str">
        <f t="shared" si="1"/>
        <v>33</v>
      </c>
      <c r="B34" s="14">
        <v>33</v>
      </c>
      <c r="C34" s="18" t="s">
        <v>8</v>
      </c>
      <c r="D34" s="5" t="s">
        <v>9</v>
      </c>
      <c r="E34" s="2" t="s">
        <v>176</v>
      </c>
      <c r="F34" s="2"/>
      <c r="G34" s="30"/>
      <c r="H34" s="7">
        <v>157.37</v>
      </c>
      <c r="I34" s="24">
        <f t="shared" si="3"/>
        <v>522.51666666666665</v>
      </c>
      <c r="J34" s="6">
        <v>580</v>
      </c>
      <c r="K34" s="4" t="s">
        <v>310</v>
      </c>
      <c r="L34" s="6">
        <v>501.87</v>
      </c>
      <c r="M34" s="4" t="s">
        <v>545</v>
      </c>
      <c r="N34" s="6">
        <v>485.68</v>
      </c>
      <c r="O34" s="4" t="s">
        <v>546</v>
      </c>
      <c r="P34" s="13" t="s">
        <v>240</v>
      </c>
    </row>
    <row r="35" spans="1:16" x14ac:dyDescent="0.25">
      <c r="A35" t="str">
        <f t="shared" si="1"/>
        <v>34</v>
      </c>
      <c r="B35" s="14">
        <v>34</v>
      </c>
      <c r="C35" s="18" t="s">
        <v>10</v>
      </c>
      <c r="D35" s="5" t="s">
        <v>11</v>
      </c>
      <c r="E35" s="2" t="s">
        <v>176</v>
      </c>
      <c r="F35" s="2"/>
      <c r="G35" s="30"/>
      <c r="H35" s="7">
        <v>851.24</v>
      </c>
      <c r="I35" s="24">
        <f t="shared" si="3"/>
        <v>3437.6666666666665</v>
      </c>
      <c r="J35" s="6">
        <v>3808</v>
      </c>
      <c r="K35" s="4" t="s">
        <v>303</v>
      </c>
      <c r="L35" s="6">
        <v>3545</v>
      </c>
      <c r="M35" s="4" t="s">
        <v>547</v>
      </c>
      <c r="N35" s="6">
        <v>2960</v>
      </c>
      <c r="O35" s="4" t="s">
        <v>234</v>
      </c>
      <c r="P35" s="13" t="s">
        <v>240</v>
      </c>
    </row>
    <row r="36" spans="1:16" x14ac:dyDescent="0.25">
      <c r="A36" t="str">
        <f t="shared" si="1"/>
        <v>35</v>
      </c>
      <c r="B36" s="14">
        <v>35</v>
      </c>
      <c r="C36" s="18" t="s">
        <v>353</v>
      </c>
      <c r="D36" s="5" t="s">
        <v>354</v>
      </c>
      <c r="E36" s="2" t="s">
        <v>355</v>
      </c>
      <c r="F36" s="2"/>
      <c r="G36" s="8"/>
      <c r="H36" s="7">
        <v>649</v>
      </c>
      <c r="I36" s="24">
        <f t="shared" si="3"/>
        <v>1196.9399999999998</v>
      </c>
      <c r="J36" s="6">
        <v>1114.8</v>
      </c>
      <c r="K36" s="4" t="s">
        <v>548</v>
      </c>
      <c r="L36" s="6">
        <v>1262.23</v>
      </c>
      <c r="M36" s="4" t="s">
        <v>433</v>
      </c>
      <c r="N36" s="6">
        <v>1213.79</v>
      </c>
      <c r="O36" s="4" t="s">
        <v>434</v>
      </c>
      <c r="P36" s="16" t="s">
        <v>240</v>
      </c>
    </row>
    <row r="37" spans="1:16" ht="21" customHeight="1" x14ac:dyDescent="0.25">
      <c r="A37" t="str">
        <f t="shared" si="1"/>
        <v>36</v>
      </c>
      <c r="B37" s="14">
        <v>36</v>
      </c>
      <c r="C37" s="18" t="s">
        <v>356</v>
      </c>
      <c r="D37" s="5" t="s">
        <v>357</v>
      </c>
      <c r="E37" s="2" t="s">
        <v>358</v>
      </c>
      <c r="F37" s="2"/>
      <c r="G37" s="8"/>
      <c r="H37" s="7">
        <v>114.75</v>
      </c>
      <c r="I37" s="24">
        <f t="shared" si="3"/>
        <v>240.11333333333334</v>
      </c>
      <c r="J37" s="6">
        <v>213.2</v>
      </c>
      <c r="K37" s="4" t="s">
        <v>549</v>
      </c>
      <c r="L37" s="6">
        <v>273.17</v>
      </c>
      <c r="M37" s="4" t="s">
        <v>436</v>
      </c>
      <c r="N37" s="6">
        <v>233.97</v>
      </c>
      <c r="O37" s="4" t="s">
        <v>435</v>
      </c>
      <c r="P37" s="16" t="s">
        <v>240</v>
      </c>
    </row>
    <row r="38" spans="1:16" x14ac:dyDescent="0.25">
      <c r="A38" t="str">
        <f t="shared" si="1"/>
        <v>37</v>
      </c>
      <c r="B38" s="14">
        <v>37</v>
      </c>
      <c r="C38" s="18" t="s">
        <v>359</v>
      </c>
      <c r="D38" s="5" t="s">
        <v>360</v>
      </c>
      <c r="E38" s="2" t="s">
        <v>361</v>
      </c>
      <c r="F38" s="2"/>
      <c r="G38" s="8"/>
      <c r="H38" s="7">
        <v>0.7</v>
      </c>
      <c r="I38" s="24">
        <f t="shared" si="3"/>
        <v>1.4749999999999999</v>
      </c>
      <c r="J38" s="6">
        <v>1.4650000000000001</v>
      </c>
      <c r="K38" s="4" t="s">
        <v>550</v>
      </c>
      <c r="L38" s="6">
        <v>1.26</v>
      </c>
      <c r="M38" s="4" t="s">
        <v>437</v>
      </c>
      <c r="N38" s="6">
        <v>1.7</v>
      </c>
      <c r="O38" s="4" t="s">
        <v>551</v>
      </c>
      <c r="P38" s="16" t="s">
        <v>240</v>
      </c>
    </row>
    <row r="39" spans="1:16" x14ac:dyDescent="0.25">
      <c r="A39" t="str">
        <f t="shared" si="1"/>
        <v>38</v>
      </c>
      <c r="B39" s="14">
        <v>38</v>
      </c>
      <c r="C39" s="18" t="s">
        <v>362</v>
      </c>
      <c r="D39" s="5" t="s">
        <v>363</v>
      </c>
      <c r="E39" s="2" t="s">
        <v>364</v>
      </c>
      <c r="F39" s="2"/>
      <c r="G39" s="8"/>
      <c r="H39" s="7">
        <v>34.24</v>
      </c>
      <c r="I39" s="24">
        <f t="shared" si="3"/>
        <v>80.333333333333329</v>
      </c>
      <c r="J39" s="6">
        <v>121</v>
      </c>
      <c r="K39" s="4" t="s">
        <v>438</v>
      </c>
      <c r="L39" s="6">
        <v>55</v>
      </c>
      <c r="M39" s="4" t="s">
        <v>439</v>
      </c>
      <c r="N39" s="6">
        <v>65</v>
      </c>
      <c r="O39" s="4" t="s">
        <v>440</v>
      </c>
      <c r="P39" s="16" t="s">
        <v>240</v>
      </c>
    </row>
    <row r="40" spans="1:16" x14ac:dyDescent="0.25">
      <c r="A40" t="str">
        <f t="shared" si="1"/>
        <v>39</v>
      </c>
      <c r="B40" s="14">
        <v>39</v>
      </c>
      <c r="C40" s="18" t="s">
        <v>365</v>
      </c>
      <c r="D40" s="5" t="s">
        <v>366</v>
      </c>
      <c r="E40" s="2" t="s">
        <v>364</v>
      </c>
      <c r="F40" s="2"/>
      <c r="G40" s="8"/>
      <c r="H40" s="7">
        <v>54.36</v>
      </c>
      <c r="I40" s="24">
        <f t="shared" si="3"/>
        <v>122.16666666666667</v>
      </c>
      <c r="J40" s="6">
        <v>119.57</v>
      </c>
      <c r="K40" s="4" t="s">
        <v>552</v>
      </c>
      <c r="L40" s="6">
        <v>157.93</v>
      </c>
      <c r="M40" s="4" t="s">
        <v>553</v>
      </c>
      <c r="N40" s="6">
        <v>89</v>
      </c>
      <c r="O40" s="4" t="s">
        <v>441</v>
      </c>
      <c r="P40" s="16" t="s">
        <v>240</v>
      </c>
    </row>
    <row r="41" spans="1:16" ht="20.25" customHeight="1" x14ac:dyDescent="0.25">
      <c r="A41" t="str">
        <f t="shared" si="1"/>
        <v>40</v>
      </c>
      <c r="B41" s="14">
        <v>40</v>
      </c>
      <c r="C41" s="18" t="s">
        <v>45</v>
      </c>
      <c r="D41" s="5" t="s">
        <v>46</v>
      </c>
      <c r="E41" s="2" t="s">
        <v>178</v>
      </c>
      <c r="F41" s="2"/>
      <c r="G41" s="8"/>
      <c r="H41" s="7">
        <v>232.04</v>
      </c>
      <c r="I41" s="24">
        <f t="shared" si="3"/>
        <v>641.43666666666661</v>
      </c>
      <c r="J41" s="6">
        <v>515.29999999999995</v>
      </c>
      <c r="K41" s="4" t="s">
        <v>220</v>
      </c>
      <c r="L41" s="6">
        <v>593.48</v>
      </c>
      <c r="M41" s="4" t="s">
        <v>291</v>
      </c>
      <c r="N41" s="6">
        <v>815.53</v>
      </c>
      <c r="O41" s="4" t="s">
        <v>493</v>
      </c>
      <c r="P41" s="16" t="s">
        <v>240</v>
      </c>
    </row>
    <row r="42" spans="1:16" x14ac:dyDescent="0.25">
      <c r="A42" t="str">
        <f t="shared" si="1"/>
        <v>41</v>
      </c>
      <c r="B42" s="14">
        <v>41</v>
      </c>
      <c r="C42" s="18" t="s">
        <v>367</v>
      </c>
      <c r="D42" s="5" t="s">
        <v>368</v>
      </c>
      <c r="E42" s="2" t="s">
        <v>369</v>
      </c>
      <c r="F42" s="2"/>
      <c r="G42" s="8"/>
      <c r="H42" s="7">
        <v>219.8</v>
      </c>
      <c r="I42" s="24">
        <f t="shared" si="3"/>
        <v>266.66666666666669</v>
      </c>
      <c r="J42" s="6">
        <v>260</v>
      </c>
      <c r="K42" s="4" t="s">
        <v>442</v>
      </c>
      <c r="L42" s="6">
        <v>245</v>
      </c>
      <c r="M42" s="4" t="s">
        <v>512</v>
      </c>
      <c r="N42" s="6">
        <v>295</v>
      </c>
      <c r="O42" s="4" t="s">
        <v>443</v>
      </c>
      <c r="P42" s="16" t="s">
        <v>240</v>
      </c>
    </row>
    <row r="43" spans="1:16" x14ac:dyDescent="0.25">
      <c r="A43" t="str">
        <f t="shared" si="1"/>
        <v>42</v>
      </c>
      <c r="B43" s="14">
        <v>42</v>
      </c>
      <c r="C43" s="18" t="s">
        <v>47</v>
      </c>
      <c r="D43" s="5" t="s">
        <v>48</v>
      </c>
      <c r="E43" s="2" t="s">
        <v>185</v>
      </c>
      <c r="F43" s="2"/>
      <c r="G43" s="8"/>
      <c r="H43" s="7">
        <v>41.94</v>
      </c>
      <c r="I43" s="24">
        <f t="shared" si="3"/>
        <v>159.59333333333333</v>
      </c>
      <c r="J43" s="6">
        <v>149</v>
      </c>
      <c r="K43" s="4" t="s">
        <v>313</v>
      </c>
      <c r="L43" s="6">
        <v>152.78</v>
      </c>
      <c r="M43" s="4" t="s">
        <v>261</v>
      </c>
      <c r="N43" s="6">
        <v>177</v>
      </c>
      <c r="O43" s="4" t="s">
        <v>235</v>
      </c>
      <c r="P43" s="12" t="s">
        <v>240</v>
      </c>
    </row>
    <row r="44" spans="1:16" ht="26.25" x14ac:dyDescent="0.25">
      <c r="A44" t="str">
        <f t="shared" si="1"/>
        <v>43</v>
      </c>
      <c r="B44" s="14">
        <v>43</v>
      </c>
      <c r="C44" s="18" t="s">
        <v>44</v>
      </c>
      <c r="D44" s="5" t="s">
        <v>126</v>
      </c>
      <c r="E44" s="5" t="s">
        <v>218</v>
      </c>
      <c r="F44" s="5"/>
      <c r="G44" s="8"/>
      <c r="H44" s="7">
        <v>30.88</v>
      </c>
      <c r="I44" s="24">
        <f t="shared" si="3"/>
        <v>127.39333333333333</v>
      </c>
      <c r="J44" s="6">
        <v>198.29</v>
      </c>
      <c r="K44" s="4" t="s">
        <v>501</v>
      </c>
      <c r="L44" s="6">
        <v>111.89</v>
      </c>
      <c r="M44" s="4" t="s">
        <v>286</v>
      </c>
      <c r="N44" s="6">
        <v>72</v>
      </c>
      <c r="O44" s="4" t="s">
        <v>287</v>
      </c>
      <c r="P44" s="11" t="s">
        <v>320</v>
      </c>
    </row>
    <row r="45" spans="1:16" x14ac:dyDescent="0.25">
      <c r="A45" t="str">
        <f t="shared" si="1"/>
        <v>44</v>
      </c>
      <c r="B45" s="14">
        <v>44</v>
      </c>
      <c r="C45" s="18" t="s">
        <v>370</v>
      </c>
      <c r="D45" s="5" t="s">
        <v>372</v>
      </c>
      <c r="E45" s="2" t="s">
        <v>371</v>
      </c>
      <c r="F45" s="2"/>
      <c r="G45" s="8"/>
      <c r="H45" s="7">
        <v>448.44</v>
      </c>
      <c r="I45" s="24">
        <f t="shared" si="3"/>
        <v>583.4</v>
      </c>
      <c r="J45" s="6">
        <v>718.2</v>
      </c>
      <c r="K45" s="4" t="s">
        <v>444</v>
      </c>
      <c r="L45" s="6">
        <v>552</v>
      </c>
      <c r="M45" s="4" t="s">
        <v>445</v>
      </c>
      <c r="N45" s="6">
        <v>480</v>
      </c>
      <c r="O45" s="4" t="s">
        <v>446</v>
      </c>
      <c r="P45" s="16" t="s">
        <v>240</v>
      </c>
    </row>
    <row r="46" spans="1:16" x14ac:dyDescent="0.25">
      <c r="A46" t="str">
        <f t="shared" si="1"/>
        <v>45</v>
      </c>
      <c r="B46" s="14">
        <v>45</v>
      </c>
      <c r="C46" s="18" t="s">
        <v>40</v>
      </c>
      <c r="D46" s="5" t="s">
        <v>41</v>
      </c>
      <c r="E46" s="2" t="s">
        <v>195</v>
      </c>
      <c r="F46" s="2" t="s">
        <v>173</v>
      </c>
      <c r="G46" s="8"/>
      <c r="H46" s="7">
        <v>242.64</v>
      </c>
      <c r="I46" s="24">
        <f t="shared" si="3"/>
        <v>847.29666666666662</v>
      </c>
      <c r="J46" s="26">
        <v>878</v>
      </c>
      <c r="K46" s="4" t="s">
        <v>503</v>
      </c>
      <c r="L46" s="6">
        <v>936</v>
      </c>
      <c r="M46" s="4" t="s">
        <v>325</v>
      </c>
      <c r="N46" s="6">
        <v>727.89</v>
      </c>
      <c r="O46" s="4" t="s">
        <v>263</v>
      </c>
      <c r="P46" s="12" t="s">
        <v>240</v>
      </c>
    </row>
    <row r="47" spans="1:16" x14ac:dyDescent="0.25">
      <c r="A47" t="str">
        <f t="shared" si="1"/>
        <v>46</v>
      </c>
      <c r="B47" s="14">
        <v>46</v>
      </c>
      <c r="C47" s="18" t="s">
        <v>42</v>
      </c>
      <c r="D47" s="5" t="s">
        <v>43</v>
      </c>
      <c r="E47" s="2" t="s">
        <v>196</v>
      </c>
      <c r="F47" s="2" t="s">
        <v>158</v>
      </c>
      <c r="G47" s="8"/>
      <c r="H47" s="7">
        <v>487.45</v>
      </c>
      <c r="I47" s="24">
        <f t="shared" si="3"/>
        <v>2090.16</v>
      </c>
      <c r="J47" s="6">
        <v>2049</v>
      </c>
      <c r="K47" s="4" t="s">
        <v>264</v>
      </c>
      <c r="L47" s="6">
        <v>2231.48</v>
      </c>
      <c r="M47" s="4" t="s">
        <v>244</v>
      </c>
      <c r="N47" s="6">
        <v>1990</v>
      </c>
      <c r="O47" s="4" t="s">
        <v>245</v>
      </c>
      <c r="P47" s="11" t="s">
        <v>240</v>
      </c>
    </row>
    <row r="48" spans="1:16" ht="26.25" x14ac:dyDescent="0.25">
      <c r="A48" t="str">
        <f t="shared" si="1"/>
        <v>47</v>
      </c>
      <c r="B48" s="14">
        <v>47</v>
      </c>
      <c r="C48" s="18" t="s">
        <v>22</v>
      </c>
      <c r="D48" s="5" t="s">
        <v>127</v>
      </c>
      <c r="E48" s="2" t="s">
        <v>212</v>
      </c>
      <c r="F48" s="2"/>
      <c r="G48" s="8"/>
      <c r="H48" s="7">
        <v>48.8</v>
      </c>
      <c r="I48" s="24">
        <f t="shared" si="3"/>
        <v>118.28666666666668</v>
      </c>
      <c r="J48" s="6">
        <v>113</v>
      </c>
      <c r="K48" s="4" t="s">
        <v>554</v>
      </c>
      <c r="L48" s="6">
        <v>108</v>
      </c>
      <c r="M48" s="4" t="s">
        <v>232</v>
      </c>
      <c r="N48" s="6">
        <v>133.86000000000001</v>
      </c>
      <c r="O48" s="4" t="s">
        <v>494</v>
      </c>
      <c r="P48" s="11" t="s">
        <v>240</v>
      </c>
    </row>
    <row r="49" spans="1:16" x14ac:dyDescent="0.25">
      <c r="A49" t="str">
        <f t="shared" si="1"/>
        <v>48</v>
      </c>
      <c r="B49" s="14">
        <v>48</v>
      </c>
      <c r="C49" s="18" t="s">
        <v>373</v>
      </c>
      <c r="D49" s="5" t="s">
        <v>374</v>
      </c>
      <c r="E49" s="2" t="s">
        <v>375</v>
      </c>
      <c r="F49" s="2"/>
      <c r="G49" s="8"/>
      <c r="H49" s="7">
        <v>98.94</v>
      </c>
      <c r="I49" s="24">
        <f t="shared" si="3"/>
        <v>196.53</v>
      </c>
      <c r="J49" s="6">
        <v>185.09</v>
      </c>
      <c r="K49" s="4" t="s">
        <v>513</v>
      </c>
      <c r="L49" s="6">
        <v>162.5</v>
      </c>
      <c r="M49" s="4" t="s">
        <v>447</v>
      </c>
      <c r="N49" s="6">
        <v>242</v>
      </c>
      <c r="O49" s="4" t="s">
        <v>448</v>
      </c>
      <c r="P49" s="16" t="s">
        <v>240</v>
      </c>
    </row>
    <row r="50" spans="1:16" x14ac:dyDescent="0.25">
      <c r="A50" t="str">
        <f>+CONCATENATE(B50)</f>
        <v>49</v>
      </c>
      <c r="B50" s="14">
        <v>49</v>
      </c>
      <c r="C50" s="18" t="s">
        <v>120</v>
      </c>
      <c r="D50" s="5" t="s">
        <v>137</v>
      </c>
      <c r="E50" s="2" t="s">
        <v>211</v>
      </c>
      <c r="F50" s="2"/>
      <c r="G50" s="8"/>
      <c r="H50" s="7">
        <v>51</v>
      </c>
      <c r="I50" s="24">
        <f t="shared" si="3"/>
        <v>212</v>
      </c>
      <c r="J50" s="6">
        <v>190.29</v>
      </c>
      <c r="K50" s="4" t="s">
        <v>288</v>
      </c>
      <c r="L50" s="6">
        <v>169</v>
      </c>
      <c r="M50" s="4" t="s">
        <v>555</v>
      </c>
      <c r="N50" s="6">
        <v>276.70999999999998</v>
      </c>
      <c r="O50" s="4" t="s">
        <v>556</v>
      </c>
      <c r="P50" s="11" t="s">
        <v>240</v>
      </c>
    </row>
    <row r="51" spans="1:16" x14ac:dyDescent="0.25">
      <c r="A51" t="str">
        <f t="shared" si="1"/>
        <v>50</v>
      </c>
      <c r="B51" s="14">
        <v>50</v>
      </c>
      <c r="C51" s="18" t="s">
        <v>14</v>
      </c>
      <c r="D51" s="5" t="s">
        <v>15</v>
      </c>
      <c r="E51" s="2" t="s">
        <v>181</v>
      </c>
      <c r="F51" s="2"/>
      <c r="G51" s="8"/>
      <c r="H51" s="7">
        <v>77.03</v>
      </c>
      <c r="I51" s="24">
        <f t="shared" si="3"/>
        <v>202.05333333333331</v>
      </c>
      <c r="J51" s="6">
        <v>179</v>
      </c>
      <c r="K51" s="4" t="s">
        <v>257</v>
      </c>
      <c r="L51" s="6">
        <v>215</v>
      </c>
      <c r="M51" s="4" t="s">
        <v>302</v>
      </c>
      <c r="N51" s="6">
        <v>212.16</v>
      </c>
      <c r="O51" s="4" t="s">
        <v>495</v>
      </c>
      <c r="P51" s="11" t="s">
        <v>240</v>
      </c>
    </row>
    <row r="52" spans="1:16" x14ac:dyDescent="0.25">
      <c r="A52" t="str">
        <f t="shared" si="1"/>
        <v>51</v>
      </c>
      <c r="B52" s="14">
        <v>51</v>
      </c>
      <c r="C52" s="18" t="s">
        <v>12</v>
      </c>
      <c r="D52" s="5" t="s">
        <v>13</v>
      </c>
      <c r="E52" s="2" t="s">
        <v>182</v>
      </c>
      <c r="F52" s="2"/>
      <c r="G52" s="8"/>
      <c r="H52" s="7">
        <v>66</v>
      </c>
      <c r="I52" s="24">
        <f t="shared" si="3"/>
        <v>167.18333333333334</v>
      </c>
      <c r="J52" s="6">
        <v>199.05</v>
      </c>
      <c r="K52" s="4" t="s">
        <v>258</v>
      </c>
      <c r="L52" s="6">
        <v>168.5</v>
      </c>
      <c r="M52" s="4" t="s">
        <v>260</v>
      </c>
      <c r="N52" s="6">
        <v>134</v>
      </c>
      <c r="O52" s="4" t="s">
        <v>290</v>
      </c>
      <c r="P52" s="11" t="s">
        <v>259</v>
      </c>
    </row>
    <row r="53" spans="1:16" x14ac:dyDescent="0.25">
      <c r="A53" t="str">
        <f t="shared" si="1"/>
        <v>52</v>
      </c>
      <c r="B53" s="14">
        <v>52</v>
      </c>
      <c r="C53" s="18" t="s">
        <v>16</v>
      </c>
      <c r="D53" s="5" t="s">
        <v>17</v>
      </c>
      <c r="E53" s="2" t="s">
        <v>183</v>
      </c>
      <c r="F53" s="2"/>
      <c r="G53" s="8"/>
      <c r="H53" s="7">
        <v>31.34</v>
      </c>
      <c r="I53" s="24">
        <f t="shared" si="3"/>
        <v>160.61000000000001</v>
      </c>
      <c r="J53" s="6">
        <v>209.83</v>
      </c>
      <c r="K53" s="4" t="s">
        <v>496</v>
      </c>
      <c r="L53" s="6">
        <v>142</v>
      </c>
      <c r="M53" s="4" t="s">
        <v>242</v>
      </c>
      <c r="N53" s="6">
        <v>130</v>
      </c>
      <c r="O53" s="4" t="s">
        <v>312</v>
      </c>
      <c r="P53" s="12" t="s">
        <v>240</v>
      </c>
    </row>
    <row r="54" spans="1:16" x14ac:dyDescent="0.25">
      <c r="A54" t="str">
        <f t="shared" si="1"/>
        <v>53</v>
      </c>
      <c r="B54" s="14">
        <v>53</v>
      </c>
      <c r="C54" s="18" t="s">
        <v>18</v>
      </c>
      <c r="D54" s="5" t="s">
        <v>19</v>
      </c>
      <c r="E54" s="2" t="s">
        <v>183</v>
      </c>
      <c r="F54" s="2"/>
      <c r="G54" s="8"/>
      <c r="H54" s="7">
        <v>32.340000000000003</v>
      </c>
      <c r="I54" s="24">
        <f t="shared" si="3"/>
        <v>151.97666666666666</v>
      </c>
      <c r="J54" s="6">
        <v>99.9</v>
      </c>
      <c r="K54" s="4" t="s">
        <v>289</v>
      </c>
      <c r="L54" s="6">
        <v>214.03</v>
      </c>
      <c r="M54" s="4" t="s">
        <v>497</v>
      </c>
      <c r="N54" s="6">
        <v>142</v>
      </c>
      <c r="O54" s="22" t="s">
        <v>242</v>
      </c>
      <c r="P54" s="12" t="s">
        <v>240</v>
      </c>
    </row>
    <row r="55" spans="1:16" x14ac:dyDescent="0.25">
      <c r="A55" t="str">
        <f t="shared" si="1"/>
        <v>54</v>
      </c>
      <c r="B55" s="14">
        <v>54</v>
      </c>
      <c r="C55" s="18" t="s">
        <v>20</v>
      </c>
      <c r="D55" s="5" t="s">
        <v>21</v>
      </c>
      <c r="E55" s="2" t="s">
        <v>184</v>
      </c>
      <c r="F55" s="2"/>
      <c r="G55" s="8"/>
      <c r="H55" s="7">
        <v>32.880000000000003</v>
      </c>
      <c r="I55" s="24">
        <f t="shared" si="3"/>
        <v>112.13333333333333</v>
      </c>
      <c r="J55" s="6">
        <v>99.9</v>
      </c>
      <c r="K55" s="4" t="s">
        <v>289</v>
      </c>
      <c r="L55" s="6">
        <v>87.5</v>
      </c>
      <c r="M55" s="4" t="s">
        <v>285</v>
      </c>
      <c r="N55" s="6">
        <v>149</v>
      </c>
      <c r="O55" s="4" t="s">
        <v>557</v>
      </c>
      <c r="P55" s="12" t="s">
        <v>240</v>
      </c>
    </row>
    <row r="56" spans="1:16" x14ac:dyDescent="0.25">
      <c r="A56" t="str">
        <f t="shared" si="1"/>
        <v>55</v>
      </c>
      <c r="B56" s="14">
        <v>55</v>
      </c>
      <c r="C56" s="18" t="s">
        <v>376</v>
      </c>
      <c r="D56" s="5" t="s">
        <v>377</v>
      </c>
      <c r="E56" s="2" t="s">
        <v>199</v>
      </c>
      <c r="F56" s="2"/>
      <c r="G56" s="8"/>
      <c r="H56" s="7">
        <v>250.65</v>
      </c>
      <c r="I56" s="24">
        <f t="shared" si="3"/>
        <v>379.66666666666669</v>
      </c>
      <c r="J56" s="6">
        <v>355</v>
      </c>
      <c r="K56" s="4" t="s">
        <v>451</v>
      </c>
      <c r="L56" s="6">
        <v>398</v>
      </c>
      <c r="M56" s="4" t="s">
        <v>450</v>
      </c>
      <c r="N56" s="6">
        <v>386</v>
      </c>
      <c r="O56" s="4" t="s">
        <v>449</v>
      </c>
      <c r="P56" s="16" t="s">
        <v>240</v>
      </c>
    </row>
    <row r="57" spans="1:16" ht="26.25" x14ac:dyDescent="0.25">
      <c r="A57" t="str">
        <f t="shared" si="1"/>
        <v>56</v>
      </c>
      <c r="B57" s="14">
        <v>56</v>
      </c>
      <c r="C57" s="18" t="s">
        <v>30</v>
      </c>
      <c r="D57" s="5" t="s">
        <v>31</v>
      </c>
      <c r="E57" s="5" t="s">
        <v>192</v>
      </c>
      <c r="F57" s="5" t="s">
        <v>169</v>
      </c>
      <c r="G57" s="8"/>
      <c r="H57" s="7">
        <v>24.31</v>
      </c>
      <c r="I57" s="24">
        <f t="shared" si="3"/>
        <v>88.466666666666654</v>
      </c>
      <c r="J57" s="6">
        <v>55</v>
      </c>
      <c r="K57" s="4" t="s">
        <v>281</v>
      </c>
      <c r="L57" s="6">
        <v>136</v>
      </c>
      <c r="M57" s="4" t="s">
        <v>321</v>
      </c>
      <c r="N57" s="6">
        <v>74.400000000000006</v>
      </c>
      <c r="O57" s="4" t="s">
        <v>322</v>
      </c>
      <c r="P57" s="11" t="s">
        <v>240</v>
      </c>
    </row>
    <row r="58" spans="1:16" x14ac:dyDescent="0.25">
      <c r="A58" t="str">
        <f t="shared" si="1"/>
        <v>57</v>
      </c>
      <c r="B58" s="14">
        <v>57</v>
      </c>
      <c r="C58" s="18" t="s">
        <v>32</v>
      </c>
      <c r="D58" s="5" t="s">
        <v>33</v>
      </c>
      <c r="E58" s="5" t="s">
        <v>193</v>
      </c>
      <c r="F58" s="5" t="s">
        <v>169</v>
      </c>
      <c r="G58" s="8"/>
      <c r="H58" s="7">
        <v>29.78</v>
      </c>
      <c r="I58" s="24">
        <f t="shared" si="3"/>
        <v>93.63</v>
      </c>
      <c r="J58" s="6">
        <v>90.79</v>
      </c>
      <c r="K58" s="4" t="s">
        <v>223</v>
      </c>
      <c r="L58" s="6">
        <v>114.1</v>
      </c>
      <c r="M58" s="4" t="s">
        <v>323</v>
      </c>
      <c r="N58" s="6">
        <v>76</v>
      </c>
      <c r="O58" s="4" t="s">
        <v>502</v>
      </c>
      <c r="P58" s="11" t="s">
        <v>240</v>
      </c>
    </row>
    <row r="59" spans="1:16" x14ac:dyDescent="0.25">
      <c r="A59" t="str">
        <f t="shared" si="1"/>
        <v>58</v>
      </c>
      <c r="B59" s="14">
        <v>58</v>
      </c>
      <c r="C59" s="18" t="s">
        <v>34</v>
      </c>
      <c r="D59" s="5" t="s">
        <v>35</v>
      </c>
      <c r="E59" s="2" t="s">
        <v>187</v>
      </c>
      <c r="F59" s="5"/>
      <c r="G59" s="8"/>
      <c r="H59" s="7">
        <v>0.92</v>
      </c>
      <c r="I59" s="24">
        <f t="shared" si="3"/>
        <v>4.6603333333333339</v>
      </c>
      <c r="J59" s="6">
        <f>3242.8/800</f>
        <v>4.0535000000000005</v>
      </c>
      <c r="K59" s="4" t="s">
        <v>262</v>
      </c>
      <c r="L59" s="6">
        <v>5.0525000000000002</v>
      </c>
      <c r="M59" s="4" t="s">
        <v>315</v>
      </c>
      <c r="N59" s="6">
        <v>4.875</v>
      </c>
      <c r="O59" s="4" t="s">
        <v>316</v>
      </c>
      <c r="P59" s="12" t="s">
        <v>240</v>
      </c>
    </row>
    <row r="60" spans="1:16" x14ac:dyDescent="0.25">
      <c r="A60" t="str">
        <f t="shared" si="1"/>
        <v>59</v>
      </c>
      <c r="B60" s="14">
        <v>59</v>
      </c>
      <c r="C60" s="18" t="s">
        <v>378</v>
      </c>
      <c r="D60" s="5" t="s">
        <v>379</v>
      </c>
      <c r="E60" s="2" t="s">
        <v>205</v>
      </c>
      <c r="F60" s="2"/>
      <c r="G60" s="8"/>
      <c r="H60" s="7">
        <v>1740.6</v>
      </c>
      <c r="I60" s="24">
        <f t="shared" si="3"/>
        <v>3832.2666666666664</v>
      </c>
      <c r="J60" s="6">
        <v>3242.8</v>
      </c>
      <c r="K60" s="4" t="s">
        <v>262</v>
      </c>
      <c r="L60" s="6">
        <v>4042</v>
      </c>
      <c r="M60" s="4" t="s">
        <v>514</v>
      </c>
      <c r="N60" s="6">
        <v>4212</v>
      </c>
      <c r="O60" s="4" t="s">
        <v>380</v>
      </c>
      <c r="P60" s="16" t="s">
        <v>240</v>
      </c>
    </row>
    <row r="61" spans="1:16" ht="26.25" x14ac:dyDescent="0.25">
      <c r="A61" t="str">
        <f t="shared" si="1"/>
        <v>60</v>
      </c>
      <c r="B61" s="14">
        <v>60</v>
      </c>
      <c r="C61" s="18" t="s">
        <v>36</v>
      </c>
      <c r="D61" s="5" t="s">
        <v>37</v>
      </c>
      <c r="E61" s="2" t="s">
        <v>188</v>
      </c>
      <c r="F61" s="2" t="s">
        <v>158</v>
      </c>
      <c r="G61" s="8"/>
      <c r="H61" s="7">
        <v>47.52</v>
      </c>
      <c r="I61" s="24">
        <f t="shared" si="3"/>
        <v>213</v>
      </c>
      <c r="J61" s="6">
        <v>241</v>
      </c>
      <c r="K61" s="4" t="s">
        <v>558</v>
      </c>
      <c r="L61" s="6">
        <v>199</v>
      </c>
      <c r="M61" s="4" t="s">
        <v>294</v>
      </c>
      <c r="N61" s="6">
        <v>199</v>
      </c>
      <c r="O61" s="4" t="s">
        <v>243</v>
      </c>
      <c r="P61" s="12" t="s">
        <v>240</v>
      </c>
    </row>
    <row r="62" spans="1:16" ht="26.25" x14ac:dyDescent="0.25">
      <c r="A62" t="str">
        <f t="shared" si="1"/>
        <v>61</v>
      </c>
      <c r="B62" s="14">
        <v>61</v>
      </c>
      <c r="C62" s="18" t="s">
        <v>117</v>
      </c>
      <c r="D62" s="5" t="s">
        <v>132</v>
      </c>
      <c r="E62" s="2" t="s">
        <v>205</v>
      </c>
      <c r="F62" s="2" t="s">
        <v>206</v>
      </c>
      <c r="G62" s="8"/>
      <c r="H62" s="7">
        <v>297.66000000000003</v>
      </c>
      <c r="I62" s="24">
        <f t="shared" si="3"/>
        <v>1344.3433333333335</v>
      </c>
      <c r="J62" s="6">
        <v>1275</v>
      </c>
      <c r="K62" s="4" t="s">
        <v>506</v>
      </c>
      <c r="L62" s="6">
        <v>1488.76</v>
      </c>
      <c r="M62" s="4" t="s">
        <v>230</v>
      </c>
      <c r="N62" s="6">
        <v>1269.27</v>
      </c>
      <c r="O62" s="4" t="s">
        <v>273</v>
      </c>
      <c r="P62" s="12" t="s">
        <v>240</v>
      </c>
    </row>
    <row r="63" spans="1:16" x14ac:dyDescent="0.25">
      <c r="A63" t="str">
        <f t="shared" si="1"/>
        <v>62</v>
      </c>
      <c r="B63" s="14">
        <v>62</v>
      </c>
      <c r="C63" s="18" t="s">
        <v>381</v>
      </c>
      <c r="D63" s="5" t="s">
        <v>382</v>
      </c>
      <c r="E63" s="2" t="s">
        <v>383</v>
      </c>
      <c r="F63" s="2"/>
      <c r="G63" s="8"/>
      <c r="H63" s="7">
        <v>198</v>
      </c>
      <c r="I63" s="24">
        <f t="shared" si="3"/>
        <v>384.96000000000004</v>
      </c>
      <c r="J63" s="6">
        <v>319</v>
      </c>
      <c r="K63" s="4" t="s">
        <v>452</v>
      </c>
      <c r="L63" s="6">
        <v>444</v>
      </c>
      <c r="M63" s="4" t="s">
        <v>515</v>
      </c>
      <c r="N63" s="6">
        <v>391.88</v>
      </c>
      <c r="O63" s="4" t="s">
        <v>453</v>
      </c>
      <c r="P63" s="16" t="s">
        <v>240</v>
      </c>
    </row>
    <row r="64" spans="1:16" x14ac:dyDescent="0.25">
      <c r="A64" t="str">
        <f t="shared" si="1"/>
        <v>63</v>
      </c>
      <c r="B64" s="14">
        <v>63</v>
      </c>
      <c r="C64" s="18" t="s">
        <v>384</v>
      </c>
      <c r="D64" s="5" t="s">
        <v>385</v>
      </c>
      <c r="E64" s="2" t="s">
        <v>386</v>
      </c>
      <c r="F64" s="2"/>
      <c r="G64" s="8"/>
      <c r="H64" s="7">
        <v>245</v>
      </c>
      <c r="I64" s="24">
        <f t="shared" ref="I64:I95" si="4">+(J64+L64+N64)/3</f>
        <v>465.36666666666662</v>
      </c>
      <c r="J64" s="6">
        <v>509.6</v>
      </c>
      <c r="K64" s="4" t="s">
        <v>454</v>
      </c>
      <c r="L64" s="6">
        <v>434.5</v>
      </c>
      <c r="M64" s="4" t="s">
        <v>516</v>
      </c>
      <c r="N64" s="6">
        <v>452</v>
      </c>
      <c r="O64" s="4" t="s">
        <v>517</v>
      </c>
      <c r="P64" s="16" t="s">
        <v>240</v>
      </c>
    </row>
    <row r="65" spans="1:16" x14ac:dyDescent="0.25">
      <c r="A65" t="str">
        <f t="shared" si="1"/>
        <v>66</v>
      </c>
      <c r="B65" s="14">
        <v>66</v>
      </c>
      <c r="C65" s="18" t="s">
        <v>387</v>
      </c>
      <c r="D65" s="5" t="s">
        <v>388</v>
      </c>
      <c r="E65" s="2" t="s">
        <v>389</v>
      </c>
      <c r="F65" s="2"/>
      <c r="G65" s="8"/>
      <c r="H65" s="7">
        <v>29.8</v>
      </c>
      <c r="I65" s="24">
        <f t="shared" si="4"/>
        <v>64.266666666666666</v>
      </c>
      <c r="J65" s="6">
        <v>72.8</v>
      </c>
      <c r="K65" s="4" t="s">
        <v>455</v>
      </c>
      <c r="L65" s="6">
        <v>60</v>
      </c>
      <c r="M65" s="4" t="s">
        <v>456</v>
      </c>
      <c r="N65" s="6">
        <v>60</v>
      </c>
      <c r="O65" s="4" t="s">
        <v>457</v>
      </c>
      <c r="P65" s="16" t="s">
        <v>240</v>
      </c>
    </row>
    <row r="66" spans="1:16" x14ac:dyDescent="0.25">
      <c r="A66" t="str">
        <f t="shared" si="1"/>
        <v>68</v>
      </c>
      <c r="B66" s="14">
        <v>68</v>
      </c>
      <c r="C66" s="18" t="s">
        <v>28</v>
      </c>
      <c r="D66" s="5" t="s">
        <v>29</v>
      </c>
      <c r="E66" s="2" t="s">
        <v>199</v>
      </c>
      <c r="F66" s="2" t="s">
        <v>160</v>
      </c>
      <c r="G66" s="8"/>
      <c r="H66" s="7">
        <v>61.29</v>
      </c>
      <c r="I66" s="24">
        <f t="shared" si="4"/>
        <v>176.29999999999998</v>
      </c>
      <c r="J66" s="6">
        <v>197</v>
      </c>
      <c r="K66" s="4" t="s">
        <v>559</v>
      </c>
      <c r="L66" s="6">
        <v>162.9</v>
      </c>
      <c r="M66" s="4" t="s">
        <v>236</v>
      </c>
      <c r="N66" s="6">
        <v>169</v>
      </c>
      <c r="O66" s="4" t="s">
        <v>226</v>
      </c>
      <c r="P66" s="12" t="s">
        <v>240</v>
      </c>
    </row>
    <row r="67" spans="1:16" x14ac:dyDescent="0.25">
      <c r="A67" t="str">
        <f t="shared" si="1"/>
        <v>69</v>
      </c>
      <c r="B67" s="14">
        <v>69</v>
      </c>
      <c r="C67" s="18" t="s">
        <v>390</v>
      </c>
      <c r="D67" s="5" t="s">
        <v>391</v>
      </c>
      <c r="E67" s="2" t="s">
        <v>389</v>
      </c>
      <c r="F67" s="2"/>
      <c r="G67" s="8"/>
      <c r="H67" s="7">
        <v>490</v>
      </c>
      <c r="I67" s="24">
        <f t="shared" si="4"/>
        <v>975.06333333333316</v>
      </c>
      <c r="J67" s="6">
        <f>93.6*12</f>
        <v>1123.1999999999998</v>
      </c>
      <c r="K67" s="4" t="s">
        <v>458</v>
      </c>
      <c r="L67" s="6">
        <v>990</v>
      </c>
      <c r="M67" s="4" t="s">
        <v>459</v>
      </c>
      <c r="N67" s="6">
        <v>811.99</v>
      </c>
      <c r="O67" s="4" t="s">
        <v>560</v>
      </c>
      <c r="P67" s="16" t="s">
        <v>240</v>
      </c>
    </row>
    <row r="68" spans="1:16" x14ac:dyDescent="0.25">
      <c r="A68" t="str">
        <f t="shared" si="1"/>
        <v>70</v>
      </c>
      <c r="B68" s="14">
        <v>70</v>
      </c>
      <c r="C68" s="18" t="s">
        <v>38</v>
      </c>
      <c r="D68" s="5" t="s">
        <v>39</v>
      </c>
      <c r="E68" s="2" t="s">
        <v>189</v>
      </c>
      <c r="F68" s="2" t="s">
        <v>168</v>
      </c>
      <c r="G68" s="8"/>
      <c r="H68" s="7">
        <v>30.77</v>
      </c>
      <c r="I68" s="24">
        <f t="shared" si="4"/>
        <v>199.97666666666669</v>
      </c>
      <c r="J68" s="6">
        <v>153</v>
      </c>
      <c r="K68" s="4" t="s">
        <v>300</v>
      </c>
      <c r="L68" s="6">
        <v>241.93</v>
      </c>
      <c r="M68" s="4" t="s">
        <v>561</v>
      </c>
      <c r="N68" s="6">
        <v>205</v>
      </c>
      <c r="O68" s="4" t="s">
        <v>562</v>
      </c>
      <c r="P68" s="12" t="s">
        <v>240</v>
      </c>
    </row>
    <row r="69" spans="1:16" x14ac:dyDescent="0.25">
      <c r="A69" t="str">
        <f t="shared" si="1"/>
        <v>71</v>
      </c>
      <c r="B69" s="14">
        <v>71</v>
      </c>
      <c r="C69" s="18" t="s">
        <v>54</v>
      </c>
      <c r="D69" s="5" t="s">
        <v>55</v>
      </c>
      <c r="E69" s="2" t="s">
        <v>190</v>
      </c>
      <c r="F69" s="2" t="s">
        <v>169</v>
      </c>
      <c r="G69" s="8"/>
      <c r="H69" s="7">
        <v>50.76</v>
      </c>
      <c r="I69" s="24">
        <f t="shared" si="4"/>
        <v>157.66333333333333</v>
      </c>
      <c r="J69" s="6">
        <v>165.99</v>
      </c>
      <c r="K69" s="4" t="s">
        <v>317</v>
      </c>
      <c r="L69" s="6">
        <v>144</v>
      </c>
      <c r="M69" s="4" t="s">
        <v>499</v>
      </c>
      <c r="N69" s="6">
        <v>163</v>
      </c>
      <c r="O69" s="4" t="s">
        <v>500</v>
      </c>
      <c r="P69" s="12" t="s">
        <v>240</v>
      </c>
    </row>
    <row r="70" spans="1:16" ht="30" x14ac:dyDescent="0.25">
      <c r="A70" t="str">
        <f t="shared" si="1"/>
        <v>72</v>
      </c>
      <c r="B70" s="14">
        <v>72</v>
      </c>
      <c r="C70" s="18" t="s">
        <v>52</v>
      </c>
      <c r="D70" s="5" t="s">
        <v>53</v>
      </c>
      <c r="E70" s="2" t="s">
        <v>191</v>
      </c>
      <c r="F70" s="2" t="s">
        <v>170</v>
      </c>
      <c r="G70" s="8"/>
      <c r="H70" s="7">
        <v>5.51</v>
      </c>
      <c r="I70" s="24">
        <f t="shared" si="4"/>
        <v>19.213888888888885</v>
      </c>
      <c r="J70" s="6">
        <v>22.95</v>
      </c>
      <c r="K70" s="4" t="s">
        <v>154</v>
      </c>
      <c r="L70" s="6">
        <v>19.399999999999999</v>
      </c>
      <c r="M70" s="4" t="s">
        <v>299</v>
      </c>
      <c r="N70" s="6">
        <v>15.291666666666666</v>
      </c>
      <c r="O70" s="4" t="s">
        <v>319</v>
      </c>
      <c r="P70" s="11" t="s">
        <v>318</v>
      </c>
    </row>
    <row r="71" spans="1:16" ht="30" x14ac:dyDescent="0.25">
      <c r="A71" t="str">
        <f t="shared" ref="A71:A114" si="5">+CONCATENATE(B71)</f>
        <v>73</v>
      </c>
      <c r="B71" s="14">
        <v>73</v>
      </c>
      <c r="C71" s="18" t="s">
        <v>50</v>
      </c>
      <c r="D71" s="5" t="s">
        <v>51</v>
      </c>
      <c r="E71" s="5" t="s">
        <v>194</v>
      </c>
      <c r="F71" s="5" t="s">
        <v>172</v>
      </c>
      <c r="G71" s="8"/>
      <c r="H71" s="7">
        <v>47.7</v>
      </c>
      <c r="I71" s="24">
        <f t="shared" si="4"/>
        <v>367.49</v>
      </c>
      <c r="J71" s="6">
        <v>377.48</v>
      </c>
      <c r="K71" s="4" t="s">
        <v>563</v>
      </c>
      <c r="L71" s="6">
        <v>365.99</v>
      </c>
      <c r="M71" s="4" t="s">
        <v>564</v>
      </c>
      <c r="N71" s="6">
        <v>359</v>
      </c>
      <c r="O71" s="4" t="s">
        <v>565</v>
      </c>
      <c r="P71" s="11" t="s">
        <v>324</v>
      </c>
    </row>
    <row r="72" spans="1:16" x14ac:dyDescent="0.25">
      <c r="A72" t="str">
        <f t="shared" si="5"/>
        <v>74</v>
      </c>
      <c r="B72" s="14">
        <v>74</v>
      </c>
      <c r="C72" s="18" t="s">
        <v>392</v>
      </c>
      <c r="D72" s="5" t="s">
        <v>393</v>
      </c>
      <c r="E72" s="2" t="s">
        <v>394</v>
      </c>
      <c r="F72" s="2"/>
      <c r="G72" s="8"/>
      <c r="H72" s="7">
        <v>20.9</v>
      </c>
      <c r="I72" s="24">
        <f t="shared" si="4"/>
        <v>20.677111111111113</v>
      </c>
      <c r="J72" s="6">
        <v>19.574999999999999</v>
      </c>
      <c r="K72" s="4" t="s">
        <v>460</v>
      </c>
      <c r="L72" s="6">
        <f>2590/120</f>
        <v>21.583333333333332</v>
      </c>
      <c r="M72" s="4" t="s">
        <v>461</v>
      </c>
      <c r="N72" s="6">
        <f>626.19/30</f>
        <v>20.873000000000001</v>
      </c>
      <c r="O72" s="4" t="s">
        <v>462</v>
      </c>
      <c r="P72" s="16" t="s">
        <v>240</v>
      </c>
    </row>
    <row r="73" spans="1:16" ht="26.25" x14ac:dyDescent="0.25">
      <c r="A73" t="str">
        <f t="shared" si="5"/>
        <v>75</v>
      </c>
      <c r="B73" s="14">
        <v>75</v>
      </c>
      <c r="C73" s="18" t="s">
        <v>49</v>
      </c>
      <c r="D73" s="5" t="s">
        <v>136</v>
      </c>
      <c r="E73" s="2" t="s">
        <v>200</v>
      </c>
      <c r="F73" s="2" t="s">
        <v>175</v>
      </c>
      <c r="G73" s="8"/>
      <c r="H73" s="7">
        <v>15.91</v>
      </c>
      <c r="I73" s="24">
        <f t="shared" si="4"/>
        <v>104.67</v>
      </c>
      <c r="J73" s="6">
        <v>66.05</v>
      </c>
      <c r="K73" s="4" t="s">
        <v>328</v>
      </c>
      <c r="L73" s="6">
        <f>168.88/3</f>
        <v>56.293333333333329</v>
      </c>
      <c r="M73" s="4" t="s">
        <v>329</v>
      </c>
      <c r="N73" s="6">
        <v>191.66666666666666</v>
      </c>
      <c r="O73" s="4" t="s">
        <v>330</v>
      </c>
      <c r="P73" s="13" t="s">
        <v>331</v>
      </c>
    </row>
    <row r="74" spans="1:16" ht="19.5" customHeight="1" x14ac:dyDescent="0.25">
      <c r="A74" t="str">
        <f t="shared" si="5"/>
        <v>76</v>
      </c>
      <c r="B74" s="14">
        <v>76</v>
      </c>
      <c r="C74" s="18" t="s">
        <v>395</v>
      </c>
      <c r="D74" s="5" t="s">
        <v>396</v>
      </c>
      <c r="E74" s="2" t="s">
        <v>397</v>
      </c>
      <c r="F74" s="2"/>
      <c r="G74" s="8"/>
      <c r="H74" s="7">
        <v>75.8</v>
      </c>
      <c r="I74" s="24">
        <f t="shared" si="4"/>
        <v>94.206666666666663</v>
      </c>
      <c r="J74" s="6">
        <v>86.39</v>
      </c>
      <c r="K74" s="4" t="s">
        <v>463</v>
      </c>
      <c r="L74" s="6">
        <v>89.23</v>
      </c>
      <c r="M74" s="4" t="s">
        <v>464</v>
      </c>
      <c r="N74" s="6">
        <v>107</v>
      </c>
      <c r="O74" s="4" t="s">
        <v>465</v>
      </c>
      <c r="P74" s="16" t="s">
        <v>240</v>
      </c>
    </row>
    <row r="75" spans="1:16" x14ac:dyDescent="0.25">
      <c r="A75" t="str">
        <f t="shared" si="5"/>
        <v>77</v>
      </c>
      <c r="B75" s="14">
        <v>77</v>
      </c>
      <c r="C75" s="18" t="s">
        <v>24</v>
      </c>
      <c r="D75" s="5" t="s">
        <v>25</v>
      </c>
      <c r="E75" s="2" t="s">
        <v>197</v>
      </c>
      <c r="F75" s="2" t="s">
        <v>171</v>
      </c>
      <c r="G75" s="8"/>
      <c r="H75" s="7">
        <v>60.38</v>
      </c>
      <c r="I75" s="24">
        <f t="shared" si="4"/>
        <v>151.83000000000001</v>
      </c>
      <c r="J75" s="6">
        <v>180</v>
      </c>
      <c r="K75" s="4" t="s">
        <v>267</v>
      </c>
      <c r="L75" s="6">
        <v>165</v>
      </c>
      <c r="M75" s="4" t="s">
        <v>224</v>
      </c>
      <c r="N75" s="6">
        <v>110.49</v>
      </c>
      <c r="O75" s="4" t="s">
        <v>326</v>
      </c>
      <c r="P75" s="12" t="s">
        <v>240</v>
      </c>
    </row>
    <row r="76" spans="1:16" x14ac:dyDescent="0.25">
      <c r="A76" t="str">
        <f t="shared" si="5"/>
        <v>78</v>
      </c>
      <c r="B76" s="14">
        <v>78</v>
      </c>
      <c r="C76" s="18" t="s">
        <v>119</v>
      </c>
      <c r="D76" s="5" t="s">
        <v>522</v>
      </c>
      <c r="E76" s="2" t="s">
        <v>216</v>
      </c>
      <c r="F76" s="2" t="s">
        <v>521</v>
      </c>
      <c r="G76" s="8"/>
      <c r="H76" s="7">
        <v>157.87</v>
      </c>
      <c r="I76" s="24">
        <f t="shared" si="4"/>
        <v>215</v>
      </c>
      <c r="J76" s="6">
        <v>229</v>
      </c>
      <c r="K76" s="4" t="s">
        <v>252</v>
      </c>
      <c r="L76" s="6">
        <v>217</v>
      </c>
      <c r="M76" s="4" t="s">
        <v>233</v>
      </c>
      <c r="N76" s="6">
        <v>199</v>
      </c>
      <c r="O76" s="4" t="s">
        <v>566</v>
      </c>
      <c r="P76" s="17" t="s">
        <v>238</v>
      </c>
    </row>
    <row r="77" spans="1:16" x14ac:dyDescent="0.25">
      <c r="A77" t="str">
        <f t="shared" si="5"/>
        <v>79</v>
      </c>
      <c r="B77" s="14">
        <v>79</v>
      </c>
      <c r="C77" s="18" t="s">
        <v>398</v>
      </c>
      <c r="D77" s="5" t="s">
        <v>399</v>
      </c>
      <c r="E77" s="2" t="s">
        <v>400</v>
      </c>
      <c r="F77" s="2"/>
      <c r="G77" s="8"/>
      <c r="H77" s="7">
        <v>71.3</v>
      </c>
      <c r="I77" s="24">
        <f t="shared" si="4"/>
        <v>226.29999999999998</v>
      </c>
      <c r="J77" s="6">
        <v>170</v>
      </c>
      <c r="K77" s="4" t="s">
        <v>466</v>
      </c>
      <c r="L77" s="6">
        <v>139.9</v>
      </c>
      <c r="M77" s="4" t="s">
        <v>467</v>
      </c>
      <c r="N77" s="6">
        <v>369</v>
      </c>
      <c r="O77" s="4" t="s">
        <v>567</v>
      </c>
      <c r="P77" s="16" t="s">
        <v>240</v>
      </c>
    </row>
    <row r="78" spans="1:16" ht="26.25" x14ac:dyDescent="0.25">
      <c r="A78" t="str">
        <f t="shared" si="5"/>
        <v>80</v>
      </c>
      <c r="B78" s="14">
        <v>80</v>
      </c>
      <c r="C78" s="18" t="s">
        <v>401</v>
      </c>
      <c r="D78" s="5" t="s">
        <v>402</v>
      </c>
      <c r="E78" s="2" t="s">
        <v>197</v>
      </c>
      <c r="F78" s="2"/>
      <c r="G78" s="8"/>
      <c r="H78" s="7">
        <v>144.6</v>
      </c>
      <c r="I78" s="24">
        <f t="shared" si="4"/>
        <v>158.66333333333333</v>
      </c>
      <c r="J78" s="6">
        <v>105</v>
      </c>
      <c r="K78" s="4" t="s">
        <v>468</v>
      </c>
      <c r="L78" s="6">
        <v>161</v>
      </c>
      <c r="M78" s="4" t="s">
        <v>469</v>
      </c>
      <c r="N78" s="6">
        <v>209.99</v>
      </c>
      <c r="O78" s="4" t="s">
        <v>470</v>
      </c>
      <c r="P78" s="16" t="s">
        <v>240</v>
      </c>
    </row>
    <row r="79" spans="1:16" x14ac:dyDescent="0.25">
      <c r="A79" t="str">
        <f t="shared" si="5"/>
        <v>81</v>
      </c>
      <c r="B79" s="14">
        <v>81</v>
      </c>
      <c r="C79" s="18" t="s">
        <v>115</v>
      </c>
      <c r="D79" s="5" t="s">
        <v>138</v>
      </c>
      <c r="E79" s="2" t="s">
        <v>197</v>
      </c>
      <c r="F79" s="2"/>
      <c r="G79" s="8"/>
      <c r="H79" s="7">
        <v>46.03</v>
      </c>
      <c r="I79" s="24">
        <f t="shared" si="4"/>
        <v>118.60000000000001</v>
      </c>
      <c r="J79" s="6">
        <v>99</v>
      </c>
      <c r="K79" s="4" t="s">
        <v>277</v>
      </c>
      <c r="L79" s="6">
        <v>139.32</v>
      </c>
      <c r="M79" s="4" t="s">
        <v>340</v>
      </c>
      <c r="N79" s="6">
        <v>117.48</v>
      </c>
      <c r="O79" s="4" t="s">
        <v>295</v>
      </c>
      <c r="P79" s="12" t="s">
        <v>240</v>
      </c>
    </row>
    <row r="80" spans="1:16" x14ac:dyDescent="0.25">
      <c r="A80" t="str">
        <f t="shared" si="5"/>
        <v>82</v>
      </c>
      <c r="B80" s="14">
        <v>82</v>
      </c>
      <c r="C80" s="18" t="s">
        <v>77</v>
      </c>
      <c r="D80" s="5" t="s">
        <v>78</v>
      </c>
      <c r="E80" s="2" t="s">
        <v>213</v>
      </c>
      <c r="F80" s="2"/>
      <c r="G80" s="8"/>
      <c r="H80" s="7">
        <v>27.65</v>
      </c>
      <c r="I80" s="24">
        <f t="shared" si="4"/>
        <v>106.60333333333334</v>
      </c>
      <c r="J80" s="6">
        <v>96.17</v>
      </c>
      <c r="K80" s="4" t="s">
        <v>292</v>
      </c>
      <c r="L80" s="6">
        <v>134.16</v>
      </c>
      <c r="M80" s="4" t="s">
        <v>498</v>
      </c>
      <c r="N80" s="6">
        <v>89.48</v>
      </c>
      <c r="O80" s="4" t="s">
        <v>293</v>
      </c>
      <c r="P80" s="11" t="s">
        <v>240</v>
      </c>
    </row>
    <row r="81" spans="1:16" ht="26.25" x14ac:dyDescent="0.25">
      <c r="A81" t="str">
        <f t="shared" si="5"/>
        <v>83</v>
      </c>
      <c r="B81" s="14">
        <v>83</v>
      </c>
      <c r="C81" s="18" t="s">
        <v>7</v>
      </c>
      <c r="D81" s="5" t="s">
        <v>131</v>
      </c>
      <c r="E81" s="2" t="s">
        <v>177</v>
      </c>
      <c r="F81" s="2"/>
      <c r="G81" s="8"/>
      <c r="H81" s="7">
        <v>125.04</v>
      </c>
      <c r="I81" s="24">
        <f t="shared" si="4"/>
        <v>375.8633333333334</v>
      </c>
      <c r="J81" s="6">
        <v>453.6</v>
      </c>
      <c r="K81" s="4" t="s">
        <v>219</v>
      </c>
      <c r="L81" s="6">
        <v>369</v>
      </c>
      <c r="M81" s="4" t="s">
        <v>296</v>
      </c>
      <c r="N81" s="6">
        <v>304.99</v>
      </c>
      <c r="O81" s="4" t="s">
        <v>255</v>
      </c>
      <c r="P81" s="12" t="s">
        <v>240</v>
      </c>
    </row>
    <row r="82" spans="1:16" x14ac:dyDescent="0.25">
      <c r="A82" t="str">
        <f t="shared" si="5"/>
        <v>84</v>
      </c>
      <c r="B82" s="14">
        <v>84</v>
      </c>
      <c r="C82" s="18" t="s">
        <v>56</v>
      </c>
      <c r="D82" s="5" t="s">
        <v>57</v>
      </c>
      <c r="E82" s="2" t="s">
        <v>179</v>
      </c>
      <c r="F82" s="2"/>
      <c r="G82" s="8"/>
      <c r="H82" s="7">
        <v>169.33</v>
      </c>
      <c r="I82" s="24">
        <f t="shared" si="4"/>
        <v>428.58</v>
      </c>
      <c r="J82" s="6">
        <v>451.85</v>
      </c>
      <c r="K82" s="4" t="s">
        <v>568</v>
      </c>
      <c r="L82" s="6">
        <v>503.89</v>
      </c>
      <c r="M82" s="4" t="s">
        <v>284</v>
      </c>
      <c r="N82" s="6">
        <v>330</v>
      </c>
      <c r="O82" s="4" t="s">
        <v>222</v>
      </c>
      <c r="P82" s="12" t="s">
        <v>240</v>
      </c>
    </row>
    <row r="83" spans="1:16" ht="26.25" x14ac:dyDescent="0.25">
      <c r="A83" t="str">
        <f t="shared" si="5"/>
        <v>85</v>
      </c>
      <c r="B83" s="14">
        <v>85</v>
      </c>
      <c r="C83" s="18" t="s">
        <v>58</v>
      </c>
      <c r="D83" s="5" t="s">
        <v>129</v>
      </c>
      <c r="E83" s="2" t="s">
        <v>179</v>
      </c>
      <c r="F83" s="2"/>
      <c r="G83" s="8"/>
      <c r="H83" s="7">
        <v>151.51</v>
      </c>
      <c r="I83" s="24">
        <f t="shared" si="4"/>
        <v>419.33333333333331</v>
      </c>
      <c r="J83" s="6">
        <v>439</v>
      </c>
      <c r="K83" s="4" t="s">
        <v>221</v>
      </c>
      <c r="L83" s="6">
        <v>383</v>
      </c>
      <c r="M83" s="4" t="s">
        <v>569</v>
      </c>
      <c r="N83" s="6">
        <v>436</v>
      </c>
      <c r="O83" s="4" t="s">
        <v>570</v>
      </c>
      <c r="P83" s="16" t="s">
        <v>240</v>
      </c>
    </row>
    <row r="84" spans="1:16" ht="39" customHeight="1" x14ac:dyDescent="0.25">
      <c r="A84" t="str">
        <f t="shared" si="5"/>
        <v>86</v>
      </c>
      <c r="B84" s="14">
        <v>86</v>
      </c>
      <c r="C84" s="18" t="s">
        <v>60</v>
      </c>
      <c r="D84" s="5" t="s">
        <v>61</v>
      </c>
      <c r="E84" s="2" t="s">
        <v>186</v>
      </c>
      <c r="F84" s="5"/>
      <c r="G84" s="31"/>
      <c r="H84" s="7">
        <v>39.65</v>
      </c>
      <c r="I84" s="24">
        <f t="shared" si="4"/>
        <v>117.29666666666667</v>
      </c>
      <c r="J84" s="6">
        <v>125</v>
      </c>
      <c r="K84" s="4" t="s">
        <v>314</v>
      </c>
      <c r="L84" s="6">
        <v>115</v>
      </c>
      <c r="M84" s="4" t="s">
        <v>239</v>
      </c>
      <c r="N84" s="6">
        <v>111.89</v>
      </c>
      <c r="O84" s="4" t="s">
        <v>301</v>
      </c>
      <c r="P84" s="12" t="s">
        <v>240</v>
      </c>
    </row>
    <row r="85" spans="1:16" ht="26.25" x14ac:dyDescent="0.25">
      <c r="A85" t="str">
        <f t="shared" si="5"/>
        <v>87</v>
      </c>
      <c r="B85" s="14">
        <v>87</v>
      </c>
      <c r="C85" s="18" t="s">
        <v>124</v>
      </c>
      <c r="D85" s="5" t="s">
        <v>141</v>
      </c>
      <c r="E85" s="2" t="s">
        <v>215</v>
      </c>
      <c r="F85" s="2"/>
      <c r="G85" s="8"/>
      <c r="H85" s="7">
        <v>79.5</v>
      </c>
      <c r="I85" s="24">
        <f t="shared" si="4"/>
        <v>307.35666666666668</v>
      </c>
      <c r="J85" s="6">
        <v>220</v>
      </c>
      <c r="K85" s="4" t="s">
        <v>250</v>
      </c>
      <c r="L85" s="6">
        <v>417.18</v>
      </c>
      <c r="M85" s="4" t="s">
        <v>571</v>
      </c>
      <c r="N85" s="6">
        <v>284.89</v>
      </c>
      <c r="O85" s="4" t="s">
        <v>280</v>
      </c>
      <c r="P85" s="16" t="s">
        <v>240</v>
      </c>
    </row>
    <row r="86" spans="1:16" x14ac:dyDescent="0.25">
      <c r="A86" t="str">
        <f t="shared" si="5"/>
        <v>88</v>
      </c>
      <c r="B86" s="14">
        <v>88</v>
      </c>
      <c r="C86" s="18" t="s">
        <v>403</v>
      </c>
      <c r="D86" s="5" t="s">
        <v>404</v>
      </c>
      <c r="E86" s="2" t="s">
        <v>405</v>
      </c>
      <c r="F86" s="2"/>
      <c r="G86" s="8"/>
      <c r="H86" s="7">
        <v>121.63</v>
      </c>
      <c r="I86" s="24">
        <f t="shared" si="4"/>
        <v>228.67333333333332</v>
      </c>
      <c r="J86" s="6">
        <v>218</v>
      </c>
      <c r="K86" s="4" t="s">
        <v>471</v>
      </c>
      <c r="L86" s="6">
        <v>212</v>
      </c>
      <c r="M86" s="4" t="s">
        <v>472</v>
      </c>
      <c r="N86" s="6">
        <v>256.02</v>
      </c>
      <c r="O86" s="4" t="s">
        <v>473</v>
      </c>
      <c r="P86" s="16" t="s">
        <v>240</v>
      </c>
    </row>
    <row r="87" spans="1:16" ht="45" x14ac:dyDescent="0.25">
      <c r="A87" t="str">
        <f t="shared" si="5"/>
        <v>89</v>
      </c>
      <c r="B87" s="14">
        <v>89</v>
      </c>
      <c r="C87" s="18" t="s">
        <v>26</v>
      </c>
      <c r="D87" s="5" t="s">
        <v>27</v>
      </c>
      <c r="E87" s="2" t="s">
        <v>198</v>
      </c>
      <c r="F87" s="2" t="s">
        <v>174</v>
      </c>
      <c r="G87" s="8"/>
      <c r="H87" s="7">
        <v>16.57</v>
      </c>
      <c r="I87" s="24">
        <f t="shared" si="4"/>
        <v>75.533333333333331</v>
      </c>
      <c r="J87" s="6">
        <v>56.3</v>
      </c>
      <c r="K87" s="4" t="s">
        <v>225</v>
      </c>
      <c r="L87" s="6">
        <v>90.3</v>
      </c>
      <c r="M87" s="4" t="s">
        <v>327</v>
      </c>
      <c r="N87" s="6">
        <v>80</v>
      </c>
      <c r="O87" s="4" t="s">
        <v>282</v>
      </c>
      <c r="P87" s="27" t="s">
        <v>283</v>
      </c>
    </row>
    <row r="88" spans="1:16" x14ac:dyDescent="0.25">
      <c r="A88" t="str">
        <f t="shared" si="5"/>
        <v>91</v>
      </c>
      <c r="B88" s="14">
        <v>91</v>
      </c>
      <c r="C88" s="18" t="s">
        <v>407</v>
      </c>
      <c r="D88" s="5" t="s">
        <v>408</v>
      </c>
      <c r="E88" s="2" t="s">
        <v>406</v>
      </c>
      <c r="F88" s="2"/>
      <c r="G88" s="8"/>
      <c r="H88" s="7">
        <v>785.9</v>
      </c>
      <c r="I88" s="24">
        <f t="shared" si="4"/>
        <v>1254.1333333333334</v>
      </c>
      <c r="J88" s="6">
        <v>1030</v>
      </c>
      <c r="K88" s="4" t="s">
        <v>476</v>
      </c>
      <c r="L88" s="6">
        <v>1772.4</v>
      </c>
      <c r="M88" s="4" t="s">
        <v>477</v>
      </c>
      <c r="N88" s="6">
        <v>960</v>
      </c>
      <c r="O88" s="4" t="s">
        <v>478</v>
      </c>
      <c r="P88" s="16" t="s">
        <v>240</v>
      </c>
    </row>
    <row r="89" spans="1:16" ht="26.25" x14ac:dyDescent="0.25">
      <c r="A89" t="str">
        <f t="shared" si="5"/>
        <v>92</v>
      </c>
      <c r="B89" s="14">
        <v>92</v>
      </c>
      <c r="C89" s="18" t="s">
        <v>116</v>
      </c>
      <c r="D89" s="5" t="s">
        <v>133</v>
      </c>
      <c r="E89" s="2" t="s">
        <v>208</v>
      </c>
      <c r="F89" s="2"/>
      <c r="G89" s="8"/>
      <c r="H89" s="7">
        <v>929.8</v>
      </c>
      <c r="I89" s="24">
        <f t="shared" si="4"/>
        <v>2012.33</v>
      </c>
      <c r="J89" s="6">
        <v>1823.99</v>
      </c>
      <c r="K89" s="4" t="s">
        <v>275</v>
      </c>
      <c r="L89" s="6">
        <v>2100</v>
      </c>
      <c r="M89" s="4" t="s">
        <v>507</v>
      </c>
      <c r="N89" s="6">
        <v>2113</v>
      </c>
      <c r="O89" s="4" t="s">
        <v>231</v>
      </c>
      <c r="P89" s="13" t="s">
        <v>274</v>
      </c>
    </row>
    <row r="90" spans="1:16" x14ac:dyDescent="0.25">
      <c r="A90" t="str">
        <f t="shared" si="5"/>
        <v>93</v>
      </c>
      <c r="B90" s="14">
        <v>93</v>
      </c>
      <c r="C90" s="18" t="s">
        <v>409</v>
      </c>
      <c r="D90" s="5" t="s">
        <v>410</v>
      </c>
      <c r="E90" s="2" t="s">
        <v>207</v>
      </c>
      <c r="F90" s="2"/>
      <c r="G90" s="8"/>
      <c r="H90" s="7">
        <v>19.2</v>
      </c>
      <c r="I90" s="24">
        <f t="shared" si="4"/>
        <v>42.192746913580244</v>
      </c>
      <c r="J90" s="6">
        <v>37.491666666666667</v>
      </c>
      <c r="K90" s="4" t="s">
        <v>518</v>
      </c>
      <c r="L90" s="6">
        <v>50.648148148148145</v>
      </c>
      <c r="M90" s="4" t="s">
        <v>519</v>
      </c>
      <c r="N90" s="6">
        <f>4151.35/108</f>
        <v>38.438425925925927</v>
      </c>
      <c r="O90" s="4" t="s">
        <v>520</v>
      </c>
      <c r="P90" s="16" t="s">
        <v>240</v>
      </c>
    </row>
    <row r="91" spans="1:16" ht="39" x14ac:dyDescent="0.25">
      <c r="A91" t="str">
        <f t="shared" si="5"/>
        <v>94</v>
      </c>
      <c r="B91" s="14">
        <v>94</v>
      </c>
      <c r="C91" s="18" t="s">
        <v>123</v>
      </c>
      <c r="D91" s="5" t="s">
        <v>128</v>
      </c>
      <c r="E91" s="2" t="s">
        <v>209</v>
      </c>
      <c r="F91" s="2"/>
      <c r="G91" s="8"/>
      <c r="H91" s="7">
        <v>340.78</v>
      </c>
      <c r="I91" s="24">
        <f t="shared" si="4"/>
        <v>1426</v>
      </c>
      <c r="J91" s="6">
        <v>1126</v>
      </c>
      <c r="K91" s="4" t="s">
        <v>508</v>
      </c>
      <c r="L91" s="6">
        <v>1589</v>
      </c>
      <c r="M91" s="4" t="s">
        <v>572</v>
      </c>
      <c r="N91" s="6">
        <v>1563</v>
      </c>
      <c r="O91" s="4" t="s">
        <v>573</v>
      </c>
      <c r="P91" s="11" t="s">
        <v>240</v>
      </c>
    </row>
    <row r="92" spans="1:16" ht="26.25" x14ac:dyDescent="0.25">
      <c r="A92" t="str">
        <f t="shared" si="5"/>
        <v>95</v>
      </c>
      <c r="B92" s="14">
        <v>95</v>
      </c>
      <c r="C92" s="18" t="s">
        <v>122</v>
      </c>
      <c r="D92" s="5" t="s">
        <v>135</v>
      </c>
      <c r="E92" s="2" t="s">
        <v>210</v>
      </c>
      <c r="F92" s="2" t="s">
        <v>298</v>
      </c>
      <c r="G92" s="8"/>
      <c r="H92" s="7">
        <v>194.57</v>
      </c>
      <c r="I92" s="24">
        <f t="shared" si="4"/>
        <v>23.691555555555556</v>
      </c>
      <c r="J92" s="6">
        <f>678.24/30</f>
        <v>22.608000000000001</v>
      </c>
      <c r="K92" s="4" t="s">
        <v>297</v>
      </c>
      <c r="L92" s="6">
        <v>29.966666666666665</v>
      </c>
      <c r="M92" s="4" t="s">
        <v>339</v>
      </c>
      <c r="N92" s="6">
        <v>18.5</v>
      </c>
      <c r="O92" s="4" t="s">
        <v>574</v>
      </c>
      <c r="P92" s="11" t="s">
        <v>237</v>
      </c>
    </row>
    <row r="93" spans="1:16" ht="26.25" x14ac:dyDescent="0.25">
      <c r="A93" t="str">
        <f t="shared" si="5"/>
        <v>96</v>
      </c>
      <c r="B93" s="14">
        <v>96</v>
      </c>
      <c r="C93" s="18" t="s">
        <v>121</v>
      </c>
      <c r="D93" s="5" t="s">
        <v>134</v>
      </c>
      <c r="E93" s="2" t="s">
        <v>209</v>
      </c>
      <c r="F93" s="2"/>
      <c r="G93" s="8"/>
      <c r="H93" s="7">
        <v>340.78</v>
      </c>
      <c r="I93" s="24">
        <f t="shared" si="4"/>
        <v>1793.3333333333333</v>
      </c>
      <c r="J93" s="6">
        <v>1635</v>
      </c>
      <c r="K93" s="4" t="s">
        <v>276</v>
      </c>
      <c r="L93" s="6">
        <v>1840</v>
      </c>
      <c r="M93" s="4" t="s">
        <v>247</v>
      </c>
      <c r="N93" s="6">
        <v>1905</v>
      </c>
      <c r="O93" s="4" t="s">
        <v>575</v>
      </c>
      <c r="P93" s="13" t="s">
        <v>240</v>
      </c>
    </row>
    <row r="94" spans="1:16" x14ac:dyDescent="0.25">
      <c r="A94" t="str">
        <f t="shared" si="5"/>
        <v>97</v>
      </c>
      <c r="B94" s="14">
        <v>97</v>
      </c>
      <c r="C94" s="18" t="s">
        <v>411</v>
      </c>
      <c r="D94" s="5" t="s">
        <v>412</v>
      </c>
      <c r="E94" s="2" t="s">
        <v>413</v>
      </c>
      <c r="F94" s="2"/>
      <c r="G94" s="8"/>
      <c r="H94" s="7">
        <v>154.19999999999999</v>
      </c>
      <c r="I94" s="24">
        <f t="shared" si="4"/>
        <v>186.07333333333335</v>
      </c>
      <c r="J94" s="6">
        <v>189</v>
      </c>
      <c r="K94" s="4" t="s">
        <v>479</v>
      </c>
      <c r="L94" s="6">
        <v>208.22</v>
      </c>
      <c r="M94" s="4" t="s">
        <v>480</v>
      </c>
      <c r="N94" s="6">
        <v>161</v>
      </c>
      <c r="O94" s="4" t="s">
        <v>481</v>
      </c>
      <c r="P94" s="16" t="s">
        <v>240</v>
      </c>
    </row>
    <row r="95" spans="1:16" x14ac:dyDescent="0.25">
      <c r="A95" t="str">
        <f t="shared" si="5"/>
        <v>98</v>
      </c>
      <c r="B95" s="14">
        <v>98</v>
      </c>
      <c r="C95" s="18" t="s">
        <v>414</v>
      </c>
      <c r="D95" s="5" t="s">
        <v>415</v>
      </c>
      <c r="E95" s="2" t="s">
        <v>201</v>
      </c>
      <c r="F95" s="2"/>
      <c r="G95" s="8"/>
      <c r="H95" s="7">
        <v>91.05</v>
      </c>
      <c r="I95" s="24">
        <f t="shared" si="4"/>
        <v>112.91000000000001</v>
      </c>
      <c r="J95" s="6">
        <v>122</v>
      </c>
      <c r="K95" s="4" t="s">
        <v>485</v>
      </c>
      <c r="L95" s="6">
        <v>122.35</v>
      </c>
      <c r="M95" s="4" t="s">
        <v>486</v>
      </c>
      <c r="N95" s="6">
        <v>94.38</v>
      </c>
      <c r="O95" s="4" t="s">
        <v>487</v>
      </c>
      <c r="P95" s="16" t="s">
        <v>240</v>
      </c>
    </row>
    <row r="96" spans="1:16" x14ac:dyDescent="0.25">
      <c r="A96" t="str">
        <f t="shared" si="5"/>
        <v>99</v>
      </c>
      <c r="B96" s="14">
        <v>99</v>
      </c>
      <c r="C96" s="18" t="s">
        <v>416</v>
      </c>
      <c r="D96" s="5" t="s">
        <v>417</v>
      </c>
      <c r="E96" s="2" t="s">
        <v>201</v>
      </c>
      <c r="F96" s="2"/>
      <c r="G96" s="8"/>
      <c r="H96" s="7">
        <v>81.41</v>
      </c>
      <c r="I96" s="24">
        <f t="shared" ref="I96:I113" si="6">+(J96+L96+N96)/3</f>
        <v>117.45</v>
      </c>
      <c r="J96" s="6">
        <v>122</v>
      </c>
      <c r="K96" s="4" t="s">
        <v>488</v>
      </c>
      <c r="L96" s="6">
        <v>114.35</v>
      </c>
      <c r="M96" s="4" t="s">
        <v>489</v>
      </c>
      <c r="N96" s="6">
        <v>116</v>
      </c>
      <c r="O96" s="4" t="s">
        <v>490</v>
      </c>
      <c r="P96" s="16" t="s">
        <v>240</v>
      </c>
    </row>
    <row r="97" spans="1:16" ht="26.25" x14ac:dyDescent="0.25">
      <c r="A97" t="str">
        <f t="shared" si="5"/>
        <v>100</v>
      </c>
      <c r="B97" s="14">
        <v>100</v>
      </c>
      <c r="C97" s="18" t="s">
        <v>113</v>
      </c>
      <c r="D97" s="5" t="s">
        <v>418</v>
      </c>
      <c r="E97" s="2" t="s">
        <v>419</v>
      </c>
      <c r="F97" s="2"/>
      <c r="G97" s="8"/>
      <c r="H97" s="7">
        <v>791.8</v>
      </c>
      <c r="I97" s="24">
        <f t="shared" si="6"/>
        <v>1484.3333333333333</v>
      </c>
      <c r="J97" s="6">
        <v>1675</v>
      </c>
      <c r="K97" s="4" t="s">
        <v>246</v>
      </c>
      <c r="L97" s="6">
        <v>1716</v>
      </c>
      <c r="M97" s="4" t="s">
        <v>332</v>
      </c>
      <c r="N97" s="6">
        <v>1062</v>
      </c>
      <c r="O97" s="4" t="s">
        <v>265</v>
      </c>
      <c r="P97" s="16" t="s">
        <v>240</v>
      </c>
    </row>
    <row r="98" spans="1:16" ht="26.25" x14ac:dyDescent="0.25">
      <c r="A98" t="str">
        <f t="shared" si="5"/>
        <v>101</v>
      </c>
      <c r="B98" s="14">
        <v>101</v>
      </c>
      <c r="C98" s="18" t="s">
        <v>114</v>
      </c>
      <c r="D98" s="5" t="s">
        <v>420</v>
      </c>
      <c r="E98" s="2" t="s">
        <v>176</v>
      </c>
      <c r="F98" s="2"/>
      <c r="G98" s="8"/>
      <c r="H98" s="7">
        <v>342</v>
      </c>
      <c r="I98" s="24">
        <f t="shared" si="6"/>
        <v>505.89333333333337</v>
      </c>
      <c r="J98" s="6">
        <v>580</v>
      </c>
      <c r="K98" s="4" t="s">
        <v>310</v>
      </c>
      <c r="L98" s="6">
        <v>452</v>
      </c>
      <c r="M98" s="4" t="s">
        <v>576</v>
      </c>
      <c r="N98" s="6">
        <v>485.68</v>
      </c>
      <c r="O98" s="4" t="s">
        <v>546</v>
      </c>
      <c r="P98" s="16" t="s">
        <v>240</v>
      </c>
    </row>
    <row r="99" spans="1:16" x14ac:dyDescent="0.25">
      <c r="A99" t="str">
        <f t="shared" si="5"/>
        <v>102</v>
      </c>
      <c r="B99" s="14">
        <v>102</v>
      </c>
      <c r="C99" s="18" t="s">
        <v>111</v>
      </c>
      <c r="D99" s="5" t="s">
        <v>112</v>
      </c>
      <c r="E99" s="2" t="s">
        <v>202</v>
      </c>
      <c r="F99" s="2" t="s">
        <v>169</v>
      </c>
      <c r="G99" s="8"/>
      <c r="H99" s="7">
        <v>90.6</v>
      </c>
      <c r="I99" s="24">
        <f t="shared" si="6"/>
        <v>313.58999999999997</v>
      </c>
      <c r="J99" s="6">
        <v>235</v>
      </c>
      <c r="K99" s="4" t="s">
        <v>227</v>
      </c>
      <c r="L99" s="6">
        <v>216.77</v>
      </c>
      <c r="M99" s="4" t="s">
        <v>228</v>
      </c>
      <c r="N99" s="6">
        <v>489</v>
      </c>
      <c r="O99" s="4" t="s">
        <v>266</v>
      </c>
      <c r="P99" s="12" t="s">
        <v>240</v>
      </c>
    </row>
    <row r="100" spans="1:16" ht="26.25" x14ac:dyDescent="0.25">
      <c r="A100" t="str">
        <f t="shared" si="5"/>
        <v>103</v>
      </c>
      <c r="B100" s="14">
        <v>103</v>
      </c>
      <c r="C100" s="18" t="s">
        <v>105</v>
      </c>
      <c r="D100" s="5" t="s">
        <v>106</v>
      </c>
      <c r="E100" s="2" t="s">
        <v>203</v>
      </c>
      <c r="F100" s="2"/>
      <c r="G100" s="8"/>
      <c r="H100" s="7">
        <v>125.87</v>
      </c>
      <c r="I100" s="24">
        <f t="shared" si="6"/>
        <v>357.65000000000003</v>
      </c>
      <c r="J100" s="6">
        <v>383</v>
      </c>
      <c r="K100" s="4" t="s">
        <v>268</v>
      </c>
      <c r="L100" s="6">
        <v>320.2</v>
      </c>
      <c r="M100" s="4" t="s">
        <v>270</v>
      </c>
      <c r="N100" s="6">
        <v>369.75</v>
      </c>
      <c r="O100" s="4" t="s">
        <v>269</v>
      </c>
      <c r="P100" s="12" t="s">
        <v>240</v>
      </c>
    </row>
    <row r="101" spans="1:16" x14ac:dyDescent="0.25">
      <c r="A101" t="str">
        <f t="shared" si="5"/>
        <v>116</v>
      </c>
      <c r="B101" s="14">
        <v>116</v>
      </c>
      <c r="C101" s="18" t="s">
        <v>103</v>
      </c>
      <c r="D101" s="5" t="s">
        <v>104</v>
      </c>
      <c r="E101" s="5" t="s">
        <v>229</v>
      </c>
      <c r="F101" s="5"/>
      <c r="G101" s="8" t="s">
        <v>333</v>
      </c>
      <c r="H101" s="7">
        <v>11.33</v>
      </c>
      <c r="I101" s="24">
        <f t="shared" si="6"/>
        <v>141.83333333333334</v>
      </c>
      <c r="J101" s="6">
        <v>116</v>
      </c>
      <c r="K101" s="4" t="s">
        <v>334</v>
      </c>
      <c r="L101" s="6">
        <v>104.5</v>
      </c>
      <c r="M101" s="4" t="s">
        <v>335</v>
      </c>
      <c r="N101" s="6">
        <v>205</v>
      </c>
      <c r="O101" s="4" t="s">
        <v>337</v>
      </c>
      <c r="P101" s="11" t="s">
        <v>336</v>
      </c>
    </row>
    <row r="102" spans="1:16" x14ac:dyDescent="0.25">
      <c r="A102" t="str">
        <f t="shared" si="5"/>
        <v>121</v>
      </c>
      <c r="B102" s="14">
        <v>121</v>
      </c>
      <c r="C102" s="18" t="s">
        <v>109</v>
      </c>
      <c r="D102" s="5" t="s">
        <v>110</v>
      </c>
      <c r="E102" s="2" t="s">
        <v>204</v>
      </c>
      <c r="F102" s="2"/>
      <c r="G102" s="8"/>
      <c r="H102" s="7">
        <v>187.3</v>
      </c>
      <c r="I102" s="24">
        <f t="shared" si="6"/>
        <v>1013</v>
      </c>
      <c r="J102" s="6">
        <v>990</v>
      </c>
      <c r="K102" s="23" t="s">
        <v>504</v>
      </c>
      <c r="L102" s="6">
        <v>999</v>
      </c>
      <c r="M102" s="23" t="s">
        <v>505</v>
      </c>
      <c r="N102" s="6">
        <v>1050</v>
      </c>
      <c r="O102" s="23" t="s">
        <v>338</v>
      </c>
      <c r="P102" s="17" t="s">
        <v>240</v>
      </c>
    </row>
    <row r="103" spans="1:16" x14ac:dyDescent="0.25">
      <c r="A103" t="str">
        <f t="shared" si="5"/>
        <v>122</v>
      </c>
      <c r="B103" s="14">
        <v>122</v>
      </c>
      <c r="C103" s="18" t="s">
        <v>107</v>
      </c>
      <c r="D103" s="5" t="s">
        <v>108</v>
      </c>
      <c r="E103" s="2" t="s">
        <v>204</v>
      </c>
      <c r="F103" s="2"/>
      <c r="G103" s="8"/>
      <c r="H103" s="7">
        <v>98</v>
      </c>
      <c r="I103" s="24">
        <f t="shared" si="6"/>
        <v>331.33</v>
      </c>
      <c r="J103" s="6">
        <v>330</v>
      </c>
      <c r="K103" s="4" t="s">
        <v>271</v>
      </c>
      <c r="L103" s="6">
        <v>303.99</v>
      </c>
      <c r="M103" s="4" t="s">
        <v>577</v>
      </c>
      <c r="N103" s="6">
        <v>360</v>
      </c>
      <c r="O103" s="4" t="s">
        <v>272</v>
      </c>
      <c r="P103" s="13" t="s">
        <v>240</v>
      </c>
    </row>
    <row r="104" spans="1:16" ht="39" x14ac:dyDescent="0.25">
      <c r="A104" t="str">
        <f t="shared" si="5"/>
        <v>123</v>
      </c>
      <c r="B104" s="14">
        <v>123</v>
      </c>
      <c r="C104" s="18" t="s">
        <v>427</v>
      </c>
      <c r="D104" s="5" t="s">
        <v>428</v>
      </c>
      <c r="E104" s="2" t="s">
        <v>429</v>
      </c>
      <c r="F104" s="2"/>
      <c r="G104" s="8"/>
      <c r="H104" s="7">
        <v>668</v>
      </c>
      <c r="I104" s="24">
        <f t="shared" si="6"/>
        <v>1484.3333333333333</v>
      </c>
      <c r="J104" s="6">
        <v>1675</v>
      </c>
      <c r="K104" s="4" t="s">
        <v>246</v>
      </c>
      <c r="L104" s="6">
        <v>1716</v>
      </c>
      <c r="M104" s="4" t="s">
        <v>332</v>
      </c>
      <c r="N104" s="6">
        <v>1062</v>
      </c>
      <c r="O104" s="4" t="s">
        <v>265</v>
      </c>
      <c r="P104" s="16" t="s">
        <v>240</v>
      </c>
    </row>
    <row r="105" spans="1:16" ht="45" x14ac:dyDescent="0.25">
      <c r="A105" t="str">
        <f t="shared" si="5"/>
        <v>124</v>
      </c>
      <c r="B105" s="14">
        <v>124</v>
      </c>
      <c r="C105" s="18" t="s">
        <v>22</v>
      </c>
      <c r="D105" s="5" t="s">
        <v>23</v>
      </c>
      <c r="E105" s="2" t="s">
        <v>180</v>
      </c>
      <c r="F105" s="2"/>
      <c r="G105" s="8"/>
      <c r="H105" s="7">
        <v>43.38</v>
      </c>
      <c r="I105" s="24">
        <v>137.69999999999999</v>
      </c>
      <c r="J105" s="6">
        <v>139</v>
      </c>
      <c r="K105" s="4" t="s">
        <v>256</v>
      </c>
      <c r="L105" s="6">
        <v>140.24</v>
      </c>
      <c r="M105" s="4" t="s">
        <v>578</v>
      </c>
      <c r="N105" s="6">
        <v>133.86000000000001</v>
      </c>
      <c r="O105" s="4" t="s">
        <v>494</v>
      </c>
      <c r="P105" s="11" t="s">
        <v>311</v>
      </c>
    </row>
    <row r="106" spans="1:16" x14ac:dyDescent="0.25">
      <c r="A106" t="str">
        <f t="shared" si="5"/>
        <v>125</v>
      </c>
      <c r="B106" s="14">
        <v>125</v>
      </c>
      <c r="C106" s="18" t="s">
        <v>421</v>
      </c>
      <c r="D106" s="5" t="s">
        <v>422</v>
      </c>
      <c r="E106" s="2" t="s">
        <v>423</v>
      </c>
      <c r="F106" s="2"/>
      <c r="G106" s="8"/>
      <c r="H106" s="7">
        <v>118.87</v>
      </c>
      <c r="I106" s="24">
        <f t="shared" si="6"/>
        <v>169</v>
      </c>
      <c r="J106" s="6">
        <v>176</v>
      </c>
      <c r="K106" s="4" t="s">
        <v>579</v>
      </c>
      <c r="L106" s="6">
        <v>149</v>
      </c>
      <c r="M106" s="4" t="s">
        <v>474</v>
      </c>
      <c r="N106" s="6">
        <v>182</v>
      </c>
      <c r="O106" s="4" t="s">
        <v>475</v>
      </c>
      <c r="P106" s="16" t="s">
        <v>240</v>
      </c>
    </row>
    <row r="107" spans="1:16" ht="26.25" x14ac:dyDescent="0.25">
      <c r="A107" t="str">
        <f t="shared" si="5"/>
        <v>126</v>
      </c>
      <c r="B107" s="14">
        <v>126</v>
      </c>
      <c r="C107" s="18" t="s">
        <v>36</v>
      </c>
      <c r="D107" s="5" t="s">
        <v>125</v>
      </c>
      <c r="E107" s="2" t="s">
        <v>188</v>
      </c>
      <c r="F107" s="2"/>
      <c r="G107" s="8"/>
      <c r="H107" s="7">
        <v>45.72</v>
      </c>
      <c r="I107" s="24">
        <f t="shared" si="6"/>
        <v>213</v>
      </c>
      <c r="J107" s="6">
        <v>241</v>
      </c>
      <c r="K107" s="4" t="s">
        <v>558</v>
      </c>
      <c r="L107" s="6">
        <v>199</v>
      </c>
      <c r="M107" s="4" t="s">
        <v>294</v>
      </c>
      <c r="N107" s="6">
        <v>199</v>
      </c>
      <c r="O107" s="4" t="s">
        <v>243</v>
      </c>
      <c r="P107" s="17" t="s">
        <v>240</v>
      </c>
    </row>
    <row r="108" spans="1:16" ht="26.25" x14ac:dyDescent="0.25">
      <c r="A108" t="str">
        <f t="shared" si="5"/>
        <v>127</v>
      </c>
      <c r="B108" s="14">
        <v>127</v>
      </c>
      <c r="C108" s="18" t="s">
        <v>77</v>
      </c>
      <c r="D108" s="5" t="s">
        <v>130</v>
      </c>
      <c r="E108" s="2" t="s">
        <v>213</v>
      </c>
      <c r="F108" s="2" t="s">
        <v>214</v>
      </c>
      <c r="G108" s="8"/>
      <c r="H108" s="7">
        <v>27.65</v>
      </c>
      <c r="I108" s="24">
        <f t="shared" si="6"/>
        <v>106.60333333333334</v>
      </c>
      <c r="J108" s="6">
        <v>96.17</v>
      </c>
      <c r="K108" s="4" t="s">
        <v>292</v>
      </c>
      <c r="L108" s="6">
        <v>134.16</v>
      </c>
      <c r="M108" s="4" t="s">
        <v>498</v>
      </c>
      <c r="N108" s="6">
        <v>89.48</v>
      </c>
      <c r="O108" s="4" t="s">
        <v>293</v>
      </c>
      <c r="P108" s="11" t="s">
        <v>240</v>
      </c>
    </row>
    <row r="109" spans="1:16" x14ac:dyDescent="0.25">
      <c r="A109" t="str">
        <f t="shared" si="5"/>
        <v>128</v>
      </c>
      <c r="B109" s="14">
        <v>128</v>
      </c>
      <c r="C109" s="18" t="s">
        <v>139</v>
      </c>
      <c r="D109" s="5" t="s">
        <v>140</v>
      </c>
      <c r="E109" s="2" t="s">
        <v>190</v>
      </c>
      <c r="F109" s="2"/>
      <c r="G109" s="8"/>
      <c r="H109" s="7">
        <v>150.9</v>
      </c>
      <c r="I109" s="24">
        <f t="shared" si="6"/>
        <v>384.86666666666662</v>
      </c>
      <c r="J109" s="6">
        <v>379.6</v>
      </c>
      <c r="K109" s="4" t="s">
        <v>248</v>
      </c>
      <c r="L109" s="6">
        <v>245</v>
      </c>
      <c r="M109" s="4" t="s">
        <v>249</v>
      </c>
      <c r="N109" s="6">
        <v>530</v>
      </c>
      <c r="O109" s="4" t="s">
        <v>278</v>
      </c>
      <c r="P109" s="11" t="s">
        <v>279</v>
      </c>
    </row>
    <row r="110" spans="1:16" x14ac:dyDescent="0.25">
      <c r="A110" t="str">
        <f t="shared" si="5"/>
        <v>129</v>
      </c>
      <c r="B110" s="14">
        <v>129</v>
      </c>
      <c r="C110" s="18" t="s">
        <v>424</v>
      </c>
      <c r="D110" s="5" t="s">
        <v>425</v>
      </c>
      <c r="E110" s="2" t="s">
        <v>426</v>
      </c>
      <c r="F110" s="2"/>
      <c r="G110" s="8"/>
      <c r="H110" s="7">
        <v>574.82000000000005</v>
      </c>
      <c r="I110" s="24">
        <f t="shared" si="6"/>
        <v>2004.6666666666667</v>
      </c>
      <c r="J110" s="6">
        <v>2612</v>
      </c>
      <c r="K110" s="4" t="s">
        <v>482</v>
      </c>
      <c r="L110" s="6">
        <v>1701</v>
      </c>
      <c r="M110" s="4" t="s">
        <v>483</v>
      </c>
      <c r="N110" s="6">
        <v>1701</v>
      </c>
      <c r="O110" s="4" t="s">
        <v>484</v>
      </c>
      <c r="P110" s="16" t="s">
        <v>240</v>
      </c>
    </row>
    <row r="111" spans="1:16" ht="30" x14ac:dyDescent="0.25">
      <c r="A111" t="str">
        <f t="shared" si="5"/>
        <v>130</v>
      </c>
      <c r="B111" s="14">
        <v>130</v>
      </c>
      <c r="C111" s="18" t="s">
        <v>142</v>
      </c>
      <c r="D111" s="5" t="s">
        <v>143</v>
      </c>
      <c r="E111" s="2" t="s">
        <v>217</v>
      </c>
      <c r="F111" s="2"/>
      <c r="G111" s="8"/>
      <c r="H111" s="7">
        <v>65.680000000000007</v>
      </c>
      <c r="I111" s="24">
        <f t="shared" si="6"/>
        <v>231.06333333333336</v>
      </c>
      <c r="J111" s="20">
        <v>260</v>
      </c>
      <c r="K111" s="4" t="s">
        <v>509</v>
      </c>
      <c r="L111" s="6">
        <v>214.19</v>
      </c>
      <c r="M111" s="4" t="s">
        <v>251</v>
      </c>
      <c r="N111" s="6">
        <v>219</v>
      </c>
      <c r="O111" s="4" t="s">
        <v>510</v>
      </c>
      <c r="P111" s="11" t="s">
        <v>253</v>
      </c>
    </row>
    <row r="112" spans="1:16" x14ac:dyDescent="0.25">
      <c r="A112" t="str">
        <f t="shared" si="5"/>
        <v>134</v>
      </c>
      <c r="B112" s="14">
        <v>134</v>
      </c>
      <c r="C112" s="18" t="s">
        <v>58</v>
      </c>
      <c r="D112" s="5" t="s">
        <v>59</v>
      </c>
      <c r="E112" s="2" t="s">
        <v>179</v>
      </c>
      <c r="F112" s="2"/>
      <c r="G112" s="8"/>
      <c r="H112" s="7">
        <v>151.51</v>
      </c>
      <c r="I112" s="24">
        <f t="shared" si="6"/>
        <v>419.33333333333331</v>
      </c>
      <c r="J112" s="6">
        <v>439</v>
      </c>
      <c r="K112" s="4" t="s">
        <v>221</v>
      </c>
      <c r="L112" s="6">
        <v>383</v>
      </c>
      <c r="M112" s="4" t="s">
        <v>569</v>
      </c>
      <c r="N112" s="6">
        <v>436</v>
      </c>
      <c r="O112" s="4" t="s">
        <v>570</v>
      </c>
      <c r="P112" s="16" t="s">
        <v>240</v>
      </c>
    </row>
    <row r="113" spans="1:16" ht="26.25" x14ac:dyDescent="0.25">
      <c r="A113" t="str">
        <f t="shared" si="5"/>
        <v>141</v>
      </c>
      <c r="B113" s="14">
        <v>141</v>
      </c>
      <c r="C113" s="18" t="s">
        <v>118</v>
      </c>
      <c r="D113" s="5" t="s">
        <v>144</v>
      </c>
      <c r="E113" s="2" t="s">
        <v>181</v>
      </c>
      <c r="F113" s="2"/>
      <c r="G113" s="8"/>
      <c r="H113" s="7">
        <v>73.52</v>
      </c>
      <c r="I113" s="24">
        <f t="shared" si="6"/>
        <v>174.66666666666666</v>
      </c>
      <c r="J113" s="6">
        <v>202.8</v>
      </c>
      <c r="K113" s="4" t="s">
        <v>341</v>
      </c>
      <c r="L113" s="6">
        <v>162.19999999999999</v>
      </c>
      <c r="M113" s="4" t="s">
        <v>511</v>
      </c>
      <c r="N113" s="6">
        <v>159</v>
      </c>
      <c r="O113" s="4" t="s">
        <v>342</v>
      </c>
      <c r="P113" s="16" t="s">
        <v>240</v>
      </c>
    </row>
    <row r="114" spans="1:16" ht="26.25" x14ac:dyDescent="0.25">
      <c r="A114" t="str">
        <f t="shared" si="5"/>
        <v>147</v>
      </c>
      <c r="B114" s="14">
        <v>147</v>
      </c>
      <c r="C114" s="18" t="s">
        <v>524</v>
      </c>
      <c r="D114" s="5" t="s">
        <v>523</v>
      </c>
      <c r="E114" s="2" t="s">
        <v>405</v>
      </c>
      <c r="F114" s="2"/>
      <c r="G114" s="8"/>
      <c r="H114" s="7"/>
      <c r="I114" s="24">
        <f t="shared" ref="I114:I119" si="7">+(J114+L114+N114)/3</f>
        <v>344.11111111111109</v>
      </c>
      <c r="J114" s="6">
        <v>355</v>
      </c>
      <c r="K114" s="4" t="s">
        <v>580</v>
      </c>
      <c r="L114" s="6">
        <v>269</v>
      </c>
      <c r="M114" s="4" t="s">
        <v>581</v>
      </c>
      <c r="N114" s="6">
        <v>408.33333333333331</v>
      </c>
      <c r="O114" s="4" t="s">
        <v>582</v>
      </c>
      <c r="P114" s="16" t="s">
        <v>240</v>
      </c>
    </row>
    <row r="115" spans="1:16" ht="15" customHeight="1" x14ac:dyDescent="0.25">
      <c r="B115" s="14">
        <v>67</v>
      </c>
      <c r="C115" s="18" t="s">
        <v>583</v>
      </c>
      <c r="D115" s="5" t="s">
        <v>584</v>
      </c>
      <c r="E115" s="2" t="s">
        <v>389</v>
      </c>
      <c r="F115" s="2"/>
      <c r="G115" s="8"/>
      <c r="H115" s="7"/>
      <c r="I115" s="24">
        <f t="shared" si="7"/>
        <v>780</v>
      </c>
      <c r="J115" s="6">
        <f>240*2</f>
        <v>480</v>
      </c>
      <c r="K115" s="4" t="s">
        <v>586</v>
      </c>
      <c r="L115" s="6">
        <f>90*12</f>
        <v>1080</v>
      </c>
      <c r="M115" s="4" t="s">
        <v>585</v>
      </c>
      <c r="N115" s="6">
        <f>390*2</f>
        <v>780</v>
      </c>
      <c r="O115" s="4" t="s">
        <v>585</v>
      </c>
      <c r="P115" s="16" t="s">
        <v>240</v>
      </c>
    </row>
    <row r="116" spans="1:16" x14ac:dyDescent="0.25">
      <c r="B116" s="14">
        <v>106</v>
      </c>
      <c r="C116" s="18" t="s">
        <v>589</v>
      </c>
      <c r="D116" s="5" t="s">
        <v>590</v>
      </c>
      <c r="E116" s="2" t="s">
        <v>591</v>
      </c>
      <c r="F116" s="2"/>
      <c r="G116" s="8"/>
      <c r="H116" s="7"/>
      <c r="I116" s="24">
        <f t="shared" si="7"/>
        <v>373.12666666666661</v>
      </c>
      <c r="J116" s="6">
        <v>385.81</v>
      </c>
      <c r="K116" s="4" t="s">
        <v>587</v>
      </c>
      <c r="L116" s="6">
        <v>359</v>
      </c>
      <c r="M116" s="4" t="s">
        <v>588</v>
      </c>
      <c r="N116" s="6">
        <v>374.57</v>
      </c>
      <c r="O116" s="4" t="s">
        <v>592</v>
      </c>
      <c r="P116" s="16" t="s">
        <v>240</v>
      </c>
    </row>
    <row r="117" spans="1:16" ht="26.25" x14ac:dyDescent="0.25">
      <c r="B117" s="14">
        <v>109</v>
      </c>
      <c r="C117" s="18" t="s">
        <v>596</v>
      </c>
      <c r="D117" s="5" t="s">
        <v>597</v>
      </c>
      <c r="E117" s="2" t="s">
        <v>598</v>
      </c>
      <c r="F117" s="2"/>
      <c r="G117" s="8"/>
      <c r="H117" s="7"/>
      <c r="I117" s="24">
        <f t="shared" si="7"/>
        <v>386.15555555555557</v>
      </c>
      <c r="J117" s="6">
        <v>466.66666666666669</v>
      </c>
      <c r="K117" s="4" t="s">
        <v>593</v>
      </c>
      <c r="L117" s="6">
        <v>358.8</v>
      </c>
      <c r="M117" s="4" t="s">
        <v>594</v>
      </c>
      <c r="N117" s="6">
        <v>333</v>
      </c>
      <c r="O117" s="4" t="s">
        <v>595</v>
      </c>
      <c r="P117" s="16" t="s">
        <v>240</v>
      </c>
    </row>
    <row r="118" spans="1:16" ht="26.25" x14ac:dyDescent="0.25">
      <c r="B118" s="14">
        <v>115</v>
      </c>
      <c r="C118" s="18" t="s">
        <v>599</v>
      </c>
      <c r="D118" s="5" t="s">
        <v>600</v>
      </c>
      <c r="E118" s="2" t="s">
        <v>601</v>
      </c>
      <c r="F118" s="2"/>
      <c r="G118" s="8"/>
      <c r="H118" s="7"/>
      <c r="I118" s="24">
        <f t="shared" si="7"/>
        <v>336.98666666666668</v>
      </c>
      <c r="J118" s="6">
        <v>310.95999999999998</v>
      </c>
      <c r="K118" s="4" t="s">
        <v>602</v>
      </c>
      <c r="L118" s="6">
        <v>350</v>
      </c>
      <c r="M118" s="4" t="s">
        <v>603</v>
      </c>
      <c r="N118" s="6">
        <v>350</v>
      </c>
      <c r="O118" s="4" t="s">
        <v>604</v>
      </c>
      <c r="P118" s="16" t="s">
        <v>240</v>
      </c>
    </row>
    <row r="119" spans="1:16" ht="26.25" x14ac:dyDescent="0.25">
      <c r="B119" s="14">
        <v>137</v>
      </c>
      <c r="C119" s="18" t="s">
        <v>605</v>
      </c>
      <c r="D119" s="5" t="s">
        <v>606</v>
      </c>
      <c r="E119" s="2" t="s">
        <v>216</v>
      </c>
      <c r="F119" s="2"/>
      <c r="G119" s="8"/>
      <c r="H119" s="7"/>
      <c r="I119" s="24">
        <f t="shared" si="7"/>
        <v>247.74333333333334</v>
      </c>
      <c r="J119" s="6">
        <v>178</v>
      </c>
      <c r="K119" s="4" t="s">
        <v>607</v>
      </c>
      <c r="L119" s="6">
        <v>341.35</v>
      </c>
      <c r="M119" s="4" t="s">
        <v>608</v>
      </c>
      <c r="N119" s="6">
        <v>223.88</v>
      </c>
      <c r="O119" s="4" t="s">
        <v>609</v>
      </c>
      <c r="P119" s="16" t="s">
        <v>240</v>
      </c>
    </row>
    <row r="120" spans="1:16" x14ac:dyDescent="0.25">
      <c r="B120" s="21"/>
    </row>
    <row r="121" spans="1:16" x14ac:dyDescent="0.25">
      <c r="B121" s="21"/>
    </row>
    <row r="128" spans="1:16" x14ac:dyDescent="0.25">
      <c r="C128" s="1"/>
      <c r="E128" s="1"/>
      <c r="F128" s="1"/>
      <c r="H128" s="1"/>
      <c r="I128" s="1"/>
    </row>
    <row r="129" spans="3:9" x14ac:dyDescent="0.25">
      <c r="C129" s="1"/>
      <c r="E129" s="1"/>
      <c r="F129" s="1"/>
      <c r="H129" s="1"/>
      <c r="I129" s="1"/>
    </row>
    <row r="130" spans="3:9" x14ac:dyDescent="0.25">
      <c r="C130" s="1"/>
      <c r="E130" s="1"/>
      <c r="F130" s="1"/>
      <c r="H130" s="1"/>
      <c r="I130" s="1"/>
    </row>
    <row r="131" spans="3:9" x14ac:dyDescent="0.25">
      <c r="C131" s="1"/>
      <c r="E131" s="1"/>
      <c r="F131" s="1"/>
      <c r="H131" s="1"/>
      <c r="I131" s="1"/>
    </row>
    <row r="132" spans="3:9" x14ac:dyDescent="0.25">
      <c r="C132" s="1"/>
      <c r="E132" s="1"/>
      <c r="F132" s="1"/>
      <c r="H132" s="1"/>
      <c r="I132" s="1"/>
    </row>
    <row r="133" spans="3:9" x14ac:dyDescent="0.25">
      <c r="C133" s="1"/>
      <c r="E133" s="1"/>
      <c r="F133" s="1"/>
      <c r="H133" s="1"/>
      <c r="I133" s="1"/>
    </row>
    <row r="134" spans="3:9" x14ac:dyDescent="0.25">
      <c r="C134" s="1"/>
      <c r="E134" s="1"/>
      <c r="F134" s="1"/>
      <c r="H134" s="1"/>
      <c r="I134" s="1"/>
    </row>
    <row r="135" spans="3:9" x14ac:dyDescent="0.25">
      <c r="C135" s="1"/>
      <c r="E135" s="1"/>
      <c r="F135" s="1"/>
      <c r="H135" s="1"/>
      <c r="I135" s="1"/>
    </row>
    <row r="136" spans="3:9" x14ac:dyDescent="0.25">
      <c r="C136" s="1"/>
      <c r="E136" s="1"/>
      <c r="F136" s="1"/>
      <c r="H136" s="1"/>
      <c r="I136" s="1"/>
    </row>
    <row r="137" spans="3:9" x14ac:dyDescent="0.25">
      <c r="C137" s="1"/>
      <c r="E137" s="1"/>
      <c r="F137" s="1"/>
      <c r="H137" s="1"/>
      <c r="I137" s="1"/>
    </row>
    <row r="138" spans="3:9" x14ac:dyDescent="0.25">
      <c r="C138" s="1"/>
      <c r="E138" s="1"/>
      <c r="F138" s="1"/>
      <c r="H138" s="1"/>
      <c r="I138" s="1"/>
    </row>
    <row r="139" spans="3:9" x14ac:dyDescent="0.25">
      <c r="C139" s="1"/>
      <c r="E139" s="1"/>
      <c r="F139" s="1"/>
      <c r="H139" s="1"/>
      <c r="I139" s="1"/>
    </row>
    <row r="140" spans="3:9" x14ac:dyDescent="0.25">
      <c r="C140" s="1"/>
      <c r="E140" s="1"/>
      <c r="F140" s="1"/>
      <c r="H140" s="1"/>
      <c r="I140" s="1"/>
    </row>
    <row r="141" spans="3:9" x14ac:dyDescent="0.25">
      <c r="C141" s="1"/>
      <c r="E141" s="1"/>
      <c r="F141" s="1"/>
      <c r="H141" s="1"/>
      <c r="I141" s="1"/>
    </row>
    <row r="142" spans="3:9" x14ac:dyDescent="0.25">
      <c r="C142" s="1"/>
      <c r="E142" s="1"/>
      <c r="F142" s="1"/>
      <c r="H142" s="1"/>
      <c r="I142" s="1"/>
    </row>
    <row r="143" spans="3:9" x14ac:dyDescent="0.25">
      <c r="C143" s="1"/>
      <c r="E143" s="1"/>
      <c r="F143" s="1"/>
      <c r="H143" s="1"/>
      <c r="I143" s="1"/>
    </row>
    <row r="144" spans="3:9" x14ac:dyDescent="0.25">
      <c r="C144" s="1"/>
      <c r="E144" s="1"/>
      <c r="F144" s="1"/>
      <c r="H144" s="1"/>
      <c r="I144" s="1"/>
    </row>
    <row r="145" spans="3:9" x14ac:dyDescent="0.25">
      <c r="C145" s="1"/>
      <c r="E145" s="1"/>
      <c r="F145" s="1"/>
      <c r="H145" s="1"/>
      <c r="I145" s="1"/>
    </row>
  </sheetData>
  <autoFilter ref="B5:P114">
    <sortState ref="B6:P142">
      <sortCondition ref="B5:B99"/>
    </sortState>
  </autoFilter>
  <mergeCells count="2">
    <mergeCell ref="B2:P2"/>
    <mergeCell ref="B3:P3"/>
  </mergeCells>
  <hyperlinks>
    <hyperlink ref="O66" r:id="rId1"/>
    <hyperlink ref="K99" r:id="rId2"/>
    <hyperlink ref="M99" r:id="rId3"/>
    <hyperlink ref="M62" r:id="rId4"/>
    <hyperlink ref="O89" r:id="rId5"/>
    <hyperlink ref="O35" r:id="rId6"/>
    <hyperlink ref="M93" r:id="rId7"/>
    <hyperlink ref="K81" r:id="rId8"/>
    <hyperlink ref="M84" r:id="rId9"/>
    <hyperlink ref="M55" r:id="rId10"/>
    <hyperlink ref="K83" r:id="rId11" location=":~:text=%24159.00%20x%20un."/>
    <hyperlink ref="M75" r:id="rId12"/>
    <hyperlink ref="M47" r:id="rId13"/>
    <hyperlink ref="O47" r:id="rId14"/>
    <hyperlink ref="M44" r:id="rId15"/>
    <hyperlink ref="O43" r:id="rId16"/>
    <hyperlink ref="K41" r:id="rId17"/>
    <hyperlink ref="K7" r:id="rId18"/>
    <hyperlink ref="M8" r:id="rId19"/>
    <hyperlink ref="M41" r:id="rId20"/>
    <hyperlink ref="K105" r:id="rId21"/>
    <hyperlink ref="K51" r:id="rId22"/>
    <hyperlink ref="M51" r:id="rId23"/>
    <hyperlink ref="K52" r:id="rId24"/>
    <hyperlink ref="M52" r:id="rId25"/>
    <hyperlink ref="O52" r:id="rId26"/>
    <hyperlink ref="M53" r:id="rId27"/>
    <hyperlink ref="K54" r:id="rId28"/>
    <hyperlink ref="K80" r:id="rId29"/>
    <hyperlink ref="O80" r:id="rId30"/>
    <hyperlink ref="M43" r:id="rId31"/>
    <hyperlink ref="M82" r:id="rId32"/>
    <hyperlink ref="O84" r:id="rId33"/>
    <hyperlink ref="K59" r:id="rId34"/>
    <hyperlink ref="M61" r:id="rId35"/>
    <hyperlink ref="O61" r:id="rId36" location=":~:text=%2479.90%20x%20un."/>
    <hyperlink ref="K68" r:id="rId37"/>
    <hyperlink ref="K70" display="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"/>
    <hyperlink ref="M70" display="https://articulo.mercadolibre.com.ar/MLA-817262878-mermelada-individual-mini-oferta-x-50-_JM#reco_item_pos=0&amp;reco_backend=machinalis-seller-items-pdp&amp;reco_backend_type=low_level&amp;reco_client=vip-seller_items-above&amp;reco_id=3d3323a7-2c2a-47c9-89d2-08800aa0ca"/>
    <hyperlink ref="O44" r:id="rId38"/>
    <hyperlink ref="K57" r:id="rId39"/>
    <hyperlink ref="K58" r:id="rId40"/>
    <hyperlink ref="O46" r:id="rId41"/>
    <hyperlink ref="K47" r:id="rId42"/>
    <hyperlink ref="K87" r:id="rId43"/>
    <hyperlink ref="O87" r:id="rId44"/>
    <hyperlink ref="M66" r:id="rId45"/>
    <hyperlink ref="O99" r:id="rId46"/>
    <hyperlink ref="K100" r:id="rId47"/>
    <hyperlink ref="M100" r:id="rId48"/>
    <hyperlink ref="O100" r:id="rId49"/>
    <hyperlink ref="K103" r:id="rId50"/>
    <hyperlink ref="O103" r:id="rId51"/>
    <hyperlink ref="O62" r:id="rId52"/>
    <hyperlink ref="K89" r:id="rId53"/>
    <hyperlink ref="K93" r:id="rId54"/>
    <hyperlink ref="K92" display="https://articulo.mercadolibre.com.ar/MLA-817366937-leche-en-polvo-individual-en-sobres-insumos-desayuno-x-30-_JM#reco_item_pos=4&amp;reco_backend=machinalis-v2p-pdp-boost-v2_ranker&amp;reco_backend_type=low_level&amp;reco_client=vip-v2p&amp;reco_id=b9164e67-4635-4f67-a90"/>
    <hyperlink ref="K50" r:id="rId55"/>
    <hyperlink ref="M48" r:id="rId56"/>
    <hyperlink ref="M81" r:id="rId57"/>
    <hyperlink ref="O81" r:id="rId58"/>
    <hyperlink ref="K79" r:id="rId59"/>
    <hyperlink ref="O79" r:id="rId60"/>
    <hyperlink ref="K109" r:id="rId61"/>
    <hyperlink ref="M109" r:id="rId62"/>
    <hyperlink ref="O109" r:id="rId63"/>
    <hyperlink ref="K85" r:id="rId64"/>
    <hyperlink ref="O85" r:id="rId65"/>
    <hyperlink ref="K76" r:id="rId66"/>
    <hyperlink ref="M76" r:id="rId67"/>
    <hyperlink ref="M111" r:id="rId68"/>
    <hyperlink ref="K97" r:id="rId69"/>
    <hyperlink ref="O97" r:id="rId70"/>
    <hyperlink ref="K60" r:id="rId71"/>
    <hyperlink ref="K104" r:id="rId72"/>
    <hyperlink ref="O104" r:id="rId73"/>
    <hyperlink ref="M107" r:id="rId74"/>
    <hyperlink ref="O107" r:id="rId75" location=":~:text=%2479.90%20x%20un."/>
    <hyperlink ref="O108" r:id="rId76"/>
    <hyperlink ref="K112" r:id="rId77" location=":~:text=%24159.00%20x%20un."/>
    <hyperlink ref="K115" r:id="rId78"/>
    <hyperlink ref="M115" r:id="rId79"/>
    <hyperlink ref="O115" r:id="rId80"/>
    <hyperlink ref="M116" r:id="rId81"/>
    <hyperlink ref="O116" r:id="rId82"/>
    <hyperlink ref="K117" display="https://articulo.mercadolibre.com.ar/MLA-881484955-galletitas-santa-maria-x6-cajas200gr-vs-sabores-sin-tacc-_JM?matt_tool=73015101&amp;matt_word=&amp;matt_source=google&amp;matt_campaign_id=14508401210&amp;matt_ad_group_id=146347455328&amp;matt_match_type=&amp;matt_network=g&amp;mat"/>
  </hyperlinks>
  <pageMargins left="0.7" right="0.7" top="0.75" bottom="0.75" header="0.3" footer="0.3"/>
  <pageSetup paperSize="9" orientation="portrait" r:id="rId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ORDENADO POR RENGLON</vt:lpstr>
      <vt:lpstr>_1_5_lt.__317_52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cp:lastPrinted>2021-04-08T20:27:40Z</cp:lastPrinted>
  <dcterms:created xsi:type="dcterms:W3CDTF">2021-03-30T18:01:09Z</dcterms:created>
  <dcterms:modified xsi:type="dcterms:W3CDTF">2023-03-03T15:33:37Z</dcterms:modified>
</cp:coreProperties>
</file>