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4" i="1" l="1"/>
  <c r="H65" i="1" l="1"/>
  <c r="J47" i="1"/>
  <c r="H41" i="1"/>
  <c r="G41" i="1" s="1"/>
  <c r="L39" i="1"/>
  <c r="J39" i="1"/>
  <c r="H39" i="1"/>
  <c r="G29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<sst xmlns="http://schemas.openxmlformats.org/spreadsheetml/2006/main" count="529" uniqueCount="380">
  <si>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</si>
  <si>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</si>
  <si>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</si>
  <si>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</si>
  <si>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</si>
  <si>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</si>
  <si>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</si>
  <si>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</si>
  <si>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</si>
  <si>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</si>
  <si>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</si>
  <si>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</si>
  <si>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</si>
  <si>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</si>
  <si>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</si>
  <si>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</si>
  <si>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</si>
  <si>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</si>
  <si>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</si>
  <si>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</si>
  <si>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</si>
  <si>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</si>
  <si>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</si>
  <si>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</si>
  <si>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</si>
  <si>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</si>
  <si>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</si>
  <si>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</si>
  <si>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</si>
  <si>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</si>
  <si>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</si>
  <si>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</si>
  <si>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</si>
  <si>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</si>
  <si>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</si>
  <si>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</si>
  <si>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</si>
  <si>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</si>
  <si>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</si>
  <si>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</si>
  <si>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</si>
  <si>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</si>
  <si>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</si>
  <si>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</si>
  <si>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</si>
  <si>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</si>
  <si>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</si>
  <si>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</si>
  <si>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</si>
  <si>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</si>
  <si>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750090063.4</t>
  </si>
  <si>
    <t xml:space="preserve">CARPETA CARATULA OFICIO </t>
  </si>
  <si>
    <t>750090075.7</t>
  </si>
  <si>
    <t>CARPETA CARTULINA A4 240 GR.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</si>
  <si>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</si>
  <si>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</si>
  <si>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</si>
  <si>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</si>
  <si>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</si>
  <si>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</si>
  <si>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</si>
  <si>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</si>
  <si>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</si>
  <si>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</si>
  <si>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</si>
  <si>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</si>
  <si>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</si>
  <si>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</si>
  <si>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</si>
  <si>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</si>
  <si>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</si>
  <si>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</si>
  <si>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</si>
  <si>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</si>
  <si>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</si>
  <si>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</si>
  <si>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</si>
  <si>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</si>
  <si>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</si>
  <si>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</si>
  <si>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</si>
  <si>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</si>
  <si>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</si>
  <si>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</si>
  <si>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</si>
  <si>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</si>
  <si>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</si>
  <si>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</si>
  <si>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</si>
  <si>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</si>
  <si>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</si>
  <si>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</si>
  <si>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</si>
  <si>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</si>
  <si>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</si>
  <si>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</si>
  <si>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</si>
  <si>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</si>
  <si>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</si>
  <si>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</si>
  <si>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</si>
  <si>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</si>
  <si>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</si>
  <si>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</si>
  <si>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</si>
  <si>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</si>
  <si>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</si>
  <si>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</si>
  <si>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</si>
  <si>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</si>
  <si>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</si>
  <si>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</si>
  <si>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</si>
  <si>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</si>
  <si>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</si>
  <si>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</si>
  <si>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</si>
  <si>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</si>
  <si>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</si>
  <si>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</si>
  <si>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</si>
  <si>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</si>
  <si>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</si>
  <si>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</si>
  <si>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</si>
  <si>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</si>
  <si>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</si>
  <si>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</si>
  <si>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</si>
  <si>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</si>
  <si>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</si>
  <si>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</si>
  <si>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</si>
  <si>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</si>
  <si>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</si>
  <si>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</si>
  <si>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</si>
  <si>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</si>
  <si>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</si>
  <si>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</si>
  <si>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</si>
  <si>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</si>
  <si>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</si>
  <si>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</si>
  <si>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</si>
  <si>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</si>
  <si>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</si>
  <si>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</si>
  <si>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</si>
  <si>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</si>
  <si>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</si>
  <si>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</si>
  <si>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</si>
  <si>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</si>
  <si>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</si>
  <si>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</si>
  <si>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</si>
  <si>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</si>
  <si>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</si>
  <si>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</si>
  <si>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</si>
  <si>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</si>
  <si>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</si>
  <si>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</si>
  <si>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</si>
  <si>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</si>
  <si>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</si>
  <si>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</si>
  <si>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</si>
  <si>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</si>
  <si>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</si>
  <si>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</si>
  <si>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</si>
  <si>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</si>
  <si>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</si>
  <si>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</si>
  <si>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</si>
  <si>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</si>
  <si>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</si>
  <si>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</si>
  <si>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</si>
  <si>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</si>
  <si>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</si>
  <si>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</si>
  <si>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</si>
  <si>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</si>
  <si>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</si>
  <si>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</si>
  <si>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</si>
  <si>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</si>
  <si>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</si>
  <si>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</si>
  <si>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</si>
  <si>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</si>
  <si>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</si>
  <si>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</si>
  <si>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</si>
  <si>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</si>
  <si>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</si>
  <si>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</si>
  <si>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</si>
  <si>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</si>
  <si>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</si>
  <si>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</si>
  <si>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</si>
  <si>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https://papeleriaentrerios.com/producto/carpeta-colgante-plastica-the-pel--1026025</t>
  </si>
  <si>
    <t>https://libreriaoasis.com.ar/products/415-0014</t>
  </si>
  <si>
    <t>pr1 x 12 u</t>
  </si>
  <si>
    <t>https://www.libreriaconstitucion.com/product-page/cartulina-capitolio-44-5-x-63-cm-pastel-x-1-u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</si>
  <si>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</si>
  <si>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</si>
  <si>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pack  x 10</t>
  </si>
  <si>
    <t>pr1 x 10 u</t>
  </si>
  <si>
    <t>https://www.papeleralaslomas.com.ar/prod/id=5182/GlobalBluePoint-ERP.aspx#gps</t>
  </si>
  <si>
    <t>https://libreriaslevalle.com/pizarras/8674-marcador-para-pizarra-recargable-azul-punta-redonda-trabi.html</t>
  </si>
  <si>
    <t>PAPEL OBRA 70 GR. A4 21 X 29,7 MULTIFUNCION 1RA.CALIDAD Presentación: RESMA X 500 Solicitado: RESMA</t>
  </si>
  <si>
    <t>https://www.ledesmapapel.com.ar/productos/resmas-autor-a4-70g-c-101069/</t>
  </si>
  <si>
    <t>https://tince.com.ar/product/regla-maped-30-cm-acrilico/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</si>
  <si>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</si>
  <si>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</si>
  <si>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https://www.easy.com.ar/ov-hilo-algodon-500gr-1893002/p?idsku=1893002&amp;gclid=EAIaIQobChMIo7zNhfSb-QIVk2pvBB1KPAhbEAYYByABEgLwvfD_BwE&amp;gclsrc=aw.ds</t>
  </si>
  <si>
    <t>CUADERNO ESPIRAL A4 TAPA PLASTICA 120 HOJAS C24</t>
  </si>
  <si>
    <t>https://www.librerialerma.com.ar/productos/bibliorato-of-avios-forrado/</t>
  </si>
  <si>
    <t>,</t>
  </si>
  <si>
    <t>pr3 x 6 u</t>
  </si>
  <si>
    <t>No especifica medidas CI. - pr1 x 25 planchas -pr2 y 3x 30 p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</si>
  <si>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</si>
  <si>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</si>
  <si>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</si>
  <si>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</si>
  <si>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https://www.librerialacentral.com.ar/producto/marcadores-filgo-chato-resaltador-fluo-amarillo/?gclid=EAIaIQobChMIzsXV1_7f-gIVSuZcCh0gWwR2EAQYASABEgL5e_D_BwE</t>
  </si>
  <si>
    <t>no se encuentra la med. solicitada</t>
  </si>
  <si>
    <t>pr1 x 250 u - pr 2 y 3 x 100 u</t>
  </si>
  <si>
    <t>pr1 x 10 u - pr 2 y 3 x 100 u</t>
  </si>
  <si>
    <t>pr1 y pr2 x 10 u.  pr3 x20 u</t>
  </si>
  <si>
    <t>https://papeleriaentrerios.com/producto/broches-abrochadora-grap-10-50-x1000-51139473</t>
  </si>
  <si>
    <t>https://papeleriaentrerios.com/producto/broches-abrochadora-grap-21-6-x-1000-1048682</t>
  </si>
  <si>
    <t>https://ofishop.com/libreria/broches-grap-21-6-caja-de-1000-unidades--1146</t>
  </si>
  <si>
    <t>https://www.papeleralaslomas.com.ar/prod/id=4981/GlobalBluePoint-ERP.aspx#gps</t>
  </si>
  <si>
    <t>https://www.elauditor.com.ar/index.php/carpeta-aros-fibracap-fibra-negra-ecologica-oficio-carta-2-aros-4cm.html</t>
  </si>
  <si>
    <t>https://www.redlibrera.com/p/carpeta-util-of-fibra-negra-oficio-2-x-40-cod.-c2441</t>
  </si>
  <si>
    <t>https://www.elauditor.com.ar/index.php/cinta-adhesiva-para-embalaje-stiko-pack-48mm-por-50mts-transparente.html</t>
  </si>
  <si>
    <t>https://www.easy.com.ar/cinta-de-papel-multiuso-18mmx50mt-blanc-1167956/p</t>
  </si>
  <si>
    <t>https://papeleriaentrerios.com/producto/cuaderno-123-100-hojas-verde-triunfante-51212609</t>
  </si>
  <si>
    <t>https://papeleriaentrerios.com/producto/folio-liggo-oficio-standard-35-mic-x-100-1029403</t>
  </si>
  <si>
    <t>https://papeleriaentrerios.com/producto/folio-liggo-a4-strong-100-mic-x-50-1028021</t>
  </si>
  <si>
    <t>https://www.tintaamarilla.com.ar/productos/corrector-ezco-lapiz/</t>
  </si>
  <si>
    <t>https://ofishop.com/escritura/lapiz-corrector-ezco-7ml--974</t>
  </si>
  <si>
    <t>https://articulo.mercadolibre.com.ar/MLA-851469761-lapiz-de-grafito-negro-pinto-filgo-hb-n2-pack-x-4-unidades-_JM#position=10&amp;search_layout=grid&amp;type=item&amp;tracking_id=cb89090f-91a6-42e6-b8c6-bcd2f4a80cbd</t>
  </si>
  <si>
    <t>https://papeleriaentrerios.com/producto/resaltador-text-marker-rosa-filgo-1024772</t>
  </si>
  <si>
    <t>https://www.casa-segal.com/producto/trabi-resaltador-chato-naranja/</t>
  </si>
  <si>
    <t>https://www.elauditor.com.ar/index.php/sobres-medoro-19x24-10-unidades.html</t>
  </si>
  <si>
    <t>https://www.elauditor.com.ar/index.php/sobres-kraft-medoro-2530-30x40cm-80g-100-unidades.html.html</t>
  </si>
  <si>
    <t>https://libreriahoralibre.com.ar/sobres/970-sobre-madera-30x40-x100.html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</si>
  <si>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</si>
  <si>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</si>
  <si>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articulo.mercadolibre.com.ar/MLA-1102498309-broches-ezco-n10-una-cajita-x-1000-u-para-abrochadora-n10-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1102498309&amp;matt_product_partition_id=1733582469795&amp;matt_target_id=aud-415044759576:pla-1733582469795&amp;gclid=CjwKCAiAyfybBhBKEiwAgtB7fgBGm73C5LARRSPKY6eKDKKtMlYeHFfpNb0JSO8i1NiJuvFM2W22HRoCXcQQAvD_BwE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</si>
  <si>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</si>
  <si>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</si>
  <si>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</si>
  <si>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https://allpaper.com.ar/productos/resma-nat-a4-75gr/?pf=gs&amp;gclid=CjwKCAiA7IGcBhA8EiwAFfUDsYQkroxMTKjMbmwFwvG9qzrxSl_ONOiUskIk3bcA_wVbfi0PDPCTLBoCOnQQAvD_BwE</t>
  </si>
  <si>
    <t>https://articulo.mercadolibre.com.ar/MLA-1147672562-regla-pizzini-acrilico-cristal-30-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1147672562&amp;matt_product_partition_id=1733582469795&amp;matt_target_id=aud-415044759576:pla-1733582469795&amp;gclid=CjwKCAiA7IGcBhA8EiwAFfUDsUeza7-C1P6wqqc0zEls8w-rWiT9K23eQE3lVBzM3-2UL2-_pgCpvBoCPD8QAvD_BwE</t>
  </si>
  <si>
    <t>https://www.tomy.com.ar/2175-regla-maped-start-242-x-30cm-ep/p?idsku=2175&amp;gclid=CjwKCAiA7IGcBhA8EiwAFfUDsY9NwlK9qtgfE5TkRxg-gO014-uuY2wwrj5wpOrMGo_PSOOupqlTohoCqH4QAvD_BwE</t>
  </si>
  <si>
    <t>https://www.tomy.com.ar/616-sobre-medoro-manila-24x30-x-10-opp/p?idsku=616&amp;gclid=CjwKCAiA7IGcBhA8EiwAFfUDsSCQjd1w-hz3u3hRYT8qt39sFvaeNMMLeBnwTrxxrXWTun5OzYsukhoCSZ4QAvD_BwE</t>
  </si>
  <si>
    <t>https://www.ramospapeleria.com.ar/producto/boligrafo-bic-trazo-grueso-1mm-azul-oferta/76276</t>
  </si>
  <si>
    <t>pr3 x 5 u</t>
  </si>
  <si>
    <t>https://articulo.mercadolibre.com.ar/MLA-742777752-etiquetas-autoadhesivas-de-356-x-169-cm-100-hojas-a4-_JM#position=7&amp;search_layout=stack&amp;type=item&amp;tracking_id=6b5e9b22-7a7a-44ac-86db-71ade118593a</t>
  </si>
  <si>
    <t xml:space="preserve"> p.r.1 px 2 x 100 - Px 3 x 10</t>
  </si>
  <si>
    <t>pr1 y px 3 x 100 u - Px 2 x 10 u</t>
  </si>
  <si>
    <t>https://articulo.mercadolibre.com.ar/MLA-1127493380-12-lapices-pinturitas-de-colores-penmac-colores-_JM#is_advertising=true&amp;position=1&amp;search_layout=stack&amp;type=pad&amp;tracking_id=57abfd4e-655d-40aa-a2f6-83c8c97abc83&amp;is_advertising=true&amp;ad_domain=VQCATCORE_LST&amp;ad_position=1&amp;ad_click_id=OTRlY2E2OTQtODdkMi00MDMwLWJlMTYtY2YxYzQwZGM5Nzk0</t>
  </si>
  <si>
    <t>Px 2 x 4 u - Px 3 x 12 u</t>
  </si>
  <si>
    <t xml:space="preserve">pr1  y 3 x 100 u, Px 2 x 10 u </t>
  </si>
  <si>
    <t>https://papeleriaentrerios.com/producto/boligrafo-bic-opaco-trazo-grueso-azul-1016785</t>
  </si>
  <si>
    <t>https://www.thetoystore.com.ar/MLA-1329649678-cartulina-color-surtida-x-2-unidades-_JM?variation=176458815537&amp;gclid=Cj0KCQjwiZqhBhCJARIsACHHEH_9gyfiBpUhyftpofj2ZZVocv9e0fcrVy_fNyHZo0VTx6kM8oygup4aArSJEALw_wcB</t>
  </si>
  <si>
    <t>https://www.eliocell.com.ar/MLA-908430042-block-de-hojas-avon-oficio-perforado-rayado-x-80-hs-avon-_JM?utm_source=google&amp;utm_medium=cpc&amp;utm_campaign=darwin_ss</t>
  </si>
  <si>
    <t>https://www.resmas.com.ar/MLA-850854455-lapiz-corrector-faber-castell-7-ml-_JM?gclid=Cj0KCQjwiZqhBhCJARIsACHHEH84eBova55RiDVMqmm2ydK8hZpT_xCx4LpObu0nh_zaffiGdXTvNmQaAnFIEALw_wcB</t>
  </si>
  <si>
    <t>https://www.tomy.com.ar/798-marcador-edding-e360-pizarra-p-red-negro/p?idsku=798&amp;gclid=Cj0KCQjwiZqhBhCJARIsACHHEH_zh6Vxw6Ihe1pcH8Plj6ZbN6pOeYNgOlX2XdTMi_NbUo_uEMXSe3MaAhRCEALw_wcB</t>
  </si>
  <si>
    <t>https://mencholibreria1.mercadoshops.com.ar/MLA-1150859082-papel-madera-kraft-molderia-80gr-85x120cm-x-5h-_JM?variation=174989916886</t>
  </si>
  <si>
    <t>https://mencholibreria1.mercadoshops.com.ar/MLA-1294765063-papel-misionero-kraft-200gr-a3-x-10h-_JM?variation=176251689769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</si>
  <si>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</si>
  <si>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</si>
  <si>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https://www.libreriaelangel.com.ar/MLA-935026290-abrochadora-pinza-metal-grap-1050-10-hojas-varios-colores-_JM?utm_source=google&amp;utm_medium=cpc&amp;utm_campaign=darwin_ss</t>
  </si>
  <si>
    <t>https://www.resmas.com.ar/MLA-1146790526-bibliorato-pvc-forrado-oficio-avios-reforzado-colores-vario-_JM?variation=178327386701&amp;gclid=CjwKCAjw67ajBhAVEiwA2g_jEEDFa8VCy6ugetvHwfk2w64XxCT6gpcTD9jntOvbvPlwTabK5POerhoCF_YQAvD_BwE</t>
  </si>
  <si>
    <t>https://openticket.mercadoshops.com.ar/MLA-1313391994-bibliorato-avios-lomo-papel-oficio-palanca-niquelada-_JM</t>
  </si>
  <si>
    <t>https://www.tomy.com.ar/1951-bibliorato-clingsor-oficio-8cmforrado-1501-negro/p?idsku=1951&amp;gclid=CjwKCAjw67ajBhAVEiwA2g_jEEsxsQk8u8S9YScqnG3g1K7A5LKjYpa6MsOr-qbmCmCzV5EC6DTwWhoCqg8QAvD_BwE</t>
  </si>
  <si>
    <t>https://www.tecnofast.com.ar/MLA-1118949937-grapas-grampas-para-engrapadora-truper-et-21-6mm-x-1000-un-_JM?gclid=CjwKCAjw67ajBhAVEiwA2g_jEHTbW08tZtM9uMqiLrBNPaxzz-3OOzXwoXJN-GU6tVDzv8p4l0F1ZhoC2V4QAvD_BwE</t>
  </si>
  <si>
    <t>https://www.centroperez.com.ar/broches-grap-n%C2%BA1050x1000-21321?gclid=CjwKCAjw67ajBhAVEiwA2g_jEPRHE5uxd4695W_Juj8Mkybcjr4_ECOvAPkGSIEqP-OTZBucfGtkoxoCQwoQAvD_BwE</t>
  </si>
  <si>
    <t>https://www.resmas.com.ar/MLA-1123351872-cuaderno-a4-universitario-america-a4-84-hojas-raycuadr-_JM?gclid=CjwKCAjw67ajBhAVEiwA2g_jEK585MUuvwMcKvBu28_XBJ0SvH4crLDB5mOXCjYl-FnfVXYPP3ULpxoC6EYQAvD_BwE</t>
  </si>
  <si>
    <t>https://poligarsrl.com.ar/poligar_shop/cuadernos/18072-cuaderno-cespiral-avon-16x21x84hojas-ray---------.html?gclid=CjwKCAjw67ajBhAVEiwA2g_jEBAcEc2G0uhMwgCqbZoY8-DIPaQjLyYWjth1z7nrUNVNYdyOXm9VNhoCy9MQAvD_BwE</t>
  </si>
  <si>
    <t>https://articulo.mercadolibre.com.ar/MLA-1130302116-folios-oficio-x-100-cristal-multiperforado-polipropileno-_JM?matt_tool=73873992&amp;matt_word=&amp;matt_source=google&amp;matt_campaign_id=19547327901&amp;matt_ad_group_id=150341715492&amp;matt_match_type=&amp;matt_network=g&amp;matt_device=c&amp;matt_creative=644682111107&amp;matt_keyword=&amp;matt_ad_position=&amp;matt_ad_type=pla&amp;matt_merchant_id=735550956&amp;matt_product_id=MLA1130302116&amp;matt_product_partition_id=1938730782165&amp;matt_target_id=aud-1967389572605:pla-1938730782165&amp;gclid=CjwKCAjw67ajBhAVEiwA2g_jEF0_DGXzkGh-fpIEdHXeR1yGK_5p2zz_pNm5kV-F9NNLznKaOCzCaBoCjXIQAvD_BwE</t>
  </si>
  <si>
    <t>https://www.tomy.com.ar/2494-notas-autoadhesivas-ezco-75x75mm-amarilla-x-100h/p?idsku=2494&amp;gclid=CjwKCAjw67ajBhAVEiwA2g_jELArLvbIk3X3jIHkKVZVoU5NojVQrjF0-k7v8MYfJk7LsuUNvRhJzRoCJ-gQAvD_BwE</t>
  </si>
  <si>
    <t>https://www.qscsoluciones.com.ar/MLA-1415269980-resma-autor-a4-multifuncion-de-500-hojas-de-80g-color-blanco-_JM?gclid=CjwKCAjw67ajBhAVEiwA2g_jEH38_wLbB3UORDqvrFFfzmmUklfTGwTTrwdOgl2ISgjeueTW3HwJ3BoCbbAQAvD_BwE</t>
  </si>
  <si>
    <t>https://www.resmas.com.ar/MLA-739208335-resma-autor-ledesma-oficio-80-gramos-_JM?variation=44010922662&amp;gclid=CjwKCAjw67ajBhAVEiwA2g_jEIbuKcWAk6_oaXfsd8T2iJPNHNRlHNx9xU4hpEpIoLk7F5oIjS_cvhoCCwYQAvD_BwE</t>
  </si>
  <si>
    <t>https://www.resmas.com.ar/MLA-739208325-resma-autor-ledesma-oficio-75-gramos-_JM?variation=44010722367&amp;gclid=CjwKCAjw67ajBhAVEiwA2g_jEHTgSoiv1qHAHEcljexEXoqo9HQtsK7IBJqAFR6PdKLLeSJyAdUDfRoCgw4QAvD_BwE</t>
  </si>
  <si>
    <t>https://www.tomy.com.ar/615-sobre-medoro-manila-19x24-x-10-opp/p?idsku=615&amp;gclid=CjwKCAjw67ajBhAVEiwA2g_jEOVvpw86hRxdGMiDWwAuLvirivkND8XDpmMniReNJFET-xrxvaxFAxoCXuIQAvD_BwE</t>
  </si>
  <si>
    <t>https://www.laeditorial.com.ar/comercial/19285-abrochadora-grap-n10-50-pinza-7798006055058?gclid=CjwKCAjw1MajBhAcEiwAagW9MbreUTSFgMb3JUzW7LuzCz1UeQ5XpFdsFTfhAaY0v_tFaRhXXhnu9RoCr-UQAvD_BwE</t>
  </si>
  <si>
    <t>https://papeleriaentrerios.com/producto/abrochadora-mit-pinza-21-6-pintada-1026749</t>
  </si>
  <si>
    <t>https://www.laeditorial.com.ar/comercial/1038-abrochadora-mit-21-6-21-8-pinza-pintada-47</t>
  </si>
  <si>
    <t>https://www.libreriaelangel.com.ar/MLA-935021298-abrochadora-pinza-metal-grap-216-18-hojas-varios-colores-_JM?utm_medium=cpc&amp;utm_source=google&amp;utm_campaign=darwin_ss</t>
  </si>
  <si>
    <t>https://papeleriaentrerios.com/producto/adhesivo-playcolor-vinilico-250g-51219535</t>
  </si>
  <si>
    <t>https://www.eliocell.com.ar/MLA-904868535-adhesivo-cola-vinilica-x-250gr-sta-_JM?utm_source=google&amp;utm_medium=cpc&amp;utm_campaign=darwin_ss&amp;gclid=CjwKCAjw1MajBhAcEiwAagW9MZxkN87aHWD92TCqSGQqYr3oJIbjBEJuBqTpeYKEyIofkiohZJpuTBoCc0IQAvD_BwE</t>
  </si>
  <si>
    <t>https://www.libreriapapelandia.com.ar/productos/adhesivo-vinilico-plasticola-x-250-gr/</t>
  </si>
  <si>
    <t>https://pizarrasblancas.com.ar/producto/lapicera-bic-cristal-azul/</t>
  </si>
  <si>
    <t>https://papeleriaentrerios.com/producto/boligrafo-bic-opaco-trazo-grueso-negro-51221309</t>
  </si>
  <si>
    <t>https://papeleriaentrerios.com/producto/boligrafo-bic-opaco-trazo-grueso-rojo-51221310</t>
  </si>
  <si>
    <t>https://papeleriaentrerios.com/producto/boligrafo-bic-cristal-trazo-fino-azul-1020663</t>
  </si>
  <si>
    <t>https://www.tomy.com.ar/47-boligrafo-bic-cristal-precision-fina-0-8mmazul/p</t>
  </si>
  <si>
    <t>https://libreriasanpablo.com.ar/producto/6017/boligrafo-bic-azul-trazo-fino-08-mm</t>
  </si>
  <si>
    <t>https://www.libreriacopiartemoron.com.ar/productos/broche-sifap-dorado-n-8-x-100-u-35-mm/</t>
  </si>
  <si>
    <t>https://pizarrasblancas.com.ar/producto/carpeta-cartulina-ph-oficio-espiral/</t>
  </si>
  <si>
    <t>https://www.oxfordlibreria.com.ar/carpeta-cartulina-oficio-c-broche?gclid=CjwKCAjw1MajBhAcEiwAagW9McY7GgrRFPV-ZSGL9_fLXm8pD0IQ3YDqqR2_TmoaxeqnFlFRcKEuahoCSUYQAvD_BwE</t>
  </si>
  <si>
    <t>https://www.clipslibreria.com.ar/productos/carpeta-cartulina-a4-240-gr/</t>
  </si>
  <si>
    <t>https://www.libreriaofimas.com.ar/productos/carpeta-caratula-cartulina/</t>
  </si>
  <si>
    <t>https://www.tomy.com.ar/1544-carpeta-ga-presenta4-turquesa/p</t>
  </si>
  <si>
    <t>https://www.tomy.com.ar/4336-carpeta-colgante-talbot-plastica-oficio-azul-oscuro/p?idsku=4336&amp;gclid=CjwKCAjw1MajBhAcEiwAagW9Med9VOuUQaIDulexRRY2k6WWwUPqtwzMtY4xiNUbQBsX8bCVtExPJRoCx-wQAvD_BwE</t>
  </si>
  <si>
    <t>https://www.tomy.com.ar/1751-carpeta-colgante-oficio-plastica-verde/p?idsku=1751&amp;gclid=CjwKCAjw1MajBhAcEiwAagW9MbhFrRzMInrSv9wB2Gq7CdTRiF0iJvpCqxBOwM_mQoTq-ytrfOVZBBoCL0YQAvD_BwE</t>
  </si>
  <si>
    <t>https://pizarrasblancas.com.ar/producto/carpeta-cristal-base-opaca-a4-azul-avios/</t>
  </si>
  <si>
    <t>https://www.libreriaofimas.com.ar/productos/carpeta-base-opaca/</t>
  </si>
  <si>
    <t>https://pizarrasblancas.com.ar/producto/cartuchera-plana-economica/</t>
  </si>
  <si>
    <t>https://www.elauditor.com.ar/cartuchera-con-cierre-rectangular-22x7cm-varios-colores.html</t>
  </si>
  <si>
    <t>https://www.libreriaofimas.com.ar/productos/cartuchera-spazio-plana/</t>
  </si>
  <si>
    <t>https://www.tomy.com.ar/2642-cartulina-44x63-amarilla-x-2-h/p</t>
  </si>
  <si>
    <t>https://www.artisticaleidi.com.ar/productos/cartulina-escolar-de-colores-50x70/?pf=gs&amp;variant=343943368&amp;gclid=CjwKCAjw1MajBhAcEiwAagW9McHas_DLaNAKD9pf3YDjv73mVxY4H8sIJVZ7AoUP2FBsHzJweFhpUBoCRmYQAvD_BwE</t>
  </si>
  <si>
    <t>https://alot.com.ar/product.asp?sku=INAMUX2A&amp;tracking=FIND%5FES&amp;</t>
  </si>
  <si>
    <t>https://www.prestigio.com.ar/cinta-de-empaque-transparente/p</t>
  </si>
  <si>
    <t>https://www.libreriaelangel.com.ar/MLA-1111222584-cintas-de-embalar-48x50m-transparente-embalaje-x-unidad-_JM?utm_campaign=darwin_ss&amp;utm_medium=cpc&amp;utm_source=google</t>
  </si>
  <si>
    <t>https://www.prestigio.com.ar/cinta-de-papel-multiuso/p</t>
  </si>
  <si>
    <t>https://www.tomy.com.ar/172-cinta-auca-de-papel-18mm-x-50mts/p</t>
  </si>
  <si>
    <t>https://www.tomy.com.ar/173-cinta-auca-de-papel-24mm-x-50mts/p</t>
  </si>
  <si>
    <t>https://www.prestigio.com.ar/cinta-de-papel-azul/p</t>
  </si>
  <si>
    <t>https://articulo.mercadolibre.com.ar/MLA-1102776075-cinta-de-papel-pelikan-mask-24-mm-50-mts-_JM#position=3&amp;search_layout=stack&amp;type=item&amp;tracking_id=a3cd65f4-6117-42e3-858f-d6b9882aa35c</t>
  </si>
  <si>
    <t>https://pizarrasblancas.com.ar/producto/corrector-filgo-a-cinta/</t>
  </si>
  <si>
    <t>https://www.librerialerma.com.ar/productos/cinta-correctora-filgo-12m/</t>
  </si>
  <si>
    <t>https://www.tomy.com.ar/corrector-stabilo-cinta-5mm-x-6mts-ep-47733/p</t>
  </si>
  <si>
    <t>https://www.newoffice.com.ar/productos/cuaderno-triunfante-a4-con-espiral-120-hojas-cuadriculado/</t>
  </si>
  <si>
    <t>https://www.tomy.com.ar/2774-cuadt-dura-rivadavia-abc-19x23-5-azul-x-98-ray/p?idsku=2774&amp;gclid=Cj0KCQjw98ujBhCgARIsAD7QeAjab7zrRZyEPWt0dLrFs1WJXWYzhpuR-MR0YyxPRaYhCZzjbPSt5ksaArN_EALw_wcB</t>
  </si>
  <si>
    <t>https://mendoza.mixdecompras.com/libreria/985-cuaderno-rivadavia-abc-98-h-rayado-amarillo.html</t>
  </si>
  <si>
    <t>https://www.resmas.com.ar/MLA-1410374534-cuaderno-ledesma-executive-16x21-espiral-120hs-cuadriculado-_JM?variation=178041371577&amp;gclid=Cj0KCQjw98ujBhCgARIsAD7QeAg5yNHaPPyT6ozJSn83By4tjLLuHAkNjcoGAmyclv3nOfwVIV04Up0aApdjEALw_wcB</t>
  </si>
  <si>
    <t>https://www.clipslibreria.com.ar/productos/cuaderno-triunfante-tapa-dura-x-98-hojas-rayado/</t>
  </si>
  <si>
    <t>https://mendoza.mixdecompras.com/libreria/57-cuaderno-triunfante-100-h-rayado-azul.html</t>
  </si>
  <si>
    <t>https://papeleriaentrerios.com/producto/folio-liggo-oficio-extrapesado-x-100-un-51084035</t>
  </si>
  <si>
    <t>https://www.clipslibreria.com.ar/productos/folio-a4-extra-pesado-x-10/</t>
  </si>
  <si>
    <t>https://libreriaslevalle.com/libreria-comercial/12596-folios-a4-x10-unidades-talbot.html</t>
  </si>
  <si>
    <t>https://www.clipslibreria.com.ar/productos/folio-oficio-con-banda-de-color-x-10/</t>
  </si>
  <si>
    <t>https://www.tomy.com.ar/2499-folio-oficio-polipropileno-x10u-opp/p</t>
  </si>
  <si>
    <t>https://papeleriaentrerios.com/producto/formulario-continuo-dupl-husares-12x24-quimico-1026564</t>
  </si>
  <si>
    <t>https://www.tomy.com.ar/319-formulario-c-husares-3220-12x24-70grsquimdupx-500/p</t>
  </si>
  <si>
    <t>https://libreriaslevalle.com/resmas/144-resma-papel-continuo-12-x25-cm-husares.html</t>
  </si>
  <si>
    <t>https://silkum.mercadoshops.com.ar/MLA-871079006-2-bobinas-500-gr-cu-hilo-macrame-algodon-18-y-27-hebras-_JM</t>
  </si>
  <si>
    <t>https://articulo.mercadolibre.com.ar/MLA-1361515961-rafia-de-algodon-en-bobina-500-metros-_JM#position=4&amp;search_layout=stack&amp;type=item&amp;tracking_id=1ef5c25c-7e19-4ad1-971b-0d2ef66180a1</t>
  </si>
  <si>
    <t>https://papeleriaentrerios.com/producto/lapiz-bic-evolution-grafito-51213815</t>
  </si>
  <si>
    <t>https://pizarrasblancas.com.ar/producto/marcador-de-pintura-trabi-pigment-pop-negro/</t>
  </si>
  <si>
    <t>https://www.tomy.com.ar/798-marcador-edding-e360-pizarra-p-red-negro/p</t>
  </si>
  <si>
    <t>https://papeleriaentrerios.com/producto/resaltador-pelikan-flash-amarillo-fluo-51213462</t>
  </si>
  <si>
    <t>https://www.casa-segal.com/producto/bic-resaltador-briteliner-text-amarillo/</t>
  </si>
  <si>
    <t>https://www.clipslibreria.com.ar/productos/notas-adhesivas-multicolor-76-x76-100-hjs-2112100108/</t>
  </si>
  <si>
    <t>https://libreriaslevalle.com/notas-adhesivas/551-nota-adhesiva-74x74-mm-x100-hojas-celeste-pastel-memo-fix.html</t>
  </si>
  <si>
    <t>https://papeleriaentrerios.com/producto/resma-ledesma-autor-a4-75g-1022456</t>
  </si>
  <si>
    <t>https://www.casa-segal.com/producto/resma-ledesma-a4-75g/</t>
  </si>
  <si>
    <t>https://papeleriaentrerios.com/producto/resma-ledesma-autor-a4-80g-1022441</t>
  </si>
  <si>
    <t>https://www.ledesmapapel.com.ar/productos/resmas-autor-a4-80g-c-101090-101092/?variant=55355122</t>
  </si>
  <si>
    <t>https://poligarsrl.com.ar/poligar_shop/papel-sulfito-blanco-craft/13948-papel-misionero-en-hojas-85-x-120-x-kg---210-gsm-.html?gclid=Cj0KCQjw98ujBhCgARIsAD7QeAhFz_iJm3irCa_36sKhWOZ8Lj-oS181tW5pd_ipBGOzkZH-EMyZqLoaAizpEALw_wcB</t>
  </si>
  <si>
    <t>https://papeleriaentrerios.com/producto/resma-ledesma-autor-a4-70g-1022446</t>
  </si>
  <si>
    <t>https://www.casa-segal.com/producto/resma-ledesma-a4-70g/</t>
  </si>
  <si>
    <t>https://papeleriaentrerios.com/producto/resma-ledesma-autor-oficio-80g-1022443</t>
  </si>
  <si>
    <t>https://www.tienda.elpoli.com/productos/resma-autor-80-grs-oficio/?pf=gs&amp;variant=530777768&amp;gclid=Cj0KCQjw98ujBhCgARIsAD7QeAjuvacG2UxYJjeSEe2OdrDx8jat_vVBaxvdCAKFEnZTzIduZA2pjpwaAhA5EALw_wcB</t>
  </si>
  <si>
    <t>https://pizarrasblancas.com.ar/producto/resma-autor-oficio-75g/</t>
  </si>
  <si>
    <t>https://pizarrasblancas.com.ar/producto/perforadora-ota-base-de-madera/</t>
  </si>
  <si>
    <t>https://libreriaslevalle.com/perforadoras/67-perforadora-base-madera-hasta-60-hojas-ota.html</t>
  </si>
  <si>
    <t>https://articulo.mercadolibre.com.ar/MLA-882856948-perforadora-base-de-madera-sifap-para-escritorio-17-x-11-cm-_JM#position=11&amp;search_layout=grid&amp;type=item&amp;tracking_id=c54e9ee2-ec26-468c-b226-2c000408a309</t>
  </si>
  <si>
    <t>https://www.sintagmatecnologia.com.ar/DETALLE/ROLLO-PAPEL-QUIMICO-76mm-X-30m-DUPLICADO-PARA-FISCAL/ITEM_ID=2896/GlobalBluePoint-ERP.aspx</t>
  </si>
  <si>
    <t>https://papeleriaentrerios.com/producto/sobres-obra-19x24-x10-1017147</t>
  </si>
  <si>
    <t>https://pizarrasblancas.com.ar/producto/sobre-a4-murillo-paquete-x100/</t>
  </si>
  <si>
    <t>https://www.resmas.com.ar/MLA-918506715-sobres-manila-a4-carta-24-x-30-cm-papel-madera-paq-x-10-u-_JM?variation=83251576651&amp;gclid=CjwKCAjwvdajBhBEEiwAeMh1U7Bn1eJNOLp690C9HpcaGONin64TuZFLbMjPu7H8JpTUgLM2IkSs4xoCRF8QAvD_BwE</t>
  </si>
  <si>
    <t>https://pizarrasblancas.com.ar/producto/tijera-reforzada-24-cm-olami/</t>
  </si>
  <si>
    <t>https://www.tomy.com.ar/2514-tijera-talbot-worker-acero-21cmbc/p</t>
  </si>
  <si>
    <t>https://libreriaslevalle.com/tijeras/6438-tijera-advanced-green-21-cm-blister-maped.html</t>
  </si>
  <si>
    <t>https://www.tomy.com.ar/1603-rollo-husares-76mmx-26mtx3-dupquimico/p?gclid=CjwKCAjwvdajBhBEEiwAeMh1UxgiNSEc_InjR-dmfw87vNdcIbulScpm7ADl0h_Cr1ItBrIxH9vlzRoC48MQAvD_BwE</t>
  </si>
  <si>
    <t>https://www.insu-com.com.ar/Articulos/index/4447-UNIVERSAL-4447-ROLLO-76-MM-X-26-METROS-QUIMICO-DUPLICADO-POR-UNIDAD</t>
  </si>
  <si>
    <t>FECHA DE APERTURA: 10/03/2022  -  PRECIOS  DE MERCADO TOMADOS EN 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</si>
</sst>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5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164" fontId="4" fillId="0" borderId="0" xfId="2" applyNumberFormat="1" applyFill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4" fillId="0" borderId="10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breriaslevalle.com/sobres/836-sobre-manila-25x353-cm-80-grs-x-100-unidades.html" TargetMode="External"/><Relationship Id="rId13" Type="http://schemas.openxmlformats.org/officeDocument/2006/relationships/hyperlink" Target="https://www.libreriaconstitucion.com/product-page/cartulina-capitolio-44-5-x-63-cm-pastel-x-1-u" TargetMode="External"/><Relationship Id="rId18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26" Type="http://schemas.openxmlformats.org/officeDocument/2006/relationships/hyperlink" Target="https://www.tomy.com.ar/2774-cuadt-dura-rivadavia-abc-19x23-5-azul-x-98-ray/p?idsku=2774&amp;gclid=Cj0KCQjw98ujBhCgARIsAD7QeAjab7zrRZyEPWt0dLrFs1WJXWYzhpuR-MR0YyxPRaYhCZzjbPSt5ksaArN_EALw_wcB" TargetMode="External"/><Relationship Id="rId3" Type="http://schemas.openxmlformats.org/officeDocument/2006/relationships/hyperlink" Target="https://libreriaflash.com.ar/producto/bibliorato-avios-plastico-oficio-v-colores/" TargetMode="External"/><Relationship Id="rId21" Type="http://schemas.openxmlformats.org/officeDocument/2006/relationships/hyperlink" Target="https://www.officeland.com.ar/productos/boligrafo-bic-round-stic-x-unidad/" TargetMode="External"/><Relationship Id="rId7" Type="http://schemas.openxmlformats.org/officeDocument/2006/relationships/hyperlink" Target="https://libreriakoky.com/productos/lapices-filgo-x12-colores/" TargetMode="External"/><Relationship Id="rId12" Type="http://schemas.openxmlformats.org/officeDocument/2006/relationships/hyperlink" Target="https://libreriaoasis.com.ar/products/415-0014" TargetMode="External"/><Relationship Id="rId17" Type="http://schemas.openxmlformats.org/officeDocument/2006/relationships/hyperlink" Target="https://www.ledesmapapel.com.ar/productos/resmas-autor-a4-70g-c-101069/" TargetMode="External"/><Relationship Id="rId25" Type="http://schemas.openxmlformats.org/officeDocument/2006/relationships/hyperlink" Target="https://www.libreriaconstitucion.com/product-page/cartulina-capitolio-44-5-x-63-cm-pastel-x-1-u" TargetMode="External"/><Relationship Id="rId2" Type="http://schemas.openxmlformats.org/officeDocument/2006/relationships/hyperlink" Target="https://libreriaslevalle.com/pizarras/8674-marcador-para-pizarra-recargable-azul-punta-redonda-trabi.html" TargetMode="External"/><Relationship Id="rId16" Type="http://schemas.openxmlformats.org/officeDocument/2006/relationships/hyperlink" Target="https://www.librerialerma.com.ar/productos/bibliorato-of-avios-forrado/" TargetMode="External"/><Relationship Id="rId20" Type="http://schemas.openxmlformats.org/officeDocument/2006/relationships/hyperlink" Target="https://www.officeland.com.ar/productos/boligrafo-bic-round-stic-x-unidad/" TargetMode="External"/><Relationship Id="rId1" Type="http://schemas.openxmlformats.org/officeDocument/2006/relationships/hyperlink" Target="https://www.libreriaconstitucion.com/product-page/broche-mariposa-sifap-nro-8-x-100-u" TargetMode="External"/><Relationship Id="rId6" Type="http://schemas.openxmlformats.org/officeDocument/2006/relationships/hyperlink" Target="https://papeleriaentrerios.com/producto/cartulina-colores-48x60-1028875" TargetMode="External"/><Relationship Id="rId11" Type="http://schemas.openxmlformats.org/officeDocument/2006/relationships/hyperlink" Target="https://papeleriaentrerios.com/producto/carpeta-fibra-oficio-1017441" TargetMode="External"/><Relationship Id="rId24" Type="http://schemas.openxmlformats.org/officeDocument/2006/relationships/hyperlink" Target="https://papeleriaentrerios.com/producto/cartulina-colores-48x60-1028875" TargetMode="External"/><Relationship Id="rId5" Type="http://schemas.openxmlformats.org/officeDocument/2006/relationships/hyperlink" Target="https://www.ramospapeleria.com.ar/producto/almohadilla-pagoda-n-3/87266" TargetMode="External"/><Relationship Id="rId15" Type="http://schemas.openxmlformats.org/officeDocument/2006/relationships/hyperlink" Target="https://papeleriaentrerios.com/producto/abrochadora-grap-pinza-10-50-1018319" TargetMode="External"/><Relationship Id="rId23" Type="http://schemas.openxmlformats.org/officeDocument/2006/relationships/hyperlink" Target="https://www.libreriaconstitucion.com/product-page/cartulina-capitolio-44-5-x-63-cm-pastel-x-1-u" TargetMode="External"/><Relationship Id="rId10" Type="http://schemas.openxmlformats.org/officeDocument/2006/relationships/hyperlink" Target="https://www.papeleralaslomas.com.ar/prod/id=5182/GlobalBluePoint-ERP.aspx" TargetMode="External"/><Relationship Id="rId19" Type="http://schemas.openxmlformats.org/officeDocument/2006/relationships/hyperlink" Target="https://libreriaflash.com.ar/producto/bibliorato-avios-plastico-oficio-v-colores/" TargetMode="External"/><Relationship Id="rId4" Type="http://schemas.openxmlformats.org/officeDocument/2006/relationships/hyperlink" Target="https://www.librerialerma.com.ar/productos/bibliorato-of-avios-forrado/" TargetMode="External"/><Relationship Id="rId9" Type="http://schemas.openxmlformats.org/officeDocument/2006/relationships/hyperlink" Target="https://tince.com.ar/product/regla-maped-30-cm-acrilico/" TargetMode="External"/><Relationship Id="rId14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22" Type="http://schemas.openxmlformats.org/officeDocument/2006/relationships/hyperlink" Target="https://papeleriaentrerios.com/producto/cartulina-colores-48x60-102887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E8" sqref="E8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55" customWidth="1"/>
    <col min="10" max="10" width="15" style="19" customWidth="1"/>
    <col min="11" max="11" width="19.140625" style="55" customWidth="1"/>
    <col min="12" max="12" width="16.140625" style="19" customWidth="1"/>
    <col min="13" max="13" width="18.140625" style="55" customWidth="1"/>
    <col min="14" max="14" width="18.28515625" style="75" customWidth="1"/>
    <col min="15" max="16384" width="11.42578125" style="1"/>
  </cols>
  <sheetData>
    <row r="1" spans="1:16" ht="15" customHeight="1" x14ac:dyDescent="0.25">
      <c r="A1" s="85" t="s">
        <v>226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15" customHeight="1" x14ac:dyDescent="0.25">
      <c r="A2" s="86" t="s">
        <v>379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164</v>
      </c>
      <c r="E3" s="3" t="s">
        <v>3</v>
      </c>
      <c r="F3" s="3" t="s">
        <v>165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7" t="s">
        <v>12</v>
      </c>
      <c r="C4" s="58" t="s">
        <v>13</v>
      </c>
      <c r="D4" s="59" t="s">
        <v>167</v>
      </c>
      <c r="E4" s="4" t="s">
        <v>14</v>
      </c>
      <c r="F4" s="34">
        <v>1270</v>
      </c>
      <c r="G4" s="26">
        <f>+(H4+J4+L4)/3</f>
        <v>7616.666666666667</v>
      </c>
      <c r="H4" s="27">
        <v>6682</v>
      </c>
      <c r="I4" s="39" t="s">
        <v>295</v>
      </c>
      <c r="J4" s="27">
        <v>6245</v>
      </c>
      <c r="K4" s="39" t="s">
        <v>15</v>
      </c>
      <c r="L4" s="27">
        <v>9923</v>
      </c>
      <c r="M4" s="39" t="s">
        <v>281</v>
      </c>
      <c r="N4" s="2" t="s">
        <v>16</v>
      </c>
      <c r="P4" s="5"/>
    </row>
    <row r="5" spans="1:16" ht="35.1" customHeight="1" x14ac:dyDescent="0.25">
      <c r="A5" s="4">
        <v>2</v>
      </c>
      <c r="B5" s="57" t="s">
        <v>17</v>
      </c>
      <c r="C5" s="58" t="s">
        <v>18</v>
      </c>
      <c r="D5" s="59" t="s">
        <v>168</v>
      </c>
      <c r="E5" s="4" t="s">
        <v>14</v>
      </c>
      <c r="F5" s="34">
        <v>1178</v>
      </c>
      <c r="G5" s="26">
        <f t="shared" ref="G5:G67" si="0">+(H5+J5+L5)/3</f>
        <v>9242.3333333333339</v>
      </c>
      <c r="H5" s="27">
        <v>8965</v>
      </c>
      <c r="I5" s="39" t="s">
        <v>297</v>
      </c>
      <c r="J5" s="27">
        <v>10490</v>
      </c>
      <c r="K5" s="39" t="s">
        <v>296</v>
      </c>
      <c r="L5" s="27">
        <v>8272</v>
      </c>
      <c r="M5" s="39" t="s">
        <v>298</v>
      </c>
      <c r="N5" s="2" t="s">
        <v>16</v>
      </c>
      <c r="P5" s="5"/>
    </row>
    <row r="6" spans="1:16" ht="35.1" customHeight="1" x14ac:dyDescent="0.25">
      <c r="A6" s="4">
        <v>3</v>
      </c>
      <c r="B6" s="57" t="s">
        <v>19</v>
      </c>
      <c r="C6" s="60" t="s">
        <v>20</v>
      </c>
      <c r="D6" s="60" t="s">
        <v>169</v>
      </c>
      <c r="E6" s="4" t="s">
        <v>14</v>
      </c>
      <c r="F6" s="34">
        <v>175</v>
      </c>
      <c r="G6" s="26">
        <f t="shared" si="0"/>
        <v>766.86</v>
      </c>
      <c r="H6" s="27">
        <v>870</v>
      </c>
      <c r="I6" s="39" t="s">
        <v>300</v>
      </c>
      <c r="J6" s="27">
        <v>805</v>
      </c>
      <c r="K6" s="39" t="s">
        <v>301</v>
      </c>
      <c r="L6" s="27">
        <v>625.58000000000004</v>
      </c>
      <c r="M6" s="39" t="s">
        <v>299</v>
      </c>
      <c r="N6" s="2" t="s">
        <v>16</v>
      </c>
      <c r="P6" s="5"/>
    </row>
    <row r="7" spans="1:16" ht="35.1" customHeight="1" x14ac:dyDescent="0.25">
      <c r="A7" s="4">
        <v>5</v>
      </c>
      <c r="B7" s="57" t="s">
        <v>21</v>
      </c>
      <c r="C7" s="58" t="s">
        <v>22</v>
      </c>
      <c r="D7" s="59" t="s">
        <v>170</v>
      </c>
      <c r="E7" s="4" t="s">
        <v>14</v>
      </c>
      <c r="F7" s="34">
        <v>508</v>
      </c>
      <c r="G7" s="26">
        <f t="shared" si="0"/>
        <v>1672</v>
      </c>
      <c r="H7" s="27">
        <v>2217</v>
      </c>
      <c r="I7" s="39" t="s">
        <v>219</v>
      </c>
      <c r="J7" s="27">
        <v>1399</v>
      </c>
      <c r="K7" s="45" t="s">
        <v>23</v>
      </c>
      <c r="L7" s="27">
        <v>1400</v>
      </c>
      <c r="M7" s="39" t="s">
        <v>227</v>
      </c>
      <c r="N7" s="2" t="s">
        <v>16</v>
      </c>
      <c r="P7" s="5"/>
    </row>
    <row r="8" spans="1:16" ht="35.1" customHeight="1" x14ac:dyDescent="0.25">
      <c r="A8" s="4">
        <v>6</v>
      </c>
      <c r="B8" s="57" t="s">
        <v>24</v>
      </c>
      <c r="C8" s="58" t="s">
        <v>25</v>
      </c>
      <c r="D8" s="59" t="s">
        <v>171</v>
      </c>
      <c r="E8" s="4" t="s">
        <v>14</v>
      </c>
      <c r="F8" s="34">
        <v>375</v>
      </c>
      <c r="G8" s="26">
        <f t="shared" si="0"/>
        <v>1866.07</v>
      </c>
      <c r="H8" s="27">
        <v>1902</v>
      </c>
      <c r="I8" s="39" t="s">
        <v>282</v>
      </c>
      <c r="J8" s="27">
        <v>1706.21</v>
      </c>
      <c r="K8" s="39" t="s">
        <v>283</v>
      </c>
      <c r="L8" s="27">
        <v>1990</v>
      </c>
      <c r="M8" s="39" t="s">
        <v>26</v>
      </c>
      <c r="N8" s="2" t="s">
        <v>16</v>
      </c>
      <c r="P8" s="5"/>
    </row>
    <row r="9" spans="1:16" ht="35.1" customHeight="1" x14ac:dyDescent="0.25">
      <c r="A9" s="4">
        <v>7</v>
      </c>
      <c r="B9" s="57" t="s">
        <v>27</v>
      </c>
      <c r="C9" s="58" t="s">
        <v>28</v>
      </c>
      <c r="D9" s="59" t="s">
        <v>172</v>
      </c>
      <c r="E9" s="4" t="s">
        <v>14</v>
      </c>
      <c r="F9" s="34">
        <v>318</v>
      </c>
      <c r="G9" s="26">
        <f t="shared" si="0"/>
        <v>2243.3333333333335</v>
      </c>
      <c r="H9" s="27">
        <v>1990</v>
      </c>
      <c r="I9" s="39" t="s">
        <v>222</v>
      </c>
      <c r="J9" s="27">
        <v>1950</v>
      </c>
      <c r="K9" s="39" t="s">
        <v>29</v>
      </c>
      <c r="L9" s="27">
        <v>2790</v>
      </c>
      <c r="M9" s="39" t="s">
        <v>284</v>
      </c>
      <c r="N9" s="2" t="s">
        <v>16</v>
      </c>
      <c r="P9" s="5"/>
    </row>
    <row r="10" spans="1:16" ht="35.1" customHeight="1" x14ac:dyDescent="0.25">
      <c r="A10" s="4">
        <v>8</v>
      </c>
      <c r="B10" s="57" t="s">
        <v>30</v>
      </c>
      <c r="C10" s="58" t="s">
        <v>31</v>
      </c>
      <c r="D10" s="59" t="s">
        <v>171</v>
      </c>
      <c r="E10" s="4" t="s">
        <v>14</v>
      </c>
      <c r="F10" s="34">
        <v>375</v>
      </c>
      <c r="G10" s="26">
        <f t="shared" si="0"/>
        <v>2243.3333333333335</v>
      </c>
      <c r="H10" s="27">
        <v>2790</v>
      </c>
      <c r="I10" s="39" t="s">
        <v>284</v>
      </c>
      <c r="J10" s="27">
        <v>1950</v>
      </c>
      <c r="K10" s="39" t="s">
        <v>29</v>
      </c>
      <c r="L10" s="27">
        <v>1990</v>
      </c>
      <c r="M10" s="39" t="s">
        <v>26</v>
      </c>
      <c r="N10" s="65" t="s">
        <v>16</v>
      </c>
      <c r="P10" s="5"/>
    </row>
    <row r="11" spans="1:16" ht="35.1" customHeight="1" thickBot="1" x14ac:dyDescent="0.3">
      <c r="A11" s="4">
        <v>9</v>
      </c>
      <c r="B11" s="57" t="s">
        <v>32</v>
      </c>
      <c r="C11" s="58" t="s">
        <v>33</v>
      </c>
      <c r="D11" s="59" t="s">
        <v>173</v>
      </c>
      <c r="E11" s="4" t="s">
        <v>14</v>
      </c>
      <c r="F11" s="34">
        <v>18.899999999999999</v>
      </c>
      <c r="G11" s="26">
        <f t="shared" si="0"/>
        <v>203</v>
      </c>
      <c r="H11" s="27">
        <v>199</v>
      </c>
      <c r="I11" s="39" t="s">
        <v>264</v>
      </c>
      <c r="J11" s="27">
        <v>207</v>
      </c>
      <c r="K11" s="39" t="s">
        <v>302</v>
      </c>
      <c r="L11" s="27">
        <v>203</v>
      </c>
      <c r="M11" s="39" t="s">
        <v>272</v>
      </c>
      <c r="N11" s="65" t="s">
        <v>16</v>
      </c>
      <c r="P11" s="5"/>
    </row>
    <row r="12" spans="1:16" ht="35.1" customHeight="1" thickBot="1" x14ac:dyDescent="0.3">
      <c r="A12" s="4">
        <v>10</v>
      </c>
      <c r="B12" s="57" t="s">
        <v>35</v>
      </c>
      <c r="C12" s="58" t="s">
        <v>36</v>
      </c>
      <c r="D12" s="58" t="s">
        <v>173</v>
      </c>
      <c r="E12" s="4" t="s">
        <v>14</v>
      </c>
      <c r="F12" s="34">
        <v>18.899999999999999</v>
      </c>
      <c r="G12" s="26">
        <f t="shared" si="0"/>
        <v>187.66666666666666</v>
      </c>
      <c r="H12" s="28">
        <v>210</v>
      </c>
      <c r="I12" s="39" t="s">
        <v>254</v>
      </c>
      <c r="J12" s="28">
        <v>203</v>
      </c>
      <c r="K12" s="39" t="s">
        <v>303</v>
      </c>
      <c r="L12" s="28">
        <v>150</v>
      </c>
      <c r="M12" s="39" t="s">
        <v>34</v>
      </c>
      <c r="N12" s="76" t="s">
        <v>203</v>
      </c>
      <c r="P12" s="5"/>
    </row>
    <row r="13" spans="1:16" ht="35.1" customHeight="1" thickBot="1" x14ac:dyDescent="0.3">
      <c r="A13" s="4">
        <v>11</v>
      </c>
      <c r="B13" s="57" t="s">
        <v>37</v>
      </c>
      <c r="C13" s="58" t="s">
        <v>38</v>
      </c>
      <c r="D13" s="59" t="s">
        <v>173</v>
      </c>
      <c r="E13" s="4" t="s">
        <v>14</v>
      </c>
      <c r="F13" s="34">
        <v>18.899999999999999</v>
      </c>
      <c r="G13" s="26">
        <f t="shared" si="0"/>
        <v>187.66666666666666</v>
      </c>
      <c r="H13" s="27">
        <v>210</v>
      </c>
      <c r="I13" s="39" t="s">
        <v>255</v>
      </c>
      <c r="J13" s="27">
        <v>203</v>
      </c>
      <c r="K13" s="39" t="s">
        <v>304</v>
      </c>
      <c r="L13" s="27">
        <v>150</v>
      </c>
      <c r="M13" s="39" t="s">
        <v>34</v>
      </c>
      <c r="N13" s="77" t="s">
        <v>204</v>
      </c>
      <c r="P13" s="5"/>
    </row>
    <row r="14" spans="1:16" ht="35.1" customHeight="1" thickBot="1" x14ac:dyDescent="0.3">
      <c r="A14" s="4">
        <v>12</v>
      </c>
      <c r="B14" s="57" t="s">
        <v>39</v>
      </c>
      <c r="C14" s="58" t="s">
        <v>40</v>
      </c>
      <c r="D14" s="59" t="s">
        <v>174</v>
      </c>
      <c r="E14" s="4" t="s">
        <v>14</v>
      </c>
      <c r="F14" s="34">
        <v>18.899999999999999</v>
      </c>
      <c r="G14" s="26">
        <f t="shared" si="0"/>
        <v>233.76666666666665</v>
      </c>
      <c r="H14" s="27">
        <v>233</v>
      </c>
      <c r="I14" s="39" t="s">
        <v>305</v>
      </c>
      <c r="J14" s="27">
        <v>238.3</v>
      </c>
      <c r="K14" s="39" t="s">
        <v>307</v>
      </c>
      <c r="L14" s="27">
        <v>230</v>
      </c>
      <c r="M14" s="61" t="s">
        <v>306</v>
      </c>
      <c r="N14" s="77" t="s">
        <v>223</v>
      </c>
      <c r="P14" s="5"/>
    </row>
    <row r="15" spans="1:16" ht="35.1" customHeight="1" x14ac:dyDescent="0.25">
      <c r="A15" s="4">
        <v>13</v>
      </c>
      <c r="B15" s="57" t="s">
        <v>41</v>
      </c>
      <c r="C15" s="58" t="s">
        <v>42</v>
      </c>
      <c r="D15" s="59" t="s">
        <v>175</v>
      </c>
      <c r="E15" s="4" t="s">
        <v>43</v>
      </c>
      <c r="F15" s="34">
        <v>91</v>
      </c>
      <c r="G15" s="26">
        <f t="shared" si="0"/>
        <v>396.92666666666668</v>
      </c>
      <c r="H15" s="27">
        <v>424</v>
      </c>
      <c r="I15" s="39" t="s">
        <v>236</v>
      </c>
      <c r="J15" s="27">
        <v>450</v>
      </c>
      <c r="K15" s="39" t="s">
        <v>285</v>
      </c>
      <c r="L15" s="27">
        <v>316.77999999999997</v>
      </c>
      <c r="M15" s="39" t="s">
        <v>237</v>
      </c>
      <c r="N15" s="67" t="s">
        <v>16</v>
      </c>
      <c r="P15" s="5"/>
    </row>
    <row r="16" spans="1:16" ht="35.1" customHeight="1" x14ac:dyDescent="0.25">
      <c r="A16" s="4">
        <v>14</v>
      </c>
      <c r="B16" s="57" t="s">
        <v>44</v>
      </c>
      <c r="C16" s="58" t="s">
        <v>45</v>
      </c>
      <c r="D16" s="59" t="s">
        <v>176</v>
      </c>
      <c r="E16" s="4" t="s">
        <v>43</v>
      </c>
      <c r="F16" s="34">
        <v>75</v>
      </c>
      <c r="G16" s="26">
        <f t="shared" si="0"/>
        <v>375.33333333333331</v>
      </c>
      <c r="H16" s="27">
        <v>351</v>
      </c>
      <c r="I16" s="50" t="s">
        <v>256</v>
      </c>
      <c r="J16" s="27">
        <v>385</v>
      </c>
      <c r="K16" s="39" t="s">
        <v>235</v>
      </c>
      <c r="L16" s="27">
        <v>390</v>
      </c>
      <c r="M16" s="39" t="s">
        <v>286</v>
      </c>
      <c r="N16" s="2" t="s">
        <v>16</v>
      </c>
      <c r="P16" s="5"/>
    </row>
    <row r="17" spans="1:16" ht="35.1" customHeight="1" x14ac:dyDescent="0.25">
      <c r="A17" s="4">
        <v>15</v>
      </c>
      <c r="B17" s="57" t="s">
        <v>46</v>
      </c>
      <c r="C17" s="58" t="s">
        <v>47</v>
      </c>
      <c r="D17" s="59" t="s">
        <v>177</v>
      </c>
      <c r="E17" s="4" t="s">
        <v>48</v>
      </c>
      <c r="F17" s="34">
        <v>287</v>
      </c>
      <c r="G17" s="26">
        <f t="shared" si="0"/>
        <v>1129.3999999999999</v>
      </c>
      <c r="H17" s="27">
        <v>977</v>
      </c>
      <c r="I17" s="39" t="s">
        <v>308</v>
      </c>
      <c r="J17" s="27">
        <v>1056</v>
      </c>
      <c r="K17" s="39" t="s">
        <v>49</v>
      </c>
      <c r="L17" s="27">
        <v>1355.2</v>
      </c>
      <c r="M17" s="39" t="s">
        <v>228</v>
      </c>
      <c r="N17" s="2" t="s">
        <v>16</v>
      </c>
      <c r="P17" s="5"/>
    </row>
    <row r="18" spans="1:16" ht="35.1" customHeight="1" x14ac:dyDescent="0.25">
      <c r="A18" s="4">
        <v>16</v>
      </c>
      <c r="B18" s="57" t="s">
        <v>50</v>
      </c>
      <c r="C18" s="58" t="s">
        <v>51</v>
      </c>
      <c r="D18" s="59" t="s">
        <v>178</v>
      </c>
      <c r="E18" s="4" t="s">
        <v>14</v>
      </c>
      <c r="F18" s="34">
        <v>34.5</v>
      </c>
      <c r="G18" s="26">
        <f t="shared" si="0"/>
        <v>234.10333333333332</v>
      </c>
      <c r="H18" s="27">
        <v>257</v>
      </c>
      <c r="I18" s="39" t="s">
        <v>309</v>
      </c>
      <c r="J18" s="27">
        <v>170.31</v>
      </c>
      <c r="K18" s="39" t="s">
        <v>238</v>
      </c>
      <c r="L18" s="27">
        <v>275</v>
      </c>
      <c r="M18" s="39" t="s">
        <v>310</v>
      </c>
      <c r="N18" s="2" t="s">
        <v>16</v>
      </c>
      <c r="P18" s="5"/>
    </row>
    <row r="19" spans="1:16" ht="35.1" customHeight="1" x14ac:dyDescent="0.25">
      <c r="A19" s="4">
        <v>17</v>
      </c>
      <c r="B19" s="57" t="s">
        <v>52</v>
      </c>
      <c r="C19" s="59" t="s">
        <v>53</v>
      </c>
      <c r="D19" s="59" t="s">
        <v>166</v>
      </c>
      <c r="E19" s="4" t="s">
        <v>14</v>
      </c>
      <c r="F19" s="34">
        <v>38</v>
      </c>
      <c r="G19" s="26">
        <f t="shared" si="0"/>
        <v>240.47333333333333</v>
      </c>
      <c r="H19" s="27">
        <v>213.42</v>
      </c>
      <c r="I19" s="39" t="s">
        <v>311</v>
      </c>
      <c r="J19" s="27">
        <v>310</v>
      </c>
      <c r="K19" s="39" t="s">
        <v>313</v>
      </c>
      <c r="L19" s="27">
        <v>198</v>
      </c>
      <c r="M19" s="39" t="s">
        <v>312</v>
      </c>
      <c r="N19" s="2" t="s">
        <v>16</v>
      </c>
      <c r="P19" s="5"/>
    </row>
    <row r="20" spans="1:16" ht="35.1" customHeight="1" x14ac:dyDescent="0.25">
      <c r="A20" s="4">
        <v>18</v>
      </c>
      <c r="B20" s="57" t="s">
        <v>54</v>
      </c>
      <c r="C20" s="59" t="s">
        <v>55</v>
      </c>
      <c r="D20" s="59" t="s">
        <v>166</v>
      </c>
      <c r="E20" s="4" t="s">
        <v>14</v>
      </c>
      <c r="F20" s="34">
        <v>38</v>
      </c>
      <c r="G20" s="26">
        <f t="shared" si="0"/>
        <v>234.10333333333332</v>
      </c>
      <c r="H20" s="27">
        <v>257</v>
      </c>
      <c r="I20" s="39" t="s">
        <v>309</v>
      </c>
      <c r="J20" s="27">
        <v>170.31</v>
      </c>
      <c r="K20" s="39" t="s">
        <v>238</v>
      </c>
      <c r="L20" s="27">
        <v>275</v>
      </c>
      <c r="M20" s="39" t="s">
        <v>310</v>
      </c>
      <c r="N20" s="2" t="s">
        <v>16</v>
      </c>
      <c r="P20" s="5"/>
    </row>
    <row r="21" spans="1:16" ht="35.1" customHeight="1" x14ac:dyDescent="0.25">
      <c r="A21" s="4">
        <v>19</v>
      </c>
      <c r="B21" s="57" t="s">
        <v>56</v>
      </c>
      <c r="C21" s="59" t="s">
        <v>57</v>
      </c>
      <c r="D21" s="59" t="s">
        <v>179</v>
      </c>
      <c r="E21" s="4" t="s">
        <v>14</v>
      </c>
      <c r="F21" s="34">
        <v>289</v>
      </c>
      <c r="G21" s="26">
        <f t="shared" si="0"/>
        <v>1316.3333333333333</v>
      </c>
      <c r="H21" s="27">
        <v>1450</v>
      </c>
      <c r="I21" s="39" t="s">
        <v>314</v>
      </c>
      <c r="J21" s="27">
        <v>1149</v>
      </c>
      <c r="K21" s="39" t="s">
        <v>205</v>
      </c>
      <c r="L21" s="27">
        <v>1350</v>
      </c>
      <c r="M21" s="39" t="s">
        <v>315</v>
      </c>
      <c r="N21" s="2" t="s">
        <v>16</v>
      </c>
      <c r="P21" s="5"/>
    </row>
    <row r="22" spans="1:16" ht="35.1" customHeight="1" thickBot="1" x14ac:dyDescent="0.3">
      <c r="A22" s="6">
        <v>20</v>
      </c>
      <c r="B22" s="57" t="s">
        <v>58</v>
      </c>
      <c r="C22" s="58" t="s">
        <v>59</v>
      </c>
      <c r="D22" s="59" t="s">
        <v>171</v>
      </c>
      <c r="E22" s="4" t="s">
        <v>14</v>
      </c>
      <c r="F22" s="34">
        <v>216</v>
      </c>
      <c r="G22" s="26">
        <f t="shared" si="0"/>
        <v>1249.3333333333333</v>
      </c>
      <c r="H22" s="27">
        <v>1425</v>
      </c>
      <c r="I22" s="40" t="s">
        <v>60</v>
      </c>
      <c r="J22" s="27">
        <v>1338</v>
      </c>
      <c r="K22" s="40" t="s">
        <v>239</v>
      </c>
      <c r="L22" s="27">
        <v>985</v>
      </c>
      <c r="M22" s="39" t="s">
        <v>240</v>
      </c>
      <c r="N22" s="66" t="s">
        <v>16</v>
      </c>
      <c r="P22" s="5"/>
    </row>
    <row r="23" spans="1:16" ht="35.1" customHeight="1" thickBot="1" x14ac:dyDescent="0.3">
      <c r="A23" s="6">
        <v>21</v>
      </c>
      <c r="B23" s="57" t="s">
        <v>61</v>
      </c>
      <c r="C23" s="58" t="s">
        <v>62</v>
      </c>
      <c r="D23" s="59" t="s">
        <v>172</v>
      </c>
      <c r="E23" s="4" t="s">
        <v>14</v>
      </c>
      <c r="F23" s="34">
        <v>28.5</v>
      </c>
      <c r="G23" s="26">
        <f t="shared" si="0"/>
        <v>259.66666666666669</v>
      </c>
      <c r="H23" s="27">
        <v>251</v>
      </c>
      <c r="I23" s="40" t="s">
        <v>316</v>
      </c>
      <c r="J23" s="27">
        <v>248</v>
      </c>
      <c r="K23" s="40" t="s">
        <v>317</v>
      </c>
      <c r="L23" s="27">
        <v>280</v>
      </c>
      <c r="M23" s="61" t="s">
        <v>206</v>
      </c>
      <c r="N23" s="77" t="s">
        <v>207</v>
      </c>
      <c r="P23" s="5"/>
    </row>
    <row r="24" spans="1:16" ht="35.1" customHeight="1" thickBot="1" x14ac:dyDescent="0.3">
      <c r="A24" s="6">
        <v>22</v>
      </c>
      <c r="B24" s="57" t="s">
        <v>63</v>
      </c>
      <c r="C24" s="58" t="s">
        <v>64</v>
      </c>
      <c r="D24" s="59" t="s">
        <v>180</v>
      </c>
      <c r="E24" s="4" t="s">
        <v>14</v>
      </c>
      <c r="F24" s="34">
        <v>160</v>
      </c>
      <c r="G24" s="26">
        <f t="shared" si="0"/>
        <v>852.35333333333335</v>
      </c>
      <c r="H24" s="27">
        <v>707</v>
      </c>
      <c r="I24" s="40" t="s">
        <v>318</v>
      </c>
      <c r="J24" s="27">
        <v>860.06</v>
      </c>
      <c r="K24" s="40" t="s">
        <v>319</v>
      </c>
      <c r="L24" s="27">
        <v>990</v>
      </c>
      <c r="M24" s="63" t="s">
        <v>320</v>
      </c>
      <c r="N24" s="77" t="s">
        <v>65</v>
      </c>
      <c r="P24" s="5"/>
    </row>
    <row r="25" spans="1:16" ht="35.1" customHeight="1" thickBot="1" x14ac:dyDescent="0.3">
      <c r="A25" s="4" t="s">
        <v>223</v>
      </c>
      <c r="B25" s="57" t="s">
        <v>66</v>
      </c>
      <c r="C25" s="58" t="s">
        <v>67</v>
      </c>
      <c r="D25" s="59" t="s">
        <v>181</v>
      </c>
      <c r="E25" s="4" t="s">
        <v>14</v>
      </c>
      <c r="F25" s="34">
        <v>35.9</v>
      </c>
      <c r="G25" s="26">
        <f t="shared" si="0"/>
        <v>123.66666666666667</v>
      </c>
      <c r="H25" s="27">
        <v>118</v>
      </c>
      <c r="I25" s="40" t="s">
        <v>273</v>
      </c>
      <c r="J25" s="27">
        <v>130</v>
      </c>
      <c r="K25" s="40" t="s">
        <v>208</v>
      </c>
      <c r="L25" s="27">
        <v>123</v>
      </c>
      <c r="M25" s="63" t="s">
        <v>68</v>
      </c>
      <c r="N25" s="77" t="s">
        <v>231</v>
      </c>
      <c r="P25" s="5"/>
    </row>
    <row r="26" spans="1:16" ht="35.1" customHeight="1" x14ac:dyDescent="0.25">
      <c r="A26" s="4">
        <v>23</v>
      </c>
      <c r="B26" s="80" t="s">
        <v>66</v>
      </c>
      <c r="C26" s="81" t="s">
        <v>67</v>
      </c>
      <c r="D26" s="82" t="s">
        <v>181</v>
      </c>
      <c r="E26" s="4" t="s">
        <v>14</v>
      </c>
      <c r="F26" s="34">
        <v>35.9</v>
      </c>
      <c r="G26" s="26">
        <f>+(H26+J26+L26)/3</f>
        <v>225.83</v>
      </c>
      <c r="H26" s="27">
        <v>245</v>
      </c>
      <c r="I26" s="40" t="s">
        <v>321</v>
      </c>
      <c r="J26" s="27">
        <v>252.49</v>
      </c>
      <c r="K26" s="40" t="s">
        <v>323</v>
      </c>
      <c r="L26" s="27">
        <v>180</v>
      </c>
      <c r="M26" s="63" t="s">
        <v>322</v>
      </c>
      <c r="N26" s="79" t="s">
        <v>223</v>
      </c>
      <c r="P26" s="5"/>
    </row>
    <row r="27" spans="1:16" ht="35.1" customHeight="1" thickBot="1" x14ac:dyDescent="0.3">
      <c r="A27" s="6">
        <v>24</v>
      </c>
      <c r="B27" s="57" t="s">
        <v>69</v>
      </c>
      <c r="C27" s="58" t="s">
        <v>70</v>
      </c>
      <c r="D27" s="59" t="s">
        <v>182</v>
      </c>
      <c r="E27" s="4" t="s">
        <v>71</v>
      </c>
      <c r="F27" s="34">
        <v>32.9</v>
      </c>
      <c r="G27" s="26">
        <f t="shared" si="0"/>
        <v>123.66666666666667</v>
      </c>
      <c r="H27" s="27">
        <v>118</v>
      </c>
      <c r="I27" s="40" t="s">
        <v>273</v>
      </c>
      <c r="J27" s="27">
        <v>130</v>
      </c>
      <c r="K27" s="40" t="s">
        <v>208</v>
      </c>
      <c r="L27" s="27">
        <v>123</v>
      </c>
      <c r="M27" s="63" t="s">
        <v>68</v>
      </c>
      <c r="N27" s="68" t="s">
        <v>16</v>
      </c>
      <c r="P27" s="5"/>
    </row>
    <row r="28" spans="1:16" ht="35.1" customHeight="1" thickBot="1" x14ac:dyDescent="0.3">
      <c r="A28" s="6">
        <v>25</v>
      </c>
      <c r="B28" s="57" t="s">
        <v>72</v>
      </c>
      <c r="C28" s="58" t="s">
        <v>73</v>
      </c>
      <c r="D28" s="59" t="s">
        <v>182</v>
      </c>
      <c r="E28" s="4" t="s">
        <v>71</v>
      </c>
      <c r="F28" s="34">
        <v>32.9</v>
      </c>
      <c r="G28" s="26">
        <f t="shared" si="0"/>
        <v>123.66666666666667</v>
      </c>
      <c r="H28" s="27">
        <v>118</v>
      </c>
      <c r="I28" s="40" t="s">
        <v>273</v>
      </c>
      <c r="J28" s="27">
        <v>130</v>
      </c>
      <c r="K28" s="40" t="s">
        <v>208</v>
      </c>
      <c r="L28" s="27">
        <v>123</v>
      </c>
      <c r="M28" s="63" t="s">
        <v>68</v>
      </c>
      <c r="N28" s="77" t="s">
        <v>74</v>
      </c>
      <c r="P28" s="5"/>
    </row>
    <row r="29" spans="1:16" ht="35.1" customHeight="1" thickBot="1" x14ac:dyDescent="0.3">
      <c r="A29" s="6">
        <v>27</v>
      </c>
      <c r="B29" s="57" t="s">
        <v>75</v>
      </c>
      <c r="C29" s="58" t="s">
        <v>76</v>
      </c>
      <c r="D29" s="59" t="s">
        <v>202</v>
      </c>
      <c r="E29" s="4" t="s">
        <v>77</v>
      </c>
      <c r="F29" s="35">
        <v>169</v>
      </c>
      <c r="G29" s="26">
        <f t="shared" si="0"/>
        <v>978.83333333333337</v>
      </c>
      <c r="H29" s="29">
        <v>844.5</v>
      </c>
      <c r="I29" s="41" t="s">
        <v>241</v>
      </c>
      <c r="J29" s="29">
        <v>965</v>
      </c>
      <c r="K29" s="41" t="s">
        <v>325</v>
      </c>
      <c r="L29" s="37">
        <v>1127</v>
      </c>
      <c r="M29" s="64" t="s">
        <v>324</v>
      </c>
      <c r="N29" s="77" t="s">
        <v>224</v>
      </c>
      <c r="P29" s="5"/>
    </row>
    <row r="30" spans="1:16" ht="35.1" customHeight="1" x14ac:dyDescent="0.25">
      <c r="A30" s="6">
        <v>28</v>
      </c>
      <c r="B30" s="57" t="s">
        <v>78</v>
      </c>
      <c r="C30" s="59" t="s">
        <v>79</v>
      </c>
      <c r="D30" s="59" t="s">
        <v>183</v>
      </c>
      <c r="E30" s="4" t="s">
        <v>77</v>
      </c>
      <c r="F30" s="34">
        <v>138</v>
      </c>
      <c r="G30" s="26">
        <f t="shared" si="0"/>
        <v>867</v>
      </c>
      <c r="H30" s="27">
        <v>731</v>
      </c>
      <c r="I30" s="40" t="s">
        <v>242</v>
      </c>
      <c r="J30" s="27">
        <v>1050</v>
      </c>
      <c r="K30" s="40" t="s">
        <v>326</v>
      </c>
      <c r="L30" s="27">
        <v>820</v>
      </c>
      <c r="M30" s="40" t="s">
        <v>327</v>
      </c>
      <c r="N30" s="67" t="s">
        <v>16</v>
      </c>
      <c r="P30" s="5"/>
    </row>
    <row r="31" spans="1:16" ht="35.1" customHeight="1" thickBot="1" x14ac:dyDescent="0.3">
      <c r="A31" s="6">
        <v>29</v>
      </c>
      <c r="B31" s="57" t="s">
        <v>80</v>
      </c>
      <c r="C31" s="58" t="s">
        <v>81</v>
      </c>
      <c r="D31" s="59" t="s">
        <v>202</v>
      </c>
      <c r="E31" s="4" t="s">
        <v>77</v>
      </c>
      <c r="F31" s="34">
        <v>259</v>
      </c>
      <c r="G31" s="26">
        <f t="shared" si="0"/>
        <v>1223.3333333333333</v>
      </c>
      <c r="H31" s="27">
        <v>1250</v>
      </c>
      <c r="I31" s="40" t="s">
        <v>330</v>
      </c>
      <c r="J31" s="27">
        <v>1320</v>
      </c>
      <c r="K31" s="40" t="s">
        <v>329</v>
      </c>
      <c r="L31" s="27">
        <v>1100</v>
      </c>
      <c r="M31" s="40" t="s">
        <v>328</v>
      </c>
      <c r="N31" s="66" t="s">
        <v>16</v>
      </c>
      <c r="P31" s="5"/>
    </row>
    <row r="32" spans="1:16" ht="47.25" customHeight="1" thickBot="1" x14ac:dyDescent="0.3">
      <c r="A32" s="6">
        <v>30</v>
      </c>
      <c r="B32" s="57" t="s">
        <v>82</v>
      </c>
      <c r="C32" s="58" t="s">
        <v>83</v>
      </c>
      <c r="D32" s="59" t="s">
        <v>174</v>
      </c>
      <c r="E32" s="4" t="s">
        <v>14</v>
      </c>
      <c r="F32" s="34">
        <v>283</v>
      </c>
      <c r="G32" s="26">
        <f t="shared" si="0"/>
        <v>1235</v>
      </c>
      <c r="H32" s="27">
        <v>1305</v>
      </c>
      <c r="I32" s="40" t="s">
        <v>331</v>
      </c>
      <c r="J32" s="27">
        <v>1050</v>
      </c>
      <c r="K32" s="40" t="s">
        <v>332</v>
      </c>
      <c r="L32" s="27">
        <v>1350</v>
      </c>
      <c r="M32" s="63" t="s">
        <v>333</v>
      </c>
      <c r="N32" s="78" t="s">
        <v>84</v>
      </c>
      <c r="P32" s="5"/>
    </row>
    <row r="33" spans="1:16" ht="35.1" customHeight="1" thickBot="1" x14ac:dyDescent="0.3">
      <c r="A33" s="6">
        <v>31</v>
      </c>
      <c r="B33" s="57" t="s">
        <v>85</v>
      </c>
      <c r="C33" s="58" t="s">
        <v>86</v>
      </c>
      <c r="D33" s="59" t="s">
        <v>184</v>
      </c>
      <c r="E33" s="4" t="s">
        <v>14</v>
      </c>
      <c r="F33" s="34">
        <v>250</v>
      </c>
      <c r="G33" s="26">
        <f t="shared" si="0"/>
        <v>1137.6666666666667</v>
      </c>
      <c r="H33" s="27">
        <v>967</v>
      </c>
      <c r="I33" s="40" t="s">
        <v>288</v>
      </c>
      <c r="J33" s="27">
        <v>1075</v>
      </c>
      <c r="K33" s="40" t="s">
        <v>287</v>
      </c>
      <c r="L33" s="27">
        <v>1371</v>
      </c>
      <c r="M33" s="63" t="s">
        <v>274</v>
      </c>
      <c r="N33" s="69" t="s">
        <v>16</v>
      </c>
      <c r="P33" s="5"/>
    </row>
    <row r="34" spans="1:16" ht="35.1" customHeight="1" thickBot="1" x14ac:dyDescent="0.3">
      <c r="A34" s="6">
        <v>32</v>
      </c>
      <c r="B34" s="57" t="s">
        <v>87</v>
      </c>
      <c r="C34" s="59" t="s">
        <v>221</v>
      </c>
      <c r="D34" s="59" t="s">
        <v>185</v>
      </c>
      <c r="E34" s="4" t="s">
        <v>14</v>
      </c>
      <c r="F34" s="34">
        <v>760</v>
      </c>
      <c r="G34" s="26">
        <f t="shared" si="0"/>
        <v>3746.6666666666665</v>
      </c>
      <c r="H34" s="30">
        <v>3884</v>
      </c>
      <c r="I34" s="51" t="s">
        <v>334</v>
      </c>
      <c r="J34" s="30">
        <v>3066</v>
      </c>
      <c r="K34" s="47" t="s">
        <v>337</v>
      </c>
      <c r="L34" s="30">
        <f>21450/5</f>
        <v>4290</v>
      </c>
      <c r="M34" s="62" t="s">
        <v>229</v>
      </c>
      <c r="N34" s="77" t="s">
        <v>88</v>
      </c>
      <c r="P34" s="5"/>
    </row>
    <row r="35" spans="1:16" ht="35.1" customHeight="1" thickBot="1" x14ac:dyDescent="0.3">
      <c r="A35" s="6">
        <v>33</v>
      </c>
      <c r="B35" s="57" t="s">
        <v>89</v>
      </c>
      <c r="C35" s="59" t="s">
        <v>90</v>
      </c>
      <c r="D35" s="59" t="s">
        <v>186</v>
      </c>
      <c r="E35" s="4" t="s">
        <v>14</v>
      </c>
      <c r="F35" s="34">
        <v>208</v>
      </c>
      <c r="G35" s="26">
        <f t="shared" si="0"/>
        <v>1137.6666666666667</v>
      </c>
      <c r="H35" s="27">
        <v>967</v>
      </c>
      <c r="I35" s="40" t="s">
        <v>288</v>
      </c>
      <c r="J35" s="27">
        <v>1075</v>
      </c>
      <c r="K35" s="40" t="s">
        <v>287</v>
      </c>
      <c r="L35" s="27">
        <v>1371</v>
      </c>
      <c r="M35" s="63" t="s">
        <v>274</v>
      </c>
      <c r="N35" s="77" t="s">
        <v>209</v>
      </c>
      <c r="P35" s="5"/>
    </row>
    <row r="36" spans="1:16" ht="35.1" customHeight="1" thickBot="1" x14ac:dyDescent="0.3">
      <c r="A36" s="6">
        <v>34</v>
      </c>
      <c r="B36" s="57" t="s">
        <v>91</v>
      </c>
      <c r="C36" s="58" t="s">
        <v>92</v>
      </c>
      <c r="D36" s="59" t="s">
        <v>187</v>
      </c>
      <c r="E36" s="4" t="s">
        <v>14</v>
      </c>
      <c r="F36" s="34">
        <v>318</v>
      </c>
      <c r="G36" s="26">
        <f t="shared" si="0"/>
        <v>2288.3333333333335</v>
      </c>
      <c r="H36" s="27">
        <v>2590</v>
      </c>
      <c r="I36" s="40" t="s">
        <v>335</v>
      </c>
      <c r="J36" s="27">
        <v>2125</v>
      </c>
      <c r="K36" s="46" t="s">
        <v>243</v>
      </c>
      <c r="L36" s="27">
        <v>2150</v>
      </c>
      <c r="M36" s="61" t="s">
        <v>336</v>
      </c>
      <c r="N36" s="77" t="s">
        <v>212</v>
      </c>
      <c r="P36" s="5"/>
    </row>
    <row r="37" spans="1:16" ht="35.1" customHeight="1" thickBot="1" x14ac:dyDescent="0.3">
      <c r="A37" s="6">
        <v>35</v>
      </c>
      <c r="B37" s="57" t="s">
        <v>93</v>
      </c>
      <c r="C37" s="59" t="s">
        <v>94</v>
      </c>
      <c r="D37" s="59" t="s">
        <v>185</v>
      </c>
      <c r="E37" s="4" t="s">
        <v>14</v>
      </c>
      <c r="F37" s="36">
        <v>658</v>
      </c>
      <c r="G37" s="26">
        <f t="shared" si="0"/>
        <v>4094.6666666666665</v>
      </c>
      <c r="H37" s="30">
        <v>3884</v>
      </c>
      <c r="I37" s="51" t="s">
        <v>334</v>
      </c>
      <c r="J37" s="30">
        <v>4110</v>
      </c>
      <c r="K37" s="47" t="s">
        <v>210</v>
      </c>
      <c r="L37" s="30">
        <f>21450/5</f>
        <v>4290</v>
      </c>
      <c r="M37" s="62" t="s">
        <v>229</v>
      </c>
      <c r="N37" s="77" t="s">
        <v>265</v>
      </c>
      <c r="P37" s="5"/>
    </row>
    <row r="38" spans="1:16" ht="35.1" customHeight="1" thickBot="1" x14ac:dyDescent="0.3">
      <c r="A38" s="6">
        <v>36</v>
      </c>
      <c r="B38" s="57" t="s">
        <v>95</v>
      </c>
      <c r="C38" s="58" t="s">
        <v>96</v>
      </c>
      <c r="D38" s="59" t="s">
        <v>188</v>
      </c>
      <c r="E38" s="4" t="s">
        <v>14</v>
      </c>
      <c r="F38" s="34">
        <v>290</v>
      </c>
      <c r="G38" s="26">
        <f t="shared" si="0"/>
        <v>1703.3333333333333</v>
      </c>
      <c r="H38" s="27">
        <v>1486</v>
      </c>
      <c r="I38" s="40" t="s">
        <v>338</v>
      </c>
      <c r="J38" s="27">
        <v>1500</v>
      </c>
      <c r="K38" s="40" t="s">
        <v>339</v>
      </c>
      <c r="L38" s="27">
        <v>2124</v>
      </c>
      <c r="M38" s="61" t="s">
        <v>243</v>
      </c>
      <c r="N38" s="77" t="s">
        <v>211</v>
      </c>
      <c r="P38" s="5"/>
    </row>
    <row r="39" spans="1:16" ht="48.75" customHeight="1" thickBot="1" x14ac:dyDescent="0.3">
      <c r="A39" s="6">
        <v>38</v>
      </c>
      <c r="B39" s="57" t="s">
        <v>97</v>
      </c>
      <c r="C39" s="58" t="s">
        <v>98</v>
      </c>
      <c r="D39" s="59" t="s">
        <v>189</v>
      </c>
      <c r="E39" s="4" t="s">
        <v>14</v>
      </c>
      <c r="F39" s="34">
        <v>14</v>
      </c>
      <c r="G39" s="26">
        <f t="shared" si="0"/>
        <v>49.670888888888889</v>
      </c>
      <c r="H39" s="31">
        <f>1233.65/25</f>
        <v>49.346000000000004</v>
      </c>
      <c r="I39" s="39" t="s">
        <v>213</v>
      </c>
      <c r="J39" s="27">
        <f>1130/30</f>
        <v>37.666666666666664</v>
      </c>
      <c r="K39" s="39" t="s">
        <v>99</v>
      </c>
      <c r="L39" s="27">
        <f>6200/100</f>
        <v>62</v>
      </c>
      <c r="M39" s="61" t="s">
        <v>266</v>
      </c>
      <c r="N39" s="78" t="s">
        <v>225</v>
      </c>
      <c r="P39" s="5"/>
    </row>
    <row r="40" spans="1:16" ht="48.75" customHeight="1" thickBot="1" x14ac:dyDescent="0.3">
      <c r="A40" s="6">
        <v>39</v>
      </c>
      <c r="B40" s="57" t="s">
        <v>100</v>
      </c>
      <c r="C40" s="58" t="s">
        <v>101</v>
      </c>
      <c r="D40" s="59" t="s">
        <v>182</v>
      </c>
      <c r="E40" s="4" t="s">
        <v>102</v>
      </c>
      <c r="F40" s="34">
        <v>715</v>
      </c>
      <c r="G40" s="26">
        <f t="shared" si="0"/>
        <v>3321.52</v>
      </c>
      <c r="H40" s="31">
        <v>2528.56</v>
      </c>
      <c r="I40" s="39" t="s">
        <v>244</v>
      </c>
      <c r="J40" s="27">
        <v>5387</v>
      </c>
      <c r="K40" s="39" t="s">
        <v>340</v>
      </c>
      <c r="L40" s="27">
        <v>2049</v>
      </c>
      <c r="M40" s="61" t="s">
        <v>289</v>
      </c>
      <c r="N40" s="78" t="s">
        <v>16</v>
      </c>
      <c r="P40" s="5"/>
    </row>
    <row r="41" spans="1:16" ht="35.1" customHeight="1" thickBot="1" x14ac:dyDescent="0.3">
      <c r="A41" s="6">
        <v>40</v>
      </c>
      <c r="B41" s="57" t="s">
        <v>103</v>
      </c>
      <c r="C41" s="58" t="s">
        <v>104</v>
      </c>
      <c r="D41" s="59" t="s">
        <v>182</v>
      </c>
      <c r="E41" s="4" t="s">
        <v>14</v>
      </c>
      <c r="F41" s="34">
        <v>5.9</v>
      </c>
      <c r="G41" s="26">
        <f>+(H41+J41+L41)/3</f>
        <v>49.423333333333339</v>
      </c>
      <c r="H41" s="27">
        <f>3335/50</f>
        <v>66.7</v>
      </c>
      <c r="I41" s="51" t="s">
        <v>245</v>
      </c>
      <c r="J41" s="27">
        <v>39.72</v>
      </c>
      <c r="K41" s="40" t="s">
        <v>341</v>
      </c>
      <c r="L41" s="27">
        <v>41.85</v>
      </c>
      <c r="M41" s="61" t="s">
        <v>342</v>
      </c>
      <c r="N41" s="77" t="s">
        <v>267</v>
      </c>
      <c r="P41" s="5"/>
    </row>
    <row r="42" spans="1:16" ht="35.1" customHeight="1" thickBot="1" x14ac:dyDescent="0.3">
      <c r="A42" s="6">
        <v>41</v>
      </c>
      <c r="B42" s="57" t="s">
        <v>105</v>
      </c>
      <c r="C42" s="58" t="s">
        <v>106</v>
      </c>
      <c r="D42" s="59" t="s">
        <v>182</v>
      </c>
      <c r="E42" s="4" t="s">
        <v>14</v>
      </c>
      <c r="F42" s="34">
        <v>5.9</v>
      </c>
      <c r="G42" s="26">
        <f t="shared" si="0"/>
        <v>54.696666666666665</v>
      </c>
      <c r="H42" s="27">
        <v>53.87</v>
      </c>
      <c r="I42" s="51" t="s">
        <v>340</v>
      </c>
      <c r="J42" s="27">
        <v>67.22</v>
      </c>
      <c r="K42" s="40" t="s">
        <v>343</v>
      </c>
      <c r="L42" s="27">
        <v>43</v>
      </c>
      <c r="M42" s="39" t="s">
        <v>344</v>
      </c>
      <c r="N42" s="77" t="s">
        <v>268</v>
      </c>
      <c r="P42" s="5"/>
    </row>
    <row r="43" spans="1:16" ht="35.1" customHeight="1" x14ac:dyDescent="0.25">
      <c r="A43" s="6">
        <v>42</v>
      </c>
      <c r="B43" s="57" t="s">
        <v>107</v>
      </c>
      <c r="C43" s="58" t="s">
        <v>108</v>
      </c>
      <c r="D43" s="59" t="s">
        <v>190</v>
      </c>
      <c r="E43" s="4" t="s">
        <v>109</v>
      </c>
      <c r="F43" s="34">
        <v>1940</v>
      </c>
      <c r="G43" s="26">
        <f t="shared" si="0"/>
        <v>15473.666666666666</v>
      </c>
      <c r="H43" s="27">
        <v>18531</v>
      </c>
      <c r="I43" s="40" t="s">
        <v>345</v>
      </c>
      <c r="J43" s="27">
        <v>16990</v>
      </c>
      <c r="K43" s="40" t="s">
        <v>346</v>
      </c>
      <c r="L43" s="27">
        <v>10900</v>
      </c>
      <c r="M43" s="50" t="s">
        <v>347</v>
      </c>
      <c r="N43" s="67" t="s">
        <v>16</v>
      </c>
      <c r="P43" s="5"/>
    </row>
    <row r="44" spans="1:16" ht="35.1" customHeight="1" x14ac:dyDescent="0.25">
      <c r="A44" s="6">
        <v>43</v>
      </c>
      <c r="B44" s="57" t="s">
        <v>110</v>
      </c>
      <c r="C44" s="58" t="s">
        <v>111</v>
      </c>
      <c r="D44" s="59" t="s">
        <v>191</v>
      </c>
      <c r="E44" s="4" t="s">
        <v>112</v>
      </c>
      <c r="F44" s="34">
        <v>930</v>
      </c>
      <c r="G44" s="26">
        <f t="shared" si="0"/>
        <v>3710.3333333333335</v>
      </c>
      <c r="H44" s="27">
        <v>4126</v>
      </c>
      <c r="I44" s="40" t="s">
        <v>349</v>
      </c>
      <c r="J44" s="27">
        <v>3490</v>
      </c>
      <c r="K44" s="40" t="s">
        <v>348</v>
      </c>
      <c r="L44" s="27">
        <v>3515</v>
      </c>
      <c r="M44" s="50" t="s">
        <v>220</v>
      </c>
      <c r="N44" s="67" t="s">
        <v>16</v>
      </c>
      <c r="P44" s="5"/>
    </row>
    <row r="45" spans="1:16" ht="35.1" customHeight="1" x14ac:dyDescent="0.25">
      <c r="A45" s="6">
        <v>44</v>
      </c>
      <c r="B45" s="57" t="s">
        <v>113</v>
      </c>
      <c r="C45" s="58" t="s">
        <v>114</v>
      </c>
      <c r="D45" s="59" t="s">
        <v>192</v>
      </c>
      <c r="E45" s="4" t="s">
        <v>115</v>
      </c>
      <c r="F45" s="34">
        <v>189</v>
      </c>
      <c r="G45" s="26">
        <f t="shared" si="0"/>
        <v>1095.6666666666667</v>
      </c>
      <c r="H45" s="27">
        <v>689</v>
      </c>
      <c r="I45" s="40" t="s">
        <v>269</v>
      </c>
      <c r="J45" s="27">
        <v>1008</v>
      </c>
      <c r="K45" s="40" t="s">
        <v>116</v>
      </c>
      <c r="L45" s="27">
        <v>1590</v>
      </c>
      <c r="M45" s="50" t="s">
        <v>257</v>
      </c>
      <c r="N45" s="67" t="s">
        <v>16</v>
      </c>
      <c r="P45" s="5"/>
    </row>
    <row r="46" spans="1:16" ht="35.1" customHeight="1" thickBot="1" x14ac:dyDescent="0.3">
      <c r="A46" s="6">
        <v>45</v>
      </c>
      <c r="B46" s="57" t="s">
        <v>117</v>
      </c>
      <c r="C46" s="58" t="s">
        <v>118</v>
      </c>
      <c r="D46" s="59" t="s">
        <v>176</v>
      </c>
      <c r="E46" s="4" t="s">
        <v>14</v>
      </c>
      <c r="F46" s="34">
        <v>68.5</v>
      </c>
      <c r="G46" s="26">
        <f t="shared" si="0"/>
        <v>481.66666666666669</v>
      </c>
      <c r="H46" s="27">
        <v>454</v>
      </c>
      <c r="I46" s="51" t="s">
        <v>247</v>
      </c>
      <c r="J46" s="27">
        <v>370</v>
      </c>
      <c r="K46" s="40" t="s">
        <v>246</v>
      </c>
      <c r="L46" s="27">
        <v>621</v>
      </c>
      <c r="M46" s="39" t="s">
        <v>275</v>
      </c>
      <c r="N46" s="65" t="s">
        <v>16</v>
      </c>
      <c r="P46" s="5"/>
    </row>
    <row r="47" spans="1:16" ht="35.1" customHeight="1" thickBot="1" x14ac:dyDescent="0.3">
      <c r="A47" s="6">
        <v>46</v>
      </c>
      <c r="B47" s="57" t="s">
        <v>119</v>
      </c>
      <c r="C47" s="59" t="s">
        <v>120</v>
      </c>
      <c r="D47" s="59" t="s">
        <v>176</v>
      </c>
      <c r="E47" s="4" t="s">
        <v>14</v>
      </c>
      <c r="F47" s="34">
        <v>14.25</v>
      </c>
      <c r="G47" s="26">
        <f t="shared" si="0"/>
        <v>130.97333333333333</v>
      </c>
      <c r="H47" s="28">
        <v>130</v>
      </c>
      <c r="I47" s="51" t="s">
        <v>258</v>
      </c>
      <c r="J47" s="28">
        <f>559/4</f>
        <v>139.75</v>
      </c>
      <c r="K47" s="40" t="s">
        <v>248</v>
      </c>
      <c r="L47" s="28">
        <v>123.17</v>
      </c>
      <c r="M47" s="39" t="s">
        <v>350</v>
      </c>
      <c r="N47" s="77" t="s">
        <v>270</v>
      </c>
      <c r="P47" s="5"/>
    </row>
    <row r="48" spans="1:16" ht="35.1" customHeight="1" x14ac:dyDescent="0.25">
      <c r="A48" s="6">
        <v>47</v>
      </c>
      <c r="B48" s="57" t="s">
        <v>121</v>
      </c>
      <c r="C48" s="59" t="s">
        <v>122</v>
      </c>
      <c r="D48" s="59" t="s">
        <v>174</v>
      </c>
      <c r="E48" s="4" t="s">
        <v>14</v>
      </c>
      <c r="F48" s="34">
        <v>117</v>
      </c>
      <c r="G48" s="26">
        <f t="shared" si="0"/>
        <v>811</v>
      </c>
      <c r="H48" s="27">
        <v>850</v>
      </c>
      <c r="I48" s="48" t="s">
        <v>276</v>
      </c>
      <c r="J48" s="27">
        <v>850</v>
      </c>
      <c r="K48" s="40" t="s">
        <v>352</v>
      </c>
      <c r="L48" s="27">
        <v>733</v>
      </c>
      <c r="M48" s="39" t="s">
        <v>351</v>
      </c>
      <c r="N48" s="65" t="s">
        <v>16</v>
      </c>
      <c r="P48" s="5"/>
    </row>
    <row r="49" spans="1:16" ht="35.1" customHeight="1" x14ac:dyDescent="0.25">
      <c r="A49" s="6">
        <v>48</v>
      </c>
      <c r="B49" s="57" t="s">
        <v>123</v>
      </c>
      <c r="C49" s="58" t="s">
        <v>124</v>
      </c>
      <c r="D49" s="59" t="s">
        <v>193</v>
      </c>
      <c r="E49" s="4" t="s">
        <v>14</v>
      </c>
      <c r="F49" s="34">
        <v>107.9</v>
      </c>
      <c r="G49" s="26">
        <f t="shared" si="0"/>
        <v>811</v>
      </c>
      <c r="H49" s="27">
        <v>850</v>
      </c>
      <c r="I49" s="48" t="s">
        <v>276</v>
      </c>
      <c r="J49" s="27">
        <v>850</v>
      </c>
      <c r="K49" s="40" t="s">
        <v>352</v>
      </c>
      <c r="L49" s="27">
        <v>733</v>
      </c>
      <c r="M49" s="39" t="s">
        <v>351</v>
      </c>
      <c r="N49" s="2" t="s">
        <v>16</v>
      </c>
      <c r="P49" s="5"/>
    </row>
    <row r="50" spans="1:16" ht="35.1" customHeight="1" x14ac:dyDescent="0.25">
      <c r="A50" s="6">
        <v>49</v>
      </c>
      <c r="B50" s="57" t="s">
        <v>125</v>
      </c>
      <c r="C50" s="58" t="s">
        <v>126</v>
      </c>
      <c r="D50" s="59" t="s">
        <v>193</v>
      </c>
      <c r="E50" s="4" t="s">
        <v>14</v>
      </c>
      <c r="F50" s="34">
        <v>93</v>
      </c>
      <c r="G50" s="26">
        <f t="shared" si="0"/>
        <v>811</v>
      </c>
      <c r="H50" s="27">
        <v>850</v>
      </c>
      <c r="I50" s="48" t="s">
        <v>276</v>
      </c>
      <c r="J50" s="27">
        <v>850</v>
      </c>
      <c r="K50" s="40" t="s">
        <v>352</v>
      </c>
      <c r="L50" s="27">
        <v>733</v>
      </c>
      <c r="M50" s="39" t="s">
        <v>214</v>
      </c>
      <c r="N50" s="2" t="s">
        <v>16</v>
      </c>
      <c r="P50" s="5"/>
    </row>
    <row r="51" spans="1:16" ht="35.1" customHeight="1" x14ac:dyDescent="0.25">
      <c r="A51" s="6">
        <v>50</v>
      </c>
      <c r="B51" s="57" t="s">
        <v>127</v>
      </c>
      <c r="C51" s="59" t="s">
        <v>128</v>
      </c>
      <c r="D51" s="59" t="s">
        <v>174</v>
      </c>
      <c r="E51" s="4" t="s">
        <v>14</v>
      </c>
      <c r="F51" s="34">
        <v>49.8</v>
      </c>
      <c r="G51" s="26">
        <f t="shared" si="0"/>
        <v>315</v>
      </c>
      <c r="H51" s="28">
        <v>403</v>
      </c>
      <c r="I51" s="40" t="s">
        <v>353</v>
      </c>
      <c r="J51" s="28">
        <v>252</v>
      </c>
      <c r="K51" s="40" t="s">
        <v>230</v>
      </c>
      <c r="L51" s="28">
        <v>290</v>
      </c>
      <c r="M51" s="39" t="s">
        <v>354</v>
      </c>
      <c r="N51" s="71" t="s">
        <v>16</v>
      </c>
      <c r="P51" s="5"/>
    </row>
    <row r="52" spans="1:16" ht="35.1" customHeight="1" x14ac:dyDescent="0.25">
      <c r="A52" s="6">
        <v>51</v>
      </c>
      <c r="B52" s="57" t="s">
        <v>129</v>
      </c>
      <c r="C52" s="58" t="s">
        <v>130</v>
      </c>
      <c r="D52" s="59" t="s">
        <v>174</v>
      </c>
      <c r="E52" s="4" t="s">
        <v>14</v>
      </c>
      <c r="F52" s="34">
        <v>49.8</v>
      </c>
      <c r="G52" s="26">
        <f t="shared" si="0"/>
        <v>309.73</v>
      </c>
      <c r="H52" s="28">
        <v>396</v>
      </c>
      <c r="I52" s="40" t="s">
        <v>259</v>
      </c>
      <c r="J52" s="28">
        <v>180</v>
      </c>
      <c r="K52" s="40" t="s">
        <v>250</v>
      </c>
      <c r="L52" s="28">
        <v>353.19</v>
      </c>
      <c r="M52" s="39" t="s">
        <v>249</v>
      </c>
      <c r="N52" s="70" t="s">
        <v>16</v>
      </c>
      <c r="P52" s="5"/>
    </row>
    <row r="53" spans="1:16" ht="35.1" customHeight="1" x14ac:dyDescent="0.25">
      <c r="A53" s="6">
        <v>52</v>
      </c>
      <c r="B53" s="57" t="s">
        <v>131</v>
      </c>
      <c r="C53" s="58" t="s">
        <v>132</v>
      </c>
      <c r="D53" s="59" t="s">
        <v>194</v>
      </c>
      <c r="E53" s="4" t="s">
        <v>133</v>
      </c>
      <c r="F53" s="34">
        <v>68</v>
      </c>
      <c r="G53" s="26">
        <f t="shared" si="0"/>
        <v>500.63333333333338</v>
      </c>
      <c r="H53" s="27">
        <v>492.9</v>
      </c>
      <c r="I53" s="51" t="s">
        <v>356</v>
      </c>
      <c r="J53" s="27">
        <v>539</v>
      </c>
      <c r="K53" s="40" t="s">
        <v>355</v>
      </c>
      <c r="L53" s="27">
        <v>470</v>
      </c>
      <c r="M53" s="39" t="s">
        <v>290</v>
      </c>
      <c r="N53" s="2" t="s">
        <v>16</v>
      </c>
      <c r="P53" s="5"/>
    </row>
    <row r="54" spans="1:16" ht="35.1" customHeight="1" x14ac:dyDescent="0.25">
      <c r="A54" s="6">
        <v>53</v>
      </c>
      <c r="B54" s="57" t="s">
        <v>134</v>
      </c>
      <c r="C54" s="58" t="s">
        <v>135</v>
      </c>
      <c r="D54" s="59" t="s">
        <v>195</v>
      </c>
      <c r="E54" s="4" t="s">
        <v>109</v>
      </c>
      <c r="F54" s="34">
        <v>757</v>
      </c>
      <c r="G54" s="26">
        <f t="shared" si="0"/>
        <v>2545.6666666666665</v>
      </c>
      <c r="H54" s="27">
        <v>2787</v>
      </c>
      <c r="I54" s="83" t="s">
        <v>357</v>
      </c>
      <c r="J54" s="27">
        <v>2451</v>
      </c>
      <c r="K54" s="40" t="s">
        <v>260</v>
      </c>
      <c r="L54" s="38">
        <v>2399</v>
      </c>
      <c r="M54" s="39" t="s">
        <v>358</v>
      </c>
      <c r="N54" s="2" t="s">
        <v>16</v>
      </c>
      <c r="P54" s="5"/>
    </row>
    <row r="55" spans="1:16" ht="35.1" customHeight="1" x14ac:dyDescent="0.25">
      <c r="A55" s="6">
        <v>54</v>
      </c>
      <c r="B55" s="57" t="s">
        <v>136</v>
      </c>
      <c r="C55" s="58" t="s">
        <v>137</v>
      </c>
      <c r="D55" s="59" t="s">
        <v>195</v>
      </c>
      <c r="E55" s="4" t="s">
        <v>109</v>
      </c>
      <c r="F55" s="34">
        <v>776</v>
      </c>
      <c r="G55" s="26">
        <f t="shared" si="0"/>
        <v>2790.6666666666665</v>
      </c>
      <c r="H55" s="27">
        <v>2972</v>
      </c>
      <c r="I55" s="51" t="s">
        <v>359</v>
      </c>
      <c r="J55" s="27">
        <v>2750</v>
      </c>
      <c r="K55" s="40" t="s">
        <v>360</v>
      </c>
      <c r="L55" s="27">
        <v>2650</v>
      </c>
      <c r="M55" s="39" t="s">
        <v>291</v>
      </c>
      <c r="N55" s="2" t="s">
        <v>16</v>
      </c>
      <c r="P55" s="5"/>
    </row>
    <row r="56" spans="1:16" ht="35.1" customHeight="1" x14ac:dyDescent="0.25">
      <c r="A56" s="6">
        <v>55</v>
      </c>
      <c r="B56" s="57" t="s">
        <v>138</v>
      </c>
      <c r="C56" s="58" t="s">
        <v>139</v>
      </c>
      <c r="D56" s="59" t="s">
        <v>196</v>
      </c>
      <c r="E56" s="4" t="s">
        <v>14</v>
      </c>
      <c r="F56" s="34">
        <v>3886</v>
      </c>
      <c r="G56" s="26">
        <f t="shared" si="0"/>
        <v>1135.6666666666667</v>
      </c>
      <c r="H56" s="27">
        <v>1702</v>
      </c>
      <c r="I56" s="51" t="s">
        <v>361</v>
      </c>
      <c r="J56" s="27">
        <v>789</v>
      </c>
      <c r="K56" s="40" t="s">
        <v>277</v>
      </c>
      <c r="L56" s="27">
        <v>916</v>
      </c>
      <c r="M56" s="39" t="s">
        <v>278</v>
      </c>
      <c r="N56" s="2" t="s">
        <v>16</v>
      </c>
      <c r="P56" s="5"/>
    </row>
    <row r="57" spans="1:16" ht="35.1" customHeight="1" x14ac:dyDescent="0.25">
      <c r="A57" s="6">
        <v>56</v>
      </c>
      <c r="B57" s="57" t="s">
        <v>140</v>
      </c>
      <c r="C57" s="58" t="s">
        <v>215</v>
      </c>
      <c r="D57" s="59" t="s">
        <v>195</v>
      </c>
      <c r="E57" s="4" t="s">
        <v>14</v>
      </c>
      <c r="F57" s="34">
        <v>735</v>
      </c>
      <c r="G57" s="26">
        <f t="shared" si="0"/>
        <v>2369.6666666666665</v>
      </c>
      <c r="H57" s="28">
        <v>2189</v>
      </c>
      <c r="I57" s="51" t="s">
        <v>363</v>
      </c>
      <c r="J57" s="28">
        <v>2550</v>
      </c>
      <c r="K57" s="43" t="s">
        <v>362</v>
      </c>
      <c r="L57" s="28">
        <v>2370</v>
      </c>
      <c r="M57" s="39" t="s">
        <v>216</v>
      </c>
      <c r="N57" s="70" t="s">
        <v>16</v>
      </c>
      <c r="P57" s="5"/>
    </row>
    <row r="58" spans="1:16" ht="35.1" customHeight="1" x14ac:dyDescent="0.25">
      <c r="A58" s="6">
        <v>57</v>
      </c>
      <c r="B58" s="57" t="s">
        <v>141</v>
      </c>
      <c r="C58" s="58" t="s">
        <v>142</v>
      </c>
      <c r="D58" s="59" t="s">
        <v>195</v>
      </c>
      <c r="E58" s="4" t="s">
        <v>109</v>
      </c>
      <c r="F58" s="34">
        <v>1110</v>
      </c>
      <c r="G58" s="26">
        <f t="shared" si="0"/>
        <v>3738.2766666666666</v>
      </c>
      <c r="H58" s="27">
        <v>3659</v>
      </c>
      <c r="I58" s="51" t="s">
        <v>364</v>
      </c>
      <c r="J58" s="27">
        <v>3850</v>
      </c>
      <c r="K58" s="40" t="s">
        <v>365</v>
      </c>
      <c r="L58" s="27">
        <v>3705.83</v>
      </c>
      <c r="M58" s="39" t="s">
        <v>292</v>
      </c>
      <c r="N58" s="2" t="s">
        <v>16</v>
      </c>
      <c r="P58" s="5"/>
    </row>
    <row r="59" spans="1:16" ht="35.1" customHeight="1" x14ac:dyDescent="0.25">
      <c r="A59" s="6">
        <v>58</v>
      </c>
      <c r="B59" s="57" t="s">
        <v>143</v>
      </c>
      <c r="C59" s="58" t="s">
        <v>144</v>
      </c>
      <c r="D59" s="59" t="s">
        <v>195</v>
      </c>
      <c r="E59" s="4" t="s">
        <v>109</v>
      </c>
      <c r="F59" s="34">
        <v>875.5</v>
      </c>
      <c r="G59" s="26">
        <f t="shared" si="0"/>
        <v>3535.3333333333335</v>
      </c>
      <c r="H59" s="27">
        <v>3430</v>
      </c>
      <c r="I59" s="40" t="s">
        <v>279</v>
      </c>
      <c r="J59" s="27">
        <v>3878</v>
      </c>
      <c r="K59" s="40" t="s">
        <v>293</v>
      </c>
      <c r="L59" s="27">
        <v>3298</v>
      </c>
      <c r="M59" s="39" t="s">
        <v>366</v>
      </c>
      <c r="N59" s="2" t="s">
        <v>16</v>
      </c>
      <c r="P59" s="5"/>
    </row>
    <row r="60" spans="1:16" ht="35.1" customHeight="1" x14ac:dyDescent="0.25">
      <c r="A60" s="6">
        <v>59</v>
      </c>
      <c r="B60" s="57" t="s">
        <v>145</v>
      </c>
      <c r="C60" s="58" t="s">
        <v>146</v>
      </c>
      <c r="D60" s="59" t="s">
        <v>197</v>
      </c>
      <c r="E60" s="4" t="s">
        <v>14</v>
      </c>
      <c r="F60" s="34">
        <v>2890</v>
      </c>
      <c r="G60" s="26">
        <f t="shared" si="0"/>
        <v>16285.333333333334</v>
      </c>
      <c r="H60" s="27">
        <v>14304</v>
      </c>
      <c r="I60" s="40" t="s">
        <v>367</v>
      </c>
      <c r="J60" s="27">
        <v>17895</v>
      </c>
      <c r="K60" s="40" t="s">
        <v>369</v>
      </c>
      <c r="L60" s="27">
        <v>16657</v>
      </c>
      <c r="M60" s="39" t="s">
        <v>368</v>
      </c>
      <c r="N60" s="2" t="s">
        <v>16</v>
      </c>
      <c r="P60" s="5"/>
    </row>
    <row r="61" spans="1:16" ht="35.1" customHeight="1" thickBot="1" x14ac:dyDescent="0.3">
      <c r="A61" s="6">
        <v>62</v>
      </c>
      <c r="B61" s="57" t="s">
        <v>147</v>
      </c>
      <c r="C61" s="58" t="s">
        <v>148</v>
      </c>
      <c r="D61" s="59" t="s">
        <v>198</v>
      </c>
      <c r="E61" s="4" t="s">
        <v>14</v>
      </c>
      <c r="F61" s="34">
        <v>35</v>
      </c>
      <c r="G61" s="26">
        <f t="shared" si="0"/>
        <v>300.66666666666669</v>
      </c>
      <c r="H61" s="27">
        <v>130</v>
      </c>
      <c r="I61" s="40" t="s">
        <v>217</v>
      </c>
      <c r="J61" s="27">
        <v>210</v>
      </c>
      <c r="K61" s="40" t="s">
        <v>262</v>
      </c>
      <c r="L61" s="27">
        <v>562</v>
      </c>
      <c r="M61" s="39" t="s">
        <v>261</v>
      </c>
      <c r="N61" s="66" t="s">
        <v>16</v>
      </c>
      <c r="P61" s="5"/>
    </row>
    <row r="62" spans="1:16" ht="35.1" customHeight="1" thickBot="1" x14ac:dyDescent="0.3">
      <c r="A62" s="6">
        <v>63</v>
      </c>
      <c r="B62" s="57" t="s">
        <v>149</v>
      </c>
      <c r="C62" s="58" t="s">
        <v>150</v>
      </c>
      <c r="D62" s="59" t="s">
        <v>199</v>
      </c>
      <c r="E62" s="4" t="s">
        <v>14</v>
      </c>
      <c r="F62" s="34">
        <v>215</v>
      </c>
      <c r="G62" s="26">
        <f t="shared" si="0"/>
        <v>1767.9633333333331</v>
      </c>
      <c r="H62" s="27">
        <v>927.89</v>
      </c>
      <c r="I62" s="40" t="s">
        <v>370</v>
      </c>
      <c r="J62" s="27">
        <v>2790</v>
      </c>
      <c r="K62" s="40" t="s">
        <v>377</v>
      </c>
      <c r="L62" s="27">
        <v>1586</v>
      </c>
      <c r="M62" s="61" t="s">
        <v>378</v>
      </c>
      <c r="N62" s="77" t="s">
        <v>234</v>
      </c>
      <c r="P62" s="5"/>
    </row>
    <row r="63" spans="1:16" ht="35.1" customHeight="1" thickBot="1" x14ac:dyDescent="0.3">
      <c r="A63" s="6">
        <v>64</v>
      </c>
      <c r="B63" s="57" t="s">
        <v>151</v>
      </c>
      <c r="C63" s="58" t="s">
        <v>152</v>
      </c>
      <c r="D63" s="59" t="s">
        <v>199</v>
      </c>
      <c r="E63" s="4" t="s">
        <v>14</v>
      </c>
      <c r="F63" s="34">
        <v>6.5</v>
      </c>
      <c r="G63" s="26">
        <f t="shared" si="0"/>
        <v>43.556666666666672</v>
      </c>
      <c r="H63" s="27">
        <v>50.5</v>
      </c>
      <c r="I63" s="40" t="s">
        <v>371</v>
      </c>
      <c r="J63" s="27">
        <v>39</v>
      </c>
      <c r="K63" s="40" t="s">
        <v>294</v>
      </c>
      <c r="L63" s="27">
        <v>41.17</v>
      </c>
      <c r="M63" s="61" t="s">
        <v>251</v>
      </c>
      <c r="N63" s="77" t="s">
        <v>232</v>
      </c>
      <c r="P63" s="5"/>
    </row>
    <row r="64" spans="1:16" ht="35.1" customHeight="1" thickBot="1" x14ac:dyDescent="0.3">
      <c r="A64" s="6">
        <v>65</v>
      </c>
      <c r="B64" s="57" t="s">
        <v>153</v>
      </c>
      <c r="C64" s="58" t="s">
        <v>154</v>
      </c>
      <c r="D64" s="59" t="s">
        <v>199</v>
      </c>
      <c r="E64" s="4" t="s">
        <v>14</v>
      </c>
      <c r="F64" s="34">
        <v>10</v>
      </c>
      <c r="G64" s="26">
        <f t="shared" si="0"/>
        <v>52.53</v>
      </c>
      <c r="H64" s="27">
        <v>49.67</v>
      </c>
      <c r="I64" s="40" t="s">
        <v>155</v>
      </c>
      <c r="J64" s="38">
        <v>61.89</v>
      </c>
      <c r="K64" s="40" t="s">
        <v>280</v>
      </c>
      <c r="L64" s="27">
        <v>46.03</v>
      </c>
      <c r="M64" s="61" t="s">
        <v>156</v>
      </c>
      <c r="N64" s="77" t="s">
        <v>233</v>
      </c>
      <c r="P64" s="5"/>
    </row>
    <row r="65" spans="1:16" ht="35.1" customHeight="1" thickBot="1" x14ac:dyDescent="0.3">
      <c r="A65" s="6">
        <v>66</v>
      </c>
      <c r="B65" s="57" t="s">
        <v>157</v>
      </c>
      <c r="C65" s="59" t="s">
        <v>158</v>
      </c>
      <c r="D65" s="59" t="s">
        <v>200</v>
      </c>
      <c r="E65" s="4" t="s">
        <v>159</v>
      </c>
      <c r="F65" s="34">
        <v>778</v>
      </c>
      <c r="G65" s="26">
        <f t="shared" si="0"/>
        <v>2856.7150000000001</v>
      </c>
      <c r="H65" s="32">
        <f>4820.29/2</f>
        <v>2410.145</v>
      </c>
      <c r="I65" s="40" t="s">
        <v>252</v>
      </c>
      <c r="J65" s="27">
        <v>3410</v>
      </c>
      <c r="K65" s="40" t="s">
        <v>218</v>
      </c>
      <c r="L65" s="32">
        <v>2750</v>
      </c>
      <c r="M65" s="39" t="s">
        <v>253</v>
      </c>
      <c r="N65" s="68" t="s">
        <v>16</v>
      </c>
      <c r="P65" s="5"/>
    </row>
    <row r="66" spans="1:16" ht="35.1" customHeight="1" thickBot="1" x14ac:dyDescent="0.3">
      <c r="A66" s="6">
        <v>67</v>
      </c>
      <c r="B66" s="57" t="s">
        <v>160</v>
      </c>
      <c r="C66" s="58" t="s">
        <v>161</v>
      </c>
      <c r="D66" s="59" t="s">
        <v>200</v>
      </c>
      <c r="E66" s="4" t="s">
        <v>14</v>
      </c>
      <c r="F66" s="34">
        <v>7.8</v>
      </c>
      <c r="G66" s="26">
        <f t="shared" si="0"/>
        <v>53.819999999999993</v>
      </c>
      <c r="H66" s="27">
        <v>41.16</v>
      </c>
      <c r="I66" s="40" t="s">
        <v>372</v>
      </c>
      <c r="J66" s="27">
        <v>63</v>
      </c>
      <c r="K66" s="39" t="s">
        <v>263</v>
      </c>
      <c r="L66" s="27">
        <v>57.3</v>
      </c>
      <c r="M66" s="61" t="s">
        <v>373</v>
      </c>
      <c r="N66" s="77" t="s">
        <v>271</v>
      </c>
      <c r="P66" s="5"/>
    </row>
    <row r="67" spans="1:16" ht="35.1" customHeight="1" x14ac:dyDescent="0.25">
      <c r="A67" s="6">
        <v>68</v>
      </c>
      <c r="B67" s="57" t="s">
        <v>162</v>
      </c>
      <c r="C67" s="58" t="s">
        <v>163</v>
      </c>
      <c r="D67" s="59" t="s">
        <v>201</v>
      </c>
      <c r="E67" s="4" t="s">
        <v>14</v>
      </c>
      <c r="F67" s="34">
        <v>303</v>
      </c>
      <c r="G67" s="26">
        <f t="shared" si="0"/>
        <v>1466.3333333333333</v>
      </c>
      <c r="H67" s="38">
        <v>1395</v>
      </c>
      <c r="I67" s="40" t="s">
        <v>376</v>
      </c>
      <c r="J67" s="27">
        <v>1414</v>
      </c>
      <c r="K67" s="40" t="s">
        <v>374</v>
      </c>
      <c r="L67" s="27">
        <v>1590</v>
      </c>
      <c r="M67" s="39" t="s">
        <v>375</v>
      </c>
      <c r="N67" s="67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52"/>
      <c r="J68" s="16"/>
      <c r="K68" s="52"/>
      <c r="L68" s="16"/>
      <c r="M68" s="52"/>
      <c r="N68" s="72"/>
    </row>
    <row r="69" spans="1:16" x14ac:dyDescent="0.25">
      <c r="A69" s="10"/>
      <c r="B69" s="11"/>
      <c r="C69" s="17"/>
      <c r="D69" s="17"/>
      <c r="E69" s="10"/>
      <c r="F69" s="10"/>
      <c r="G69" s="18"/>
      <c r="H69" s="87"/>
      <c r="I69" s="88"/>
      <c r="J69" s="88"/>
      <c r="K69" s="88"/>
      <c r="L69" s="88"/>
      <c r="M69" s="88"/>
      <c r="N69" s="88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43"/>
      <c r="J70" s="22"/>
      <c r="K70" s="53"/>
      <c r="L70" s="22"/>
      <c r="M70" s="53"/>
      <c r="N70" s="73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43"/>
      <c r="J71" s="22"/>
      <c r="K71" s="53"/>
      <c r="L71" s="22"/>
      <c r="M71" s="53"/>
      <c r="N71" s="73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53"/>
      <c r="J72" s="22"/>
      <c r="K72" s="43"/>
      <c r="L72" s="22"/>
      <c r="M72" s="43"/>
      <c r="N72" s="73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53"/>
      <c r="J73" s="22"/>
      <c r="K73" s="53"/>
      <c r="L73" s="22"/>
      <c r="M73" s="53"/>
      <c r="N73" s="73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53"/>
      <c r="J74" s="22"/>
      <c r="K74" s="43"/>
      <c r="L74" s="22"/>
      <c r="M74" s="43"/>
      <c r="N74" s="73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54"/>
      <c r="J75" s="22"/>
      <c r="K75" s="53"/>
      <c r="L75" s="22"/>
      <c r="M75" s="54"/>
      <c r="N75" s="73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43"/>
      <c r="J76" s="8"/>
      <c r="K76" s="43"/>
      <c r="L76" s="8"/>
      <c r="M76" s="43"/>
      <c r="N76" s="73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43"/>
      <c r="J77" s="8"/>
      <c r="K77" s="43"/>
      <c r="L77" s="8"/>
      <c r="M77" s="42"/>
      <c r="N77" s="74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43"/>
      <c r="J78" s="8"/>
      <c r="K78" s="43"/>
      <c r="L78" s="8"/>
      <c r="M78" s="42"/>
      <c r="N78" s="74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43"/>
      <c r="J79" s="8"/>
      <c r="K79" s="43"/>
      <c r="L79" s="8"/>
      <c r="M79" s="42"/>
      <c r="N79" s="74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43"/>
      <c r="J80" s="8"/>
      <c r="K80" s="43"/>
      <c r="L80" s="8"/>
      <c r="M80" s="42"/>
      <c r="N80" s="74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54"/>
      <c r="J81" s="8"/>
      <c r="K81" s="43"/>
      <c r="L81" s="8"/>
      <c r="M81" s="42"/>
      <c r="N81" s="74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54"/>
      <c r="J82" s="8"/>
      <c r="K82" s="43"/>
      <c r="L82" s="8"/>
      <c r="M82" s="42"/>
      <c r="N82" s="74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54"/>
      <c r="J83" s="8"/>
      <c r="K83" s="43"/>
      <c r="L83" s="8"/>
      <c r="M83" s="42"/>
      <c r="N83" s="74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42"/>
      <c r="J84" s="8"/>
      <c r="K84" s="43"/>
      <c r="L84" s="8"/>
      <c r="M84" s="42"/>
      <c r="N84" s="74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43"/>
      <c r="J85" s="8"/>
      <c r="K85" s="43"/>
      <c r="L85" s="8"/>
      <c r="M85" s="42"/>
      <c r="N85" s="74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43"/>
      <c r="J86" s="8"/>
      <c r="K86" s="43"/>
      <c r="L86" s="8"/>
      <c r="M86" s="42"/>
      <c r="N86" s="74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43"/>
      <c r="J87" s="8"/>
      <c r="K87" s="43"/>
      <c r="L87" s="8"/>
      <c r="M87" s="42"/>
      <c r="N87" s="74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43"/>
      <c r="J88" s="8"/>
      <c r="K88" s="43"/>
      <c r="L88" s="8"/>
      <c r="M88" s="43"/>
      <c r="N88" s="73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3"/>
      <c r="J89" s="9"/>
      <c r="K89" s="43"/>
      <c r="L89" s="8"/>
      <c r="M89" s="43"/>
      <c r="N89" s="73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43"/>
      <c r="J90" s="8"/>
      <c r="K90" s="43"/>
      <c r="L90" s="8"/>
      <c r="M90" s="42"/>
      <c r="N90" s="74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43"/>
      <c r="J91" s="8"/>
      <c r="K91" s="43"/>
      <c r="L91" s="8"/>
      <c r="M91" s="42"/>
      <c r="N91" s="74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43"/>
      <c r="J92" s="8"/>
      <c r="K92" s="43"/>
      <c r="L92" s="8"/>
      <c r="M92" s="42"/>
      <c r="N92" s="74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43"/>
      <c r="J93" s="8"/>
      <c r="K93" s="43"/>
      <c r="L93" s="8"/>
      <c r="M93" s="42"/>
      <c r="N93" s="74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43"/>
      <c r="J94" s="8"/>
      <c r="K94" s="43"/>
      <c r="L94" s="8"/>
      <c r="M94" s="42"/>
      <c r="N94" s="74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43"/>
      <c r="J95" s="8"/>
      <c r="K95" s="43"/>
      <c r="L95" s="8"/>
      <c r="M95" s="42"/>
      <c r="N95" s="74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3"/>
      <c r="J96" s="8"/>
      <c r="K96" s="43"/>
      <c r="L96" s="8"/>
      <c r="M96" s="42"/>
      <c r="N96" s="74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43"/>
      <c r="J97" s="8"/>
      <c r="K97" s="43"/>
      <c r="L97" s="8"/>
      <c r="M97" s="42"/>
      <c r="N97" s="74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42"/>
      <c r="J98" s="8"/>
      <c r="K98" s="43"/>
      <c r="L98" s="8"/>
      <c r="M98" s="42"/>
      <c r="N98" s="74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42"/>
      <c r="J99" s="8"/>
      <c r="K99" s="43"/>
      <c r="L99" s="8"/>
      <c r="M99" s="42"/>
      <c r="N99" s="74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43"/>
      <c r="J100" s="8"/>
      <c r="K100" s="43"/>
      <c r="L100" s="8"/>
      <c r="M100" s="42"/>
      <c r="N100" s="74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43"/>
      <c r="J101" s="8"/>
      <c r="K101" s="43"/>
      <c r="L101" s="8"/>
      <c r="M101" s="42"/>
      <c r="N101" s="74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43"/>
      <c r="J102" s="8"/>
      <c r="K102" s="43"/>
      <c r="L102" s="8"/>
      <c r="M102" s="42"/>
      <c r="N102" s="74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43"/>
      <c r="J103" s="8"/>
      <c r="K103" s="43"/>
      <c r="L103" s="8"/>
      <c r="M103" s="42"/>
      <c r="N103" s="74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43"/>
      <c r="J104" s="8"/>
      <c r="K104" s="43"/>
      <c r="L104" s="8"/>
      <c r="M104" s="42"/>
      <c r="N104" s="74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43"/>
      <c r="J106" s="8"/>
      <c r="K106" s="43"/>
      <c r="L106" s="8"/>
      <c r="M106" s="42"/>
      <c r="N106" s="74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43"/>
      <c r="J107" s="8"/>
      <c r="K107" s="43"/>
      <c r="L107" s="8"/>
      <c r="M107" s="42"/>
      <c r="N107" s="74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43"/>
      <c r="J108" s="8"/>
      <c r="K108" s="43"/>
      <c r="L108" s="8"/>
      <c r="M108" s="42"/>
      <c r="N108" s="74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43"/>
      <c r="J109" s="8"/>
      <c r="K109" s="43"/>
      <c r="L109" s="8"/>
      <c r="M109" s="42"/>
      <c r="N109" s="74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44"/>
      <c r="J110" s="9"/>
      <c r="K110" s="43"/>
      <c r="L110" s="7"/>
      <c r="M110" s="42"/>
      <c r="N110" s="74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43"/>
      <c r="J111" s="8"/>
      <c r="K111" s="43"/>
      <c r="L111" s="8"/>
      <c r="M111" s="42"/>
      <c r="N111" s="74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43"/>
      <c r="J112" s="8"/>
      <c r="K112" s="43"/>
      <c r="L112" s="8"/>
      <c r="M112" s="42"/>
      <c r="N112" s="74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43"/>
      <c r="J113" s="8"/>
      <c r="K113" s="43"/>
      <c r="L113" s="8"/>
      <c r="M113" s="42"/>
      <c r="N113" s="74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43"/>
      <c r="J114" s="8"/>
      <c r="K114" s="43"/>
      <c r="L114" s="8"/>
      <c r="M114" s="42"/>
      <c r="N114" s="74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43"/>
      <c r="J115" s="8"/>
      <c r="K115" s="43"/>
      <c r="L115" s="8"/>
      <c r="M115" s="42"/>
      <c r="N115" s="74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43"/>
      <c r="J116" s="8"/>
      <c r="K116" s="43"/>
      <c r="L116" s="8"/>
      <c r="M116" s="42"/>
      <c r="N116" s="74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43"/>
      <c r="J117" s="8"/>
      <c r="K117" s="43"/>
      <c r="L117" s="8"/>
      <c r="M117" s="42"/>
      <c r="N117" s="74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43"/>
      <c r="J118" s="8"/>
      <c r="K118" s="43"/>
      <c r="L118" s="8"/>
      <c r="M118" s="42"/>
      <c r="N118" s="74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43"/>
      <c r="J119" s="8"/>
      <c r="K119" s="43"/>
      <c r="L119" s="8"/>
      <c r="M119" s="42"/>
      <c r="N119" s="74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43"/>
      <c r="J120" s="8"/>
      <c r="K120" s="43"/>
      <c r="L120" s="8"/>
      <c r="M120" s="42"/>
      <c r="N120" s="74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43"/>
      <c r="J121" s="8"/>
      <c r="K121" s="43"/>
      <c r="L121" s="8"/>
      <c r="M121" s="42"/>
      <c r="N121" s="74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43"/>
      <c r="J122" s="8"/>
      <c r="K122" s="43"/>
      <c r="L122" s="8"/>
      <c r="M122" s="49"/>
      <c r="N122" s="74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54"/>
      <c r="J123" s="8"/>
      <c r="K123" s="43"/>
      <c r="L123" s="8"/>
      <c r="M123" s="42"/>
      <c r="N123" s="74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43"/>
      <c r="J124" s="8"/>
      <c r="K124" s="43"/>
      <c r="L124" s="8"/>
      <c r="M124" s="42"/>
      <c r="N124" s="74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43"/>
      <c r="J125" s="8"/>
      <c r="K125" s="43"/>
      <c r="L125" s="8"/>
      <c r="M125" s="42"/>
      <c r="N125" s="74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43"/>
      <c r="J126" s="8"/>
      <c r="K126" s="43"/>
      <c r="L126" s="8"/>
      <c r="M126" s="42"/>
      <c r="N126" s="74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43"/>
      <c r="J127" s="8"/>
      <c r="K127" s="43"/>
      <c r="L127" s="8"/>
      <c r="M127" s="42"/>
      <c r="N127" s="74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43"/>
      <c r="J128" s="8"/>
      <c r="K128" s="43"/>
      <c r="L128" s="8"/>
      <c r="M128" s="42"/>
      <c r="N128" s="74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43"/>
      <c r="J129" s="8"/>
      <c r="K129" s="43"/>
      <c r="L129" s="8"/>
      <c r="M129" s="42"/>
      <c r="N129" s="74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54"/>
      <c r="J130" s="8"/>
      <c r="K130" s="43"/>
      <c r="L130" s="8"/>
      <c r="M130" s="42"/>
      <c r="N130" s="74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43"/>
      <c r="J131" s="8"/>
      <c r="K131" s="43"/>
      <c r="L131" s="8"/>
      <c r="M131" s="42"/>
      <c r="N131" s="74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43"/>
      <c r="J132" s="8"/>
      <c r="K132" s="43"/>
      <c r="L132" s="8"/>
      <c r="M132" s="42"/>
      <c r="N132" s="74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43"/>
      <c r="J133" s="8"/>
      <c r="K133" s="43"/>
      <c r="L133" s="8"/>
      <c r="M133" s="42"/>
      <c r="N133" s="74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43"/>
      <c r="J134" s="8"/>
      <c r="K134" s="43"/>
      <c r="L134" s="8"/>
      <c r="M134" s="42"/>
      <c r="N134" s="74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43"/>
      <c r="J135" s="8"/>
      <c r="K135" s="43"/>
      <c r="L135" s="8"/>
      <c r="M135" s="42"/>
      <c r="N135" s="74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43"/>
      <c r="J136" s="8"/>
      <c r="K136" s="43"/>
      <c r="L136" s="8"/>
      <c r="M136" s="42"/>
      <c r="N136" s="74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54"/>
      <c r="J137" s="16"/>
      <c r="K137" s="54"/>
      <c r="L137" s="16"/>
      <c r="M137" s="52"/>
      <c r="N137" s="72"/>
    </row>
    <row r="138" spans="1:14" x14ac:dyDescent="0.25">
      <c r="A138" s="16"/>
      <c r="B138" s="16"/>
      <c r="C138" s="84"/>
      <c r="D138" s="84"/>
      <c r="E138" s="84"/>
      <c r="F138" s="33"/>
      <c r="G138" s="16"/>
      <c r="H138" s="16"/>
      <c r="I138" s="54"/>
      <c r="J138" s="16"/>
      <c r="K138" s="54"/>
      <c r="L138" s="16"/>
      <c r="M138" s="52"/>
      <c r="N138" s="72"/>
    </row>
    <row r="139" spans="1:14" x14ac:dyDescent="0.25">
      <c r="A139" s="16"/>
      <c r="B139" s="16"/>
      <c r="C139" s="84"/>
      <c r="D139" s="84"/>
      <c r="E139" s="84"/>
      <c r="F139" s="33"/>
      <c r="G139" s="16"/>
      <c r="H139" s="16"/>
      <c r="I139" s="54"/>
      <c r="J139" s="16"/>
      <c r="K139" s="54"/>
      <c r="L139" s="16"/>
      <c r="M139" s="52"/>
      <c r="N139" s="72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54"/>
      <c r="J140" s="16"/>
      <c r="K140" s="54"/>
      <c r="L140" s="16"/>
      <c r="M140" s="52"/>
      <c r="N140" s="72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54"/>
      <c r="J141" s="16"/>
      <c r="K141" s="54"/>
      <c r="L141" s="16"/>
      <c r="M141" s="52"/>
      <c r="N141" s="72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54"/>
      <c r="J142" s="16"/>
      <c r="K142" s="54"/>
      <c r="L142" s="16"/>
      <c r="M142" s="52"/>
      <c r="N142" s="72"/>
    </row>
    <row r="143" spans="1:14" x14ac:dyDescent="0.25">
      <c r="A143" s="19"/>
      <c r="B143" s="19"/>
      <c r="C143" s="19"/>
      <c r="D143" s="19"/>
      <c r="E143" s="19"/>
      <c r="F143" s="19"/>
      <c r="G143" s="19"/>
      <c r="I143" s="56"/>
      <c r="K143" s="56"/>
    </row>
    <row r="144" spans="1:14" x14ac:dyDescent="0.25">
      <c r="A144" s="19"/>
      <c r="B144" s="19"/>
      <c r="C144" s="19"/>
      <c r="D144" s="19"/>
      <c r="E144" s="19"/>
      <c r="F144" s="19"/>
      <c r="G144" s="19"/>
      <c r="I144" s="56"/>
      <c r="K144" s="56"/>
    </row>
    <row r="145" spans="1:11" x14ac:dyDescent="0.25">
      <c r="A145" s="19"/>
      <c r="B145" s="19"/>
      <c r="C145" s="19"/>
      <c r="D145" s="19"/>
      <c r="E145" s="19"/>
      <c r="F145" s="19"/>
      <c r="G145" s="19"/>
      <c r="I145" s="56"/>
      <c r="K145" s="56"/>
    </row>
    <row r="146" spans="1:11" x14ac:dyDescent="0.25">
      <c r="A146" s="19"/>
      <c r="B146" s="19"/>
      <c r="C146" s="19"/>
      <c r="D146" s="19"/>
      <c r="E146" s="19"/>
      <c r="F146" s="19"/>
      <c r="G146" s="19"/>
      <c r="I146" s="56"/>
      <c r="K146" s="56"/>
    </row>
    <row r="147" spans="1:11" x14ac:dyDescent="0.25">
      <c r="A147" s="19"/>
      <c r="B147" s="19"/>
      <c r="C147" s="19"/>
      <c r="D147" s="19"/>
      <c r="E147" s="19"/>
      <c r="F147" s="19"/>
      <c r="G147" s="19"/>
      <c r="I147" s="56"/>
      <c r="K147" s="56"/>
    </row>
    <row r="148" spans="1:11" x14ac:dyDescent="0.25">
      <c r="A148" s="19"/>
      <c r="B148" s="19"/>
      <c r="C148" s="19"/>
      <c r="D148" s="19"/>
      <c r="E148" s="19"/>
      <c r="F148" s="19"/>
      <c r="G148" s="19"/>
      <c r="I148" s="56"/>
      <c r="K148" s="56"/>
    </row>
    <row r="149" spans="1:11" x14ac:dyDescent="0.25">
      <c r="A149" s="19"/>
      <c r="B149" s="19"/>
      <c r="C149" s="19"/>
      <c r="D149" s="19"/>
      <c r="E149" s="19"/>
      <c r="F149" s="19"/>
      <c r="G149" s="19"/>
      <c r="I149" s="56"/>
      <c r="K149" s="56"/>
    </row>
    <row r="150" spans="1:11" x14ac:dyDescent="0.25">
      <c r="A150" s="19"/>
      <c r="B150" s="19"/>
      <c r="C150" s="19"/>
      <c r="D150" s="19"/>
      <c r="E150" s="19"/>
      <c r="F150" s="19"/>
      <c r="G150" s="19"/>
      <c r="I150" s="56"/>
      <c r="K150" s="56"/>
    </row>
    <row r="151" spans="1:11" x14ac:dyDescent="0.25">
      <c r="A151" s="19"/>
      <c r="B151" s="19"/>
      <c r="C151" s="19"/>
      <c r="D151" s="19"/>
      <c r="E151" s="19"/>
      <c r="F151" s="19"/>
      <c r="G151" s="19"/>
      <c r="I151" s="56"/>
      <c r="K151" s="56"/>
    </row>
    <row r="152" spans="1:11" x14ac:dyDescent="0.25">
      <c r="A152" s="19"/>
      <c r="B152" s="19"/>
      <c r="C152" s="19"/>
      <c r="D152" s="19"/>
      <c r="E152" s="19"/>
      <c r="F152" s="19"/>
      <c r="G152" s="19"/>
      <c r="I152" s="56"/>
      <c r="K152" s="56"/>
    </row>
    <row r="153" spans="1:11" x14ac:dyDescent="0.25">
      <c r="A153" s="19"/>
      <c r="B153" s="19"/>
      <c r="C153" s="19"/>
      <c r="D153" s="19"/>
      <c r="E153" s="19"/>
      <c r="F153" s="19"/>
      <c r="G153" s="19"/>
      <c r="I153" s="56"/>
      <c r="K153" s="56"/>
    </row>
    <row r="154" spans="1:11" x14ac:dyDescent="0.25">
      <c r="A154" s="19"/>
      <c r="B154" s="19"/>
      <c r="C154" s="19"/>
      <c r="D154" s="19"/>
      <c r="E154" s="19"/>
      <c r="F154" s="19"/>
      <c r="G154" s="19"/>
      <c r="I154" s="56"/>
      <c r="K154" s="56"/>
    </row>
    <row r="155" spans="1:11" x14ac:dyDescent="0.25">
      <c r="A155" s="19"/>
      <c r="B155" s="19"/>
      <c r="C155" s="19"/>
      <c r="D155" s="19"/>
      <c r="E155" s="19"/>
      <c r="F155" s="19"/>
      <c r="G155" s="19"/>
      <c r="I155" s="56"/>
      <c r="K155" s="56"/>
    </row>
    <row r="156" spans="1:11" x14ac:dyDescent="0.25">
      <c r="A156" s="19"/>
      <c r="B156" s="19"/>
      <c r="C156" s="19"/>
      <c r="D156" s="19"/>
      <c r="E156" s="19"/>
      <c r="F156" s="19"/>
      <c r="G156" s="19"/>
      <c r="I156" s="56"/>
      <c r="K156" s="56"/>
    </row>
    <row r="157" spans="1:11" x14ac:dyDescent="0.25">
      <c r="A157" s="19"/>
      <c r="B157" s="19"/>
      <c r="C157" s="19"/>
      <c r="D157" s="19"/>
      <c r="E157" s="19"/>
      <c r="F157" s="19"/>
      <c r="G157" s="19"/>
      <c r="I157" s="56"/>
      <c r="K157" s="56"/>
    </row>
    <row r="158" spans="1:11" x14ac:dyDescent="0.25">
      <c r="A158" s="19"/>
      <c r="B158" s="19"/>
      <c r="C158" s="19"/>
      <c r="D158" s="19"/>
      <c r="E158" s="19"/>
      <c r="F158" s="19"/>
      <c r="G158" s="19"/>
      <c r="I158" s="56"/>
      <c r="K158" s="56"/>
    </row>
    <row r="159" spans="1:11" x14ac:dyDescent="0.25">
      <c r="A159" s="19"/>
      <c r="B159" s="19"/>
      <c r="C159" s="19"/>
      <c r="D159" s="19"/>
      <c r="E159" s="19"/>
      <c r="F159" s="19"/>
      <c r="G159" s="19"/>
      <c r="I159" s="56"/>
      <c r="K159" s="56"/>
    </row>
    <row r="160" spans="1:11" x14ac:dyDescent="0.25">
      <c r="A160" s="19"/>
      <c r="B160" s="19"/>
      <c r="C160" s="19"/>
      <c r="D160" s="19"/>
      <c r="E160" s="19"/>
      <c r="F160" s="19"/>
      <c r="G160" s="19"/>
      <c r="I160" s="56"/>
      <c r="K160" s="56"/>
    </row>
    <row r="161" spans="1:11" x14ac:dyDescent="0.25">
      <c r="A161" s="19"/>
      <c r="B161" s="19"/>
      <c r="C161" s="19"/>
      <c r="D161" s="19"/>
      <c r="E161" s="19"/>
      <c r="F161" s="19"/>
      <c r="G161" s="19"/>
      <c r="I161" s="56"/>
      <c r="K161" s="56"/>
    </row>
    <row r="162" spans="1:11" x14ac:dyDescent="0.25">
      <c r="A162" s="19"/>
      <c r="B162" s="19"/>
      <c r="C162" s="19"/>
      <c r="D162" s="19"/>
      <c r="E162" s="19"/>
      <c r="F162" s="19"/>
      <c r="G162" s="19"/>
      <c r="I162" s="56"/>
      <c r="K162" s="56"/>
    </row>
    <row r="163" spans="1:11" x14ac:dyDescent="0.25">
      <c r="A163" s="19"/>
      <c r="B163" s="19"/>
      <c r="C163" s="19"/>
      <c r="D163" s="19"/>
      <c r="E163" s="19"/>
      <c r="F163" s="19"/>
      <c r="G163" s="19"/>
      <c r="I163" s="56"/>
      <c r="K163" s="56"/>
    </row>
    <row r="164" spans="1:11" x14ac:dyDescent="0.25">
      <c r="A164" s="19"/>
      <c r="B164" s="19"/>
      <c r="C164" s="19"/>
      <c r="D164" s="19"/>
      <c r="E164" s="19"/>
      <c r="F164" s="19"/>
      <c r="G164" s="19"/>
      <c r="I164" s="56"/>
      <c r="K164" s="56"/>
    </row>
    <row r="165" spans="1:11" x14ac:dyDescent="0.25">
      <c r="A165" s="19"/>
      <c r="B165" s="19"/>
      <c r="C165" s="19"/>
      <c r="D165" s="19"/>
      <c r="E165" s="19"/>
      <c r="F165" s="19"/>
      <c r="G165" s="19"/>
      <c r="I165" s="56"/>
      <c r="K165" s="56"/>
    </row>
    <row r="166" spans="1:11" x14ac:dyDescent="0.25">
      <c r="A166" s="19"/>
      <c r="B166" s="19"/>
      <c r="C166" s="19"/>
      <c r="D166" s="19"/>
      <c r="E166" s="19"/>
      <c r="F166" s="19"/>
      <c r="G166" s="19"/>
      <c r="I166" s="56"/>
      <c r="K166" s="56"/>
    </row>
    <row r="167" spans="1:11" x14ac:dyDescent="0.25">
      <c r="A167" s="19"/>
      <c r="B167" s="19"/>
      <c r="C167" s="19"/>
      <c r="D167" s="19"/>
      <c r="E167" s="19"/>
      <c r="F167" s="19"/>
      <c r="G167" s="19"/>
      <c r="I167" s="56"/>
      <c r="K167" s="56"/>
    </row>
    <row r="168" spans="1:11" x14ac:dyDescent="0.25">
      <c r="A168" s="19"/>
      <c r="B168" s="19"/>
      <c r="C168" s="19"/>
      <c r="D168" s="19"/>
      <c r="E168" s="19"/>
      <c r="F168" s="19"/>
      <c r="G168" s="19"/>
      <c r="I168" s="56"/>
      <c r="K168" s="56"/>
    </row>
    <row r="169" spans="1:11" x14ac:dyDescent="0.25">
      <c r="A169" s="19"/>
      <c r="B169" s="19"/>
      <c r="C169" s="19"/>
      <c r="D169" s="19"/>
      <c r="E169" s="19"/>
      <c r="F169" s="19"/>
      <c r="G169" s="19"/>
      <c r="I169" s="56"/>
      <c r="K169" s="56"/>
    </row>
    <row r="170" spans="1:11" x14ac:dyDescent="0.25">
      <c r="A170" s="19"/>
      <c r="B170" s="19"/>
      <c r="C170" s="19"/>
      <c r="D170" s="19"/>
      <c r="E170" s="19"/>
      <c r="F170" s="19"/>
      <c r="G170" s="19"/>
      <c r="I170" s="56"/>
      <c r="K170" s="56"/>
    </row>
    <row r="171" spans="1:11" x14ac:dyDescent="0.25">
      <c r="A171" s="19"/>
      <c r="B171" s="19"/>
      <c r="C171" s="19"/>
      <c r="D171" s="19"/>
      <c r="E171" s="19"/>
      <c r="F171" s="19"/>
      <c r="G171" s="19"/>
      <c r="I171" s="56"/>
      <c r="K171" s="56"/>
    </row>
    <row r="172" spans="1:11" x14ac:dyDescent="0.25">
      <c r="A172" s="19"/>
      <c r="B172" s="19"/>
      <c r="C172" s="19"/>
      <c r="D172" s="19"/>
      <c r="E172" s="19"/>
      <c r="F172" s="19"/>
      <c r="G172" s="19"/>
      <c r="I172" s="56"/>
      <c r="K172" s="56"/>
    </row>
    <row r="173" spans="1:11" x14ac:dyDescent="0.25">
      <c r="A173" s="19"/>
      <c r="B173" s="19"/>
      <c r="C173" s="19"/>
      <c r="D173" s="19"/>
      <c r="E173" s="19"/>
      <c r="F173" s="19"/>
      <c r="G173" s="19"/>
      <c r="I173" s="56"/>
      <c r="K173" s="56"/>
    </row>
    <row r="174" spans="1:11" x14ac:dyDescent="0.25">
      <c r="A174" s="19"/>
      <c r="B174" s="19"/>
      <c r="C174" s="19"/>
      <c r="D174" s="19"/>
      <c r="E174" s="19"/>
      <c r="F174" s="19"/>
      <c r="G174" s="19"/>
      <c r="I174" s="56"/>
      <c r="K174" s="56"/>
    </row>
    <row r="175" spans="1:11" x14ac:dyDescent="0.25">
      <c r="A175" s="19"/>
      <c r="B175" s="19"/>
      <c r="C175" s="19"/>
      <c r="D175" s="19"/>
      <c r="E175" s="19"/>
      <c r="F175" s="19"/>
      <c r="G175" s="19"/>
      <c r="I175" s="56"/>
      <c r="K175" s="56"/>
    </row>
    <row r="176" spans="1:11" x14ac:dyDescent="0.25">
      <c r="A176" s="19"/>
      <c r="B176" s="19"/>
      <c r="C176" s="19"/>
      <c r="D176" s="19"/>
      <c r="E176" s="19"/>
      <c r="F176" s="19"/>
      <c r="G176" s="19"/>
      <c r="I176" s="56"/>
      <c r="K176" s="56"/>
    </row>
    <row r="177" spans="1:11" x14ac:dyDescent="0.25">
      <c r="A177" s="19"/>
      <c r="B177" s="19"/>
      <c r="C177" s="19"/>
      <c r="D177" s="19"/>
      <c r="E177" s="19"/>
      <c r="F177" s="19"/>
      <c r="G177" s="19"/>
      <c r="I177" s="56"/>
      <c r="K177" s="56"/>
    </row>
    <row r="178" spans="1:11" x14ac:dyDescent="0.25">
      <c r="A178" s="19"/>
      <c r="B178" s="19"/>
      <c r="C178" s="19"/>
      <c r="D178" s="19"/>
      <c r="E178" s="19"/>
      <c r="F178" s="19"/>
      <c r="G178" s="19"/>
      <c r="I178" s="56"/>
      <c r="K178" s="56"/>
    </row>
    <row r="179" spans="1:11" x14ac:dyDescent="0.25">
      <c r="A179" s="19"/>
      <c r="B179" s="19"/>
      <c r="C179" s="19"/>
      <c r="D179" s="19"/>
      <c r="E179" s="19"/>
      <c r="F179" s="19"/>
      <c r="G179" s="19"/>
      <c r="I179" s="56"/>
      <c r="K179" s="56"/>
    </row>
    <row r="180" spans="1:11" x14ac:dyDescent="0.25">
      <c r="A180" s="19"/>
      <c r="B180" s="19"/>
      <c r="C180" s="19"/>
      <c r="D180" s="19"/>
      <c r="E180" s="19"/>
      <c r="F180" s="19"/>
      <c r="G180" s="19"/>
      <c r="I180" s="56"/>
      <c r="K180" s="56"/>
    </row>
    <row r="181" spans="1:11" x14ac:dyDescent="0.25">
      <c r="A181" s="19"/>
      <c r="B181" s="19"/>
      <c r="C181" s="19"/>
      <c r="D181" s="19"/>
      <c r="E181" s="19"/>
      <c r="F181" s="19"/>
      <c r="G181" s="19"/>
      <c r="I181" s="56"/>
      <c r="K181" s="56"/>
    </row>
    <row r="182" spans="1:11" x14ac:dyDescent="0.25">
      <c r="A182" s="19"/>
      <c r="B182" s="19"/>
      <c r="C182" s="19"/>
      <c r="D182" s="19"/>
      <c r="E182" s="19"/>
      <c r="F182" s="19"/>
      <c r="G182" s="19"/>
      <c r="I182" s="56"/>
      <c r="K182" s="56"/>
    </row>
    <row r="183" spans="1:11" x14ac:dyDescent="0.25">
      <c r="A183" s="19"/>
      <c r="B183" s="19"/>
      <c r="C183" s="19"/>
      <c r="D183" s="19"/>
      <c r="E183" s="19"/>
      <c r="F183" s="19"/>
      <c r="G183" s="19"/>
      <c r="I183" s="56"/>
      <c r="K183" s="56"/>
    </row>
    <row r="184" spans="1:11" x14ac:dyDescent="0.25">
      <c r="A184" s="19"/>
      <c r="B184" s="19"/>
      <c r="C184" s="19"/>
      <c r="D184" s="19"/>
      <c r="E184" s="19"/>
      <c r="F184" s="19"/>
      <c r="G184" s="19"/>
      <c r="I184" s="56"/>
      <c r="K184" s="56"/>
    </row>
    <row r="185" spans="1:11" x14ac:dyDescent="0.25">
      <c r="A185" s="19"/>
      <c r="B185" s="19"/>
      <c r="C185" s="19"/>
      <c r="D185" s="19"/>
      <c r="E185" s="19"/>
      <c r="F185" s="19"/>
      <c r="G185" s="19"/>
      <c r="I185" s="56"/>
      <c r="K185" s="56"/>
    </row>
    <row r="186" spans="1:11" x14ac:dyDescent="0.25">
      <c r="A186" s="19"/>
      <c r="B186" s="19"/>
      <c r="C186" s="19"/>
      <c r="D186" s="19"/>
      <c r="E186" s="19"/>
      <c r="F186" s="19"/>
      <c r="G186" s="19"/>
      <c r="I186" s="56"/>
      <c r="K186" s="56"/>
    </row>
    <row r="187" spans="1:11" x14ac:dyDescent="0.25">
      <c r="A187" s="19"/>
      <c r="B187" s="19"/>
      <c r="C187" s="19"/>
      <c r="D187" s="19"/>
      <c r="E187" s="19"/>
      <c r="F187" s="19"/>
      <c r="G187" s="19"/>
      <c r="I187" s="56"/>
      <c r="K187" s="56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17" r:id="rId1"/>
    <hyperlink ref="M50" r:id="rId2"/>
    <hyperlink ref="K9" r:id="rId3"/>
    <hyperlink ref="M8" r:id="rId4" location=":~:text=CFT%3A%200%2C00%25%20Total,%24510%20En%201%20pago%3A%20%24510"/>
    <hyperlink ref="K7" r:id="rId5"/>
    <hyperlink ref="M25" r:id="rId6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45" r:id="rId7"/>
    <hyperlink ref="M64" r:id="rId8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I61" r:id="rId9"/>
    <hyperlink ref="I39" r:id="rId10" location="gps"/>
    <hyperlink ref="I22" r:id="rId11"/>
    <hyperlink ref="M23" r:id="rId12"/>
    <hyperlink ref="K25" r:id="rId13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M44" r:id="rId14"/>
    <hyperlink ref="K4" r:id="rId15"/>
    <hyperlink ref="M10" r:id="rId16" location=":~:text=CFT%3A%200%2C00%25%20Total,%24510%20En%201%20pago%3A%20%24510"/>
    <hyperlink ref="M57" r:id="rId17"/>
    <hyperlink ref="M45" r:id="rId18"/>
    <hyperlink ref="K10" r:id="rId19"/>
    <hyperlink ref="M12" r:id="rId20"/>
    <hyperlink ref="M13" r:id="rId21"/>
    <hyperlink ref="M27" r:id="rId22"/>
    <hyperlink ref="K27" r:id="rId23"/>
    <hyperlink ref="M28" r:id="rId24"/>
    <hyperlink ref="K28" r:id="rId25"/>
    <hyperlink ref="I36" r:id="rId26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</hyperlinks>
  <pageMargins left="0.70866141732283472" right="0.70866141732283472" top="0.74803149606299213" bottom="0.74803149606299213" header="0.31496062992125984" footer="0.31496062992125984"/>
  <pageSetup paperSize="9" scale="95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2023-05-31T14:02:47Z</dcterms:modified>
</cp:coreProperties>
</file>