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  <c r="I10" i="1"/>
  <c r="G10" i="1"/>
  <c r="E10" i="1"/>
  <c r="I8" i="1"/>
  <c r="G8" i="1"/>
  <c r="E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<sst xmlns="http://schemas.openxmlformats.org/spreadsheetml/2006/main" count="37" uniqueCount="37">
  <si>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</si>
  <si>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https://resmastore.com.ar/producto/bolson-papel-higienico-felpita-8-unidades-de-300-metros/</t>
  </si>
  <si>
    <t>https://www.pampaclean.com/productos/papel-higienico-jumbo-cono-grande-pack-x-8-unidades-de-300-mts/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</si>
  <si>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</si>
  <si>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</si>
  <si>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</si>
  <si>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</si>
  <si>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</si>
  <si>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</si>
  <si>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</si>
  <si>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</si>
  <si>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</si>
  <si>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</si>
  <si>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</si>
  <si>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</si>
  <si>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</si>
  <si>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</si>
  <si>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</si>
  <si>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</si>
  <si>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</si>
  <si>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</si>
  <si>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https://www.micela.com.ar/productos/detergente-concentrado-5-litros/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</si>
  <si>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</si>
  <si>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</si>
  <si>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</si>
  <si>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</si>
  <si>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</si>
  <si>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</si>
  <si>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</si>
  <si>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https://www.jumbo.com.ar/limpiador-liquido-aromatizante-poett-espiritu-play-900-ml/p</t>
  </si>
  <si>
    <t>https://www.vea.com.ar/limpiador-multiuso-zorro-vidrios-doy-pack-450ml/p</t>
  </si>
  <si>
    <t>https://www.jumbo.com.ar/limpiador-vidrios-y-multiuso-lavanda-doy-pack-mr-musculo-450-ml-2/p</t>
  </si>
  <si>
    <t>pr1x, Pr2 y 3x 450 ml</t>
  </si>
  <si>
    <t>https://www.carrefour.com.ar/limpiador-para-vidrios-cif-bioactive-repuesto-450-cc-695449/p</t>
  </si>
  <si>
    <t>https://www.ineleconline.com.ar/MLA-1129603567-limpiador-neutro-para-pisos-amclean-523-x-5-litros-_JM?gclid=CjwKCAjw0ZiiBhBKEiwA4PT9z9xLmhj4PLZNL3SYDa06bOEpnS3F6N0QYDE3CbLAekZcKJve-xGgshoCu7QQAvD_BwE</t>
  </si>
  <si>
    <t>https://www.farmacity.com/desinfectante-poett-lavanda-x-900-ml/p?idsku=219341&amp;utm_source=google&amp;utm_medium=cpc&amp;utm_campaign=&amp;keyword=&amp;gclid=CjwKCAjw0ZiiBhBKEiwA4PT9z0ox2IqYpY2ExIdt_SagYgrZyEAtfgkHnuaRK4UNWGAYJx3XiB_iHhoCZPcQAvD_BwE</t>
  </si>
  <si>
    <t>PX ACTUALIZADOS A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</si>
</sst>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65" fontId="0" fillId="6" borderId="3" xfId="0" applyNumberFormat="1" applyFill="1" applyBorder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cela.com.ar/productos/detergente-concentrado-5-litros/" TargetMode="External"/><Relationship Id="rId13" Type="http://schemas.openxmlformats.org/officeDocument/2006/relationships/hyperlink" Target="https://www.carrefour.com.ar/limpiador-para-vidrios-cif-bioactive-repuesto-450-cc-695449/p" TargetMode="External"/><Relationship Id="rId3" Type="http://schemas.openxmlformats.org/officeDocument/2006/relationships/hyperlink" Target="https://www.pampaclean.com/productos/papel-higienico-jumbo-cono-grande-pack-x-8-unidades-de-300-mts/" TargetMode="External"/><Relationship Id="rId7" Type="http://schemas.openxmlformats.org/officeDocument/2006/relationships/hyperlink" Target="https://www.jumbo.com.ar/lavandina-ayudin-clasica-1lt/p" TargetMode="External"/><Relationship Id="rId12" Type="http://schemas.openxmlformats.org/officeDocument/2006/relationships/hyperlink" Target="https://www.jumbo.com.ar/limpiador-vidrios-y-multiuso-lavanda-doy-pack-mr-musculo-450-ml-2/p" TargetMode="External"/><Relationship Id="rId2" Type="http://schemas.openxmlformats.org/officeDocument/2006/relationships/hyperlink" Target="https://resmastore.com.ar/producto/bolson-papel-higienico-felpita-8-unidades-de-300-metros/" TargetMode="External"/><Relationship Id="rId1" Type="http://schemas.openxmlformats.org/officeDocument/2006/relationships/hyperlink" Target="https://www.disahigiene.com.ar/productos/papel-higienico-alto-metraje-pack-8-rollos-x-300-mts/" TargetMode="External"/><Relationship Id="rId6" Type="http://schemas.openxmlformats.org/officeDocument/2006/relationships/hyperlink" Target="https://www.jumbo.com.ar/limpiador-liquido-aromatizante-poett-espiritu-play-900-ml/p" TargetMode="External"/><Relationship Id="rId11" Type="http://schemas.openxmlformats.org/officeDocument/2006/relationships/hyperlink" Target="https://www.easy.com.ar/lavandina-concentrada-ayudin-1-litro/p?idsku=1289111&amp;gclid=EAIaIQobChMIh7n45rWF-gIV_W1vBB2U2QrGEAYYBiABEgIJSPD_BwE&amp;gclsrc=aw.ds" TargetMode="External"/><Relationship Id="rId5" Type="http://schemas.openxmlformats.org/officeDocument/2006/relationships/hyperlink" Target="https://articulo.mercadolibre.com.ar/MLA-896661250-dx-110-seiq-detergente-al-30-limpiador-multiuso-_JM" TargetMode="External"/><Relationship Id="rId10" Type="http://schemas.openxmlformats.org/officeDocument/2006/relationships/hyperlink" Target="https://www.vea.com.ar/limpiador-multiuso-zorro-vidrios-doy-pack-450ml/p" TargetMode="External"/><Relationship Id="rId4" Type="http://schemas.openxmlformats.org/officeDocument/2006/relationships/hyperlink" Target="https://www.cotodigital3.com.ar/sitios/cdigi/producto/-lavandina-ayudin-clasica-1-l/_/A-00511468-00511468-200" TargetMode="External"/><Relationship Id="rId9" Type="http://schemas.openxmlformats.org/officeDocument/2006/relationships/hyperlink" Target="https://www.cotodigital3.com.ar/sitios/cdigi/producto/-procenex-limpiador-liquido-para-pisos-orquideas-900ml/_/A-00297571-00297571-20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D7" sqref="D7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17</v>
      </c>
      <c r="D1" s="21"/>
      <c r="E1" s="21"/>
      <c r="F1" s="21"/>
      <c r="G1" s="21"/>
      <c r="H1" s="21"/>
      <c r="I1" s="21"/>
      <c r="J1" s="21"/>
      <c r="K1" s="21"/>
    </row>
    <row r="2" spans="3:11" ht="15.75" thickBot="1" x14ac:dyDescent="0.3">
      <c r="C2" s="21"/>
      <c r="D2" s="21"/>
      <c r="E2" s="21"/>
      <c r="F2" s="21"/>
      <c r="G2" s="21"/>
      <c r="H2" s="21"/>
      <c r="I2" s="21"/>
      <c r="J2" s="21"/>
      <c r="K2" s="21"/>
    </row>
    <row r="3" spans="3:11" ht="15.75" thickBot="1" x14ac:dyDescent="0.3">
      <c r="C3" s="16"/>
      <c r="D3" s="16"/>
      <c r="E3" s="16"/>
      <c r="F3" s="17" t="s">
        <v>36</v>
      </c>
      <c r="G3" s="1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24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11</v>
      </c>
      <c r="E6" s="5" t="s">
        <v>4</v>
      </c>
      <c r="F6" s="5" t="s">
        <v>5</v>
      </c>
      <c r="G6" s="8" t="s">
        <v>6</v>
      </c>
      <c r="H6" s="12" t="s">
        <v>7</v>
      </c>
      <c r="I6" s="5" t="s">
        <v>8</v>
      </c>
      <c r="J6" s="5" t="s">
        <v>9</v>
      </c>
      <c r="K6" s="4" t="s">
        <v>10</v>
      </c>
    </row>
    <row r="7" spans="3:11" x14ac:dyDescent="0.25">
      <c r="C7" s="13" t="s">
        <v>18</v>
      </c>
      <c r="D7" s="7">
        <f>+(E7+G7+I7)/3</f>
        <v>209.34666666666666</v>
      </c>
      <c r="E7" s="14">
        <v>213.95</v>
      </c>
      <c r="F7" s="18" t="s">
        <v>26</v>
      </c>
      <c r="G7" s="14">
        <v>209.09</v>
      </c>
      <c r="H7" s="20" t="s">
        <v>25</v>
      </c>
      <c r="I7" s="6">
        <v>205</v>
      </c>
      <c r="J7" s="20" t="s">
        <v>19</v>
      </c>
      <c r="K7" s="4" t="s">
        <v>12</v>
      </c>
    </row>
    <row r="8" spans="3:11" x14ac:dyDescent="0.25">
      <c r="C8" s="13" t="s">
        <v>14</v>
      </c>
      <c r="D8" s="7">
        <f t="shared" ref="D8:D11" si="0">+(E8+G8+I8)/3</f>
        <v>552</v>
      </c>
      <c r="E8" s="14">
        <f>2640/5</f>
        <v>528</v>
      </c>
      <c r="F8" s="19" t="s">
        <v>20</v>
      </c>
      <c r="G8" s="14">
        <f>1840/5</f>
        <v>368</v>
      </c>
      <c r="H8" s="19" t="s">
        <v>21</v>
      </c>
      <c r="I8" s="6">
        <f>3800/5</f>
        <v>760</v>
      </c>
      <c r="J8" s="20" t="s">
        <v>34</v>
      </c>
      <c r="K8" s="9" t="s">
        <v>23</v>
      </c>
    </row>
    <row r="9" spans="3:11" x14ac:dyDescent="0.25">
      <c r="C9" s="13" t="s">
        <v>15</v>
      </c>
      <c r="D9" s="7">
        <f t="shared" si="0"/>
        <v>278.47333333333336</v>
      </c>
      <c r="E9" s="14">
        <v>271.61</v>
      </c>
      <c r="F9" s="19" t="s">
        <v>29</v>
      </c>
      <c r="G9" s="14">
        <v>260.81</v>
      </c>
      <c r="H9" s="19" t="s">
        <v>28</v>
      </c>
      <c r="I9" s="6">
        <v>303</v>
      </c>
      <c r="J9" s="20" t="s">
        <v>35</v>
      </c>
      <c r="K9" s="11" t="s">
        <v>27</v>
      </c>
    </row>
    <row r="10" spans="3:11" x14ac:dyDescent="0.25">
      <c r="C10" s="13" t="s">
        <v>13</v>
      </c>
      <c r="D10" s="7">
        <f t="shared" si="0"/>
        <v>437.45185185185181</v>
      </c>
      <c r="E10" s="14">
        <f>+(198*1000)/450</f>
        <v>440</v>
      </c>
      <c r="F10" s="19" t="s">
        <v>33</v>
      </c>
      <c r="G10" s="14">
        <f>+(184.27*1000)/450</f>
        <v>409.48888888888888</v>
      </c>
      <c r="H10" s="19" t="s">
        <v>30</v>
      </c>
      <c r="I10" s="6">
        <f>+(208.29*1000)/450</f>
        <v>462.86666666666667</v>
      </c>
      <c r="J10" s="20" t="s">
        <v>31</v>
      </c>
      <c r="K10" s="10" t="s">
        <v>32</v>
      </c>
    </row>
    <row r="11" spans="3:11" x14ac:dyDescent="0.25">
      <c r="C11" s="5" t="s">
        <v>16</v>
      </c>
      <c r="D11" s="7">
        <f t="shared" si="0"/>
        <v>896.29374999999993</v>
      </c>
      <c r="E11" s="14">
        <f>8639.4/8</f>
        <v>1079.925</v>
      </c>
      <c r="F11" s="19" t="s">
        <v>3</v>
      </c>
      <c r="G11" s="14">
        <f>6310.65/8</f>
        <v>788.83124999999995</v>
      </c>
      <c r="H11" s="19" t="s">
        <v>1</v>
      </c>
      <c r="I11" s="6">
        <f>6561/8</f>
        <v>820.125</v>
      </c>
      <c r="J11" s="20" t="s">
        <v>2</v>
      </c>
      <c r="K11" s="15" t="s">
        <v>22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3">
    <mergeCell ref="C1:K2"/>
    <mergeCell ref="C4:K4"/>
    <mergeCell ref="C5:K5"/>
  </mergeCells>
  <hyperlinks>
    <hyperlink ref="F11" r:id="rId1"/>
    <hyperlink ref="H11" r:id="rId2"/>
    <hyperlink ref="J11" r:id="rId3"/>
    <hyperlink ref="F7" r:id="rId4"/>
    <hyperlink ref="F8" r:id="rId5" location="position=11&amp;search_layout=stack&amp;type=item&amp;tracking_id=c5881166-bc76-4b2b-b462-b19d86c5c5fb"/>
    <hyperlink ref="F9" r:id="rId6"/>
    <hyperlink ref="H7" r:id="rId7"/>
    <hyperlink ref="H8" r:id="rId8"/>
    <hyperlink ref="H9" r:id="rId9"/>
    <hyperlink ref="H10" r:id="rId10"/>
    <hyperlink ref="J7" r:id="rId11"/>
    <hyperlink ref="J10" r:id="rId12"/>
    <hyperlink ref="F10" r:id="rId13"/>
  </hyperlinks>
  <pageMargins left="0.7" right="0.7" top="0.75" bottom="0.75" header="0.3" footer="0.3"/>
  <pageSetup orientation="portrait" horizontalDpi="4294967294" verticalDpi="12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2023-06-28T15:35:57Z</dcterms:modified>
</cp:coreProperties>
</file>