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G11" i="1" l="1"/>
  <c r="E11" i="1"/>
  <c r="G8" i="1"/>
  <c r="E8" i="1"/>
  <c r="I10" i="1" l="1"/>
  <c r="I8" i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<sst xmlns="http://schemas.openxmlformats.org/spreadsheetml/2006/main" count="37" uniqueCount="37">
  <si>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</si>
  <si>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https://www.disahigiene.com.ar/productos/papel-higienico-alto-metraje-pack-8-rollos-x-300-mts/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</si>
  <si>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</si>
  <si>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</si>
  <si>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</si>
  <si>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</si>
  <si>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</si>
  <si>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</si>
  <si>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</si>
  <si>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</si>
  <si>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</si>
  <si>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</si>
  <si>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</si>
  <si>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</si>
  <si>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</si>
  <si>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</si>
  <si>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</si>
  <si>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https://www.easy.com.ar/lavandina-concentrada-ayudin-1-litro/p?idsku=1289111&amp;gclid=EAIaIQobChMIh7n45rWF-gIV_W1vBB2U2QrGEAYYBiABEgIJSPD_BwE&amp;gclsrc=aw.ds</t>
  </si>
  <si>
    <t>https://articulo.mercadolibre.com.ar/MLA-896661250-dx-110-seiq-detergente-al-30-limpiador-multiuso-_JM#position=11&amp;search_layout=stack&amp;type=item&amp;tracking_id=c5881166-bc76-4b2b-b462-b19d86c5c5fb</t>
  </si>
  <si>
    <t>pr1 al 3 x 8 u</t>
  </si>
  <si>
    <t>pr1 al 3 x 5 lts.</t>
  </si>
  <si>
    <t>PRECIOS DE INSUMOS DE ACUERDO CON LO EXIGIDO  EN EL P.C.P. ART. 17 b) DEL ACUERDO MARCO ANTES CITADO</t>
  </si>
  <si>
    <t>https://www.jumbo.com.ar/lavandina-ayudin-clasica-1lt/p</t>
  </si>
  <si>
    <t>https://www.cotodigital3.com.ar/sitios/cdigi/producto/-lavandina-ayudin-clasica-1-l/_/A-00511468-00511468-200</t>
  </si>
  <si>
    <t xml:space="preserve">900ml </t>
  </si>
  <si>
    <t>https://www.cotodigital3.com.ar/sitios/cdigi/producto/-procenex-limpiador-liquido-para-pisos-orquideas-900ml/_/A-00297571-00297571-200</t>
  </si>
  <si>
    <t>https://www.jumbo.com.ar/limpiador-vidrios-y-multiuso-lavanda-doy-pack-mr-musculo-450-ml-2/p</t>
  </si>
  <si>
    <t>pr1x, Pr2 y 3x 450 ml</t>
  </si>
  <si>
    <t>https://www.ineleconline.com.ar/MLA-1129603567-limpiador-neutro-para-pisos-amclean-523-x-5-litros-_JM?gclid=CjwKCAjw0ZiiBhBKEiwA4PT9z9xLmhj4PLZNL3SYDa06bOEpnS3F6N0QYDE3CbLAekZcKJve-xGgshoCu7QQAvD_BwE</t>
  </si>
  <si>
    <t>https://www.farmacity.com/desinfectante-poett-lavanda-x-900-ml/p?idsku=219341&amp;utm_source=google&amp;utm_medium=cpc&amp;utm_campaign=&amp;keyword=&amp;gclid=CjwKCAjw0ZiiBhBKEiwA4PT9z0ox2IqYpY2ExIdt_SagYgrZyEAtfgkHnuaRK4UNWGAYJx3XiB_iHhoCZPcQAvD_BwE</t>
  </si>
  <si>
    <t>https://articulo.mercadolibre.com.ar/MLA-1121025991-detergente-concentrado-limon-master-clean-x-5lts-_JM#is_advertising=true&amp;position=1&amp;search_layout=grid&amp;type=pad&amp;tracking_id=63320c3b-fcbe-43a9-9cfe-72d2906183cb&amp;is_advertising=true&amp;ad_domain=VQCATCORE_LST&amp;ad_position=1&amp;ad_click_id=NThkNmY3MGQtNWYzNC00ZGRjLWJkYzAtNTE0MWFhNTE5NzM3</t>
  </si>
  <si>
    <t>https://www.jumbo.com.ar/limpiador-liquido-procenex-orquidia-900-ml/p</t>
  </si>
  <si>
    <t>https://articulo.mercadolibre.com.ar/MLA-1124017221-papel-higienico-new-pel-de-300mts-_JM?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276917682&amp;matt_product_id=MLA1124017221&amp;matt_product_partition_id=1944873365668&amp;matt_target_id=aud-1967389572605:pla-1944873365668&amp;gclid=Cj0KCQjw1_SkBhDwARIsANbGpFsceRQ7VdfiM33Aa-tlKPLU8svs4lI3Nqu0M87XaBDVdBlAXpS9YZQaAuKjEALw_wcB</t>
  </si>
  <si>
    <t>PX ACTUALIZADOS A AGOSTO 2023</t>
  </si>
  <si>
    <t>https://www.elcoliseolimpieza.com/MLA-911250697-papel-higienico-elegante-8-rollos-300-mts-cono-grande-1047-_JM</t>
  </si>
  <si>
    <t>https://www.mercadolibre.com.ar/limpiador-mr-musculo-vidrios-y-multiusos-lavanda-repuesto-450ml/p/MLA16134455?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735114561&amp;matt_product_id=MLA16134455-product&amp;matt_product_partition_id=1944873365508&amp;matt_target_id=aud-1930507555320:pla-1944873365508&amp;gclid=Cj0KCQjwrfymBhCTARIsADXTabkFDJvrDUSvKLdgx4YYArV6ISx7gqcE_a-zyq_u9Fcio4eVLYprSsMaAk_BEALw_wcB</t>
  </si>
  <si>
    <t>https://www.multienvasesonline.com.ar/mr-musculo-vidrios-y-multiuso-450cc-doy-pack-unid-18040?gclid=Cj0KCQjwrfymBhCTARIsADXTabkfCJmE5nV2SrwS3i5ogZVBdekfOf3w_t71k-kcMuRSo1v7rYUt0wsaAtPcEALw_wcB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</si>
</sst>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17" fontId="3" fillId="0" borderId="1" xfId="1" applyNumberFormat="1" applyFont="1" applyBorder="1"/>
    <xf numFmtId="2" fontId="3" fillId="0" borderId="1" xfId="1" applyNumberFormat="1" applyFont="1" applyBorder="1"/>
    <xf numFmtId="0" fontId="3" fillId="0" borderId="1" xfId="1" applyFont="1" applyBorder="1"/>
    <xf numFmtId="2" fontId="1" fillId="0" borderId="1" xfId="1" applyNumberFormat="1" applyBorder="1"/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jumbo.com.ar/lavandina-ayudin-clasica-1lt/p" TargetMode="External"/><Relationship Id="rId7" Type="http://schemas.openxmlformats.org/officeDocument/2006/relationships/hyperlink" Target="https://articulo.mercadolibre.com.ar/MLA-896661250-dx-110-seiq-detergente-al-30-limpiador-multiuso-_JM" TargetMode="External"/><Relationship Id="rId2" Type="http://schemas.openxmlformats.org/officeDocument/2006/relationships/hyperlink" Target="https://www.cotodigital3.com.ar/sitios/cdigi/producto/-lavandina-ayudin-clasica-1-l/_/A-00511468-00511468-200" TargetMode="External"/><Relationship Id="rId1" Type="http://schemas.openxmlformats.org/officeDocument/2006/relationships/hyperlink" Target="https://www.disahigiene.com.ar/productos/papel-higienico-alto-metraje-pack-8-rollos-x-300-mts/" TargetMode="External"/><Relationship Id="rId6" Type="http://schemas.openxmlformats.org/officeDocument/2006/relationships/hyperlink" Target="https://www.jumbo.com.ar/limpiador-vidrios-y-multiuso-lavanda-doy-pack-mr-musculo-450-ml-2/p" TargetMode="External"/><Relationship Id="rId5" Type="http://schemas.openxmlformats.org/officeDocument/2006/relationships/hyperlink" Target="https://www.easy.com.ar/lavandina-concentrada-ayudin-1-litro/p?idsku=1289111&amp;gclid=EAIaIQobChMIh7n45rWF-gIV_W1vBB2U2QrGEAYYBiABEgIJSPD_BwE&amp;gclsrc=aw.ds" TargetMode="External"/><Relationship Id="rId4" Type="http://schemas.openxmlformats.org/officeDocument/2006/relationships/hyperlink" Target="https://www.cotodigital3.com.ar/sitios/cdigi/producto/-procenex-limpiador-liquido-para-pisos-orquideas-900ml/_/A-00297571-00297571-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workbookViewId="0">
      <selection activeCell="E26" sqref="E26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1" t="s">
        <v>15</v>
      </c>
      <c r="D1" s="21"/>
      <c r="E1" s="21"/>
      <c r="F1" s="21"/>
      <c r="G1" s="21"/>
      <c r="H1" s="21"/>
      <c r="I1" s="21"/>
      <c r="J1" s="21"/>
      <c r="K1" s="21"/>
    </row>
    <row r="2" spans="3:11" x14ac:dyDescent="0.25">
      <c r="C2" s="21"/>
      <c r="D2" s="21"/>
      <c r="E2" s="21"/>
      <c r="F2" s="21"/>
      <c r="G2" s="21"/>
      <c r="H2" s="21"/>
      <c r="I2" s="21"/>
      <c r="J2" s="21"/>
      <c r="K2" s="21"/>
    </row>
    <row r="3" spans="3:11" ht="30.75" customHeight="1" x14ac:dyDescent="0.25">
      <c r="C3" s="16"/>
      <c r="D3" s="16"/>
      <c r="E3" s="16"/>
      <c r="F3" s="25" t="s">
        <v>33</v>
      </c>
      <c r="G3" s="26"/>
      <c r="H3" s="16"/>
      <c r="I3" s="16"/>
      <c r="J3" s="16"/>
      <c r="K3" s="16"/>
    </row>
    <row r="4" spans="3:11" x14ac:dyDescent="0.25">
      <c r="C4" s="22"/>
      <c r="D4" s="23"/>
      <c r="E4" s="23"/>
      <c r="F4" s="23"/>
      <c r="G4" s="23"/>
      <c r="H4" s="23"/>
      <c r="I4" s="23"/>
      <c r="J4" s="23"/>
      <c r="K4" s="23"/>
    </row>
    <row r="5" spans="3:11" x14ac:dyDescent="0.25">
      <c r="C5" s="24" t="s">
        <v>21</v>
      </c>
      <c r="D5" s="24"/>
      <c r="E5" s="24"/>
      <c r="F5" s="24"/>
      <c r="G5" s="24"/>
      <c r="H5" s="24"/>
      <c r="I5" s="24"/>
      <c r="J5" s="24"/>
      <c r="K5" s="24"/>
    </row>
    <row r="6" spans="3:11" x14ac:dyDescent="0.25">
      <c r="C6" s="4" t="s">
        <v>0</v>
      </c>
      <c r="D6" s="5" t="s">
        <v>9</v>
      </c>
      <c r="E6" s="5" t="s">
        <v>2</v>
      </c>
      <c r="F6" s="5" t="s">
        <v>3</v>
      </c>
      <c r="G6" s="8" t="s">
        <v>4</v>
      </c>
      <c r="H6" s="12" t="s">
        <v>5</v>
      </c>
      <c r="I6" s="5" t="s">
        <v>6</v>
      </c>
      <c r="J6" s="5" t="s">
        <v>7</v>
      </c>
      <c r="K6" s="4" t="s">
        <v>8</v>
      </c>
    </row>
    <row r="7" spans="3:11" x14ac:dyDescent="0.25">
      <c r="C7" s="13" t="s">
        <v>16</v>
      </c>
      <c r="D7" s="7">
        <f>+(E7+G7+I7)/3</f>
        <v>245.23666666666668</v>
      </c>
      <c r="E7" s="14">
        <v>260.2</v>
      </c>
      <c r="F7" s="17" t="s">
        <v>23</v>
      </c>
      <c r="G7" s="14">
        <v>230.51</v>
      </c>
      <c r="H7" s="19" t="s">
        <v>22</v>
      </c>
      <c r="I7" s="6">
        <v>245</v>
      </c>
      <c r="J7" s="19" t="s">
        <v>17</v>
      </c>
      <c r="K7" s="4" t="s">
        <v>10</v>
      </c>
    </row>
    <row r="8" spans="3:11" x14ac:dyDescent="0.25">
      <c r="C8" s="13" t="s">
        <v>12</v>
      </c>
      <c r="D8" s="7">
        <f t="shared" ref="D8:D11" si="0">+(E8+G8+I8)/3</f>
        <v>1027</v>
      </c>
      <c r="E8" s="14">
        <f>4587/5</f>
        <v>917.4</v>
      </c>
      <c r="F8" s="18" t="s">
        <v>18</v>
      </c>
      <c r="G8" s="14">
        <f>5198/5</f>
        <v>1039.5999999999999</v>
      </c>
      <c r="H8" s="18" t="s">
        <v>30</v>
      </c>
      <c r="I8" s="6">
        <f>5620/5</f>
        <v>1124</v>
      </c>
      <c r="J8" s="19" t="s">
        <v>28</v>
      </c>
      <c r="K8" s="9" t="s">
        <v>20</v>
      </c>
    </row>
    <row r="9" spans="3:11" x14ac:dyDescent="0.25">
      <c r="C9" s="13" t="s">
        <v>13</v>
      </c>
      <c r="D9" s="7">
        <f t="shared" si="0"/>
        <v>330.54333333333335</v>
      </c>
      <c r="E9" s="14">
        <v>306.44</v>
      </c>
      <c r="F9" s="18" t="s">
        <v>31</v>
      </c>
      <c r="G9" s="14">
        <v>317.19</v>
      </c>
      <c r="H9" s="18" t="s">
        <v>25</v>
      </c>
      <c r="I9" s="6">
        <v>368</v>
      </c>
      <c r="J9" s="19" t="s">
        <v>29</v>
      </c>
      <c r="K9" s="11" t="s">
        <v>24</v>
      </c>
    </row>
    <row r="10" spans="3:11" x14ac:dyDescent="0.25">
      <c r="C10" s="13" t="s">
        <v>11</v>
      </c>
      <c r="D10" s="7">
        <f t="shared" si="0"/>
        <v>858.05925925925931</v>
      </c>
      <c r="E10" s="14">
        <f>+(365.22*1000)/450</f>
        <v>811.6</v>
      </c>
      <c r="F10" s="18" t="s">
        <v>36</v>
      </c>
      <c r="G10" s="14">
        <f>+(528*1000)/450</f>
        <v>1173.3333333333333</v>
      </c>
      <c r="H10" s="18" t="s">
        <v>35</v>
      </c>
      <c r="I10" s="6">
        <f>+(265.16*1000)/450</f>
        <v>589.24444444444441</v>
      </c>
      <c r="J10" s="19" t="s">
        <v>26</v>
      </c>
      <c r="K10" s="10" t="s">
        <v>27</v>
      </c>
    </row>
    <row r="11" spans="3:11" x14ac:dyDescent="0.25">
      <c r="C11" s="5" t="s">
        <v>14</v>
      </c>
      <c r="D11" s="7">
        <f t="shared" si="0"/>
        <v>1969.9216666666669</v>
      </c>
      <c r="E11" s="14">
        <f>14698.12/8</f>
        <v>1837.2650000000001</v>
      </c>
      <c r="F11" s="18" t="s">
        <v>1</v>
      </c>
      <c r="G11" s="14">
        <f>13820/8</f>
        <v>1727.5</v>
      </c>
      <c r="H11" s="20" t="s">
        <v>34</v>
      </c>
      <c r="I11" s="6">
        <v>2345</v>
      </c>
      <c r="J11" s="19" t="s">
        <v>32</v>
      </c>
      <c r="K11" s="15" t="s">
        <v>19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F11" r:id="rId1"/>
    <hyperlink ref="F7" r:id="rId2"/>
    <hyperlink ref="H7" r:id="rId3"/>
    <hyperlink ref="H9" r:id="rId4"/>
    <hyperlink ref="J7" r:id="rId5"/>
    <hyperlink ref="J10" r:id="rId6"/>
    <hyperlink ref="F8" r:id="rId7" location="position=11&amp;search_layout=stack&amp;type=item&amp;tracking_id=c5881166-bc76-4b2b-b462-b19d86c5c5fb"/>
  </hyperlinks>
  <pageMargins left="0.7" right="0.7" top="0.75" bottom="0.75" header="0.3" footer="0.3"/>
  <pageSetup orientation="portrait" horizontalDpi="4294967294" verticalDpi="120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2023-08-22T11:38:50Z</dcterms:modified>
</cp:coreProperties>
</file>