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A.MARCO\"/>
    </mc:Choice>
  </mc:AlternateContent>
  <bookViews>
    <workbookView xWindow="0" yWindow="0" windowWidth="240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G11" i="1"/>
  <c r="I10" i="1"/>
  <c r="I8" i="1"/>
  <c r="G8" i="1"/>
  <c r="E8" i="1"/>
  <c r="E10" i="1" l="1"/>
  <c r="G10" i="1" l="1"/>
  <c r="D8" i="1" l="1"/>
  <c r="D9" i="1"/>
  <c r="D10" i="1"/>
  <c r="D11" i="1"/>
  <c r="D7" i="1"/>
</calcChain>
</file>

<file path=xl/sharedStrings.xml><?xml version="1.0" encoding="utf-8"?>
<sst xmlns="http://schemas.openxmlformats.org/spreadsheetml/2006/main" count="37" uniqueCount="37">
  <si>
    <t>INSUMOS</t>
  </si>
  <si>
    <t>Precio de Referencia 1</t>
  </si>
  <si>
    <t>Link Precio de referencia 1</t>
  </si>
  <si>
    <t>Precio de referencia 2</t>
  </si>
  <si>
    <t>Link Precio de referencia 2</t>
  </si>
  <si>
    <t>Precio de referencia 3</t>
  </si>
  <si>
    <t>Link Precio de referencia 3</t>
  </si>
  <si>
    <t>Observaciones</t>
  </si>
  <si>
    <t>Precio promedio de mercado</t>
  </si>
  <si>
    <t>.</t>
  </si>
  <si>
    <t>Limpiavidrios</t>
  </si>
  <si>
    <t>Detergente p/piso concentración al 30%</t>
  </si>
  <si>
    <t>Desodorante para piso</t>
  </si>
  <si>
    <t>Papel higienico rollo x 300mts</t>
  </si>
  <si>
    <t>PRECIOS DE REFERENCIA DEL RUBRO "INSUMOS" DEL AM  10606-9-AM22- LIC.  PBCA. CONV. MARCO P/CONT. SERVICIO DE LIMPIEZA DE DEPENDENCIAS DE LA ADM. PBCA. PROVINCIAL - NÚMERO DE PROCESO 10606-0008-LPU22 -EX-2022-03020171- -GDEMZA-DGCPYGB#MHYF</t>
  </si>
  <si>
    <t>Lavandina cloro activo al 55% por lt.</t>
  </si>
  <si>
    <t>https://articulo.mercadolibre.com.ar/MLA-896661250-dx-110-seiq-detergente-al-30-limpiador-multiuso-_JM#position=11&amp;search_layout=stack&amp;type=item&amp;tracking_id=c5881166-bc76-4b2b-b462-b19d86c5c5fb</t>
  </si>
  <si>
    <t>pr1 al 3 x 8 u</t>
  </si>
  <si>
    <t>pr1 al 3 x 5 lts.</t>
  </si>
  <si>
    <t>PRECIOS DE INSUMOS DE ACUERDO CON LO EXIGIDO  EN EL P.C.P. ART. 17 b) DEL ACUERDO MARCO ANTES CITADO</t>
  </si>
  <si>
    <t>https://www.jumbo.com.ar/lavandina-ayudin-clasica-1lt/p</t>
  </si>
  <si>
    <t>https://www.cotodigital3.com.ar/sitios/cdigi/producto/-lavandina-ayudin-clasica-1-l/_/A-00511468-00511468-200</t>
  </si>
  <si>
    <t xml:space="preserve">900ml </t>
  </si>
  <si>
    <t>https://www.cotodigital3.com.ar/sitios/cdigi/producto/-procenex-limpiador-liquido-para-pisos-orquideas-900ml/_/A-00297571-00297571-200</t>
  </si>
  <si>
    <t>pr1x, Pr2 y 3x 450 ml</t>
  </si>
  <si>
    <t>https://www.ineleconline.com.ar/MLA-1129603567-limpiador-neutro-para-pisos-amclean-523-x-5-litros-_JM?gclid=CjwKCAjw0ZiiBhBKEiwA4PT9z9xLmhj4PLZNL3SYDa06bOEpnS3F6N0QYDE3CbLAekZcKJve-xGgshoCu7QQAvD_BwE</t>
  </si>
  <si>
    <t>https://articulo.mercadolibre.com.ar/MLA-1121025991-detergente-concentrado-limon-master-clean-x-5lts-_JM#is_advertising=true&amp;position=1&amp;search_layout=grid&amp;type=pad&amp;tracking_id=63320c3b-fcbe-43a9-9cfe-72d2906183cb&amp;is_advertising=true&amp;ad_domain=VQCATCORE_LST&amp;ad_position=1&amp;ad_click_id=NThkNmY3MGQtNWYzNC00ZGRjLWJkYzAtNTE0MWFhNTE5NzM3</t>
  </si>
  <si>
    <t>https://www.mercadolibre.com.ar/limpiador-mr-musculo-vidrios-y-multiusos-lavanda-repuesto-450ml/p/MLA16134455?matt_tool=33074646&amp;matt_word=&amp;matt_source=google&amp;matt_campaign_id=14508401213&amp;matt_ad_group_id=143720895274&amp;matt_match_type=&amp;matt_network=g&amp;matt_device=c&amp;matt_creative=619318748386&amp;matt_keyword=&amp;matt_ad_position=&amp;matt_ad_type=pla&amp;matt_merchant_id=735114561&amp;matt_product_id=MLA16134455-product&amp;matt_product_partition_id=1944873365508&amp;matt_target_id=aud-1930507555320:pla-1944873365508&amp;gclid=Cj0KCQjwrfymBhCTARIsADXTabkFDJvrDUSvKLdgx4YYArV6ISx7gqcE_a-zyq_u9Fcio4eVLYprSsMaAk_BEALw_wcB</t>
  </si>
  <si>
    <t>https://articulo.mercadolibre.com.ar/MLA-758708830-papel-higienico-blanco-extra-8-rollos-x-300-metros-cu-_JM#position=8&amp;search_layout=grid&amp;type=item&amp;tracking_id=d8845f6c-c497-4444-885a-d79352066300</t>
  </si>
  <si>
    <t>https://www.distribuidoraktual.com.ar/productos/limpiador-mr-musculo-vidrios-y-multiuso-doypack-x-450cc1/</t>
  </si>
  <si>
    <t>https://www.easy.com.ar/lavandina-concentrada-ayudin-1-litro/p?idsku=1289111&amp;&amp;&amp;gclid=CjwKCAjws9ipBhB1EiwAccEi1O9hWzFrySRc9jlFC4p7UhChRB_PfgdiaTbx-e4kmxKN6xLcu3WmWhoC6M8QAvD_BwE&amp;gclsrc=aw.ds</t>
  </si>
  <si>
    <t>https://www.jumbo.com.ar/limpiador-liquido-procenex-extra-fragancia-6-4/p</t>
  </si>
  <si>
    <t>https://www.mercadolibre.com.ar/limpiador-mr-musculo-cocina-en-doypack-500ml/p/MLA16209097?from=gshop&amp;matt_tool=33074646&amp;matt_word=&amp;matt_source=google&amp;matt_campaign_id=14508401213&amp;matt_ad_group_id=143720895274&amp;matt_match_type=&amp;matt_network=g&amp;matt_device=c&amp;matt_creative=619318748386&amp;matt_keyword=&amp;matt_ad_position=&amp;matt_ad_type=pla&amp;matt_merchant_id=710835605&amp;matt_product_id=MLA16209097-product&amp;matt_product_partition_id=1944873365468&amp;matt_target_id=aud-1930507555160:pla-1944873365468&amp;gclid=CjwKCAjws9ipBhB1EiwAccEi1Ma8O_32NuNvIG0rjayqv9-xahCLvnDS4eDXxJNRrLas6We3_h_aQhoC1z8QAvD_BwE</t>
  </si>
  <si>
    <t>https://www.mercadolibre.com.ar/papel-higienico-elegante-300m-cono-grande-x8-rollos-elegante-linea-profesional-pack-8-1-hoja-simple-300-m/p/MLA22879581?pdp_filters=category:MLA388905#searchVariation=MLA22879581&amp;position=1&amp;search_layout=grid&amp;type=product&amp;tracking_id=cfaaa4ab-c61b-4124-8f5d-9eecdac64cbf</t>
  </si>
  <si>
    <t>PX ACTUALIZADOS A OCTUBRE 2023</t>
  </si>
  <si>
    <t>https://articulo.mercadolibre.com.ar/MLA-1124017221-papel-higienico-new-pel-de-300mts-_JM?matt_tool=33074646&amp;matt_word=&amp;matt_source=google&amp;matt_campaign_id=14508401213&amp;matt_ad_group_id=143720895274&amp;matt_match_type=&amp;matt_network=g&amp;matt_device=c&amp;matt_creative=619318748386&amp;matt_keyword=&amp;matt_ad_position=&amp;matt_ad_type=pla&amp;matt_merchant_id=276917682&amp;matt_product_id=MLA1124017221&amp;matt_product_partition_id=1944873365668&amp;matt_target_id=aud-1967389572605:pla-1944873365668&amp;gclid=Cj0KCQjw1_SkBhDwARIsANbGpFsceRQ7VdfiM33Aa-tlKPLU8svs4lI3Nqu0M87XaBDVdBlAXpS9YZQaAuKjEALw_wcB</t>
  </si>
  <si>
    <t>https://www.masonline.com.ar/limpiador-desinfectante-de-pisos-poett-solo-para-ti-900-ml/p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</si>
</sst>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\ #,##0.00"/>
    <numFmt numFmtId="165" formatCode="[$-F800]dddd\,\ mmmm\ dd\,\ yyyy"/>
  </numFmts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8">
    <xf numFmtId="0" fontId="0" fillId="0" borderId="0" xfId="0"/>
    <xf numFmtId="17" fontId="0" fillId="0" borderId="0" xfId="0" applyNumberFormat="1"/>
    <xf numFmtId="164" fontId="0" fillId="0" borderId="0" xfId="0" applyNumberFormat="1"/>
    <xf numFmtId="4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/>
    <xf numFmtId="164" fontId="0" fillId="2" borderId="1" xfId="0" applyNumberFormat="1" applyFill="1" applyBorder="1"/>
    <xf numFmtId="164" fontId="0" fillId="3" borderId="1" xfId="0" applyNumberFormat="1" applyFill="1" applyBorder="1" applyAlignment="1">
      <alignment horizontal="center"/>
    </xf>
    <xf numFmtId="164" fontId="0" fillId="0" borderId="1" xfId="0" applyNumberForma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64" fontId="0" fillId="2" borderId="1" xfId="0" applyNumberFormat="1" applyFill="1" applyBorder="1" applyAlignment="1">
      <alignment horizontal="center"/>
    </xf>
    <xf numFmtId="0" fontId="2" fillId="0" borderId="1" xfId="0" applyFont="1" applyFill="1" applyBorder="1" applyAlignment="1"/>
    <xf numFmtId="0" fontId="0" fillId="4" borderId="0" xfId="0" applyFill="1" applyAlignment="1">
      <alignment horizontal="center" vertical="center" wrapText="1"/>
    </xf>
    <xf numFmtId="17" fontId="3" fillId="0" borderId="1" xfId="1" applyNumberFormat="1" applyFont="1" applyBorder="1"/>
    <xf numFmtId="2" fontId="3" fillId="0" borderId="1" xfId="1" applyNumberFormat="1" applyFont="1" applyBorder="1"/>
    <xf numFmtId="0" fontId="3" fillId="0" borderId="1" xfId="1" applyFont="1" applyBorder="1"/>
    <xf numFmtId="2" fontId="1" fillId="0" borderId="1" xfId="1" applyNumberFormat="1" applyBorder="1"/>
    <xf numFmtId="0" fontId="1" fillId="0" borderId="1" xfId="1" applyBorder="1"/>
    <xf numFmtId="0" fontId="0" fillId="4" borderId="0" xfId="0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165" fontId="0" fillId="6" borderId="3" xfId="0" applyNumberFormat="1" applyFill="1" applyBorder="1" applyAlignment="1">
      <alignment horizontal="center" vertical="center" wrapText="1"/>
    </xf>
    <xf numFmtId="165" fontId="0" fillId="6" borderId="0" xfId="0" applyNumberForma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todigital3.com.ar/sitios/cdigi/producto/-procenex-limpiador-liquido-para-pisos-orquideas-900ml/_/A-00297571-00297571-200" TargetMode="External"/><Relationship Id="rId2" Type="http://schemas.openxmlformats.org/officeDocument/2006/relationships/hyperlink" Target="https://www.jumbo.com.ar/lavandina-ayudin-clasica-1lt/p" TargetMode="External"/><Relationship Id="rId1" Type="http://schemas.openxmlformats.org/officeDocument/2006/relationships/hyperlink" Target="https://www.cotodigital3.com.ar/sitios/cdigi/producto/-lavandina-ayudin-clasica-1-l/_/A-00511468-00511468-200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articulo.mercadolibre.com.ar/MLA-758708830-papel-higienico-blanco-extra-8-rollos-x-300-metros-cu-_JM" TargetMode="External"/><Relationship Id="rId4" Type="http://schemas.openxmlformats.org/officeDocument/2006/relationships/hyperlink" Target="https://articulo.mercadolibre.com.ar/MLA-896661250-dx-110-seiq-detergente-al-30-limpiador-multiuso-_J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K18"/>
  <sheetViews>
    <sheetView tabSelected="1" topLeftCell="C4" workbookViewId="0">
      <selection activeCell="J9" sqref="J9"/>
    </sheetView>
  </sheetViews>
  <sheetFormatPr baseColWidth="10" defaultRowHeight="15" x14ac:dyDescent="0.25"/>
  <cols>
    <col min="3" max="3" width="36.5703125" customWidth="1"/>
    <col min="4" max="4" width="23.5703125" customWidth="1"/>
    <col min="5" max="5" width="19.28515625" customWidth="1"/>
    <col min="6" max="6" width="29.5703125" bestFit="1" customWidth="1"/>
    <col min="7" max="7" width="18.5703125" customWidth="1"/>
    <col min="8" max="8" width="19.7109375" customWidth="1"/>
    <col min="9" max="9" width="18.5703125" customWidth="1"/>
    <col min="11" max="11" width="21.140625" customWidth="1"/>
  </cols>
  <sheetData>
    <row r="1" spans="3:11" x14ac:dyDescent="0.25">
      <c r="C1" s="22" t="s">
        <v>14</v>
      </c>
      <c r="D1" s="22"/>
      <c r="E1" s="22"/>
      <c r="F1" s="22"/>
      <c r="G1" s="22"/>
      <c r="H1" s="22"/>
      <c r="I1" s="22"/>
      <c r="J1" s="22"/>
      <c r="K1" s="22"/>
    </row>
    <row r="2" spans="3:11" x14ac:dyDescent="0.25">
      <c r="C2" s="22"/>
      <c r="D2" s="22"/>
      <c r="E2" s="22"/>
      <c r="F2" s="22"/>
      <c r="G2" s="22"/>
      <c r="H2" s="22"/>
      <c r="I2" s="22"/>
      <c r="J2" s="22"/>
      <c r="K2" s="22"/>
    </row>
    <row r="3" spans="3:11" ht="30.75" customHeight="1" x14ac:dyDescent="0.25">
      <c r="C3" s="16"/>
      <c r="D3" s="16"/>
      <c r="E3" s="16"/>
      <c r="F3" s="26" t="s">
        <v>34</v>
      </c>
      <c r="G3" s="27"/>
      <c r="H3" s="16"/>
      <c r="I3" s="16"/>
      <c r="J3" s="16"/>
      <c r="K3" s="16"/>
    </row>
    <row r="4" spans="3:11" x14ac:dyDescent="0.25">
      <c r="C4" s="23"/>
      <c r="D4" s="24"/>
      <c r="E4" s="24"/>
      <c r="F4" s="24"/>
      <c r="G4" s="24"/>
      <c r="H4" s="24"/>
      <c r="I4" s="24"/>
      <c r="J4" s="24"/>
      <c r="K4" s="24"/>
    </row>
    <row r="5" spans="3:11" x14ac:dyDescent="0.25">
      <c r="C5" s="25" t="s">
        <v>19</v>
      </c>
      <c r="D5" s="25"/>
      <c r="E5" s="25"/>
      <c r="F5" s="25"/>
      <c r="G5" s="25"/>
      <c r="H5" s="25"/>
      <c r="I5" s="25"/>
      <c r="J5" s="25"/>
      <c r="K5" s="25"/>
    </row>
    <row r="6" spans="3:11" x14ac:dyDescent="0.25">
      <c r="C6" s="4" t="s">
        <v>0</v>
      </c>
      <c r="D6" s="5" t="s">
        <v>8</v>
      </c>
      <c r="E6" s="5" t="s">
        <v>1</v>
      </c>
      <c r="F6" s="5" t="s">
        <v>2</v>
      </c>
      <c r="G6" s="8" t="s">
        <v>3</v>
      </c>
      <c r="H6" s="12" t="s">
        <v>4</v>
      </c>
      <c r="I6" s="5" t="s">
        <v>5</v>
      </c>
      <c r="J6" s="5" t="s">
        <v>6</v>
      </c>
      <c r="K6" s="4" t="s">
        <v>7</v>
      </c>
    </row>
    <row r="7" spans="3:11" x14ac:dyDescent="0.25">
      <c r="C7" s="13" t="s">
        <v>15</v>
      </c>
      <c r="D7" s="7">
        <f>+(E7+G7+I7)/3</f>
        <v>315.29333333333335</v>
      </c>
      <c r="E7" s="14">
        <v>313.44</v>
      </c>
      <c r="F7" s="17" t="s">
        <v>21</v>
      </c>
      <c r="G7" s="14">
        <v>313.44</v>
      </c>
      <c r="H7" s="19" t="s">
        <v>20</v>
      </c>
      <c r="I7" s="6">
        <v>319</v>
      </c>
      <c r="J7" s="19" t="s">
        <v>30</v>
      </c>
      <c r="K7" s="4" t="s">
        <v>9</v>
      </c>
    </row>
    <row r="8" spans="3:11" x14ac:dyDescent="0.25">
      <c r="C8" s="13" t="s">
        <v>11</v>
      </c>
      <c r="D8" s="7">
        <f t="shared" ref="D8:D11" si="0">+(E8+G8+I8)/3</f>
        <v>1199.6666666666667</v>
      </c>
      <c r="E8" s="14">
        <f>5605/5</f>
        <v>1121</v>
      </c>
      <c r="F8" s="18" t="s">
        <v>16</v>
      </c>
      <c r="G8" s="14">
        <f>6560/5</f>
        <v>1312</v>
      </c>
      <c r="H8" s="18" t="s">
        <v>26</v>
      </c>
      <c r="I8" s="6">
        <f>5830/5</f>
        <v>1166</v>
      </c>
      <c r="J8" s="19" t="s">
        <v>25</v>
      </c>
      <c r="K8" s="9" t="s">
        <v>18</v>
      </c>
    </row>
    <row r="9" spans="3:11" x14ac:dyDescent="0.25">
      <c r="C9" s="13" t="s">
        <v>12</v>
      </c>
      <c r="D9" s="7">
        <f t="shared" si="0"/>
        <v>352.54333333333335</v>
      </c>
      <c r="E9" s="14">
        <v>360.93</v>
      </c>
      <c r="F9" s="18" t="s">
        <v>31</v>
      </c>
      <c r="G9" s="14">
        <v>349.7</v>
      </c>
      <c r="H9" s="18" t="s">
        <v>23</v>
      </c>
      <c r="I9" s="6">
        <v>347</v>
      </c>
      <c r="J9" s="21" t="s">
        <v>36</v>
      </c>
      <c r="K9" s="11" t="s">
        <v>22</v>
      </c>
    </row>
    <row r="10" spans="3:11" x14ac:dyDescent="0.25">
      <c r="C10" s="13" t="s">
        <v>10</v>
      </c>
      <c r="D10" s="7">
        <f t="shared" si="0"/>
        <v>1055.2666666666667</v>
      </c>
      <c r="E10" s="14">
        <f>+(460*1000)/450</f>
        <v>1022.2222222222222</v>
      </c>
      <c r="F10" s="18" t="s">
        <v>29</v>
      </c>
      <c r="G10" s="14">
        <f>+(528*1000)/450</f>
        <v>1173.3333333333333</v>
      </c>
      <c r="H10" s="20" t="s">
        <v>27</v>
      </c>
      <c r="I10" s="6">
        <f>(873.22*1000)/900</f>
        <v>970.24444444444441</v>
      </c>
      <c r="J10" s="19" t="s">
        <v>32</v>
      </c>
      <c r="K10" s="10" t="s">
        <v>24</v>
      </c>
    </row>
    <row r="11" spans="3:11" x14ac:dyDescent="0.25">
      <c r="C11" s="5" t="s">
        <v>13</v>
      </c>
      <c r="D11" s="7">
        <f t="shared" si="0"/>
        <v>2632.2550000000001</v>
      </c>
      <c r="E11" s="14">
        <f>15096/8</f>
        <v>1887</v>
      </c>
      <c r="F11" s="20" t="s">
        <v>33</v>
      </c>
      <c r="G11" s="14">
        <f>14589/8</f>
        <v>1823.625</v>
      </c>
      <c r="H11" s="20" t="s">
        <v>28</v>
      </c>
      <c r="I11" s="6">
        <v>4186.1400000000003</v>
      </c>
      <c r="J11" s="21" t="s">
        <v>35</v>
      </c>
      <c r="K11" s="15" t="s">
        <v>17</v>
      </c>
    </row>
    <row r="14" spans="3:11" x14ac:dyDescent="0.25">
      <c r="C14" s="1"/>
    </row>
    <row r="17" spans="5:7" x14ac:dyDescent="0.25">
      <c r="E17" s="2"/>
      <c r="G17" s="2"/>
    </row>
    <row r="18" spans="5:7" x14ac:dyDescent="0.25">
      <c r="E18" s="3"/>
    </row>
  </sheetData>
  <mergeCells count="4">
    <mergeCell ref="C1:K2"/>
    <mergeCell ref="C4:K4"/>
    <mergeCell ref="C5:K5"/>
    <mergeCell ref="F3:G3"/>
  </mergeCells>
  <hyperlinks>
    <hyperlink ref="F7" r:id="rId1"/>
    <hyperlink ref="H7" r:id="rId2"/>
    <hyperlink ref="H9" r:id="rId3"/>
    <hyperlink ref="F8" r:id="rId4" location="position=11&amp;search_layout=stack&amp;type=item&amp;tracking_id=c5881166-bc76-4b2b-b462-b19d86c5c5fb"/>
    <hyperlink ref="H10" display="https://www.mercadolibre.com.ar/limpiador-mr-musculo-vidrios-y-multiusos-lavanda-repuesto-450ml/p/MLA16134455?matt_tool=33074646&amp;matt_word=&amp;matt_source=google&amp;matt_campaign_id=14508401213&amp;matt_ad_group_id=143720895274&amp;matt_match_type=&amp;matt_network=g&amp;matt_"/>
    <hyperlink ref="F11" display="https://www.mercadolibre.com.ar/papel-higienico-elegante-300m-cono-grande-x8-rollos-elegante-linea-profesional-pack-8-1-hoja-simple-300-m/p/MLA22879581?pdp_filters=category:MLA388905#searchVariation=MLA22879581&amp;position=1&amp;search_layout=grid&amp;type=product&amp;t"/>
    <hyperlink ref="H11" r:id="rId5" location="position=8&amp;search_layout=grid&amp;type=item&amp;tracking_id=d8845f6c-c497-4444-885a-d79352066300"/>
    <hyperlink ref="J11" display="https://articulo.mercadolibre.com.ar/MLA-1124017221-papel-higienico-new-pel-de-300mts-_JM?matt_tool=33074646&amp;matt_word=&amp;matt_source=google&amp;matt_campaign_id=14508401213&amp;matt_ad_group_id=143720895274&amp;matt_match_type=&amp;matt_network=g&amp;matt_device=c&amp;matt_creati"/>
  </hyperlinks>
  <pageMargins left="0.7" right="0.7" top="0.75" bottom="0.75" header="0.3" footer="0.3"/>
  <pageSetup orientation="portrait" horizontalDpi="4294967294" verticalDpi="1200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Roberto Cabaña</cp:lastModifiedBy>
  <dcterms:created xsi:type="dcterms:W3CDTF">2022-05-05T12:32:31Z</dcterms:created>
  <dcterms:modified xsi:type="dcterms:W3CDTF">2023-11-02T15:07:51Z</dcterms:modified>
</cp:coreProperties>
</file>