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COMPR.AR\PUBLICACIONES WP1\PRECIOS DE REFERENCIA\PRECIO DE REFERENCIA - A.MARCO\"/>
    </mc:Choice>
  </mc:AlternateContent>
  <bookViews>
    <workbookView xWindow="0" yWindow="0" windowWidth="24000" windowHeight="9750"/>
  </bookViews>
  <sheets>
    <sheet name="Px de referencia" sheetId="1" r:id="rId1"/>
  </sheets>
  <externalReferences>
    <externalReference r:id="rId2"/>
  </externalReferences>
  <definedNames>
    <definedName name="CantidadSolicitada">'[1]Cuadro comparativo'!$F$8:$F$8,'[1]Cuadro comparativo'!$F$16:$F$16,'[1]Cuadro comparativo'!$F$24:$F$24,'[1]Cuadro comparativo'!$F$32:$F$32,'[1]Cuadro comparativo'!$F$40:$F$40,'[1]Cuadro comparativo'!$F$48:$F$48,'[1]Cuadro comparativo'!$F$56:$F$56,'[1]Cuadro comparativo'!$F$64:$F$64,'[1]Cuadro comparativo'!$F$73:$F$73,'[1]Cuadro comparativo'!$F$81:$F$81,'[1]Cuadro comparativo'!$F$89:$F$89,'[1]Cuadro comparativo'!$F$96:$F$96,'[1]Cuadro comparativo'!$F$103:$F$103,'[1]Cuadro comparativo'!$F$110:$F$110,'[1]Cuadro comparativo'!$F$117:$F$117,'[1]Cuadro comparativo'!$F$124:$F$124,'[1]Cuadro comparativo'!$F$131:$F$131,'[1]Cuadro comparativo'!$F$138:$F$138,'[1]Cuadro comparativo'!$F$145:$F$145,'[1]Cuadro comparativo'!$F$152:$F$152,'[1]Cuadro comparativo'!$F$159:$F$159,'[1]Cuadro comparativo'!$F$166:$F$166,'[1]Cuadro comparativo'!$F$173:$F$173,'[1]Cuadro comparativo'!$F$181:$F$181,'[1]Cuadro comparativo'!$F$188:$F$188,'[1]Cuadro comparativo'!$F$197:$F$197,'[1]Cuadro comparativo'!$F$205:$F$205,'[1]Cuadro comparativo'!$F$213:$F$213,'[1]Cuadro comparativo'!$F$221:$F$221,'[1]Cuadro comparativo'!$F$232:$F$232,'[1]Cuadro comparativo'!$F$243:$F$243,'[1]Cuadro comparativo'!$F$254:$F$254,'[1]Cuadro comparativo'!$F$260:$F$260,'[1]Cuadro comparativo'!$F$271:$F$271,'[1]Cuadro comparativo'!$F$276:$F$276,'[1]Cuadro comparativo'!$F$281:$F$281,'[1]Cuadro comparativo'!$F$293:$F$293</definedName>
    <definedName name="Datos">'[1]Cuadro comparativo'!$C$1:$G$5</definedName>
    <definedName name="DatosRenglon">'[1]Cuadro comparativo'!$A$7:$H$7,'[1]Cuadro comparativo'!$A$15:$H$15,'[1]Cuadro comparativo'!$A$23:$H$23,'[1]Cuadro comparativo'!$A$31:$H$31,'[1]Cuadro comparativo'!$A$39:$H$39,'[1]Cuadro comparativo'!$A$47:$H$47,'[1]Cuadro comparativo'!$A$55:$H$55,'[1]Cuadro comparativo'!$A$63:$H$63,'[1]Cuadro comparativo'!$A$72:$H$72,'[1]Cuadro comparativo'!$A$80:$H$80,'[1]Cuadro comparativo'!$A$88:$H$88,'[1]Cuadro comparativo'!$A$95:$H$95,'[1]Cuadro comparativo'!$A$102:$H$102,'[1]Cuadro comparativo'!$A$109:$H$109,'[1]Cuadro comparativo'!$A$116:$H$116,'[1]Cuadro comparativo'!$A$123:$H$123,'[1]Cuadro comparativo'!$A$130:$H$130,'[1]Cuadro comparativo'!$A$137:$H$137,'[1]Cuadro comparativo'!$A$144:$H$144,'[1]Cuadro comparativo'!$A$151:$H$151,'[1]Cuadro comparativo'!$A$158:$H$158,'[1]Cuadro comparativo'!$A$165:$H$165,'[1]Cuadro comparativo'!$A$172:$H$172,'[1]Cuadro comparativo'!$A$180:$H$180,'[1]Cuadro comparativo'!$A$187:$H$187,'[1]Cuadro comparativo'!$A$196:$H$196,'[1]Cuadro comparativo'!$A$204:$H$204,'[1]Cuadro comparativo'!$A$212:$H$212,'[1]Cuadro comparativo'!$A$220:$H$220,'[1]Cuadro comparativo'!$A$231:$H$231,'[1]Cuadro comparativo'!$A$242:$H$242,'[1]Cuadro comparativo'!$A$253:$H$253,'[1]Cuadro comparativo'!$A$259:$H$259,'[1]Cuadro comparativo'!$A$270:$H$270,'[1]Cuadro comparativo'!$A$275:$H$275,'[1]Cuadro comparativo'!$A$280:$H$280,'[1]Cuadro comparativo'!$A$292:$H$292</definedName>
    <definedName name="DatosTitulos">'[1]Cuadro comparativo'!$B$1:$B$5</definedName>
    <definedName name="Google_Sheet_Link_1902581309" hidden="1">DatosTitulos</definedName>
    <definedName name="Google_Sheet_Link_407498376" hidden="1">Datos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Y30" i="1" l="1"/>
  <c r="Y31" i="1" s="1"/>
  <c r="X30" i="1"/>
  <c r="X31" i="1" s="1"/>
  <c r="W30" i="1"/>
  <c r="W31" i="1" s="1"/>
  <c r="V30" i="1"/>
  <c r="V31" i="1" s="1"/>
  <c r="U30" i="1"/>
  <c r="U31" i="1" s="1"/>
  <c r="T30" i="1"/>
  <c r="T31" i="1" s="1"/>
  <c r="S30" i="1"/>
  <c r="S31" i="1" s="1"/>
  <c r="R30" i="1"/>
  <c r="R31" i="1" s="1"/>
  <c r="Q30" i="1"/>
  <c r="Q31" i="1" s="1"/>
  <c r="P30" i="1"/>
  <c r="P31" i="1" s="1"/>
  <c r="K30" i="1"/>
  <c r="K31" i="1" s="1"/>
  <c r="J30" i="1"/>
  <c r="J31" i="1" s="1"/>
  <c r="I30" i="1"/>
  <c r="I31" i="1" s="1"/>
  <c r="H30" i="1"/>
  <c r="H31" i="1" s="1"/>
  <c r="G30" i="1"/>
  <c r="F30" i="1"/>
  <c r="E30" i="1"/>
  <c r="D30" i="1"/>
  <c r="C30" i="1"/>
  <c r="B30" i="1"/>
  <c r="P26" i="1"/>
  <c r="N26" i="1"/>
  <c r="L26" i="1"/>
  <c r="J26" i="1"/>
  <c r="AI22" i="1"/>
  <c r="AH22" i="1"/>
  <c r="AG22" i="1"/>
  <c r="AF22" i="1"/>
  <c r="AE22" i="1"/>
  <c r="P25" i="1" s="1"/>
  <c r="P27" i="1" s="1"/>
  <c r="AD22" i="1"/>
  <c r="N25" i="1" s="1"/>
  <c r="N27" i="1" s="1"/>
  <c r="AA22" i="1"/>
  <c r="Z22" i="1"/>
  <c r="Y22" i="1"/>
  <c r="X22" i="1"/>
  <c r="W22" i="1"/>
  <c r="V22" i="1"/>
  <c r="S22" i="1"/>
  <c r="R22" i="1"/>
  <c r="Q22" i="1"/>
  <c r="P22" i="1"/>
  <c r="O22" i="1"/>
  <c r="N22" i="1"/>
  <c r="M22" i="1"/>
  <c r="L25" i="1" s="1"/>
  <c r="L27" i="1" s="1"/>
  <c r="L22" i="1"/>
  <c r="K22" i="1"/>
  <c r="J22" i="1"/>
  <c r="J25" i="1" s="1"/>
  <c r="J27" i="1" s="1"/>
  <c r="E22" i="1"/>
  <c r="H21" i="1" s="1"/>
  <c r="E21" i="1"/>
  <c r="G21" i="1" s="1"/>
</calcChain>
</file>

<file path=xl/comments1.xml><?xml version="1.0" encoding="utf-8"?>
<comments xmlns="http://schemas.openxmlformats.org/spreadsheetml/2006/main">
  <authors>
    <author/>
  </authors>
  <commentList>
    <comment ref="G20" authorId="0" shapeId="0">
      <text>
        <r>
          <rPr>
            <sz val="11"/>
            <color rgb="FF000000"/>
            <rFont val="Calibri"/>
            <scheme val="minor"/>
          </rPr>
          <t>======
ID#AAAA8kO8YYU
Analia Lucero    (2023-11-13 15:05:04)
Para este criterio, se realizó un promedio entre todos los vehículos de la hoja "Px de referencia", pero diferenciando según la cobertura (Resp. civil o Terceros completo (RC + casco) y tipo de vehículo. Para los grupos 1, 2 y 3 se utilizó el valor promedio de Resp. civil y el grupo 4 (casco) no necesita px de ref.</t>
        </r>
      </text>
    </comment>
  </commentList>
</comments>
</file>

<file path=xl/sharedStrings.xml><?xml version="1.0" encoding="utf-8"?>
<sst xmlns="http://schemas.openxmlformats.org/spreadsheetml/2006/main" count="142" uniqueCount="103">
  <si>
    <t>COTIZACIONES DE SEGUROS AUTOMOTOR AL DIA 7 DE NOVIEMBRE DE 2023</t>
  </si>
  <si>
    <t>SEGUROS</t>
  </si>
  <si>
    <t>HILUX L/05 2.5 DC 4X2 TD DX - 2010</t>
  </si>
  <si>
    <t>HILUX L/12 2.5 DC 4X2 TD DX - 2015</t>
  </si>
  <si>
    <t>HILUX L/21 2.4 CHASIS 4X2 TDI DX - 2021</t>
  </si>
  <si>
    <t>HILUX L/20 2.4 SC 4X2 TDI DX - 2023</t>
  </si>
  <si>
    <t>Toyota Etios 1.5 4 Ptas X 2015</t>
  </si>
  <si>
    <t>Toyota Etios 1.5 4 Ptas X 6Mt L/18 2021</t>
  </si>
  <si>
    <t>ETIOS 1.5 4 PTAS X 6MT L/18 - 2023</t>
  </si>
  <si>
    <t>CRONOS 1.8 PRECISION L/21 - 2021</t>
  </si>
  <si>
    <t>CRONOS 1.3 ATTRACTIVE L/22 - 2023</t>
  </si>
  <si>
    <t>COROLLA 1.8 XLI L/08 - 2010</t>
  </si>
  <si>
    <t>COROLLA 1.8 XEI L/14 - 2015</t>
  </si>
  <si>
    <t>COROLLA 2.0 XEI L/20 - 2021</t>
  </si>
  <si>
    <t>COROLLA 2.0 XLI L/20 - 2023</t>
  </si>
  <si>
    <t>PARTNER 1.9 D PLC CONFORT - 2010</t>
  </si>
  <si>
    <t>PARTNER 1.6 D HDI CON PLC - 2015</t>
  </si>
  <si>
    <t>PARTNER 1.6 CONFORT 5 PLAZAS- 2020</t>
  </si>
  <si>
    <t>PARTNER 1.6 CONFORT - 2023</t>
  </si>
  <si>
    <t>COMPAÑÍA</t>
  </si>
  <si>
    <t>REP. CIVIL</t>
  </si>
  <si>
    <t>TERCEROS BASICO</t>
  </si>
  <si>
    <t>GALENO</t>
  </si>
  <si>
    <t>LIBRA</t>
  </si>
  <si>
    <t>ORBIS</t>
  </si>
  <si>
    <t>PROVINCIA</t>
  </si>
  <si>
    <t>SURA</t>
  </si>
  <si>
    <t>RUS</t>
  </si>
  <si>
    <t>SAN CRISTOBAL</t>
  </si>
  <si>
    <t>PARANA</t>
  </si>
  <si>
    <t>EXPERTA</t>
  </si>
  <si>
    <t>SANCOR</t>
  </si>
  <si>
    <t>MERCANTIL ANDINA</t>
  </si>
  <si>
    <t>ALLIANZ</t>
  </si>
  <si>
    <t>PRECIOS PROMEDIOS PARA CUADRO COMPARATIVO (ANEXO I)</t>
  </si>
  <si>
    <t>PRECIO 
S/COBERTURA</t>
  </si>
  <si>
    <t>GRUPO</t>
  </si>
  <si>
    <t>Promedio s/cobertura
REP CIVIL</t>
  </si>
  <si>
    <t>Promedio s/cobertura
TERCEROS BASICO</t>
  </si>
  <si>
    <r>
      <rPr>
        <sz val="13"/>
        <color theme="1"/>
        <rFont val="Calibri"/>
      </rPr>
      <t xml:space="preserve">Precio promedio de HILUX - </t>
    </r>
    <r>
      <rPr>
        <b/>
        <sz val="14"/>
        <color rgb="FF0000FF"/>
        <rFont val="Calibri"/>
      </rPr>
      <t>REP CIVIL</t>
    </r>
    <r>
      <rPr>
        <sz val="13"/>
        <color theme="1"/>
        <rFont val="Calibri"/>
      </rPr>
      <t xml:space="preserve"> (2015 a 2023)</t>
    </r>
  </si>
  <si>
    <t>1, 2 y 3</t>
  </si>
  <si>
    <r>
      <rPr>
        <sz val="13"/>
        <color theme="1"/>
        <rFont val="Calibri"/>
      </rPr>
      <t xml:space="preserve">Precio promedio de HILUX - </t>
    </r>
    <r>
      <rPr>
        <b/>
        <sz val="14"/>
        <color rgb="FFFF00FF"/>
        <rFont val="Calibri"/>
      </rPr>
      <t>TERCEROS BASICO</t>
    </r>
    <r>
      <rPr>
        <sz val="13"/>
        <color theme="1"/>
        <rFont val="Calibri"/>
      </rPr>
      <t xml:space="preserve"> (2015 a 2023)</t>
    </r>
  </si>
  <si>
    <r>
      <rPr>
        <sz val="13"/>
        <color theme="1"/>
        <rFont val="Calibri"/>
      </rPr>
      <t xml:space="preserve">Precio promedio ETIOS /CRONOS/COROLLA- </t>
    </r>
    <r>
      <rPr>
        <b/>
        <sz val="14"/>
        <color rgb="FF0000FF"/>
        <rFont val="Calibri"/>
      </rPr>
      <t>REP CIVIL</t>
    </r>
    <r>
      <rPr>
        <sz val="13"/>
        <color theme="1"/>
        <rFont val="Calibri"/>
      </rPr>
      <t xml:space="preserve"> (2015 a 2023)</t>
    </r>
  </si>
  <si>
    <r>
      <rPr>
        <sz val="13"/>
        <color theme="1"/>
        <rFont val="Calibri"/>
      </rPr>
      <t xml:space="preserve">Precio promedio ETIOS /CRONOS/COROLLA- </t>
    </r>
    <r>
      <rPr>
        <b/>
        <sz val="14"/>
        <color rgb="FFFF00FF"/>
        <rFont val="Calibri"/>
      </rPr>
      <t>TERCEROS BASICO</t>
    </r>
    <r>
      <rPr>
        <sz val="13"/>
        <color theme="1"/>
        <rFont val="Calibri"/>
      </rPr>
      <t xml:space="preserve"> (2015 a 2023)</t>
    </r>
  </si>
  <si>
    <t>REP. CIVIL
vehiculos</t>
  </si>
  <si>
    <t>TERCEROS BASICO
vehiculos</t>
  </si>
  <si>
    <t>REP. CIVIL
utilitarios</t>
  </si>
  <si>
    <t>TERCEROS BASICO
utilitarios</t>
  </si>
  <si>
    <r>
      <rPr>
        <sz val="13"/>
        <color theme="1"/>
        <rFont val="Calibri"/>
      </rPr>
      <t>Precio promedio PARTNER-</t>
    </r>
    <r>
      <rPr>
        <b/>
        <sz val="14"/>
        <color rgb="FF0000FF"/>
        <rFont val="Calibri"/>
      </rPr>
      <t xml:space="preserve"> REP CIVIL</t>
    </r>
    <r>
      <rPr>
        <sz val="13"/>
        <color theme="1"/>
        <rFont val="Calibri"/>
      </rPr>
      <t xml:space="preserve"> (2015 a 2023)</t>
    </r>
  </si>
  <si>
    <r>
      <rPr>
        <sz val="13"/>
        <color theme="1"/>
        <rFont val="Calibri"/>
      </rPr>
      <t xml:space="preserve">Precio promedio PARTNER- </t>
    </r>
    <r>
      <rPr>
        <b/>
        <sz val="14"/>
        <color rgb="FFFF00FF"/>
        <rFont val="Calibri"/>
      </rPr>
      <t>TERCEROS BASICO</t>
    </r>
    <r>
      <rPr>
        <sz val="13"/>
        <color theme="1"/>
        <rFont val="Calibri"/>
      </rPr>
      <t xml:space="preserve"> (2015 a 2023)</t>
    </r>
  </si>
  <si>
    <t>Promedio</t>
  </si>
  <si>
    <t>PORTAL WEB DE CONSULTA</t>
  </si>
  <si>
    <t>https://www.webdelseguro.com.ar/resultados/</t>
  </si>
  <si>
    <t>GRUPO 1:</t>
  </si>
  <si>
    <t>GRUPO 4:</t>
  </si>
  <si>
    <t>1 191000033.0 Vehículo Sedan 3,4 y 5 puertas nafta/diesel (uso</t>
  </si>
  <si>
    <t>29 191000034.1 Vehículos sedan 3, 4 y 5 puertas</t>
  </si>
  <si>
    <t>30 191000034.1 Vehículos utilitarios</t>
  </si>
  <si>
    <t>2 191000033.1 Vehículo Sedan 3,4 y 5 puertas GNC (uso oficialtransporte de personas)</t>
  </si>
  <si>
    <t>31 191000034.1 Pick up simple y doble cabina</t>
  </si>
  <si>
    <t>3 191000033.1 Vehículos Utilitarios nafta/diesel (uso oficialtransporte de personas)</t>
  </si>
  <si>
    <t>32 191000034.1 Minibus y Furgones para transportes de agentes</t>
  </si>
  <si>
    <t>4 191000033.1 Vehículos Utilitarios GNC (uso oficial-transporte de</t>
  </si>
  <si>
    <t>policiales y detenidos</t>
  </si>
  <si>
    <t>personas)</t>
  </si>
  <si>
    <t>33 191000034.1 Vehículos Pesados</t>
  </si>
  <si>
    <t>5 191000033.1 Pick up simple y doble cabina (uso oficial - transporte</t>
  </si>
  <si>
    <t>34 191000034.1 Motovehículos</t>
  </si>
  <si>
    <t>de personas)</t>
  </si>
  <si>
    <t>35 191000034.1 Vehículos de servicios de emergencias</t>
  </si>
  <si>
    <t>6 191000033.1 Pick up simple y doble cabina (uso oficial - transporte</t>
  </si>
  <si>
    <t>36 191000034.1 Vehículos de servicios de emergencias</t>
  </si>
  <si>
    <t>de cosas)</t>
  </si>
  <si>
    <t>(ambulancias)</t>
  </si>
  <si>
    <t>7 191000033.1 Vehículos de cargas pesadas (camiones – uso</t>
  </si>
  <si>
    <t>37 191000034.1 Vehículos de servicios de emergencias</t>
  </si>
  <si>
    <t>transporte de bienes – volquete – cementero - otros</t>
  </si>
  <si>
    <t>(motobombas)</t>
  </si>
  <si>
    <t>8 191000033.1 Vehículos de transporte sustancias peligrosas</t>
  </si>
  <si>
    <t>9 191000033.1 Vehículos minibús (transporte de personas)</t>
  </si>
  <si>
    <t>10 191000033.1 Vehículos ómnibus (transporte de personas)</t>
  </si>
  <si>
    <t>GRUPO 2:</t>
  </si>
  <si>
    <t>GRUPO 3:</t>
  </si>
  <si>
    <t>11 191000033.2 Vehículo Sedan 3,4 y 5 puertas nafta/diesel (uso</t>
  </si>
  <si>
    <t>23 191000033.2 Trailer para traslado de equinos</t>
  </si>
  <si>
    <t>oficial- transporte de personas)</t>
  </si>
  <si>
    <t>24 191000033.2 Trailer Rodante para Destacamento Móvil</t>
  </si>
  <si>
    <t>12 191000033.2 Vehículo Sedan 3,4 y 5 puertas GNC (uso oficialtransporte de personas)</t>
  </si>
  <si>
    <t>25 191000033.2 Camión para transporte de Combustible.</t>
  </si>
  <si>
    <t>13 191000033.2 Vehículos Utilitarios nafta/diesel (uso oficialtransporte de personas)</t>
  </si>
  <si>
    <t>26 191000033.2 Tractor Fiat 500 st.</t>
  </si>
  <si>
    <t>14 191000033.2 Vehículos Utilitarios GNC (uso oficial-transporte de</t>
  </si>
  <si>
    <t>27 191000033.2 Minicargadora tipo Bobcat</t>
  </si>
  <si>
    <t>28 191000033.2 Vehículos de servicios de emergencias</t>
  </si>
  <si>
    <t>15 191000033.2 Pick up simple y doble cabina (uso oficial - transporte</t>
  </si>
  <si>
    <t>16 191000033.2 Pick up simple y doble cabina uso oficial transporte</t>
  </si>
  <si>
    <t>de cosas</t>
  </si>
  <si>
    <t>17 191000033.2 Vehículos de cargas pesadas (camiones – uso</t>
  </si>
  <si>
    <t>18 191000033.2 Vehículos de transporte sustancias peligrosas</t>
  </si>
  <si>
    <t>19 191000033.2 Motovehículos</t>
  </si>
  <si>
    <t>20 191000033.2 Vehículos de servicios de emergencia (motobombas)</t>
  </si>
  <si>
    <t>21 191000033.2 Vehículos minibús (transporte de personas)</t>
  </si>
  <si>
    <t>22 191000033.2 Vehículos ómnibus (transporte de personas)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</si>
</sst>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 &quot;$&quot;\ * #,##0.00_ ;_ &quot;$&quot;\ * \-#,##0.00_ ;_ &quot;$&quot;\ * &quot;-&quot;??_ ;_ @_ "/>
    <numFmt numFmtId="165" formatCode="&quot;$&quot;#,##0.00"/>
  </numFmts>
  <fonts count="24">
    <font>
      <sz val="11"/>
      <color rgb="FF000000"/>
      <name val="Calibri"/>
      <scheme val="minor"/>
    </font>
    <font>
      <sz val="11"/>
      <color theme="1"/>
      <name val="Calibri"/>
    </font>
    <font>
      <b/>
      <sz val="24"/>
      <color theme="1"/>
      <name val="Calibri"/>
    </font>
    <font>
      <sz val="11"/>
      <name val="Calibri"/>
    </font>
    <font>
      <b/>
      <sz val="12"/>
      <color theme="1"/>
      <name val="Arial"/>
    </font>
    <font>
      <b/>
      <sz val="11"/>
      <color theme="1"/>
      <name val="Arial"/>
    </font>
    <font>
      <sz val="12"/>
      <color theme="1"/>
      <name val="Arial"/>
    </font>
    <font>
      <b/>
      <sz val="13"/>
      <color theme="1"/>
      <name val="Calibri"/>
    </font>
    <font>
      <sz val="13"/>
      <color theme="1"/>
      <name val="Calibri"/>
    </font>
    <font>
      <b/>
      <sz val="11"/>
      <color theme="1"/>
      <name val="Calibri"/>
    </font>
    <font>
      <b/>
      <sz val="14"/>
      <color rgb="FF0000FF"/>
      <name val="Calibri"/>
    </font>
    <font>
      <b/>
      <sz val="13"/>
      <color rgb="FF0000FF"/>
      <name val="Calibri"/>
    </font>
    <font>
      <sz val="14"/>
      <color theme="1"/>
      <name val="Calibri"/>
    </font>
    <font>
      <b/>
      <sz val="14"/>
      <color rgb="FFFF00FF"/>
      <name val="Calibri"/>
    </font>
    <font>
      <b/>
      <sz val="13"/>
      <color rgb="FFFF00FF"/>
      <name val="Calibri"/>
    </font>
    <font>
      <sz val="14"/>
      <color rgb="FF000000"/>
      <name val="Calibri"/>
    </font>
    <font>
      <b/>
      <sz val="18"/>
      <color theme="1"/>
      <name val="Calibri"/>
    </font>
    <font>
      <u/>
      <sz val="20"/>
      <color rgb="FF0000FF"/>
      <name val="Calibri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  <scheme val="minor"/>
    </font>
    <font>
      <sz val="12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  <fill>
      <patternFill patternType="solid">
        <fgColor rgb="FFB2A1C7"/>
        <bgColor rgb="FFB2A1C7"/>
      </patternFill>
    </fill>
    <fill>
      <patternFill patternType="solid">
        <fgColor rgb="FFFFFFFF"/>
        <bgColor rgb="FFFFFFFF"/>
      </patternFill>
    </fill>
    <fill>
      <patternFill patternType="solid">
        <fgColor rgb="FF8DB3E2"/>
        <bgColor rgb="FF8DB3E2"/>
      </patternFill>
    </fill>
    <fill>
      <patternFill patternType="solid">
        <fgColor rgb="FFA2C4C9"/>
        <bgColor rgb="FFA2C4C9"/>
      </patternFill>
    </fill>
    <fill>
      <patternFill patternType="solid">
        <fgColor rgb="FFF4CCCC"/>
        <bgColor rgb="FFF4CCCC"/>
      </patternFill>
    </fill>
    <fill>
      <patternFill patternType="solid">
        <fgColor rgb="FFFFE599"/>
        <bgColor rgb="FFFFE599"/>
      </patternFill>
    </fill>
    <fill>
      <patternFill patternType="solid">
        <fgColor rgb="FFB4A7D6"/>
        <bgColor rgb="FFB4A7D6"/>
      </patternFill>
    </fill>
    <fill>
      <patternFill patternType="solid">
        <fgColor rgb="FFCFE2F3"/>
        <bgColor rgb="FFCFE2F3"/>
      </patternFill>
    </fill>
    <fill>
      <patternFill patternType="solid">
        <fgColor rgb="FFFCE5CD"/>
        <bgColor rgb="FFFCE5CD"/>
      </patternFill>
    </fill>
    <fill>
      <patternFill patternType="solid">
        <fgColor rgb="FFD9EAD3"/>
        <bgColor rgb="FFD9EAD3"/>
      </patternFill>
    </fill>
    <fill>
      <patternFill patternType="solid">
        <fgColor rgb="FFEAD1DC"/>
        <bgColor rgb="FFEAD1DC"/>
      </patternFill>
    </fill>
  </fills>
  <borders count="31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/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ck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/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  <border>
      <left/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0" xfId="0" applyFont="1" applyAlignment="1"/>
    <xf numFmtId="0" fontId="1" fillId="0" borderId="1" xfId="0" applyFont="1" applyBorder="1" applyAlignment="1"/>
    <xf numFmtId="0" fontId="0" fillId="0" borderId="0" xfId="0" applyFont="1" applyAlignment="1"/>
    <xf numFmtId="0" fontId="1" fillId="0" borderId="2" xfId="0" applyFont="1" applyBorder="1" applyAlignment="1"/>
    <xf numFmtId="0" fontId="1" fillId="0" borderId="3" xfId="0" applyFont="1" applyBorder="1" applyAlignment="1"/>
    <xf numFmtId="0" fontId="4" fillId="3" borderId="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4" fillId="2" borderId="4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 wrapText="1"/>
    </xf>
    <xf numFmtId="0" fontId="4" fillId="2" borderId="3" xfId="0" applyFont="1" applyFill="1" applyBorder="1" applyAlignment="1">
      <alignment horizontal="center" wrapText="1"/>
    </xf>
    <xf numFmtId="0" fontId="4" fillId="2" borderId="6" xfId="0" applyFont="1" applyFill="1" applyBorder="1" applyAlignment="1"/>
    <xf numFmtId="164" fontId="6" fillId="0" borderId="5" xfId="0" applyNumberFormat="1" applyFont="1" applyBorder="1" applyAlignment="1">
      <alignment horizontal="right"/>
    </xf>
    <xf numFmtId="164" fontId="6" fillId="4" borderId="7" xfId="0" applyNumberFormat="1" applyFont="1" applyFill="1" applyBorder="1" applyAlignment="1">
      <alignment horizontal="right"/>
    </xf>
    <xf numFmtId="164" fontId="6" fillId="4" borderId="5" xfId="0" applyNumberFormat="1" applyFont="1" applyFill="1" applyBorder="1" applyAlignment="1">
      <alignment horizontal="right"/>
    </xf>
    <xf numFmtId="164" fontId="1" fillId="5" borderId="7" xfId="0" applyNumberFormat="1" applyFont="1" applyFill="1" applyBorder="1" applyAlignment="1"/>
    <xf numFmtId="164" fontId="1" fillId="5" borderId="5" xfId="0" applyNumberFormat="1" applyFont="1" applyFill="1" applyBorder="1" applyAlignment="1"/>
    <xf numFmtId="164" fontId="1" fillId="4" borderId="7" xfId="0" applyNumberFormat="1" applyFont="1" applyFill="1" applyBorder="1" applyAlignment="1"/>
    <xf numFmtId="164" fontId="1" fillId="4" borderId="5" xfId="0" applyNumberFormat="1" applyFont="1" applyFill="1" applyBorder="1" applyAlignment="1"/>
    <xf numFmtId="164" fontId="6" fillId="0" borderId="7" xfId="0" applyNumberFormat="1" applyFont="1" applyBorder="1" applyAlignment="1">
      <alignment horizontal="right"/>
    </xf>
    <xf numFmtId="0" fontId="4" fillId="2" borderId="4" xfId="0" applyFont="1" applyFill="1" applyBorder="1" applyAlignment="1"/>
    <xf numFmtId="164" fontId="6" fillId="4" borderId="8" xfId="0" applyNumberFormat="1" applyFont="1" applyFill="1" applyBorder="1" applyAlignment="1">
      <alignment horizontal="right"/>
    </xf>
    <xf numFmtId="164" fontId="6" fillId="4" borderId="3" xfId="0" applyNumberFormat="1" applyFont="1" applyFill="1" applyBorder="1" applyAlignment="1">
      <alignment horizontal="right"/>
    </xf>
    <xf numFmtId="0" fontId="1" fillId="6" borderId="0" xfId="0" applyFont="1" applyFill="1" applyAlignment="1"/>
    <xf numFmtId="0" fontId="1" fillId="7" borderId="0" xfId="0" applyFont="1" applyFill="1" applyAlignment="1"/>
    <xf numFmtId="0" fontId="1" fillId="8" borderId="0" xfId="0" applyFont="1" applyFill="1" applyAlignment="1"/>
    <xf numFmtId="0" fontId="1" fillId="9" borderId="0" xfId="0" applyFont="1" applyFill="1" applyAlignment="1"/>
    <xf numFmtId="0" fontId="1" fillId="10" borderId="0" xfId="0" applyFont="1" applyFill="1" applyAlignment="1"/>
    <xf numFmtId="0" fontId="7" fillId="0" borderId="9" xfId="0" applyFont="1" applyBorder="1" applyAlignment="1">
      <alignment vertical="center"/>
    </xf>
    <xf numFmtId="0" fontId="8" fillId="0" borderId="10" xfId="0" applyFont="1" applyBorder="1" applyAlignment="1">
      <alignment vertical="center"/>
    </xf>
    <xf numFmtId="0" fontId="8" fillId="0" borderId="11" xfId="0" applyFont="1" applyBorder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8" fillId="0" borderId="16" xfId="0" applyFont="1" applyBorder="1" applyAlignment="1"/>
    <xf numFmtId="0" fontId="8" fillId="0" borderId="0" xfId="0" applyFont="1" applyAlignment="1"/>
    <xf numFmtId="0" fontId="8" fillId="0" borderId="17" xfId="0" applyFont="1" applyBorder="1" applyAlignment="1"/>
    <xf numFmtId="165" fontId="11" fillId="0" borderId="18" xfId="0" applyNumberFormat="1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165" fontId="12" fillId="0" borderId="20" xfId="0" applyNumberFormat="1" applyFont="1" applyBorder="1" applyAlignment="1"/>
    <xf numFmtId="165" fontId="12" fillId="0" borderId="21" xfId="0" applyNumberFormat="1" applyFont="1" applyBorder="1" applyAlignment="1"/>
    <xf numFmtId="165" fontId="14" fillId="0" borderId="18" xfId="0" applyNumberFormat="1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5" fillId="0" borderId="19" xfId="0" applyFont="1" applyBorder="1" applyAlignment="1">
      <alignment horizontal="center"/>
    </xf>
    <xf numFmtId="0" fontId="15" fillId="0" borderId="22" xfId="0" applyFont="1" applyBorder="1" applyAlignment="1">
      <alignment horizontal="center"/>
    </xf>
    <xf numFmtId="164" fontId="1" fillId="11" borderId="0" xfId="0" applyNumberFormat="1" applyFont="1" applyFill="1" applyAlignment="1"/>
    <xf numFmtId="164" fontId="1" fillId="12" borderId="0" xfId="0" applyNumberFormat="1" applyFont="1" applyFill="1" applyAlignment="1"/>
    <xf numFmtId="2" fontId="1" fillId="11" borderId="0" xfId="0" applyNumberFormat="1" applyFont="1" applyFill="1" applyAlignment="1"/>
    <xf numFmtId="164" fontId="1" fillId="13" borderId="0" xfId="0" applyNumberFormat="1" applyFont="1" applyFill="1" applyAlignment="1"/>
    <xf numFmtId="164" fontId="1" fillId="10" borderId="0" xfId="0" applyNumberFormat="1" applyFont="1" applyFill="1" applyAlignment="1"/>
    <xf numFmtId="0" fontId="11" fillId="0" borderId="22" xfId="0" applyFont="1" applyBorder="1" applyAlignment="1">
      <alignment horizontal="center"/>
    </xf>
    <xf numFmtId="0" fontId="1" fillId="11" borderId="0" xfId="0" applyFont="1" applyFill="1" applyAlignment="1"/>
    <xf numFmtId="0" fontId="1" fillId="12" borderId="0" xfId="0" applyFont="1" applyFill="1" applyAlignment="1"/>
    <xf numFmtId="0" fontId="1" fillId="13" borderId="0" xfId="0" applyFont="1" applyFill="1" applyAlignment="1"/>
    <xf numFmtId="0" fontId="4" fillId="2" borderId="23" xfId="0" applyFont="1" applyFill="1" applyBorder="1" applyAlignment="1">
      <alignment horizontal="center" wrapText="1"/>
    </xf>
    <xf numFmtId="165" fontId="1" fillId="11" borderId="0" xfId="0" applyNumberFormat="1" applyFont="1" applyFill="1" applyAlignment="1"/>
    <xf numFmtId="0" fontId="8" fillId="0" borderId="24" xfId="0" applyFont="1" applyBorder="1" applyAlignment="1"/>
    <xf numFmtId="0" fontId="8" fillId="0" borderId="25" xfId="0" applyFont="1" applyBorder="1" applyAlignment="1"/>
    <xf numFmtId="0" fontId="8" fillId="0" borderId="26" xfId="0" applyFont="1" applyBorder="1" applyAlignment="1"/>
    <xf numFmtId="165" fontId="14" fillId="0" borderId="27" xfId="0" applyNumberFormat="1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165" fontId="1" fillId="12" borderId="0" xfId="0" applyNumberFormat="1" applyFont="1" applyFill="1" applyAlignment="1"/>
    <xf numFmtId="165" fontId="1" fillId="13" borderId="0" xfId="0" applyNumberFormat="1" applyFont="1" applyFill="1" applyAlignment="1"/>
    <xf numFmtId="165" fontId="1" fillId="10" borderId="0" xfId="0" applyNumberFormat="1" applyFont="1" applyFill="1" applyAlignment="1"/>
    <xf numFmtId="0" fontId="14" fillId="0" borderId="0" xfId="0" applyFont="1" applyAlignment="1">
      <alignment horizontal="center"/>
    </xf>
    <xf numFmtId="164" fontId="1" fillId="0" borderId="0" xfId="0" applyNumberFormat="1" applyFont="1" applyAlignment="1">
      <alignment horizontal="right"/>
    </xf>
    <xf numFmtId="164" fontId="1" fillId="0" borderId="0" xfId="0" applyNumberFormat="1" applyFont="1" applyAlignment="1"/>
    <xf numFmtId="0" fontId="4" fillId="0" borderId="0" xfId="0" applyFont="1" applyAlignment="1"/>
    <xf numFmtId="0" fontId="1" fillId="0" borderId="0" xfId="0" applyFont="1" applyAlignment="1">
      <alignment horizontal="right"/>
    </xf>
    <xf numFmtId="0" fontId="1" fillId="4" borderId="1" xfId="0" applyFont="1" applyFill="1" applyBorder="1" applyAlignment="1"/>
    <xf numFmtId="0" fontId="16" fillId="0" borderId="29" xfId="0" applyFont="1" applyBorder="1" applyAlignment="1"/>
    <xf numFmtId="0" fontId="1" fillId="4" borderId="0" xfId="0" applyFont="1" applyFill="1" applyAlignment="1"/>
    <xf numFmtId="0" fontId="17" fillId="0" borderId="29" xfId="0" applyFont="1" applyBorder="1" applyAlignment="1"/>
    <xf numFmtId="0" fontId="1" fillId="0" borderId="29" xfId="0" applyFont="1" applyBorder="1" applyAlignment="1"/>
    <xf numFmtId="0" fontId="1" fillId="0" borderId="30" xfId="0" applyFont="1" applyBorder="1" applyAlignment="1"/>
    <xf numFmtId="0" fontId="18" fillId="4" borderId="0" xfId="0" applyFont="1" applyFill="1" applyAlignment="1"/>
    <xf numFmtId="0" fontId="19" fillId="0" borderId="0" xfId="0" applyFont="1" applyAlignment="1"/>
    <xf numFmtId="0" fontId="20" fillId="0" borderId="0" xfId="0" applyFont="1" applyAlignment="1"/>
    <xf numFmtId="0" fontId="21" fillId="4" borderId="0" xfId="0" applyFont="1" applyFill="1" applyAlignment="1"/>
    <xf numFmtId="0" fontId="22" fillId="0" borderId="0" xfId="0" applyFont="1" applyAlignment="1">
      <alignment horizontal="center"/>
    </xf>
    <xf numFmtId="0" fontId="23" fillId="0" borderId="0" xfId="0" applyFont="1" applyAlignment="1">
      <alignment vertical="top"/>
    </xf>
    <xf numFmtId="0" fontId="23" fillId="0" borderId="0" xfId="0" applyFont="1" applyAlignment="1"/>
    <xf numFmtId="0" fontId="21" fillId="4" borderId="0" xfId="0" applyFont="1" applyFill="1" applyAlignment="1">
      <alignment horizontal="left"/>
    </xf>
    <xf numFmtId="0" fontId="19" fillId="0" borderId="0" xfId="0" applyFont="1" applyAlignment="1">
      <alignment vertical="center"/>
    </xf>
    <xf numFmtId="0" fontId="2" fillId="2" borderId="0" xfId="0" applyFont="1" applyFill="1" applyAlignment="1">
      <alignment horizontal="center"/>
    </xf>
    <xf numFmtId="0" fontId="0" fillId="0" borderId="0" xfId="0" applyFont="1" applyAlignment="1"/>
    <xf numFmtId="0" fontId="3" fillId="0" borderId="2" xfId="0" applyFont="1" applyBorder="1"/>
    <xf numFmtId="0" fontId="3" fillId="0" borderId="1" xfId="0" applyFont="1" applyBorder="1"/>
    <xf numFmtId="0" fontId="3" fillId="0" borderId="3" xfId="0" applyFont="1" applyBorder="1"/>
    <xf numFmtId="0" fontId="5" fillId="3" borderId="1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40</xdr:row>
      <xdr:rowOff>180975</xdr:rowOff>
    </xdr:from>
    <xdr:ext cx="6562725" cy="3276600"/>
    <xdr:pic>
      <xdr:nvPicPr>
        <xdr:cNvPr id="2" name="image7.png" title="Imagen"/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9515475"/>
          <a:ext cx="6562725" cy="32766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oberto%20Caba&#241;a\Downloads\Cuadro_Comparativo_10606-0007-LPU23_Seguros_21-11-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uadro comparativo"/>
      <sheetName val="Grupo N° 1"/>
      <sheetName val="Grupo N° 2"/>
      <sheetName val="Grupo N° 3"/>
      <sheetName val="Grupo N° 4"/>
      <sheetName val="Grúa"/>
      <sheetName val="Ind. gral."/>
      <sheetName val="INDICE"/>
      <sheetName val="Ind Patrimoniales"/>
      <sheetName val="Ind Gestión"/>
      <sheetName val="Px de referencia"/>
    </sheetNames>
    <sheetDataSet>
      <sheetData sheetId="0">
        <row r="1">
          <cell r="B1" t="str">
            <v>Número expediente:</v>
          </cell>
          <cell r="C1" t="str">
            <v>EX-2023-07353089-   -GDEMZA-DGCPYGB#MHYF</v>
          </cell>
        </row>
        <row r="2">
          <cell r="B2" t="str">
            <v>Número proceso de compra:</v>
          </cell>
          <cell r="C2" t="str">
            <v>10606-0007-LPU23</v>
          </cell>
        </row>
        <row r="3">
          <cell r="B3" t="str">
            <v>Nombre descriptivo proceso de compra:</v>
          </cell>
          <cell r="C3" t="str">
            <v>Licitación Pública de Convenio Marco para la “Contratación de Seguros para Flota Vehicular”</v>
          </cell>
        </row>
        <row r="4">
          <cell r="B4" t="str">
            <v>Unidad Operativa de Compras:</v>
          </cell>
          <cell r="C4" t="str">
            <v>1-06-06 - Dcción. Gral. de Compras y Suministros</v>
          </cell>
        </row>
        <row r="5">
          <cell r="B5" t="str">
            <v>Fecha de Apertura:</v>
          </cell>
          <cell r="C5" t="str">
            <v>30/10/2023</v>
          </cell>
        </row>
        <row r="7">
          <cell r="A7" t="str">
            <v>Renglón: 1, Código: 191000033.1, Descripción: RIESGO ORDINARIO Presentación:  MENSUAL</v>
          </cell>
        </row>
        <row r="8">
          <cell r="F8">
            <v>99999</v>
          </cell>
        </row>
        <row r="15">
          <cell r="A15" t="str">
            <v>Renglón: 2, Código: 191000033.1, Descripción: RIESGO ORDINARIO Presentación:  MENSUAL</v>
          </cell>
        </row>
        <row r="16">
          <cell r="F16">
            <v>99999</v>
          </cell>
        </row>
        <row r="23">
          <cell r="A23" t="str">
            <v>Renglón: 3, Código: 191000033.1, Descripción: RIESGO ORDINARIO Presentación:  MENSUAL</v>
          </cell>
        </row>
        <row r="24">
          <cell r="F24">
            <v>99999</v>
          </cell>
        </row>
        <row r="31">
          <cell r="A31" t="str">
            <v>Renglón: 4, Código: 191000033.1, Descripción: RIESGO ORDINARIO Presentación:  MENSUAL</v>
          </cell>
        </row>
        <row r="32">
          <cell r="F32">
            <v>99999</v>
          </cell>
        </row>
        <row r="39">
          <cell r="A39" t="str">
            <v>Renglón: 5, Código: 191000033.1, Descripción: RIESGO ORDINARIO Presentación:  MENSUAL</v>
          </cell>
        </row>
        <row r="40">
          <cell r="F40">
            <v>99999</v>
          </cell>
        </row>
        <row r="47">
          <cell r="A47" t="str">
            <v>Renglón: 6, Código: 191000033.1, Descripción: RIESGO ORDINARIO Presentación:  MENSUAL</v>
          </cell>
        </row>
        <row r="48">
          <cell r="F48">
            <v>99999</v>
          </cell>
        </row>
        <row r="55">
          <cell r="A55" t="str">
            <v>Renglón: 7, Código: 191000033.1, Descripción: RIESGO ORDINARIO Presentación:  MENSUAL</v>
          </cell>
        </row>
        <row r="56">
          <cell r="F56">
            <v>99999</v>
          </cell>
        </row>
        <row r="63">
          <cell r="A63" t="str">
            <v>Renglón: 8, Código: 191000033.1, Descripción: RIESGO ORDINARIO Presentación:  MENSUAL</v>
          </cell>
        </row>
        <row r="64">
          <cell r="F64">
            <v>99999</v>
          </cell>
        </row>
        <row r="72">
          <cell r="A72" t="str">
            <v>Renglón: 9, Código: 191000033.1, Descripción: RIESGO ORDINARIO Presentación:  MENSUAL</v>
          </cell>
        </row>
        <row r="73">
          <cell r="F73">
            <v>99999</v>
          </cell>
        </row>
        <row r="80">
          <cell r="A80" t="str">
            <v>Renglón: 10, Código: 191000033.1, Descripción: RIESGO ORDINARIO Presentación:  MENSUAL</v>
          </cell>
        </row>
        <row r="81">
          <cell r="F81">
            <v>99999</v>
          </cell>
        </row>
        <row r="88">
          <cell r="A88" t="str">
            <v>Renglón: 11, Código: 191000033.2, Descripción: RIESGO MAYOR Presentación:  MENSUAL</v>
          </cell>
        </row>
        <row r="89">
          <cell r="F89">
            <v>99999</v>
          </cell>
        </row>
        <row r="95">
          <cell r="A95" t="str">
            <v>Renglón: 12, Código: 191000033.2, Descripción: RIESGO MAYOR Presentación:  MENSUAL</v>
          </cell>
        </row>
        <row r="96">
          <cell r="F96">
            <v>99999</v>
          </cell>
        </row>
        <row r="102">
          <cell r="A102" t="str">
            <v>Renglón: 13, Código: 191000033.2, Descripción: RIESGO MAYOR Presentación:  MENSUAL</v>
          </cell>
        </row>
        <row r="103">
          <cell r="F103">
            <v>99999</v>
          </cell>
        </row>
        <row r="109">
          <cell r="A109" t="str">
            <v>Renglón: 14, Código: 191000033.2, Descripción: RIESGO MAYOR Presentación:  MENSUAL</v>
          </cell>
        </row>
        <row r="110">
          <cell r="F110">
            <v>99999</v>
          </cell>
        </row>
        <row r="116">
          <cell r="A116" t="str">
            <v>Renglón: 15, Código: 191000033.2, Descripción: RIESGO MAYOR Presentación:  MENSUAL</v>
          </cell>
        </row>
        <row r="117">
          <cell r="F117">
            <v>99999</v>
          </cell>
        </row>
        <row r="123">
          <cell r="A123" t="str">
            <v>Renglón: 16, Código: 191000033.2, Descripción: RIESGO MAYOR Presentación:  MENSUAL</v>
          </cell>
        </row>
        <row r="124">
          <cell r="F124">
            <v>99999</v>
          </cell>
        </row>
        <row r="130">
          <cell r="A130" t="str">
            <v>Renglón: 17, Código: 191000033.2, Descripción: RIESGO MAYOR Presentación:  MENSUAL</v>
          </cell>
        </row>
        <row r="131">
          <cell r="F131">
            <v>99999</v>
          </cell>
        </row>
        <row r="137">
          <cell r="A137" t="str">
            <v>Renglón: 18, Código: 191000033.2, Descripción: RIESGO MAYOR Presentación:  MENSUAL</v>
          </cell>
        </row>
        <row r="138">
          <cell r="F138">
            <v>99999</v>
          </cell>
        </row>
        <row r="144">
          <cell r="A144" t="str">
            <v>Renglón: 19, Código: 191000033.2, Descripción: RIESGO MAYOR Presentación:  MENSUAL</v>
          </cell>
        </row>
        <row r="145">
          <cell r="F145">
            <v>99999</v>
          </cell>
        </row>
        <row r="151">
          <cell r="A151" t="str">
            <v>Renglón: 20, Código: 191000033.2, Descripción: RIESGO MAYOR Presentación:  MENSUAL</v>
          </cell>
        </row>
        <row r="152">
          <cell r="F152">
            <v>99999</v>
          </cell>
        </row>
        <row r="158">
          <cell r="A158" t="str">
            <v>Renglón: 21, Código: 191000033.2, Descripción: RIESGO MAYOR Presentación:  MENSUAL</v>
          </cell>
        </row>
        <row r="159">
          <cell r="F159">
            <v>99999</v>
          </cell>
        </row>
        <row r="165">
          <cell r="A165" t="str">
            <v>Renglón: 22, Código: 191000033.2, Descripción: RIESGO MAYOR Presentación:  MENSUAL</v>
          </cell>
        </row>
        <row r="166">
          <cell r="F166">
            <v>99999</v>
          </cell>
        </row>
        <row r="172">
          <cell r="A172" t="str">
            <v>Renglón: 23, Código: 191000033.2, Descripción: RIESGO MAYOR Presentación:  MENSUAL</v>
          </cell>
        </row>
        <row r="173">
          <cell r="F173">
            <v>99999</v>
          </cell>
        </row>
        <row r="180">
          <cell r="A180" t="str">
            <v>Renglón: 24, Código: 191000033.2, Descripción: RIESGO MAYOR Presentación:  MENSUAL</v>
          </cell>
        </row>
        <row r="181">
          <cell r="F181">
            <v>99999</v>
          </cell>
        </row>
        <row r="187">
          <cell r="A187" t="str">
            <v>Renglón: 25, Código: 191000033.2, Descripción: RIESGO MAYOR Presentación:  MENSUAL</v>
          </cell>
        </row>
        <row r="188">
          <cell r="F188">
            <v>99999</v>
          </cell>
        </row>
        <row r="196">
          <cell r="A196" t="str">
            <v>Renglón: 26, Código: 191000033.2, Descripción: RIESGO MAYOR Presentación:  MENSUAL</v>
          </cell>
        </row>
        <row r="197">
          <cell r="F197">
            <v>99999</v>
          </cell>
        </row>
        <row r="204">
          <cell r="A204" t="str">
            <v>Renglón: 27, Código: 191000033.2, Descripción: RIESGO MAYOR Presentación:  MENSUAL</v>
          </cell>
        </row>
        <row r="205">
          <cell r="F205">
            <v>99999</v>
          </cell>
        </row>
        <row r="212">
          <cell r="A212" t="str">
            <v>Renglón: 28, Código: 191000033.2, Descripción: RIESGO MAYOR Presentación:  MENSUAL</v>
          </cell>
        </row>
        <row r="213">
          <cell r="F213">
            <v>99999</v>
          </cell>
        </row>
        <row r="220">
          <cell r="A220" t="str">
            <v>Renglón: 29, Código: 191000034.1, Descripción: RIESGO ORDINARIO Presentación:  MENSUAL</v>
          </cell>
        </row>
        <row r="221">
          <cell r="F221">
            <v>99999</v>
          </cell>
        </row>
        <row r="231">
          <cell r="A231" t="str">
            <v>Renglón: 30, Código: 191000034.1, Descripción: RIESGO ORDINARIO Presentación:  MENSUAL</v>
          </cell>
        </row>
        <row r="232">
          <cell r="F232">
            <v>99999</v>
          </cell>
        </row>
        <row r="242">
          <cell r="A242" t="str">
            <v>Renglón: 31, Código: 191000034.1, Descripción: RIESGO ORDINARIO Presentación:  MENSUAL</v>
          </cell>
        </row>
        <row r="243">
          <cell r="F243">
            <v>99999</v>
          </cell>
        </row>
        <row r="253">
          <cell r="A253" t="str">
            <v>Renglón: 32, Código: 191000034.1, Descripción: RIESGO ORDINARIO Presentación:  MENSUAL</v>
          </cell>
        </row>
        <row r="254">
          <cell r="F254">
            <v>99999</v>
          </cell>
        </row>
        <row r="259">
          <cell r="A259" t="str">
            <v>Renglón: 33, Código: 191000034.1, Descripción: RIESGO ORDINARIO Presentación:  MENSUAL</v>
          </cell>
        </row>
        <row r="260">
          <cell r="F260">
            <v>99999</v>
          </cell>
        </row>
        <row r="270">
          <cell r="A270" t="str">
            <v>Renglón: 34, Código: 191000034.1, Descripción: RIESGO ORDINARIO Presentación:  MENSUAL</v>
          </cell>
        </row>
        <row r="271">
          <cell r="F271">
            <v>99999</v>
          </cell>
        </row>
        <row r="275">
          <cell r="A275" t="str">
            <v>Renglón: 35, Código: 191000034.1, Descripción: RIESGO ORDINARIO Presentación:  MENSUAL</v>
          </cell>
        </row>
        <row r="276">
          <cell r="F276">
            <v>99999</v>
          </cell>
        </row>
        <row r="280">
          <cell r="A280" t="str">
            <v>Renglón: 36, Código: 191000034.1, Descripción: RIESGO ORDINARIO Presentación:  MENSUAL</v>
          </cell>
        </row>
        <row r="281">
          <cell r="F281">
            <v>99999</v>
          </cell>
        </row>
        <row r="292">
          <cell r="A292" t="str">
            <v>Renglón: 37, Código: 191000034.1, Descripción: RIESGO ORDINARIO Presentación:  MENSUAL</v>
          </cell>
        </row>
        <row r="293">
          <cell r="F293">
            <v>99999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webdelseguro.com.ar/resultados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AI1011"/>
  <sheetViews>
    <sheetView tabSelected="1" zoomScale="80" zoomScaleNormal="80" workbookViewId="0">
      <selection activeCell="I23" sqref="I23"/>
    </sheetView>
  </sheetViews>
  <sheetFormatPr baseColWidth="10" defaultColWidth="14.42578125" defaultRowHeight="15" customHeight="1"/>
  <cols>
    <col min="1" max="1" width="24" style="3" customWidth="1"/>
    <col min="2" max="3" width="14.42578125" style="3"/>
    <col min="4" max="4" width="16" style="3" customWidth="1"/>
    <col min="5" max="5" width="14.85546875" style="3" customWidth="1"/>
    <col min="6" max="16384" width="14.42578125" style="3"/>
  </cols>
  <sheetData>
    <row r="1" spans="1:35" ht="15.75" thickBot="1">
      <c r="A1" s="1"/>
      <c r="B1" s="1"/>
      <c r="C1" s="1"/>
      <c r="D1" s="1"/>
      <c r="E1" s="2"/>
      <c r="F1" s="2"/>
      <c r="G1" s="2"/>
      <c r="H1" s="2"/>
      <c r="I1" s="2"/>
      <c r="J1" s="2"/>
      <c r="K1" s="2"/>
      <c r="L1" s="2"/>
      <c r="M1" s="2"/>
      <c r="N1" s="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</row>
    <row r="2" spans="1:35">
      <c r="A2" s="1"/>
      <c r="B2" s="1"/>
      <c r="C2" s="1"/>
      <c r="D2" s="4"/>
      <c r="E2" s="85" t="s">
        <v>0</v>
      </c>
      <c r="F2" s="86"/>
      <c r="G2" s="86"/>
      <c r="H2" s="86"/>
      <c r="I2" s="86"/>
      <c r="J2" s="86"/>
      <c r="K2" s="86"/>
      <c r="L2" s="86"/>
      <c r="M2" s="86"/>
      <c r="N2" s="8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</row>
    <row r="3" spans="1:35" ht="15.75" thickBot="1">
      <c r="A3" s="2"/>
      <c r="B3" s="2"/>
      <c r="C3" s="2"/>
      <c r="D3" s="5"/>
      <c r="E3" s="88"/>
      <c r="F3" s="88"/>
      <c r="G3" s="88"/>
      <c r="H3" s="88"/>
      <c r="I3" s="88"/>
      <c r="J3" s="88"/>
      <c r="K3" s="88"/>
      <c r="L3" s="88"/>
      <c r="M3" s="88"/>
      <c r="N3" s="89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s="7" customFormat="1" ht="34.5" customHeight="1" thickBot="1">
      <c r="A4" s="6" t="s">
        <v>1</v>
      </c>
      <c r="B4" s="90" t="s">
        <v>2</v>
      </c>
      <c r="C4" s="91"/>
      <c r="D4" s="90" t="s">
        <v>3</v>
      </c>
      <c r="E4" s="91"/>
      <c r="F4" s="90" t="s">
        <v>4</v>
      </c>
      <c r="G4" s="91"/>
      <c r="H4" s="90" t="s">
        <v>5</v>
      </c>
      <c r="I4" s="91"/>
      <c r="J4" s="92" t="s">
        <v>6</v>
      </c>
      <c r="K4" s="91"/>
      <c r="L4" s="92" t="s">
        <v>7</v>
      </c>
      <c r="M4" s="91"/>
      <c r="N4" s="92" t="s">
        <v>8</v>
      </c>
      <c r="O4" s="91"/>
      <c r="P4" s="90" t="s">
        <v>9</v>
      </c>
      <c r="Q4" s="91"/>
      <c r="R4" s="90" t="s">
        <v>10</v>
      </c>
      <c r="S4" s="91"/>
      <c r="T4" s="90" t="s">
        <v>11</v>
      </c>
      <c r="U4" s="91"/>
      <c r="V4" s="90" t="s">
        <v>12</v>
      </c>
      <c r="W4" s="91"/>
      <c r="X4" s="90" t="s">
        <v>13</v>
      </c>
      <c r="Y4" s="91"/>
      <c r="Z4" s="90" t="s">
        <v>14</v>
      </c>
      <c r="AA4" s="91"/>
      <c r="AB4" s="92" t="s">
        <v>15</v>
      </c>
      <c r="AC4" s="91"/>
      <c r="AD4" s="92" t="s">
        <v>16</v>
      </c>
      <c r="AE4" s="91"/>
      <c r="AF4" s="92" t="s">
        <v>17</v>
      </c>
      <c r="AG4" s="91"/>
      <c r="AH4" s="92" t="s">
        <v>18</v>
      </c>
      <c r="AI4" s="91"/>
    </row>
    <row r="5" spans="1:35" ht="32.25" thickBot="1">
      <c r="A5" s="8" t="s">
        <v>19</v>
      </c>
      <c r="B5" s="9" t="s">
        <v>20</v>
      </c>
      <c r="C5" s="9" t="s">
        <v>21</v>
      </c>
      <c r="D5" s="9" t="s">
        <v>20</v>
      </c>
      <c r="E5" s="9" t="s">
        <v>21</v>
      </c>
      <c r="F5" s="9" t="s">
        <v>20</v>
      </c>
      <c r="G5" s="9" t="s">
        <v>21</v>
      </c>
      <c r="H5" s="9" t="s">
        <v>20</v>
      </c>
      <c r="I5" s="9" t="s">
        <v>21</v>
      </c>
      <c r="J5" s="9" t="s">
        <v>20</v>
      </c>
      <c r="K5" s="9" t="s">
        <v>21</v>
      </c>
      <c r="L5" s="9" t="s">
        <v>20</v>
      </c>
      <c r="M5" s="9" t="s">
        <v>21</v>
      </c>
      <c r="N5" s="10" t="s">
        <v>20</v>
      </c>
      <c r="O5" s="10" t="s">
        <v>21</v>
      </c>
      <c r="P5" s="10" t="s">
        <v>20</v>
      </c>
      <c r="Q5" s="10" t="s">
        <v>21</v>
      </c>
      <c r="R5" s="10" t="s">
        <v>20</v>
      </c>
      <c r="S5" s="10" t="s">
        <v>21</v>
      </c>
      <c r="T5" s="10" t="s">
        <v>20</v>
      </c>
      <c r="U5" s="10" t="s">
        <v>21</v>
      </c>
      <c r="V5" s="9" t="s">
        <v>20</v>
      </c>
      <c r="W5" s="9" t="s">
        <v>21</v>
      </c>
      <c r="X5" s="9" t="s">
        <v>20</v>
      </c>
      <c r="Y5" s="9" t="s">
        <v>21</v>
      </c>
      <c r="Z5" s="9" t="s">
        <v>20</v>
      </c>
      <c r="AA5" s="9" t="s">
        <v>21</v>
      </c>
      <c r="AB5" s="9" t="s">
        <v>20</v>
      </c>
      <c r="AC5" s="9" t="s">
        <v>21</v>
      </c>
      <c r="AD5" s="10" t="s">
        <v>20</v>
      </c>
      <c r="AE5" s="9" t="s">
        <v>21</v>
      </c>
      <c r="AF5" s="9" t="s">
        <v>20</v>
      </c>
      <c r="AG5" s="9" t="s">
        <v>21</v>
      </c>
      <c r="AH5" s="9" t="s">
        <v>20</v>
      </c>
      <c r="AI5" s="9" t="s">
        <v>21</v>
      </c>
    </row>
    <row r="6" spans="1:35" ht="15.75">
      <c r="A6" s="11" t="s">
        <v>22</v>
      </c>
      <c r="B6" s="12">
        <v>4319</v>
      </c>
      <c r="C6" s="12">
        <v>12457</v>
      </c>
      <c r="D6" s="12">
        <v>4319</v>
      </c>
      <c r="E6" s="12">
        <v>15604</v>
      </c>
      <c r="F6" s="12">
        <v>4319</v>
      </c>
      <c r="G6" s="12">
        <v>20692</v>
      </c>
      <c r="H6" s="12">
        <v>4319</v>
      </c>
      <c r="I6" s="12">
        <v>21900</v>
      </c>
      <c r="J6" s="12">
        <v>5081</v>
      </c>
      <c r="K6" s="12">
        <v>11804</v>
      </c>
      <c r="L6" s="12">
        <v>4973</v>
      </c>
      <c r="M6" s="12">
        <v>12432</v>
      </c>
      <c r="N6" s="13">
        <v>4973</v>
      </c>
      <c r="O6" s="14">
        <v>12982</v>
      </c>
      <c r="P6" s="13">
        <v>4973</v>
      </c>
      <c r="Q6" s="14">
        <v>12489</v>
      </c>
      <c r="R6" s="13">
        <v>4973</v>
      </c>
      <c r="S6" s="14">
        <v>12285</v>
      </c>
      <c r="T6" s="13">
        <v>5473</v>
      </c>
      <c r="U6" s="14">
        <v>18220</v>
      </c>
      <c r="V6" s="13">
        <v>5081</v>
      </c>
      <c r="W6" s="14">
        <v>15385</v>
      </c>
      <c r="X6" s="13">
        <v>4973</v>
      </c>
      <c r="Y6" s="14">
        <v>18725</v>
      </c>
      <c r="Z6" s="13">
        <v>4973</v>
      </c>
      <c r="AA6" s="14">
        <v>19382</v>
      </c>
      <c r="AB6" s="14">
        <v>4319</v>
      </c>
      <c r="AC6" s="14">
        <v>7343</v>
      </c>
      <c r="AD6" s="14">
        <v>4319</v>
      </c>
      <c r="AE6" s="14">
        <v>9309</v>
      </c>
      <c r="AF6" s="14">
        <v>4319</v>
      </c>
      <c r="AG6" s="14">
        <v>11896</v>
      </c>
      <c r="AH6" s="14">
        <v>4319</v>
      </c>
      <c r="AI6" s="13">
        <v>13449</v>
      </c>
    </row>
    <row r="7" spans="1:35" ht="15.75">
      <c r="A7" s="11" t="s">
        <v>23</v>
      </c>
      <c r="B7" s="15"/>
      <c r="C7" s="16"/>
      <c r="D7" s="15"/>
      <c r="E7" s="16"/>
      <c r="F7" s="15"/>
      <c r="G7" s="16"/>
      <c r="H7" s="15"/>
      <c r="I7" s="16"/>
      <c r="J7" s="15"/>
      <c r="K7" s="16"/>
      <c r="L7" s="15"/>
      <c r="M7" s="16"/>
      <c r="N7" s="15"/>
      <c r="O7" s="16"/>
      <c r="P7" s="15"/>
      <c r="Q7" s="16"/>
      <c r="R7" s="15"/>
      <c r="S7" s="16"/>
      <c r="T7" s="15"/>
      <c r="U7" s="16"/>
      <c r="V7" s="15"/>
      <c r="W7" s="16"/>
      <c r="X7" s="15"/>
      <c r="Y7" s="16"/>
      <c r="Z7" s="15"/>
      <c r="AA7" s="16"/>
      <c r="AB7" s="15"/>
      <c r="AC7" s="16"/>
      <c r="AD7" s="15"/>
      <c r="AE7" s="16"/>
      <c r="AF7" s="15"/>
      <c r="AG7" s="16"/>
      <c r="AH7" s="15"/>
      <c r="AI7" s="15"/>
    </row>
    <row r="8" spans="1:35" ht="15.75">
      <c r="A8" s="11" t="s">
        <v>24</v>
      </c>
      <c r="B8" s="12">
        <v>5390</v>
      </c>
      <c r="C8" s="12">
        <v>11971</v>
      </c>
      <c r="D8" s="12">
        <v>5390</v>
      </c>
      <c r="E8" s="12">
        <v>10534</v>
      </c>
      <c r="F8" s="12">
        <v>5390</v>
      </c>
      <c r="G8" s="12">
        <v>9108</v>
      </c>
      <c r="H8" s="12">
        <v>5390</v>
      </c>
      <c r="I8" s="12">
        <v>7233</v>
      </c>
      <c r="J8" s="12">
        <v>5122</v>
      </c>
      <c r="K8" s="12">
        <v>6139</v>
      </c>
      <c r="L8" s="12">
        <v>5122</v>
      </c>
      <c r="M8" s="12">
        <v>5488</v>
      </c>
      <c r="N8" s="13">
        <v>5122</v>
      </c>
      <c r="O8" s="14">
        <v>6439</v>
      </c>
      <c r="P8" s="13">
        <v>5122</v>
      </c>
      <c r="Q8" s="14">
        <v>5502</v>
      </c>
      <c r="R8" s="13">
        <v>5122</v>
      </c>
      <c r="S8" s="14">
        <v>6772</v>
      </c>
      <c r="T8" s="13">
        <v>5122</v>
      </c>
      <c r="U8" s="14">
        <v>7699</v>
      </c>
      <c r="V8" s="13">
        <v>5122</v>
      </c>
      <c r="W8" s="14">
        <v>7388</v>
      </c>
      <c r="X8" s="13">
        <v>5122</v>
      </c>
      <c r="Y8" s="14">
        <v>6954</v>
      </c>
      <c r="Z8" s="13">
        <v>5122</v>
      </c>
      <c r="AA8" s="14">
        <v>6953</v>
      </c>
      <c r="AB8" s="13">
        <v>5122</v>
      </c>
      <c r="AC8" s="14">
        <v>6081</v>
      </c>
      <c r="AD8" s="13">
        <v>5122</v>
      </c>
      <c r="AE8" s="14">
        <v>5930</v>
      </c>
      <c r="AF8" s="14">
        <v>5122</v>
      </c>
      <c r="AG8" s="14">
        <v>5494</v>
      </c>
      <c r="AH8" s="14">
        <v>5122</v>
      </c>
      <c r="AI8" s="13">
        <v>7034</v>
      </c>
    </row>
    <row r="9" spans="1:35" ht="15.75">
      <c r="A9" s="11" t="s">
        <v>25</v>
      </c>
      <c r="B9" s="12">
        <v>5434</v>
      </c>
      <c r="C9" s="12">
        <v>12247</v>
      </c>
      <c r="D9" s="15"/>
      <c r="E9" s="16"/>
      <c r="F9" s="15"/>
      <c r="G9" s="16"/>
      <c r="H9" s="15"/>
      <c r="I9" s="16"/>
      <c r="J9" s="15"/>
      <c r="K9" s="16"/>
      <c r="L9" s="15"/>
      <c r="M9" s="16"/>
      <c r="N9" s="15"/>
      <c r="O9" s="16"/>
      <c r="P9" s="15"/>
      <c r="Q9" s="15"/>
      <c r="R9" s="15"/>
      <c r="S9" s="16"/>
      <c r="T9" s="13">
        <v>5434</v>
      </c>
      <c r="U9" s="14">
        <v>10233</v>
      </c>
      <c r="V9" s="15"/>
      <c r="W9" s="16"/>
      <c r="X9" s="15"/>
      <c r="Y9" s="16"/>
      <c r="Z9" s="15"/>
      <c r="AA9" s="16"/>
      <c r="AB9" s="13">
        <v>5434</v>
      </c>
      <c r="AC9" s="14">
        <v>8332</v>
      </c>
      <c r="AD9" s="17"/>
      <c r="AE9" s="18"/>
      <c r="AF9" s="15"/>
      <c r="AG9" s="16"/>
      <c r="AH9" s="15"/>
      <c r="AI9" s="15"/>
    </row>
    <row r="10" spans="1:35" ht="15.75">
      <c r="A10" s="11" t="s">
        <v>26</v>
      </c>
      <c r="B10" s="12">
        <v>16177</v>
      </c>
      <c r="C10" s="12">
        <v>26476</v>
      </c>
      <c r="D10" s="12">
        <v>15608</v>
      </c>
      <c r="E10" s="12">
        <v>23441</v>
      </c>
      <c r="F10" s="12">
        <v>13931</v>
      </c>
      <c r="G10" s="12">
        <v>24024</v>
      </c>
      <c r="H10" s="12">
        <v>15101</v>
      </c>
      <c r="I10" s="12">
        <v>25321</v>
      </c>
      <c r="J10" s="12">
        <v>15608</v>
      </c>
      <c r="K10" s="12">
        <v>20751</v>
      </c>
      <c r="L10" s="15"/>
      <c r="M10" s="16"/>
      <c r="N10" s="13">
        <v>15101</v>
      </c>
      <c r="O10" s="14">
        <v>21396</v>
      </c>
      <c r="P10" s="13">
        <v>15101</v>
      </c>
      <c r="Q10" s="14">
        <v>23135</v>
      </c>
      <c r="R10" s="13">
        <v>15101</v>
      </c>
      <c r="S10" s="14">
        <v>22912</v>
      </c>
      <c r="T10" s="13">
        <v>16177</v>
      </c>
      <c r="U10" s="14">
        <v>25508</v>
      </c>
      <c r="V10" s="13">
        <v>15608</v>
      </c>
      <c r="W10" s="14">
        <v>23617</v>
      </c>
      <c r="X10" s="13">
        <v>15101</v>
      </c>
      <c r="Y10" s="14">
        <v>26082</v>
      </c>
      <c r="Z10" s="13">
        <v>15101</v>
      </c>
      <c r="AA10" s="14">
        <v>26617</v>
      </c>
      <c r="AB10" s="13">
        <v>16177</v>
      </c>
      <c r="AC10" s="14">
        <v>22958</v>
      </c>
      <c r="AD10" s="13">
        <v>15608</v>
      </c>
      <c r="AE10" s="14">
        <v>21512</v>
      </c>
      <c r="AF10" s="13">
        <v>15608</v>
      </c>
      <c r="AG10" s="14">
        <v>24788</v>
      </c>
      <c r="AH10" s="13">
        <v>15101</v>
      </c>
      <c r="AI10" s="13">
        <v>24014</v>
      </c>
    </row>
    <row r="11" spans="1:35" ht="15.75">
      <c r="A11" s="11" t="s">
        <v>27</v>
      </c>
      <c r="B11" s="12">
        <v>10711</v>
      </c>
      <c r="C11" s="12">
        <v>23927</v>
      </c>
      <c r="D11" s="12">
        <v>10711</v>
      </c>
      <c r="E11" s="12">
        <v>24164</v>
      </c>
      <c r="F11" s="12">
        <v>9807</v>
      </c>
      <c r="G11" s="12">
        <v>23765</v>
      </c>
      <c r="H11" s="12">
        <v>9807</v>
      </c>
      <c r="I11" s="12">
        <v>25277</v>
      </c>
      <c r="J11" s="12">
        <v>10711</v>
      </c>
      <c r="K11" s="12">
        <v>18653</v>
      </c>
      <c r="L11" s="12">
        <v>9807</v>
      </c>
      <c r="M11" s="12">
        <v>19031</v>
      </c>
      <c r="N11" s="13">
        <v>9807</v>
      </c>
      <c r="O11" s="14">
        <v>19784</v>
      </c>
      <c r="P11" s="13">
        <v>9807</v>
      </c>
      <c r="Q11" s="14">
        <v>19100</v>
      </c>
      <c r="R11" s="13">
        <v>9807</v>
      </c>
      <c r="S11" s="14">
        <v>18855</v>
      </c>
      <c r="T11" s="13">
        <v>10711</v>
      </c>
      <c r="U11" s="14">
        <v>20506</v>
      </c>
      <c r="V11" s="13">
        <v>10711</v>
      </c>
      <c r="W11" s="14">
        <v>21954</v>
      </c>
      <c r="X11" s="13">
        <v>9807</v>
      </c>
      <c r="Y11" s="14">
        <v>22045</v>
      </c>
      <c r="Z11" s="13">
        <v>9807</v>
      </c>
      <c r="AA11" s="14">
        <v>22367</v>
      </c>
      <c r="AB11" s="13">
        <v>10711</v>
      </c>
      <c r="AC11" s="14">
        <v>16803</v>
      </c>
      <c r="AD11" s="13">
        <v>10711</v>
      </c>
      <c r="AE11" s="14">
        <v>17851</v>
      </c>
      <c r="AF11" s="13">
        <v>9807</v>
      </c>
      <c r="AG11" s="14">
        <v>18905</v>
      </c>
      <c r="AH11" s="13">
        <v>9807</v>
      </c>
      <c r="AI11" s="13">
        <v>20664</v>
      </c>
    </row>
    <row r="12" spans="1:35" ht="15.75">
      <c r="A12" s="11" t="s">
        <v>28</v>
      </c>
      <c r="B12" s="16"/>
      <c r="C12" s="16"/>
      <c r="D12" s="16"/>
      <c r="E12" s="16"/>
      <c r="F12" s="12">
        <v>11280</v>
      </c>
      <c r="G12" s="12">
        <v>19603</v>
      </c>
      <c r="H12" s="12">
        <v>10745</v>
      </c>
      <c r="I12" s="12">
        <v>18129</v>
      </c>
      <c r="J12" s="12">
        <v>10359</v>
      </c>
      <c r="K12" s="12">
        <v>15161</v>
      </c>
      <c r="L12" s="12">
        <v>9462</v>
      </c>
      <c r="M12" s="12">
        <v>13209</v>
      </c>
      <c r="N12" s="13">
        <v>9014</v>
      </c>
      <c r="O12" s="14">
        <v>12400</v>
      </c>
      <c r="P12" s="13">
        <v>9462</v>
      </c>
      <c r="Q12" s="14">
        <v>13231</v>
      </c>
      <c r="R12" s="13">
        <v>9014</v>
      </c>
      <c r="S12" s="14">
        <v>12188</v>
      </c>
      <c r="T12" s="13">
        <v>10807</v>
      </c>
      <c r="U12" s="14">
        <v>20284</v>
      </c>
      <c r="V12" s="13">
        <v>10359</v>
      </c>
      <c r="W12" s="14">
        <v>17223</v>
      </c>
      <c r="X12" s="13">
        <v>9462</v>
      </c>
      <c r="Y12" s="14">
        <v>15552</v>
      </c>
      <c r="Z12" s="13">
        <v>9014</v>
      </c>
      <c r="AA12" s="14">
        <v>14351</v>
      </c>
      <c r="AB12" s="13">
        <v>12829</v>
      </c>
      <c r="AC12" s="14">
        <v>21735</v>
      </c>
      <c r="AD12" s="13">
        <v>12296</v>
      </c>
      <c r="AE12" s="14">
        <v>18899</v>
      </c>
      <c r="AF12" s="13">
        <v>10698</v>
      </c>
      <c r="AG12" s="14">
        <v>16030</v>
      </c>
      <c r="AH12" s="13">
        <v>10191</v>
      </c>
      <c r="AI12" s="13">
        <v>14784</v>
      </c>
    </row>
    <row r="13" spans="1:35" ht="15.75">
      <c r="A13" s="11" t="s">
        <v>29</v>
      </c>
      <c r="B13" s="16"/>
      <c r="C13" s="16"/>
      <c r="D13" s="12">
        <v>9599</v>
      </c>
      <c r="E13" s="12">
        <v>31433</v>
      </c>
      <c r="F13" s="12">
        <v>9599</v>
      </c>
      <c r="G13" s="12">
        <v>40837</v>
      </c>
      <c r="H13" s="12">
        <v>9599</v>
      </c>
      <c r="I13" s="12">
        <v>41952</v>
      </c>
      <c r="J13" s="12">
        <v>9124</v>
      </c>
      <c r="K13" s="12">
        <v>18681</v>
      </c>
      <c r="L13" s="12">
        <v>9124</v>
      </c>
      <c r="M13" s="12">
        <v>21933</v>
      </c>
      <c r="N13" s="13">
        <v>9124</v>
      </c>
      <c r="O13" s="14">
        <v>22296</v>
      </c>
      <c r="P13" s="13">
        <v>9124</v>
      </c>
      <c r="Q13" s="14">
        <v>22027</v>
      </c>
      <c r="R13" s="13">
        <v>9124</v>
      </c>
      <c r="S13" s="14">
        <v>21221</v>
      </c>
      <c r="T13" s="13">
        <v>9124</v>
      </c>
      <c r="U13" s="14">
        <v>18533</v>
      </c>
      <c r="V13" s="13">
        <v>9124</v>
      </c>
      <c r="W13" s="14">
        <v>23506</v>
      </c>
      <c r="X13" s="13">
        <v>9124</v>
      </c>
      <c r="Y13" s="14">
        <v>32242</v>
      </c>
      <c r="Z13" s="13">
        <v>9124</v>
      </c>
      <c r="AA13" s="14">
        <v>31973</v>
      </c>
      <c r="AB13" s="13">
        <v>9599</v>
      </c>
      <c r="AC13" s="14">
        <v>15136</v>
      </c>
      <c r="AD13" s="13">
        <v>9599</v>
      </c>
      <c r="AE13" s="14">
        <v>18201</v>
      </c>
      <c r="AF13" s="13">
        <v>9124</v>
      </c>
      <c r="AG13" s="14">
        <v>21758</v>
      </c>
      <c r="AH13" s="13">
        <v>9599</v>
      </c>
      <c r="AI13" s="13">
        <v>23577</v>
      </c>
    </row>
    <row r="14" spans="1:35" ht="15.75">
      <c r="A14" s="11" t="s">
        <v>30</v>
      </c>
      <c r="B14" s="19">
        <v>11368</v>
      </c>
      <c r="C14" s="16"/>
      <c r="D14" s="19">
        <v>10688</v>
      </c>
      <c r="E14" s="16"/>
      <c r="F14" s="19">
        <v>9158</v>
      </c>
      <c r="G14" s="16"/>
      <c r="H14" s="19">
        <v>8818</v>
      </c>
      <c r="I14" s="16"/>
      <c r="J14" s="19">
        <v>9073</v>
      </c>
      <c r="K14" s="16"/>
      <c r="L14" s="19">
        <v>7781</v>
      </c>
      <c r="M14" s="16"/>
      <c r="N14" s="13">
        <v>7494</v>
      </c>
      <c r="O14" s="16"/>
      <c r="P14" s="13">
        <v>7781</v>
      </c>
      <c r="Q14" s="16"/>
      <c r="R14" s="13">
        <v>7494</v>
      </c>
      <c r="S14" s="16"/>
      <c r="T14" s="13">
        <v>9647</v>
      </c>
      <c r="U14" s="16"/>
      <c r="V14" s="13">
        <v>9073</v>
      </c>
      <c r="W14" s="16"/>
      <c r="X14" s="13">
        <v>7781</v>
      </c>
      <c r="Y14" s="16"/>
      <c r="Z14" s="13">
        <v>7494</v>
      </c>
      <c r="AA14" s="16"/>
      <c r="AB14" s="13">
        <v>11368</v>
      </c>
      <c r="AC14" s="16"/>
      <c r="AD14" s="13">
        <v>10688</v>
      </c>
      <c r="AE14" s="16"/>
      <c r="AF14" s="13">
        <v>8301</v>
      </c>
      <c r="AG14" s="16"/>
      <c r="AH14" s="13">
        <v>7709</v>
      </c>
      <c r="AI14" s="15"/>
    </row>
    <row r="15" spans="1:35" ht="15.75">
      <c r="A15" s="11" t="s">
        <v>31</v>
      </c>
      <c r="B15" s="16"/>
      <c r="C15" s="16"/>
      <c r="D15" s="12">
        <v>28024</v>
      </c>
      <c r="E15" s="12">
        <v>22366</v>
      </c>
      <c r="F15" s="12">
        <v>28024</v>
      </c>
      <c r="G15" s="12">
        <v>25701</v>
      </c>
      <c r="H15" s="12">
        <v>28024</v>
      </c>
      <c r="I15" s="12">
        <v>26163</v>
      </c>
      <c r="J15" s="12">
        <v>19863</v>
      </c>
      <c r="K15" s="12">
        <v>14521</v>
      </c>
      <c r="L15" s="12">
        <v>19863</v>
      </c>
      <c r="M15" s="12">
        <v>15714</v>
      </c>
      <c r="N15" s="13">
        <v>19863</v>
      </c>
      <c r="O15" s="14">
        <v>15905</v>
      </c>
      <c r="P15" s="13">
        <v>19863</v>
      </c>
      <c r="Q15" s="14">
        <v>15943</v>
      </c>
      <c r="R15" s="13">
        <v>19863</v>
      </c>
      <c r="S15" s="14">
        <v>15819</v>
      </c>
      <c r="T15" s="14">
        <v>19863</v>
      </c>
      <c r="U15" s="14">
        <v>15884</v>
      </c>
      <c r="V15" s="13">
        <v>19863</v>
      </c>
      <c r="W15" s="14">
        <v>16254</v>
      </c>
      <c r="X15" s="14">
        <v>19863</v>
      </c>
      <c r="Y15" s="14">
        <v>20161</v>
      </c>
      <c r="Z15" s="14">
        <v>19863</v>
      </c>
      <c r="AA15" s="14">
        <v>20082</v>
      </c>
      <c r="AB15" s="14">
        <v>19863</v>
      </c>
      <c r="AC15" s="14">
        <v>14614</v>
      </c>
      <c r="AD15" s="14">
        <v>19863</v>
      </c>
      <c r="AE15" s="14">
        <v>14453</v>
      </c>
      <c r="AF15" s="14">
        <v>19863</v>
      </c>
      <c r="AG15" s="14">
        <v>15819</v>
      </c>
      <c r="AH15" s="14">
        <v>19863</v>
      </c>
      <c r="AI15" s="13">
        <v>16626</v>
      </c>
    </row>
    <row r="16" spans="1:35" ht="15.75">
      <c r="A16" s="11" t="s">
        <v>32</v>
      </c>
      <c r="B16" s="12">
        <v>8230</v>
      </c>
      <c r="C16" s="12">
        <v>24993</v>
      </c>
      <c r="D16" s="12">
        <v>8230</v>
      </c>
      <c r="E16" s="12">
        <v>27159</v>
      </c>
      <c r="F16" s="12">
        <v>8230</v>
      </c>
      <c r="G16" s="12">
        <v>25222</v>
      </c>
      <c r="H16" s="12">
        <v>8230</v>
      </c>
      <c r="I16" s="12">
        <v>24333</v>
      </c>
      <c r="J16" s="12">
        <v>6996</v>
      </c>
      <c r="K16" s="12">
        <v>15064</v>
      </c>
      <c r="L16" s="12">
        <v>6996</v>
      </c>
      <c r="M16" s="12">
        <v>14449</v>
      </c>
      <c r="N16" s="13">
        <v>6996</v>
      </c>
      <c r="O16" s="14">
        <v>14037</v>
      </c>
      <c r="P16" s="13">
        <v>6996</v>
      </c>
      <c r="Q16" s="14">
        <v>14507</v>
      </c>
      <c r="R16" s="13">
        <v>6996</v>
      </c>
      <c r="S16" s="14">
        <v>13402</v>
      </c>
      <c r="T16" s="14">
        <v>6996</v>
      </c>
      <c r="U16" s="14">
        <v>16740</v>
      </c>
      <c r="V16" s="13">
        <v>6996</v>
      </c>
      <c r="W16" s="14">
        <v>19428</v>
      </c>
      <c r="X16" s="14">
        <v>6996</v>
      </c>
      <c r="Y16" s="14">
        <v>20909</v>
      </c>
      <c r="Z16" s="14">
        <v>6996</v>
      </c>
      <c r="AA16" s="14">
        <v>19860</v>
      </c>
      <c r="AB16" s="14">
        <v>8230</v>
      </c>
      <c r="AC16" s="14">
        <v>14054</v>
      </c>
      <c r="AD16" s="14">
        <v>8230</v>
      </c>
      <c r="AE16" s="14">
        <v>15880</v>
      </c>
      <c r="AF16" s="14">
        <v>6996</v>
      </c>
      <c r="AG16" s="14">
        <v>14699</v>
      </c>
      <c r="AH16" s="14">
        <v>8230</v>
      </c>
      <c r="AI16" s="13">
        <v>16503</v>
      </c>
    </row>
    <row r="17" spans="1:35" ht="16.5" thickBot="1">
      <c r="A17" s="20" t="s">
        <v>33</v>
      </c>
      <c r="B17" s="12">
        <v>14376</v>
      </c>
      <c r="C17" s="12">
        <v>24136</v>
      </c>
      <c r="D17" s="12">
        <v>14376</v>
      </c>
      <c r="E17" s="12">
        <v>19822</v>
      </c>
      <c r="F17" s="12">
        <v>13219</v>
      </c>
      <c r="G17" s="12">
        <v>17394</v>
      </c>
      <c r="H17" s="12">
        <v>11937</v>
      </c>
      <c r="I17" s="12">
        <v>15914</v>
      </c>
      <c r="J17" s="12">
        <v>11874</v>
      </c>
      <c r="K17" s="12">
        <v>14404</v>
      </c>
      <c r="L17" s="12">
        <v>10917</v>
      </c>
      <c r="M17" s="12">
        <v>13004</v>
      </c>
      <c r="N17" s="21">
        <v>10809</v>
      </c>
      <c r="O17" s="22">
        <v>13042</v>
      </c>
      <c r="P17" s="21">
        <v>10917</v>
      </c>
      <c r="Q17" s="22">
        <v>13092</v>
      </c>
      <c r="R17" s="21">
        <v>10809</v>
      </c>
      <c r="S17" s="22">
        <v>12938</v>
      </c>
      <c r="T17" s="14">
        <v>11874</v>
      </c>
      <c r="U17" s="14">
        <v>16824</v>
      </c>
      <c r="V17" s="13">
        <v>11874</v>
      </c>
      <c r="W17" s="14">
        <v>15031</v>
      </c>
      <c r="X17" s="14">
        <v>10917</v>
      </c>
      <c r="Y17" s="14">
        <v>13594</v>
      </c>
      <c r="Z17" s="14">
        <v>10809</v>
      </c>
      <c r="AA17" s="14">
        <v>13609</v>
      </c>
      <c r="AB17" s="14">
        <v>11641</v>
      </c>
      <c r="AC17" s="14">
        <v>17529</v>
      </c>
      <c r="AD17" s="14">
        <v>13768</v>
      </c>
      <c r="AE17" s="14">
        <v>17635</v>
      </c>
      <c r="AF17" s="14">
        <v>13106</v>
      </c>
      <c r="AG17" s="14">
        <v>15304</v>
      </c>
      <c r="AH17" s="14">
        <v>12534</v>
      </c>
      <c r="AI17" s="13">
        <v>14913</v>
      </c>
    </row>
    <row r="18" spans="1:35">
      <c r="A18" s="1"/>
      <c r="B18" s="1"/>
      <c r="C18" s="1"/>
      <c r="D18" s="23"/>
      <c r="E18" s="23"/>
      <c r="F18" s="23"/>
      <c r="G18" s="23"/>
      <c r="H18" s="23"/>
      <c r="I18" s="23"/>
      <c r="J18" s="24"/>
      <c r="K18" s="24"/>
      <c r="L18" s="24"/>
      <c r="M18" s="24"/>
      <c r="N18" s="24"/>
      <c r="O18" s="24"/>
      <c r="P18" s="25"/>
      <c r="Q18" s="25"/>
      <c r="R18" s="25"/>
      <c r="S18" s="25"/>
      <c r="T18" s="1"/>
      <c r="U18" s="1"/>
      <c r="V18" s="26"/>
      <c r="W18" s="26"/>
      <c r="X18" s="26"/>
      <c r="Y18" s="26"/>
      <c r="Z18" s="26"/>
      <c r="AA18" s="26"/>
      <c r="AB18" s="1"/>
      <c r="AC18" s="1"/>
      <c r="AD18" s="27"/>
      <c r="AE18" s="27"/>
      <c r="AF18" s="27"/>
      <c r="AG18" s="27"/>
      <c r="AH18" s="27"/>
      <c r="AI18" s="27"/>
    </row>
    <row r="19" spans="1:35" ht="15.75" thickBo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</row>
    <row r="20" spans="1:35" ht="60.75" thickTop="1">
      <c r="A20" s="28" t="s">
        <v>34</v>
      </c>
      <c r="B20" s="29"/>
      <c r="C20" s="29"/>
      <c r="D20" s="30"/>
      <c r="E20" s="31" t="s">
        <v>35</v>
      </c>
      <c r="F20" s="32" t="s">
        <v>36</v>
      </c>
      <c r="G20" s="33" t="s">
        <v>37</v>
      </c>
      <c r="H20" s="34" t="s">
        <v>38</v>
      </c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</row>
    <row r="21" spans="1:35" ht="19.5" thickBot="1">
      <c r="A21" s="35" t="s">
        <v>39</v>
      </c>
      <c r="B21" s="36"/>
      <c r="C21" s="36"/>
      <c r="D21" s="37"/>
      <c r="E21" s="38">
        <f>(D6+D8+D10+D11+D13+D14+D15+D16+D17+F6+F8+F10+F11+F12+F13+F14+F15+F16+F17+H6+H8+H10+H11+H12+H13+H14+H15+H16+H17)/29</f>
        <v>11443.862068965518</v>
      </c>
      <c r="F21" s="39" t="s">
        <v>40</v>
      </c>
      <c r="G21" s="40">
        <f>(E21+E23+E25)/3</f>
        <v>10417.444458994132</v>
      </c>
      <c r="H21" s="41">
        <f>(E22+E24+E26)/3</f>
        <v>18016.025228813964</v>
      </c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</row>
    <row r="22" spans="1:35" ht="18.75">
      <c r="A22" s="35" t="s">
        <v>41</v>
      </c>
      <c r="B22" s="36"/>
      <c r="C22" s="36"/>
      <c r="D22" s="37"/>
      <c r="E22" s="42">
        <f>(E6+E8+E10+E11+E13+E15+E16+E17+G6+G8+G10+G12+G13+G15+G17+I6+I8+I12+I13+I15+I16+I17)/22</f>
        <v>22159.363636363636</v>
      </c>
      <c r="F22" s="43">
        <v>4</v>
      </c>
      <c r="G22" s="44" t="s">
        <v>40</v>
      </c>
      <c r="H22" s="45">
        <v>4</v>
      </c>
      <c r="I22" s="1"/>
      <c r="J22" s="46">
        <f>(J6+J8+J10+J11+J12+J13+J14+J15+J16+J17)</f>
        <v>103811</v>
      </c>
      <c r="K22" s="47">
        <f>(K6+K8+K10+K11+K12+K13+K15+K16+K17)</f>
        <v>135178</v>
      </c>
      <c r="L22" s="48">
        <f>(L6+L8+L11+L12+L13+L14+L15+L16+L17)</f>
        <v>84045</v>
      </c>
      <c r="M22" s="47">
        <f>(M6+M8+M11+M12+M13+M15+M16+M17)</f>
        <v>115260</v>
      </c>
      <c r="N22" s="46">
        <f>(N6+N8+N10+N11+N12+N13+N14+N15+N16+N17)</f>
        <v>98303</v>
      </c>
      <c r="O22" s="47">
        <f>(O6+O13+O15+O16+O16)</f>
        <v>79257</v>
      </c>
      <c r="P22" s="46">
        <f>(P6+P8+P10+P11+P12+P13+P14+P15+P16+P17)</f>
        <v>99146</v>
      </c>
      <c r="Q22" s="47">
        <f>(Q6+Q8+Q10+Q11+Q12+Q13+Q15+Q16+Q16)</f>
        <v>140441</v>
      </c>
      <c r="R22" s="46">
        <f>(R6+R8+R10+R11+R12+R13+R14+R15+R16+R17)</f>
        <v>98303</v>
      </c>
      <c r="S22" s="47">
        <f>(S6+S8+S10+S11+S12+S13+S15+S16+S17)</f>
        <v>136392</v>
      </c>
      <c r="T22" s="1"/>
      <c r="U22" s="1"/>
      <c r="V22" s="46">
        <f>(V6+V8+V10+V11+V12+V13+V14+V15+V16+V17)</f>
        <v>103811</v>
      </c>
      <c r="W22" s="47">
        <f>(W6+W8+W10+W11+W12+W13+W15+W16+W17)</f>
        <v>159786</v>
      </c>
      <c r="X22" s="46">
        <f>(X6+X8+X10+X11+X12+X13+X14+X15+X16+X17)</f>
        <v>99146</v>
      </c>
      <c r="Y22" s="47">
        <f>(Y6+Y8+Y10+Y11+Y12+Y13+Y15+Y16+Y17)</f>
        <v>176264</v>
      </c>
      <c r="Z22" s="46">
        <f>(Z6+Z8+Z10+Z11+Z12+Z13+Z14+Z15+Z16+Z17)</f>
        <v>98303</v>
      </c>
      <c r="AA22" s="47">
        <f>(AA6+AA8+AA10+AA11+AA12+AA13+AA15+AA16+AA17)</f>
        <v>175194</v>
      </c>
      <c r="AB22" s="1"/>
      <c r="AC22" s="1"/>
      <c r="AD22" s="49">
        <f>(AD6+AD8+AD10+AD11+AD12+AD13+AD14+AD15+AD16+AD17)</f>
        <v>110204</v>
      </c>
      <c r="AE22" s="50">
        <f>(AE6+AE8+AE10+AE11+AE12+AE13+AE15+AE16+AE17)</f>
        <v>139670</v>
      </c>
      <c r="AF22" s="49">
        <f>(AF6+AF8+AF10+AF11+AF12+AF13+AF14+AF15+AF16+AF17)</f>
        <v>102944</v>
      </c>
      <c r="AG22" s="50">
        <f>(AG6+AG8+AG10+AG11+AG12+AG13+AG15+AG16+AG17)</f>
        <v>144693</v>
      </c>
      <c r="AH22" s="49">
        <f>(AH8+AH11+AH12+AH13+AH14+AH15+AH16+AH17)</f>
        <v>83055</v>
      </c>
      <c r="AI22" s="50">
        <f>(AI6+AI8+AI10+AI11+AI12+AI13+AI15+AI16+AI17)</f>
        <v>151564</v>
      </c>
    </row>
    <row r="23" spans="1:35" ht="19.5" thickBot="1">
      <c r="A23" s="35" t="s">
        <v>42</v>
      </c>
      <c r="B23" s="36"/>
      <c r="C23" s="36"/>
      <c r="D23" s="37"/>
      <c r="E23" s="38">
        <v>9935.0379746835442</v>
      </c>
      <c r="F23" s="51" t="s">
        <v>40</v>
      </c>
      <c r="G23" s="1"/>
      <c r="H23" s="1"/>
      <c r="I23" s="1"/>
      <c r="J23" s="52">
        <v>10</v>
      </c>
      <c r="K23" s="53">
        <v>9</v>
      </c>
      <c r="L23" s="52">
        <v>9</v>
      </c>
      <c r="M23" s="53">
        <v>8</v>
      </c>
      <c r="N23" s="52">
        <v>10</v>
      </c>
      <c r="O23" s="53">
        <v>9</v>
      </c>
      <c r="P23" s="52">
        <v>10</v>
      </c>
      <c r="Q23" s="53">
        <v>9</v>
      </c>
      <c r="R23" s="52">
        <v>10</v>
      </c>
      <c r="S23" s="53">
        <v>9</v>
      </c>
      <c r="T23" s="1"/>
      <c r="U23" s="1"/>
      <c r="V23" s="52">
        <v>10</v>
      </c>
      <c r="W23" s="53">
        <v>9</v>
      </c>
      <c r="X23" s="52">
        <v>10</v>
      </c>
      <c r="Y23" s="53">
        <v>9</v>
      </c>
      <c r="Z23" s="52">
        <v>10</v>
      </c>
      <c r="AA23" s="53">
        <v>9</v>
      </c>
      <c r="AB23" s="1"/>
      <c r="AC23" s="1"/>
      <c r="AD23" s="54">
        <v>10</v>
      </c>
      <c r="AE23" s="27">
        <v>9</v>
      </c>
      <c r="AF23" s="54">
        <v>10</v>
      </c>
      <c r="AG23" s="27">
        <v>9</v>
      </c>
      <c r="AH23" s="54">
        <v>10</v>
      </c>
      <c r="AI23" s="27">
        <v>9</v>
      </c>
    </row>
    <row r="24" spans="1:35" ht="49.5" thickTop="1" thickBot="1">
      <c r="A24" s="35" t="s">
        <v>43</v>
      </c>
      <c r="B24" s="36"/>
      <c r="C24" s="36"/>
      <c r="D24" s="37"/>
      <c r="E24" s="42">
        <v>15743.267605633802</v>
      </c>
      <c r="F24" s="43">
        <v>4</v>
      </c>
      <c r="G24" s="1"/>
      <c r="H24" s="1"/>
      <c r="I24" s="1"/>
      <c r="J24" s="55" t="s">
        <v>44</v>
      </c>
      <c r="K24" s="1"/>
      <c r="L24" s="55" t="s">
        <v>45</v>
      </c>
      <c r="M24" s="1"/>
      <c r="N24" s="55" t="s">
        <v>46</v>
      </c>
      <c r="O24" s="1"/>
      <c r="P24" s="55" t="s">
        <v>47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</row>
    <row r="25" spans="1:35" ht="19.5" thickTop="1">
      <c r="A25" s="35" t="s">
        <v>48</v>
      </c>
      <c r="B25" s="36"/>
      <c r="C25" s="36"/>
      <c r="D25" s="37"/>
      <c r="E25" s="38">
        <v>9873.4333333333325</v>
      </c>
      <c r="F25" s="51" t="s">
        <v>40</v>
      </c>
      <c r="G25" s="1"/>
      <c r="H25" s="1"/>
      <c r="I25" s="1"/>
      <c r="J25" s="56">
        <f>(J22+L22+N22+P22+R22+V22+X22+Z22)</f>
        <v>784868</v>
      </c>
      <c r="K25" s="1"/>
      <c r="L25" s="47">
        <f>(K22+M22+O22+Q22+S22+W22+Y22+AA22)</f>
        <v>1117772</v>
      </c>
      <c r="M25" s="1"/>
      <c r="N25" s="49">
        <f t="shared" ref="N25:N26" si="0">AD22+AF22+AH22</f>
        <v>296203</v>
      </c>
      <c r="O25" s="1"/>
      <c r="P25" s="50">
        <f t="shared" ref="P25:P26" si="1">AE22+AG22+AI22</f>
        <v>435927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</row>
    <row r="26" spans="1:35" ht="19.5" thickBot="1">
      <c r="A26" s="57" t="s">
        <v>49</v>
      </c>
      <c r="B26" s="58"/>
      <c r="C26" s="58"/>
      <c r="D26" s="59"/>
      <c r="E26" s="60">
        <v>16145.444444444445</v>
      </c>
      <c r="F26" s="61">
        <v>4</v>
      </c>
      <c r="G26" s="1"/>
      <c r="H26" s="1"/>
      <c r="I26" s="1"/>
      <c r="J26" s="52">
        <f>J23+L23+N23+P23+R23+V23+X23+Z23</f>
        <v>79</v>
      </c>
      <c r="K26" s="1"/>
      <c r="L26" s="53">
        <f>K23+M23+O23+Q23+S23+W23+Y23+AA23</f>
        <v>71</v>
      </c>
      <c r="M26" s="1"/>
      <c r="N26" s="54">
        <f t="shared" si="0"/>
        <v>30</v>
      </c>
      <c r="O26" s="1"/>
      <c r="P26" s="27">
        <f t="shared" si="1"/>
        <v>27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</row>
    <row r="27" spans="1:35" ht="15.75" thickTop="1">
      <c r="A27" s="1"/>
      <c r="B27" s="1"/>
      <c r="C27" s="1"/>
      <c r="D27" s="1"/>
      <c r="E27" s="1"/>
      <c r="F27" s="1"/>
      <c r="G27" s="1"/>
      <c r="H27" s="1"/>
      <c r="I27" s="1"/>
      <c r="J27" s="56">
        <f>J25/J26</f>
        <v>9935.0379746835442</v>
      </c>
      <c r="K27" s="1"/>
      <c r="L27" s="62">
        <f>L25/L26</f>
        <v>15743.267605633802</v>
      </c>
      <c r="M27" s="1"/>
      <c r="N27" s="63">
        <f>N25/N26</f>
        <v>9873.4333333333325</v>
      </c>
      <c r="O27" s="1"/>
      <c r="P27" s="64">
        <f>P25/P26</f>
        <v>16145.444444444445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</row>
    <row r="28" spans="1:3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</row>
    <row r="29" spans="1:35" ht="17.25">
      <c r="A29" s="1"/>
      <c r="B29" s="1"/>
      <c r="C29" s="1"/>
      <c r="D29" s="1"/>
      <c r="E29" s="1"/>
      <c r="F29" s="1"/>
      <c r="G29" s="65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</row>
    <row r="30" spans="1:35" hidden="1">
      <c r="A30" s="1"/>
      <c r="B30" s="66">
        <f t="shared" ref="B30:G30" si="2">SUM(B6:B17)</f>
        <v>76005</v>
      </c>
      <c r="C30" s="66">
        <f t="shared" si="2"/>
        <v>136207</v>
      </c>
      <c r="D30" s="66">
        <f t="shared" si="2"/>
        <v>106945</v>
      </c>
      <c r="E30" s="66">
        <f t="shared" si="2"/>
        <v>174523</v>
      </c>
      <c r="F30" s="66">
        <f t="shared" si="2"/>
        <v>112957</v>
      </c>
      <c r="G30" s="66">
        <f t="shared" si="2"/>
        <v>206346</v>
      </c>
      <c r="H30" s="66">
        <f t="shared" ref="H30:K30" si="3">SUM(J6:J17)</f>
        <v>103811</v>
      </c>
      <c r="I30" s="66">
        <f t="shared" si="3"/>
        <v>135178</v>
      </c>
      <c r="J30" s="66">
        <f t="shared" si="3"/>
        <v>84045</v>
      </c>
      <c r="K30" s="66">
        <f t="shared" si="3"/>
        <v>115260</v>
      </c>
      <c r="L30" s="67"/>
      <c r="M30" s="67"/>
      <c r="N30" s="67"/>
      <c r="O30" s="67"/>
      <c r="P30" s="66">
        <f t="shared" ref="P30:S30" si="4">SUM(V6:V17)</f>
        <v>103811</v>
      </c>
      <c r="Q30" s="66">
        <f t="shared" si="4"/>
        <v>159786</v>
      </c>
      <c r="R30" s="66">
        <f t="shared" si="4"/>
        <v>99146</v>
      </c>
      <c r="S30" s="66">
        <f t="shared" si="4"/>
        <v>176264</v>
      </c>
      <c r="T30" s="66">
        <f t="shared" ref="T30:W30" si="5">SUM(AB6:AB17)</f>
        <v>115293</v>
      </c>
      <c r="U30" s="66">
        <f t="shared" si="5"/>
        <v>144585</v>
      </c>
      <c r="V30" s="66">
        <f t="shared" si="5"/>
        <v>110204</v>
      </c>
      <c r="W30" s="66">
        <f t="shared" si="5"/>
        <v>139670</v>
      </c>
      <c r="X30" s="66">
        <f t="shared" ref="X30:Y30" si="6">SUM(AH6:AH17)</f>
        <v>102475</v>
      </c>
      <c r="Y30" s="66">
        <f t="shared" si="6"/>
        <v>151564</v>
      </c>
      <c r="Z30" s="1"/>
      <c r="AA30" s="1"/>
      <c r="AB30" s="1"/>
      <c r="AC30" s="1"/>
      <c r="AD30" s="1"/>
      <c r="AE30" s="1"/>
      <c r="AF30" s="1"/>
      <c r="AG30" s="1"/>
      <c r="AH30" s="1"/>
      <c r="AI30" s="1"/>
    </row>
    <row r="31" spans="1:35" ht="15.75" hidden="1">
      <c r="A31" s="68" t="s">
        <v>50</v>
      </c>
      <c r="B31" s="1"/>
      <c r="C31" s="1"/>
      <c r="D31" s="1"/>
      <c r="E31" s="1"/>
      <c r="F31" s="1"/>
      <c r="G31" s="1"/>
      <c r="H31" s="69">
        <f t="shared" ref="H31:J31" si="7">+H30/17</f>
        <v>6106.5294117647063</v>
      </c>
      <c r="I31" s="69">
        <f t="shared" si="7"/>
        <v>7951.6470588235297</v>
      </c>
      <c r="J31" s="69">
        <f t="shared" si="7"/>
        <v>4943.8235294117649</v>
      </c>
      <c r="K31" s="69">
        <f>+K30/19</f>
        <v>6066.3157894736842</v>
      </c>
      <c r="L31" s="1"/>
      <c r="M31" s="1"/>
      <c r="N31" s="1"/>
      <c r="O31" s="1"/>
      <c r="P31" s="69">
        <f>+P30/17</f>
        <v>6106.5294117647063</v>
      </c>
      <c r="Q31" s="69">
        <f>+Q30/16</f>
        <v>9986.625</v>
      </c>
      <c r="R31" s="69">
        <f>+R30/18</f>
        <v>5508.1111111111113</v>
      </c>
      <c r="S31" s="69">
        <f t="shared" ref="S31:Y31" si="8">+S30/14</f>
        <v>12590.285714285714</v>
      </c>
      <c r="T31" s="69">
        <f t="shared" si="8"/>
        <v>8235.2142857142862</v>
      </c>
      <c r="U31" s="69">
        <f t="shared" si="8"/>
        <v>10327.5</v>
      </c>
      <c r="V31" s="69">
        <f t="shared" si="8"/>
        <v>7871.7142857142853</v>
      </c>
      <c r="W31" s="69">
        <f t="shared" si="8"/>
        <v>9976.4285714285706</v>
      </c>
      <c r="X31" s="69">
        <f t="shared" si="8"/>
        <v>7319.6428571428569</v>
      </c>
      <c r="Y31" s="69">
        <f t="shared" si="8"/>
        <v>10826</v>
      </c>
      <c r="Z31" s="1"/>
      <c r="AA31" s="1"/>
      <c r="AB31" s="1"/>
      <c r="AC31" s="1"/>
      <c r="AD31" s="1"/>
      <c r="AE31" s="1"/>
      <c r="AF31" s="1"/>
      <c r="AG31" s="1"/>
      <c r="AH31" s="1"/>
      <c r="AI31" s="1"/>
    </row>
    <row r="32" spans="1:35" ht="15.75" thickBot="1">
      <c r="A32" s="2"/>
      <c r="B32" s="70"/>
      <c r="C32" s="2"/>
      <c r="D32" s="2"/>
      <c r="E32" s="2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</row>
    <row r="33" spans="1:35" ht="23.25">
      <c r="A33" s="71" t="s">
        <v>51</v>
      </c>
      <c r="B33" s="1"/>
      <c r="C33" s="1"/>
      <c r="D33" s="1"/>
      <c r="E33" s="4"/>
      <c r="F33" s="72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</row>
    <row r="34" spans="1:35" ht="26.25">
      <c r="A34" s="73" t="s">
        <v>52</v>
      </c>
      <c r="B34" s="1"/>
      <c r="C34" s="1"/>
      <c r="D34" s="1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</row>
    <row r="35" spans="1:35">
      <c r="A35" s="74"/>
      <c r="B35" s="1"/>
      <c r="C35" s="1"/>
      <c r="D35" s="1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</row>
    <row r="36" spans="1:35" ht="15.75" thickBot="1">
      <c r="A36" s="75"/>
      <c r="B36" s="2"/>
      <c r="C36" s="2"/>
      <c r="D36" s="2"/>
      <c r="E36" s="5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</row>
    <row r="37" spans="1:35">
      <c r="A37" s="1"/>
      <c r="B37" s="1"/>
      <c r="C37" s="1"/>
      <c r="D37" s="1"/>
      <c r="E37" s="1"/>
      <c r="F37" s="1"/>
      <c r="G37" s="1"/>
      <c r="H37" s="1"/>
      <c r="I37" s="1"/>
      <c r="J37" s="76" t="s">
        <v>53</v>
      </c>
      <c r="K37" s="77"/>
      <c r="L37" s="77"/>
      <c r="M37" s="77"/>
      <c r="N37" s="78"/>
      <c r="O37" s="78"/>
      <c r="P37" s="79" t="s">
        <v>54</v>
      </c>
      <c r="Q37" s="77"/>
      <c r="R37" s="77"/>
      <c r="S37" s="77"/>
      <c r="T37" s="78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</row>
    <row r="38" spans="1:35">
      <c r="A38" s="1"/>
      <c r="B38" s="1"/>
      <c r="C38" s="1"/>
      <c r="D38" s="1"/>
      <c r="E38" s="1"/>
      <c r="F38" s="1"/>
      <c r="G38" s="1"/>
      <c r="H38" s="1"/>
      <c r="I38" s="1"/>
      <c r="J38" s="77" t="s">
        <v>55</v>
      </c>
      <c r="K38" s="77"/>
      <c r="L38" s="77"/>
      <c r="M38" s="77"/>
      <c r="N38" s="78"/>
      <c r="O38" s="78"/>
      <c r="P38" s="77" t="s">
        <v>56</v>
      </c>
      <c r="Q38" s="77"/>
      <c r="R38" s="77"/>
      <c r="S38" s="77"/>
      <c r="T38" s="78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</row>
    <row r="39" spans="1:35" ht="15.75">
      <c r="A39" s="1"/>
      <c r="B39" s="1"/>
      <c r="C39" s="1"/>
      <c r="D39" s="1"/>
      <c r="E39" s="1"/>
      <c r="F39" s="1"/>
      <c r="G39" s="1"/>
      <c r="H39" s="1"/>
      <c r="I39" s="1"/>
      <c r="J39" s="80"/>
      <c r="K39" s="77"/>
      <c r="L39" s="77"/>
      <c r="M39" s="77"/>
      <c r="N39" s="78"/>
      <c r="O39" s="78"/>
      <c r="P39" s="77" t="s">
        <v>57</v>
      </c>
      <c r="Q39" s="77"/>
      <c r="R39" s="77"/>
      <c r="S39" s="77"/>
      <c r="T39" s="78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</row>
    <row r="40" spans="1:35" ht="15.75">
      <c r="A40" s="1"/>
      <c r="B40" s="1"/>
      <c r="C40" s="1"/>
      <c r="D40" s="1"/>
      <c r="E40" s="1"/>
      <c r="F40" s="1"/>
      <c r="G40" s="1"/>
      <c r="H40" s="1"/>
      <c r="I40" s="1"/>
      <c r="J40" s="81" t="s">
        <v>58</v>
      </c>
      <c r="K40" s="77"/>
      <c r="L40" s="77"/>
      <c r="M40" s="77"/>
      <c r="N40" s="78"/>
      <c r="O40" s="78"/>
      <c r="P40" s="77" t="s">
        <v>59</v>
      </c>
      <c r="Q40" s="77"/>
      <c r="R40" s="77"/>
      <c r="S40" s="77"/>
      <c r="T40" s="78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</row>
    <row r="41" spans="1:35" ht="15.75">
      <c r="A41" s="1"/>
      <c r="B41" s="1"/>
      <c r="C41" s="1"/>
      <c r="D41" s="1"/>
      <c r="E41" s="1"/>
      <c r="F41" s="1"/>
      <c r="G41" s="1"/>
      <c r="H41" s="1"/>
      <c r="I41" s="1"/>
      <c r="J41" s="82" t="s">
        <v>60</v>
      </c>
      <c r="K41" s="77"/>
      <c r="L41" s="77"/>
      <c r="M41" s="77"/>
      <c r="N41" s="78"/>
      <c r="O41" s="78"/>
      <c r="P41" s="77" t="s">
        <v>61</v>
      </c>
      <c r="Q41" s="77"/>
      <c r="R41" s="77"/>
      <c r="S41" s="77"/>
      <c r="T41" s="78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</row>
    <row r="42" spans="1:35" ht="15.75">
      <c r="A42" s="1"/>
      <c r="B42" s="1"/>
      <c r="C42" s="1"/>
      <c r="D42" s="1"/>
      <c r="E42" s="1"/>
      <c r="F42" s="1"/>
      <c r="G42" s="1"/>
      <c r="H42" s="1"/>
      <c r="I42" s="1"/>
      <c r="J42" s="81" t="s">
        <v>62</v>
      </c>
      <c r="K42" s="77"/>
      <c r="L42" s="77"/>
      <c r="M42" s="77"/>
      <c r="N42" s="78"/>
      <c r="O42" s="78"/>
      <c r="P42" s="77" t="s">
        <v>63</v>
      </c>
      <c r="Q42" s="77"/>
      <c r="R42" s="77"/>
      <c r="S42" s="77"/>
      <c r="T42" s="78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</row>
    <row r="43" spans="1:35" ht="15.75">
      <c r="A43" s="1"/>
      <c r="B43" s="1"/>
      <c r="C43" s="1"/>
      <c r="D43" s="1"/>
      <c r="E43" s="1"/>
      <c r="F43" s="1"/>
      <c r="G43" s="1"/>
      <c r="H43" s="1"/>
      <c r="I43" s="1"/>
      <c r="J43" s="82" t="s">
        <v>64</v>
      </c>
      <c r="K43" s="77"/>
      <c r="L43" s="77"/>
      <c r="M43" s="77"/>
      <c r="N43" s="78"/>
      <c r="O43" s="78"/>
      <c r="P43" s="77" t="s">
        <v>65</v>
      </c>
      <c r="Q43" s="77"/>
      <c r="R43" s="77"/>
      <c r="S43" s="77"/>
      <c r="T43" s="78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</row>
    <row r="44" spans="1:35" ht="15.75">
      <c r="A44" s="1"/>
      <c r="B44" s="1"/>
      <c r="C44" s="1"/>
      <c r="D44" s="1"/>
      <c r="E44" s="1"/>
      <c r="F44" s="1"/>
      <c r="G44" s="1"/>
      <c r="H44" s="1"/>
      <c r="I44" s="1"/>
      <c r="J44" s="82" t="s">
        <v>66</v>
      </c>
      <c r="K44" s="77"/>
      <c r="L44" s="77"/>
      <c r="M44" s="77"/>
      <c r="N44" s="78"/>
      <c r="O44" s="78"/>
      <c r="P44" s="77" t="s">
        <v>67</v>
      </c>
      <c r="Q44" s="77"/>
      <c r="R44" s="77"/>
      <c r="S44" s="77"/>
      <c r="T44" s="78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</row>
    <row r="45" spans="1:35">
      <c r="A45" s="1"/>
      <c r="B45" s="1"/>
      <c r="C45" s="1"/>
      <c r="D45" s="1"/>
      <c r="E45" s="1"/>
      <c r="F45" s="1"/>
      <c r="G45" s="1"/>
      <c r="H45" s="1"/>
      <c r="I45" s="1"/>
      <c r="J45" s="77" t="s">
        <v>68</v>
      </c>
      <c r="K45" s="77"/>
      <c r="L45" s="77"/>
      <c r="M45" s="77"/>
      <c r="N45" s="78"/>
      <c r="O45" s="78"/>
      <c r="P45" s="77" t="s">
        <v>69</v>
      </c>
      <c r="Q45" s="77"/>
      <c r="R45" s="77"/>
      <c r="S45" s="77"/>
      <c r="T45" s="78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</row>
    <row r="46" spans="1:35">
      <c r="A46" s="1"/>
      <c r="B46" s="1"/>
      <c r="C46" s="1"/>
      <c r="D46" s="1"/>
      <c r="E46" s="1"/>
      <c r="F46" s="1"/>
      <c r="G46" s="1"/>
      <c r="H46" s="1"/>
      <c r="I46" s="1"/>
      <c r="J46" s="77" t="s">
        <v>70</v>
      </c>
      <c r="K46" s="77"/>
      <c r="L46" s="77"/>
      <c r="M46" s="77"/>
      <c r="N46" s="78"/>
      <c r="O46" s="78"/>
      <c r="P46" s="77" t="s">
        <v>71</v>
      </c>
      <c r="Q46" s="77"/>
      <c r="R46" s="77"/>
      <c r="S46" s="77"/>
      <c r="T46" s="78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</row>
    <row r="47" spans="1:35">
      <c r="A47" s="1"/>
      <c r="B47" s="1"/>
      <c r="C47" s="1"/>
      <c r="D47" s="1"/>
      <c r="E47" s="1"/>
      <c r="F47" s="1"/>
      <c r="G47" s="1"/>
      <c r="H47" s="1"/>
      <c r="I47" s="1"/>
      <c r="J47" s="77" t="s">
        <v>72</v>
      </c>
      <c r="K47" s="77"/>
      <c r="L47" s="77"/>
      <c r="M47" s="77"/>
      <c r="N47" s="78"/>
      <c r="O47" s="78"/>
      <c r="P47" s="77" t="s">
        <v>73</v>
      </c>
      <c r="Q47" s="77"/>
      <c r="R47" s="77"/>
      <c r="S47" s="77"/>
      <c r="T47" s="78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</row>
    <row r="48" spans="1:35">
      <c r="A48" s="1"/>
      <c r="B48" s="1"/>
      <c r="C48" s="1"/>
      <c r="D48" s="1"/>
      <c r="E48" s="1"/>
      <c r="F48" s="1"/>
      <c r="G48" s="1"/>
      <c r="H48" s="1"/>
      <c r="I48" s="1"/>
      <c r="J48" s="77" t="s">
        <v>74</v>
      </c>
      <c r="K48" s="77"/>
      <c r="L48" s="77"/>
      <c r="M48" s="77"/>
      <c r="N48" s="78"/>
      <c r="O48" s="78"/>
      <c r="P48" s="77" t="s">
        <v>75</v>
      </c>
      <c r="Q48" s="77"/>
      <c r="R48" s="77"/>
      <c r="S48" s="77"/>
      <c r="T48" s="78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</row>
    <row r="49" spans="1:35">
      <c r="A49" s="1"/>
      <c r="B49" s="1"/>
      <c r="C49" s="1"/>
      <c r="D49" s="1"/>
      <c r="E49" s="1"/>
      <c r="F49" s="1"/>
      <c r="G49" s="1"/>
      <c r="H49" s="1"/>
      <c r="I49" s="1"/>
      <c r="J49" s="77" t="s">
        <v>76</v>
      </c>
      <c r="K49" s="77"/>
      <c r="L49" s="77"/>
      <c r="M49" s="77"/>
      <c r="N49" s="78"/>
      <c r="O49" s="78"/>
      <c r="P49" s="77" t="s">
        <v>77</v>
      </c>
      <c r="Q49" s="77"/>
      <c r="R49" s="77"/>
      <c r="S49" s="77"/>
      <c r="T49" s="78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</row>
    <row r="50" spans="1:35">
      <c r="A50" s="1"/>
      <c r="B50" s="1"/>
      <c r="C50" s="1"/>
      <c r="D50" s="1"/>
      <c r="E50" s="1"/>
      <c r="F50" s="1"/>
      <c r="G50" s="1"/>
      <c r="H50" s="1"/>
      <c r="I50" s="1"/>
      <c r="J50" s="77" t="s">
        <v>78</v>
      </c>
      <c r="K50" s="77"/>
      <c r="L50" s="77"/>
      <c r="M50" s="77"/>
      <c r="N50" s="78"/>
      <c r="O50" s="78"/>
      <c r="P50" s="78"/>
      <c r="Q50" s="78"/>
      <c r="R50" s="78"/>
      <c r="S50" s="78"/>
      <c r="T50" s="78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</row>
    <row r="51" spans="1:35">
      <c r="A51" s="1"/>
      <c r="B51" s="1"/>
      <c r="C51" s="1"/>
      <c r="D51" s="1"/>
      <c r="E51" s="1"/>
      <c r="F51" s="1"/>
      <c r="G51" s="1"/>
      <c r="H51" s="1"/>
      <c r="I51" s="1"/>
      <c r="J51" s="77" t="s">
        <v>79</v>
      </c>
      <c r="K51" s="77"/>
      <c r="L51" s="77"/>
      <c r="M51" s="77"/>
      <c r="N51" s="78"/>
      <c r="O51" s="78"/>
      <c r="P51" s="78"/>
      <c r="Q51" s="78"/>
      <c r="R51" s="78"/>
      <c r="S51" s="78"/>
      <c r="T51" s="78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</row>
    <row r="52" spans="1:35">
      <c r="A52" s="1"/>
      <c r="B52" s="1"/>
      <c r="C52" s="1"/>
      <c r="D52" s="1"/>
      <c r="E52" s="1"/>
      <c r="F52" s="1"/>
      <c r="G52" s="1"/>
      <c r="H52" s="1"/>
      <c r="I52" s="1"/>
      <c r="J52" s="77" t="s">
        <v>80</v>
      </c>
      <c r="K52" s="77"/>
      <c r="L52" s="77"/>
      <c r="M52" s="77"/>
      <c r="N52" s="78"/>
      <c r="O52" s="78"/>
      <c r="P52" s="78"/>
      <c r="Q52" s="78"/>
      <c r="R52" s="78"/>
      <c r="S52" s="78"/>
      <c r="T52" s="78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</row>
    <row r="53" spans="1:35">
      <c r="A53" s="1"/>
      <c r="B53" s="1"/>
      <c r="C53" s="1"/>
      <c r="D53" s="1"/>
      <c r="E53" s="1"/>
      <c r="F53" s="1"/>
      <c r="G53" s="1"/>
      <c r="H53" s="1"/>
      <c r="I53" s="1"/>
      <c r="J53" s="77"/>
      <c r="K53" s="77"/>
      <c r="L53" s="77"/>
      <c r="M53" s="77"/>
      <c r="N53" s="78"/>
      <c r="O53" s="78"/>
      <c r="P53" s="78"/>
      <c r="Q53" s="78"/>
      <c r="R53" s="78"/>
      <c r="S53" s="78"/>
      <c r="T53" s="78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</row>
    <row r="54" spans="1:35">
      <c r="A54" s="1"/>
      <c r="B54" s="1"/>
      <c r="C54" s="1"/>
      <c r="D54" s="1"/>
      <c r="E54" s="1"/>
      <c r="F54" s="1"/>
      <c r="G54" s="1"/>
      <c r="H54" s="1"/>
      <c r="I54" s="1"/>
      <c r="J54" s="83" t="s">
        <v>81</v>
      </c>
      <c r="K54" s="77"/>
      <c r="L54" s="77"/>
      <c r="M54" s="77"/>
      <c r="N54" s="78"/>
      <c r="O54" s="78"/>
      <c r="P54" s="83" t="s">
        <v>82</v>
      </c>
      <c r="Q54" s="77"/>
      <c r="R54" s="77"/>
      <c r="S54" s="77"/>
      <c r="T54" s="78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</row>
    <row r="55" spans="1:35">
      <c r="A55" s="1"/>
      <c r="B55" s="1"/>
      <c r="C55" s="1"/>
      <c r="D55" s="1"/>
      <c r="E55" s="1"/>
      <c r="F55" s="1"/>
      <c r="G55" s="1"/>
      <c r="H55" s="1"/>
      <c r="I55" s="1"/>
      <c r="J55" s="84" t="s">
        <v>83</v>
      </c>
      <c r="K55" s="84"/>
      <c r="L55" s="84"/>
      <c r="M55" s="84"/>
      <c r="N55" s="78"/>
      <c r="O55" s="78"/>
      <c r="P55" s="77" t="s">
        <v>84</v>
      </c>
      <c r="Q55" s="77"/>
      <c r="R55" s="77"/>
      <c r="S55" s="77"/>
      <c r="T55" s="78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</row>
    <row r="56" spans="1:35">
      <c r="A56" s="1"/>
      <c r="B56" s="1"/>
      <c r="C56" s="1"/>
      <c r="D56" s="1"/>
      <c r="E56" s="1"/>
      <c r="F56" s="1"/>
      <c r="G56" s="1"/>
      <c r="H56" s="1"/>
      <c r="I56" s="1"/>
      <c r="J56" s="84" t="s">
        <v>85</v>
      </c>
      <c r="K56" s="84"/>
      <c r="L56" s="84"/>
      <c r="M56" s="84"/>
      <c r="N56" s="78"/>
      <c r="O56" s="78"/>
      <c r="P56" s="77" t="s">
        <v>86</v>
      </c>
      <c r="Q56" s="77"/>
      <c r="R56" s="77"/>
      <c r="S56" s="77"/>
      <c r="T56" s="78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</row>
    <row r="57" spans="1:35">
      <c r="A57" s="1"/>
      <c r="B57" s="1"/>
      <c r="C57" s="1"/>
      <c r="D57" s="1"/>
      <c r="E57" s="1"/>
      <c r="F57" s="1"/>
      <c r="G57" s="1"/>
      <c r="H57" s="1"/>
      <c r="I57" s="1"/>
      <c r="J57" s="84" t="s">
        <v>87</v>
      </c>
      <c r="K57" s="84"/>
      <c r="L57" s="84"/>
      <c r="M57" s="84"/>
      <c r="N57" s="78"/>
      <c r="O57" s="78"/>
      <c r="P57" s="77" t="s">
        <v>88</v>
      </c>
      <c r="Q57" s="77"/>
      <c r="R57" s="77"/>
      <c r="S57" s="77"/>
      <c r="T57" s="78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</row>
    <row r="58" spans="1:35">
      <c r="A58" s="1"/>
      <c r="B58" s="1"/>
      <c r="C58" s="1"/>
      <c r="D58" s="1"/>
      <c r="E58" s="1"/>
      <c r="F58" s="1"/>
      <c r="G58" s="1"/>
      <c r="H58" s="1"/>
      <c r="I58" s="1"/>
      <c r="J58" s="84" t="s">
        <v>89</v>
      </c>
      <c r="K58" s="84"/>
      <c r="L58" s="84"/>
      <c r="M58" s="84"/>
      <c r="N58" s="78"/>
      <c r="O58" s="78"/>
      <c r="P58" s="77" t="s">
        <v>90</v>
      </c>
      <c r="Q58" s="77"/>
      <c r="R58" s="77"/>
      <c r="S58" s="77"/>
      <c r="T58" s="78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</row>
    <row r="59" spans="1:35">
      <c r="A59" s="1"/>
      <c r="B59" s="1"/>
      <c r="C59" s="1"/>
      <c r="D59" s="1"/>
      <c r="E59" s="1"/>
      <c r="F59" s="1"/>
      <c r="G59" s="1"/>
      <c r="H59" s="1"/>
      <c r="I59" s="1"/>
      <c r="J59" s="84" t="s">
        <v>91</v>
      </c>
      <c r="K59" s="84"/>
      <c r="L59" s="84"/>
      <c r="M59" s="84"/>
      <c r="N59" s="78"/>
      <c r="O59" s="78"/>
      <c r="P59" s="77" t="s">
        <v>92</v>
      </c>
      <c r="Q59" s="77"/>
      <c r="R59" s="77"/>
      <c r="S59" s="77"/>
      <c r="T59" s="78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</row>
    <row r="60" spans="1:35">
      <c r="A60" s="1"/>
      <c r="B60" s="1"/>
      <c r="C60" s="1"/>
      <c r="D60" s="1"/>
      <c r="E60" s="1"/>
      <c r="F60" s="1"/>
      <c r="G60" s="1"/>
      <c r="H60" s="1"/>
      <c r="I60" s="1"/>
      <c r="J60" s="84" t="s">
        <v>64</v>
      </c>
      <c r="K60" s="84"/>
      <c r="L60" s="84"/>
      <c r="M60" s="84"/>
      <c r="N60" s="78"/>
      <c r="O60" s="78"/>
      <c r="P60" s="77" t="s">
        <v>93</v>
      </c>
      <c r="Q60" s="77"/>
      <c r="R60" s="77"/>
      <c r="S60" s="77"/>
      <c r="T60" s="78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</row>
    <row r="61" spans="1:35">
      <c r="A61" s="1"/>
      <c r="B61" s="1"/>
      <c r="C61" s="1"/>
      <c r="D61" s="1"/>
      <c r="E61" s="1"/>
      <c r="F61" s="1"/>
      <c r="G61" s="1"/>
      <c r="H61" s="1"/>
      <c r="I61" s="1"/>
      <c r="J61" s="77" t="s">
        <v>94</v>
      </c>
      <c r="K61" s="77"/>
      <c r="L61" s="77"/>
      <c r="M61" s="77"/>
      <c r="N61" s="78"/>
      <c r="O61" s="78"/>
      <c r="P61" s="77" t="s">
        <v>73</v>
      </c>
      <c r="Q61" s="77"/>
      <c r="R61" s="77"/>
      <c r="S61" s="77"/>
      <c r="T61" s="78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</row>
    <row r="62" spans="1:35">
      <c r="A62" s="1"/>
      <c r="B62" s="1"/>
      <c r="C62" s="1"/>
      <c r="D62" s="1"/>
      <c r="E62" s="1"/>
      <c r="F62" s="1"/>
      <c r="G62" s="1"/>
      <c r="H62" s="1"/>
      <c r="I62" s="1"/>
      <c r="J62" s="77" t="s">
        <v>68</v>
      </c>
      <c r="K62" s="77"/>
      <c r="L62" s="77"/>
      <c r="M62" s="77"/>
      <c r="N62" s="78"/>
      <c r="O62" s="78"/>
      <c r="P62" s="78"/>
      <c r="Q62" s="78"/>
      <c r="R62" s="78"/>
      <c r="S62" s="78"/>
      <c r="T62" s="78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</row>
    <row r="63" spans="1:35">
      <c r="A63" s="1"/>
      <c r="B63" s="1"/>
      <c r="C63" s="1"/>
      <c r="D63" s="1"/>
      <c r="E63" s="1"/>
      <c r="F63" s="1"/>
      <c r="G63" s="1"/>
      <c r="H63" s="1"/>
      <c r="I63" s="1"/>
      <c r="J63" s="77" t="s">
        <v>95</v>
      </c>
      <c r="K63" s="77"/>
      <c r="L63" s="77"/>
      <c r="M63" s="77"/>
      <c r="N63" s="78"/>
      <c r="O63" s="78"/>
      <c r="P63" s="78"/>
      <c r="Q63" s="78"/>
      <c r="R63" s="78"/>
      <c r="S63" s="78"/>
      <c r="T63" s="78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</row>
    <row r="64" spans="1:35">
      <c r="A64" s="1"/>
      <c r="B64" s="1"/>
      <c r="C64" s="1"/>
      <c r="D64" s="1"/>
      <c r="E64" s="1"/>
      <c r="F64" s="1"/>
      <c r="G64" s="1"/>
      <c r="H64" s="1"/>
      <c r="I64" s="1"/>
      <c r="J64" s="77" t="s">
        <v>96</v>
      </c>
      <c r="K64" s="77"/>
      <c r="L64" s="77"/>
      <c r="M64" s="77"/>
      <c r="N64" s="78"/>
      <c r="O64" s="78"/>
      <c r="P64" s="78"/>
      <c r="Q64" s="78"/>
      <c r="R64" s="78"/>
      <c r="S64" s="78"/>
      <c r="T64" s="78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</row>
    <row r="65" spans="1:35">
      <c r="A65" s="1"/>
      <c r="B65" s="1"/>
      <c r="C65" s="1"/>
      <c r="D65" s="1"/>
      <c r="E65" s="1"/>
      <c r="F65" s="1"/>
      <c r="G65" s="1"/>
      <c r="H65" s="1"/>
      <c r="I65" s="1"/>
      <c r="J65" s="77" t="s">
        <v>97</v>
      </c>
      <c r="K65" s="77"/>
      <c r="L65" s="77"/>
      <c r="M65" s="77"/>
      <c r="N65" s="78"/>
      <c r="O65" s="78"/>
      <c r="P65" s="78"/>
      <c r="Q65" s="78"/>
      <c r="R65" s="78"/>
      <c r="S65" s="78"/>
      <c r="T65" s="78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</row>
    <row r="66" spans="1:35">
      <c r="A66" s="1"/>
      <c r="B66" s="1"/>
      <c r="C66" s="1"/>
      <c r="D66" s="1"/>
      <c r="E66" s="1"/>
      <c r="F66" s="1"/>
      <c r="G66" s="1"/>
      <c r="H66" s="1"/>
      <c r="I66" s="1"/>
      <c r="J66" s="77" t="s">
        <v>76</v>
      </c>
      <c r="K66" s="77"/>
      <c r="L66" s="77"/>
      <c r="M66" s="77"/>
      <c r="N66" s="78"/>
      <c r="O66" s="78"/>
      <c r="P66" s="78"/>
      <c r="Q66" s="78"/>
      <c r="R66" s="78"/>
      <c r="S66" s="78"/>
      <c r="T66" s="78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</row>
    <row r="67" spans="1:35">
      <c r="A67" s="1"/>
      <c r="B67" s="1"/>
      <c r="C67" s="1"/>
      <c r="D67" s="1"/>
      <c r="E67" s="1"/>
      <c r="F67" s="1"/>
      <c r="G67" s="1"/>
      <c r="H67" s="1"/>
      <c r="I67" s="1"/>
      <c r="J67" s="77" t="s">
        <v>98</v>
      </c>
      <c r="K67" s="77"/>
      <c r="L67" s="77"/>
      <c r="M67" s="77"/>
      <c r="N67" s="78"/>
      <c r="O67" s="78"/>
      <c r="P67" s="78"/>
      <c r="Q67" s="78"/>
      <c r="R67" s="78"/>
      <c r="S67" s="78"/>
      <c r="T67" s="78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</row>
    <row r="68" spans="1:35">
      <c r="A68" s="1"/>
      <c r="B68" s="1"/>
      <c r="C68" s="1"/>
      <c r="D68" s="1"/>
      <c r="E68" s="1"/>
      <c r="F68" s="1"/>
      <c r="G68" s="1"/>
      <c r="H68" s="1"/>
      <c r="I68" s="1"/>
      <c r="J68" s="77" t="s">
        <v>99</v>
      </c>
      <c r="K68" s="77"/>
      <c r="L68" s="77"/>
      <c r="M68" s="77"/>
      <c r="N68" s="78"/>
      <c r="O68" s="78"/>
      <c r="P68" s="78"/>
      <c r="Q68" s="78"/>
      <c r="R68" s="78"/>
      <c r="S68" s="78"/>
      <c r="T68" s="78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</row>
    <row r="69" spans="1:35">
      <c r="A69" s="1"/>
      <c r="B69" s="1"/>
      <c r="C69" s="1"/>
      <c r="D69" s="1"/>
      <c r="E69" s="1"/>
      <c r="F69" s="1"/>
      <c r="G69" s="1"/>
      <c r="H69" s="1"/>
      <c r="I69" s="1"/>
      <c r="J69" s="77" t="s">
        <v>100</v>
      </c>
      <c r="K69" s="77"/>
      <c r="L69" s="77"/>
      <c r="M69" s="77"/>
      <c r="N69" s="78"/>
      <c r="O69" s="78"/>
      <c r="P69" s="78"/>
      <c r="Q69" s="78"/>
      <c r="R69" s="78"/>
      <c r="S69" s="78"/>
      <c r="T69" s="78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</row>
    <row r="70" spans="1:35">
      <c r="A70" s="1"/>
      <c r="B70" s="1"/>
      <c r="C70" s="1"/>
      <c r="D70" s="1"/>
      <c r="E70" s="1"/>
      <c r="F70" s="1"/>
      <c r="G70" s="1"/>
      <c r="H70" s="1"/>
      <c r="I70" s="1"/>
      <c r="J70" s="77" t="s">
        <v>101</v>
      </c>
      <c r="K70" s="77"/>
      <c r="L70" s="77"/>
      <c r="M70" s="77"/>
      <c r="N70" s="78"/>
      <c r="O70" s="78"/>
      <c r="P70" s="78"/>
      <c r="Q70" s="78"/>
      <c r="R70" s="78"/>
      <c r="S70" s="78"/>
      <c r="T70" s="78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</row>
    <row r="71" spans="1:35">
      <c r="A71" s="1"/>
      <c r="B71" s="1"/>
      <c r="C71" s="1"/>
      <c r="D71" s="1"/>
      <c r="E71" s="1"/>
      <c r="F71" s="1"/>
      <c r="G71" s="1"/>
      <c r="H71" s="1"/>
      <c r="I71" s="1"/>
      <c r="J71" s="77" t="s">
        <v>102</v>
      </c>
      <c r="K71" s="77"/>
      <c r="L71" s="77"/>
      <c r="M71" s="77"/>
      <c r="N71" s="78"/>
      <c r="O71" s="78"/>
      <c r="P71" s="78"/>
      <c r="Q71" s="78"/>
      <c r="R71" s="78"/>
      <c r="S71" s="78"/>
      <c r="T71" s="78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</row>
    <row r="72" spans="1:35">
      <c r="A72" s="1"/>
      <c r="B72" s="1"/>
      <c r="C72" s="1"/>
      <c r="D72" s="1"/>
      <c r="E72" s="1"/>
      <c r="F72" s="1"/>
      <c r="G72" s="1"/>
      <c r="H72" s="1"/>
      <c r="I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</row>
    <row r="73" spans="1:35">
      <c r="A73" s="1"/>
      <c r="B73" s="1"/>
      <c r="C73" s="1"/>
      <c r="D73" s="1"/>
      <c r="E73" s="1"/>
      <c r="F73" s="1"/>
      <c r="G73" s="1"/>
      <c r="H73" s="1"/>
      <c r="I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</row>
    <row r="74" spans="1:35">
      <c r="A74" s="1"/>
      <c r="B74" s="1"/>
      <c r="C74" s="1"/>
      <c r="D74" s="1"/>
      <c r="E74" s="1"/>
      <c r="F74" s="1"/>
      <c r="G74" s="1"/>
      <c r="H74" s="1"/>
      <c r="I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</row>
    <row r="75" spans="1:35">
      <c r="A75" s="1"/>
      <c r="B75" s="1"/>
      <c r="C75" s="1"/>
      <c r="D75" s="1"/>
      <c r="E75" s="1"/>
      <c r="F75" s="1"/>
      <c r="G75" s="1"/>
      <c r="H75" s="1"/>
      <c r="I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</row>
    <row r="76" spans="1:35">
      <c r="A76" s="1"/>
      <c r="B76" s="1"/>
      <c r="C76" s="1"/>
      <c r="D76" s="1"/>
      <c r="E76" s="1"/>
      <c r="F76" s="1"/>
      <c r="G76" s="1"/>
      <c r="H76" s="1"/>
      <c r="I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</row>
    <row r="77" spans="1:35">
      <c r="A77" s="1"/>
      <c r="B77" s="1"/>
      <c r="C77" s="1"/>
      <c r="D77" s="1"/>
      <c r="E77" s="1"/>
      <c r="F77" s="1"/>
      <c r="G77" s="1"/>
      <c r="H77" s="1"/>
      <c r="I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</row>
    <row r="78" spans="1:35">
      <c r="A78" s="1"/>
      <c r="B78" s="1"/>
      <c r="C78" s="1"/>
      <c r="D78" s="1"/>
      <c r="E78" s="1"/>
      <c r="F78" s="1"/>
      <c r="G78" s="1"/>
      <c r="H78" s="1"/>
      <c r="I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</row>
    <row r="79" spans="1:35">
      <c r="A79" s="1"/>
      <c r="B79" s="1"/>
      <c r="C79" s="1"/>
      <c r="D79" s="1"/>
      <c r="E79" s="1"/>
      <c r="F79" s="1"/>
      <c r="G79" s="1"/>
      <c r="H79" s="1"/>
      <c r="I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</row>
    <row r="80" spans="1:35">
      <c r="A80" s="1"/>
      <c r="B80" s="1"/>
      <c r="C80" s="1"/>
      <c r="D80" s="1"/>
      <c r="E80" s="1"/>
      <c r="F80" s="1"/>
      <c r="G80" s="1"/>
      <c r="H80" s="1"/>
      <c r="I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</row>
    <row r="81" spans="1:35">
      <c r="A81" s="1"/>
      <c r="B81" s="1"/>
      <c r="C81" s="1"/>
      <c r="D81" s="1"/>
      <c r="E81" s="1"/>
      <c r="F81" s="1"/>
      <c r="G81" s="1"/>
      <c r="H81" s="1"/>
      <c r="I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</row>
    <row r="82" spans="1:35">
      <c r="A82" s="1"/>
      <c r="B82" s="1"/>
      <c r="C82" s="1"/>
      <c r="D82" s="1"/>
      <c r="E82" s="1"/>
      <c r="F82" s="1"/>
      <c r="G82" s="1"/>
      <c r="H82" s="1"/>
      <c r="I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</row>
    <row r="83" spans="1:35">
      <c r="A83" s="1"/>
      <c r="B83" s="1"/>
      <c r="C83" s="1"/>
      <c r="D83" s="1"/>
      <c r="E83" s="1"/>
      <c r="F83" s="1"/>
      <c r="G83" s="1"/>
      <c r="H83" s="1"/>
      <c r="I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</row>
    <row r="84" spans="1:35">
      <c r="A84" s="1"/>
      <c r="B84" s="1"/>
      <c r="C84" s="1"/>
      <c r="D84" s="1"/>
      <c r="E84" s="1"/>
      <c r="F84" s="1"/>
      <c r="G84" s="1"/>
      <c r="H84" s="1"/>
      <c r="I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</row>
    <row r="85" spans="1:35">
      <c r="A85" s="1"/>
      <c r="B85" s="1"/>
      <c r="C85" s="1"/>
      <c r="D85" s="1"/>
      <c r="E85" s="1"/>
      <c r="F85" s="1"/>
      <c r="G85" s="1"/>
      <c r="H85" s="1"/>
      <c r="I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</row>
    <row r="86" spans="1:35">
      <c r="A86" s="1"/>
      <c r="B86" s="1"/>
      <c r="C86" s="1"/>
      <c r="D86" s="1"/>
      <c r="E86" s="1"/>
      <c r="F86" s="1"/>
      <c r="G86" s="1"/>
      <c r="H86" s="1"/>
      <c r="I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</row>
    <row r="87" spans="1:35">
      <c r="A87" s="1"/>
      <c r="B87" s="1"/>
      <c r="C87" s="1"/>
      <c r="D87" s="1"/>
      <c r="E87" s="1"/>
      <c r="F87" s="1"/>
      <c r="G87" s="1"/>
      <c r="H87" s="1"/>
      <c r="I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</row>
    <row r="88" spans="1:35">
      <c r="A88" s="1"/>
      <c r="B88" s="1"/>
      <c r="C88" s="1"/>
      <c r="D88" s="1"/>
      <c r="E88" s="1"/>
      <c r="F88" s="1"/>
      <c r="G88" s="1"/>
      <c r="H88" s="1"/>
      <c r="I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</row>
    <row r="89" spans="1:35">
      <c r="A89" s="1"/>
      <c r="B89" s="1"/>
      <c r="C89" s="1"/>
      <c r="D89" s="1"/>
      <c r="E89" s="1"/>
      <c r="F89" s="1"/>
      <c r="G89" s="1"/>
      <c r="H89" s="1"/>
      <c r="I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</row>
    <row r="90" spans="1:35">
      <c r="A90" s="1"/>
      <c r="B90" s="1"/>
      <c r="C90" s="1"/>
      <c r="D90" s="1"/>
      <c r="E90" s="1"/>
      <c r="F90" s="1"/>
      <c r="G90" s="1"/>
      <c r="H90" s="1"/>
      <c r="I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</row>
    <row r="91" spans="1:35">
      <c r="A91" s="1"/>
      <c r="B91" s="1"/>
      <c r="C91" s="1"/>
      <c r="D91" s="1"/>
      <c r="E91" s="1"/>
      <c r="F91" s="1"/>
      <c r="G91" s="1"/>
      <c r="H91" s="1"/>
      <c r="I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</row>
    <row r="92" spans="1:35">
      <c r="A92" s="1"/>
      <c r="B92" s="1"/>
      <c r="C92" s="1"/>
      <c r="D92" s="1"/>
      <c r="E92" s="1"/>
      <c r="F92" s="1"/>
      <c r="G92" s="1"/>
      <c r="H92" s="1"/>
      <c r="I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</row>
    <row r="93" spans="1:35">
      <c r="A93" s="1"/>
      <c r="B93" s="1"/>
      <c r="C93" s="1"/>
      <c r="D93" s="1"/>
      <c r="E93" s="1"/>
      <c r="F93" s="1"/>
      <c r="G93" s="1"/>
      <c r="H93" s="1"/>
      <c r="I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</row>
    <row r="94" spans="1:35">
      <c r="A94" s="1"/>
      <c r="B94" s="1"/>
      <c r="C94" s="1"/>
      <c r="D94" s="1"/>
      <c r="E94" s="1"/>
      <c r="F94" s="1"/>
      <c r="G94" s="1"/>
      <c r="H94" s="1"/>
      <c r="I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</row>
    <row r="95" spans="1:35">
      <c r="A95" s="1"/>
      <c r="B95" s="1"/>
      <c r="C95" s="1"/>
      <c r="D95" s="1"/>
      <c r="E95" s="1"/>
      <c r="F95" s="1"/>
      <c r="G95" s="1"/>
      <c r="H95" s="1"/>
      <c r="I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</row>
    <row r="96" spans="1:3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</row>
    <row r="97" spans="1:3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</row>
    <row r="98" spans="1:3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</row>
    <row r="99" spans="1:3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</row>
    <row r="100" spans="1:3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</row>
    <row r="101" spans="1:3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</row>
    <row r="102" spans="1:3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</row>
    <row r="103" spans="1:3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</row>
    <row r="104" spans="1:3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</row>
    <row r="105" spans="1:3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</row>
    <row r="106" spans="1:3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</row>
    <row r="107" spans="1:3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</row>
    <row r="108" spans="1:3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</row>
    <row r="109" spans="1:3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</row>
    <row r="110" spans="1:3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</row>
    <row r="111" spans="1:3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</row>
    <row r="112" spans="1:3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</row>
    <row r="113" spans="1:3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</row>
    <row r="114" spans="1:3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</row>
    <row r="115" spans="1:3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</row>
    <row r="116" spans="1:3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</row>
    <row r="117" spans="1:3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</row>
    <row r="118" spans="1:3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</row>
    <row r="119" spans="1:3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</row>
    <row r="120" spans="1:3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</row>
    <row r="121" spans="1:3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</row>
    <row r="122" spans="1:3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</row>
    <row r="123" spans="1:3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</row>
    <row r="124" spans="1:3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</row>
    <row r="125" spans="1:3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</row>
    <row r="126" spans="1:3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</row>
    <row r="127" spans="1:3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</row>
    <row r="128" spans="1:3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</row>
    <row r="129" spans="1:3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</row>
    <row r="130" spans="1:3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</row>
    <row r="131" spans="1:3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</row>
    <row r="132" spans="1:3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</row>
    <row r="133" spans="1:3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</row>
    <row r="134" spans="1:3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</row>
    <row r="135" spans="1:3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</row>
    <row r="136" spans="1:3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</row>
    <row r="137" spans="1:3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</row>
    <row r="138" spans="1:3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</row>
    <row r="139" spans="1:3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</row>
    <row r="140" spans="1:3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</row>
    <row r="141" spans="1:3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</row>
    <row r="142" spans="1:3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</row>
    <row r="143" spans="1:3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</row>
    <row r="144" spans="1:3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</row>
    <row r="145" spans="1:3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</row>
    <row r="146" spans="1:3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</row>
    <row r="147" spans="1:3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</row>
    <row r="148" spans="1:3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</row>
    <row r="149" spans="1:3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</row>
    <row r="150" spans="1:3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</row>
    <row r="151" spans="1:3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</row>
    <row r="152" spans="1:3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</row>
    <row r="153" spans="1:3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</row>
    <row r="154" spans="1:3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</row>
    <row r="155" spans="1:3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</row>
    <row r="156" spans="1:3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</row>
    <row r="157" spans="1:3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</row>
    <row r="158" spans="1:3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</row>
    <row r="159" spans="1:3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</row>
    <row r="160" spans="1:3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</row>
    <row r="161" spans="1:3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</row>
    <row r="162" spans="1:3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</row>
    <row r="163" spans="1:3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</row>
    <row r="164" spans="1:3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</row>
    <row r="165" spans="1:3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</row>
    <row r="166" spans="1:3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</row>
    <row r="167" spans="1:3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</row>
    <row r="168" spans="1:3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</row>
    <row r="169" spans="1:3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</row>
    <row r="170" spans="1:3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</row>
    <row r="171" spans="1:3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</row>
    <row r="172" spans="1:3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</row>
    <row r="173" spans="1:3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</row>
    <row r="174" spans="1:3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</row>
    <row r="175" spans="1:3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</row>
    <row r="176" spans="1:3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</row>
    <row r="177" spans="1:3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</row>
    <row r="178" spans="1:3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</row>
    <row r="179" spans="1:3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</row>
    <row r="180" spans="1:3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</row>
    <row r="181" spans="1:3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</row>
    <row r="182" spans="1:3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</row>
    <row r="183" spans="1:3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</row>
    <row r="184" spans="1:3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</row>
    <row r="185" spans="1:3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</row>
    <row r="186" spans="1:3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</row>
    <row r="187" spans="1:3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</row>
    <row r="188" spans="1:3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</row>
    <row r="189" spans="1:3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</row>
    <row r="190" spans="1:3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</row>
    <row r="191" spans="1:3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</row>
    <row r="192" spans="1:3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</row>
    <row r="193" spans="1:3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</row>
    <row r="194" spans="1:3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</row>
    <row r="195" spans="1:3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</row>
    <row r="196" spans="1:3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</row>
    <row r="197" spans="1:3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</row>
    <row r="198" spans="1:3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</row>
    <row r="199" spans="1:3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</row>
    <row r="200" spans="1:3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</row>
    <row r="201" spans="1:3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</row>
    <row r="202" spans="1:3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</row>
    <row r="203" spans="1:3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</row>
    <row r="204" spans="1:3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</row>
    <row r="205" spans="1:3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</row>
    <row r="206" spans="1:3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</row>
    <row r="207" spans="1:3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</row>
    <row r="208" spans="1:3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</row>
    <row r="209" spans="1:3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</row>
    <row r="210" spans="1:3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</row>
    <row r="211" spans="1:3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</row>
    <row r="212" spans="1:3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</row>
    <row r="213" spans="1:3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</row>
    <row r="214" spans="1:3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</row>
    <row r="215" spans="1:3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</row>
    <row r="216" spans="1:3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</row>
    <row r="217" spans="1:3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</row>
    <row r="218" spans="1:3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</row>
    <row r="219" spans="1:3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</row>
    <row r="220" spans="1:3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</row>
    <row r="221" spans="1:3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</row>
    <row r="222" spans="1:3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</row>
    <row r="223" spans="1:3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</row>
    <row r="224" spans="1:3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</row>
    <row r="225" spans="1:3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</row>
    <row r="226" spans="1:3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</row>
    <row r="227" spans="1:3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</row>
    <row r="228" spans="1:3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</row>
    <row r="229" spans="1:3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</row>
    <row r="230" spans="1:3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</row>
    <row r="231" spans="1:3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</row>
    <row r="232" spans="1:3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</row>
    <row r="233" spans="1:3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</row>
    <row r="234" spans="1:3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</row>
    <row r="235" spans="1:3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</row>
    <row r="236" spans="1:3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</row>
    <row r="237" spans="1:3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</row>
    <row r="238" spans="1:3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</row>
    <row r="239" spans="1:3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</row>
    <row r="240" spans="1:3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</row>
    <row r="241" spans="1:3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</row>
    <row r="242" spans="1:3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</row>
    <row r="243" spans="1:3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</row>
    <row r="244" spans="1:3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</row>
    <row r="245" spans="1:3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</row>
    <row r="246" spans="1:3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</row>
    <row r="247" spans="1:3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</row>
    <row r="248" spans="1:3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</row>
    <row r="249" spans="1:3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</row>
    <row r="250" spans="1:3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</row>
    <row r="251" spans="1:3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</row>
    <row r="252" spans="1:3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</row>
    <row r="253" spans="1:3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</row>
    <row r="254" spans="1:3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</row>
    <row r="255" spans="1:3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</row>
    <row r="256" spans="1:3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</row>
    <row r="257" spans="1:3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</row>
    <row r="258" spans="1:3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</row>
    <row r="259" spans="1:3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</row>
    <row r="260" spans="1:3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</row>
    <row r="261" spans="1:3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</row>
    <row r="262" spans="1:3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</row>
    <row r="263" spans="1:3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</row>
    <row r="264" spans="1:3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</row>
    <row r="265" spans="1:3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</row>
    <row r="266" spans="1:3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</row>
    <row r="267" spans="1:3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</row>
    <row r="268" spans="1:3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</row>
    <row r="269" spans="1:3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</row>
    <row r="270" spans="1:3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</row>
    <row r="271" spans="1:3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</row>
    <row r="272" spans="1:3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</row>
    <row r="273" spans="1:3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</row>
    <row r="274" spans="1:3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</row>
    <row r="275" spans="1:3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</row>
    <row r="276" spans="1:3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</row>
    <row r="277" spans="1:3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</row>
    <row r="278" spans="1:3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</row>
    <row r="279" spans="1:3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</row>
    <row r="280" spans="1:3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</row>
    <row r="281" spans="1:3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</row>
    <row r="282" spans="1:3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</row>
    <row r="283" spans="1:3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</row>
    <row r="284" spans="1:3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</row>
    <row r="285" spans="1:3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</row>
    <row r="286" spans="1:3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</row>
    <row r="287" spans="1:3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</row>
    <row r="288" spans="1:3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</row>
    <row r="289" spans="1:3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</row>
    <row r="290" spans="1:3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</row>
    <row r="291" spans="1:3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</row>
    <row r="292" spans="1:3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</row>
    <row r="293" spans="1:3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</row>
    <row r="294" spans="1:3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</row>
    <row r="295" spans="1:3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</row>
    <row r="296" spans="1:3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</row>
    <row r="297" spans="1:3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</row>
    <row r="298" spans="1:3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</row>
    <row r="299" spans="1:3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</row>
    <row r="300" spans="1:3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</row>
    <row r="301" spans="1:3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</row>
    <row r="302" spans="1:3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</row>
    <row r="303" spans="1:3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</row>
    <row r="304" spans="1:3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</row>
    <row r="305" spans="1:3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</row>
    <row r="306" spans="1:3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</row>
    <row r="307" spans="1:3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</row>
    <row r="308" spans="1:3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</row>
    <row r="309" spans="1:3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</row>
    <row r="310" spans="1:3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</row>
    <row r="311" spans="1:3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</row>
    <row r="312" spans="1:3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</row>
    <row r="313" spans="1:3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</row>
    <row r="314" spans="1:3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</row>
    <row r="315" spans="1:3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</row>
    <row r="316" spans="1:3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</row>
    <row r="317" spans="1:3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</row>
    <row r="318" spans="1:3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</row>
    <row r="319" spans="1:3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</row>
    <row r="320" spans="1:3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</row>
    <row r="321" spans="1:3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</row>
    <row r="322" spans="1:3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</row>
    <row r="323" spans="1:3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</row>
    <row r="324" spans="1:3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</row>
    <row r="325" spans="1:3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</row>
    <row r="326" spans="1:3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</row>
    <row r="327" spans="1:3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</row>
    <row r="328" spans="1:3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</row>
    <row r="329" spans="1:3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</row>
    <row r="330" spans="1:3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</row>
    <row r="331" spans="1:3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</row>
    <row r="332" spans="1:3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</row>
    <row r="333" spans="1:3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</row>
    <row r="334" spans="1:3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</row>
    <row r="335" spans="1:3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</row>
    <row r="336" spans="1:3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</row>
    <row r="337" spans="1:3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</row>
    <row r="338" spans="1:3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</row>
    <row r="339" spans="1:3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</row>
    <row r="340" spans="1:3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</row>
    <row r="341" spans="1:3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</row>
    <row r="342" spans="1:3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</row>
    <row r="343" spans="1:3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</row>
    <row r="344" spans="1:3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</row>
    <row r="345" spans="1:3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</row>
    <row r="346" spans="1:3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</row>
    <row r="347" spans="1:3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</row>
    <row r="348" spans="1:3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</row>
    <row r="349" spans="1:3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</row>
    <row r="350" spans="1:3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</row>
    <row r="351" spans="1:3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</row>
    <row r="352" spans="1:3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</row>
    <row r="353" spans="1:3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</row>
    <row r="354" spans="1:3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</row>
    <row r="355" spans="1:3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</row>
    <row r="356" spans="1:3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</row>
    <row r="357" spans="1:3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</row>
    <row r="358" spans="1:3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</row>
    <row r="359" spans="1:3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</row>
    <row r="360" spans="1:3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</row>
    <row r="361" spans="1:3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</row>
    <row r="362" spans="1:3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</row>
    <row r="363" spans="1:3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</row>
    <row r="364" spans="1:3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</row>
    <row r="365" spans="1:3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</row>
    <row r="366" spans="1:3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</row>
    <row r="367" spans="1:3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</row>
    <row r="368" spans="1:3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</row>
    <row r="369" spans="1:3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</row>
    <row r="370" spans="1:3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</row>
    <row r="371" spans="1:3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</row>
    <row r="372" spans="1:3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</row>
    <row r="373" spans="1:3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</row>
    <row r="374" spans="1:3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</row>
    <row r="375" spans="1:3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</row>
    <row r="376" spans="1:3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</row>
    <row r="377" spans="1:3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</row>
    <row r="378" spans="1:3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</row>
    <row r="379" spans="1:3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</row>
    <row r="380" spans="1:3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</row>
    <row r="381" spans="1:3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</row>
    <row r="382" spans="1:3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</row>
    <row r="383" spans="1:3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</row>
    <row r="384" spans="1:3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</row>
    <row r="385" spans="1:3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</row>
    <row r="386" spans="1:3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</row>
    <row r="387" spans="1:3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</row>
    <row r="388" spans="1:3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</row>
    <row r="389" spans="1:3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</row>
    <row r="390" spans="1:3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</row>
    <row r="391" spans="1:3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</row>
    <row r="392" spans="1:3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</row>
    <row r="393" spans="1:3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</row>
    <row r="394" spans="1:3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</row>
    <row r="395" spans="1:3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</row>
    <row r="396" spans="1:3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</row>
    <row r="397" spans="1:3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</row>
    <row r="398" spans="1:3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</row>
    <row r="399" spans="1:3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</row>
    <row r="400" spans="1:3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</row>
    <row r="401" spans="1:3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</row>
    <row r="402" spans="1:3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</row>
    <row r="403" spans="1:3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</row>
    <row r="404" spans="1:3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</row>
    <row r="405" spans="1:3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</row>
    <row r="406" spans="1:3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</row>
    <row r="407" spans="1:3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</row>
    <row r="408" spans="1:3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</row>
    <row r="409" spans="1:3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</row>
    <row r="410" spans="1:3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</row>
    <row r="411" spans="1:3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</row>
    <row r="412" spans="1:3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</row>
    <row r="413" spans="1:3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</row>
    <row r="414" spans="1:3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</row>
    <row r="415" spans="1:3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</row>
    <row r="416" spans="1:3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</row>
    <row r="417" spans="1:3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</row>
    <row r="418" spans="1:3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</row>
    <row r="419" spans="1:3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</row>
    <row r="420" spans="1:3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</row>
    <row r="421" spans="1:3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</row>
    <row r="422" spans="1:3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</row>
    <row r="423" spans="1:3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</row>
    <row r="424" spans="1:3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</row>
    <row r="425" spans="1:3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</row>
    <row r="426" spans="1:3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</row>
    <row r="427" spans="1:3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</row>
    <row r="428" spans="1:3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</row>
    <row r="429" spans="1:3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</row>
    <row r="430" spans="1:3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</row>
    <row r="431" spans="1:3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</row>
    <row r="432" spans="1:3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</row>
    <row r="433" spans="1:3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</row>
    <row r="434" spans="1:3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</row>
    <row r="435" spans="1:3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</row>
    <row r="436" spans="1:3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</row>
    <row r="437" spans="1:3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</row>
    <row r="438" spans="1:3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</row>
    <row r="439" spans="1:3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</row>
    <row r="440" spans="1:3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</row>
    <row r="441" spans="1:3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</row>
    <row r="442" spans="1:3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</row>
    <row r="443" spans="1:3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</row>
    <row r="444" spans="1:3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</row>
    <row r="445" spans="1:3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</row>
    <row r="446" spans="1:3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</row>
    <row r="447" spans="1:3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</row>
    <row r="448" spans="1:3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</row>
    <row r="449" spans="1:3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</row>
    <row r="450" spans="1:3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</row>
    <row r="451" spans="1:3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</row>
    <row r="452" spans="1:3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</row>
    <row r="453" spans="1:3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</row>
    <row r="454" spans="1:3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</row>
    <row r="455" spans="1:3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</row>
    <row r="456" spans="1:3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</row>
    <row r="457" spans="1:35">
      <c r="A457" s="1"/>
      <c r="B457" s="1"/>
      <c r="C457" s="1"/>
      <c r="D457" s="1"/>
      <c r="E457" s="1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</row>
    <row r="458" spans="1:35">
      <c r="A458" s="1"/>
      <c r="B458" s="1"/>
      <c r="C458" s="1"/>
      <c r="D458" s="1"/>
      <c r="E458" s="1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</row>
    <row r="459" spans="1:35">
      <c r="A459" s="1"/>
      <c r="B459" s="1"/>
      <c r="C459" s="1"/>
      <c r="D459" s="1"/>
      <c r="E459" s="1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</row>
    <row r="460" spans="1:35">
      <c r="A460" s="1"/>
      <c r="B460" s="1"/>
      <c r="C460" s="1"/>
      <c r="D460" s="1"/>
      <c r="E460" s="1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</row>
    <row r="461" spans="1:35">
      <c r="A461" s="1"/>
      <c r="B461" s="1"/>
      <c r="C461" s="1"/>
      <c r="D461" s="1"/>
      <c r="E461" s="1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</row>
    <row r="462" spans="1:35">
      <c r="A462" s="1"/>
      <c r="B462" s="1"/>
      <c r="C462" s="1"/>
      <c r="D462" s="1"/>
      <c r="E462" s="1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</row>
    <row r="463" spans="1:35">
      <c r="A463" s="1"/>
      <c r="B463" s="1"/>
      <c r="C463" s="1"/>
      <c r="D463" s="1"/>
      <c r="E463" s="1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</row>
    <row r="464" spans="1:35">
      <c r="A464" s="1"/>
      <c r="B464" s="1"/>
      <c r="C464" s="1"/>
      <c r="D464" s="1"/>
      <c r="E464" s="1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</row>
    <row r="465" spans="1:35">
      <c r="A465" s="1"/>
      <c r="B465" s="1"/>
      <c r="C465" s="1"/>
      <c r="D465" s="1"/>
      <c r="E465" s="1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</row>
    <row r="466" spans="1:35">
      <c r="A466" s="1"/>
      <c r="B466" s="1"/>
      <c r="C466" s="1"/>
      <c r="D466" s="1"/>
      <c r="E466" s="1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</row>
    <row r="467" spans="1:35">
      <c r="A467" s="1"/>
      <c r="B467" s="1"/>
      <c r="C467" s="1"/>
      <c r="D467" s="1"/>
      <c r="E467" s="1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</row>
    <row r="468" spans="1:35">
      <c r="A468" s="1"/>
      <c r="B468" s="1"/>
      <c r="C468" s="1"/>
      <c r="D468" s="1"/>
      <c r="E468" s="1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</row>
    <row r="469" spans="1:35">
      <c r="A469" s="1"/>
      <c r="B469" s="1"/>
      <c r="C469" s="1"/>
      <c r="D469" s="1"/>
      <c r="E469" s="1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</row>
    <row r="470" spans="1:35">
      <c r="A470" s="1"/>
      <c r="B470" s="1"/>
      <c r="C470" s="1"/>
      <c r="D470" s="1"/>
      <c r="E470" s="1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</row>
    <row r="471" spans="1:35">
      <c r="A471" s="1"/>
      <c r="B471" s="1"/>
      <c r="C471" s="1"/>
      <c r="D471" s="1"/>
      <c r="E471" s="1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</row>
    <row r="472" spans="1:35">
      <c r="A472" s="1"/>
      <c r="B472" s="1"/>
      <c r="C472" s="1"/>
      <c r="D472" s="1"/>
      <c r="E472" s="1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</row>
    <row r="473" spans="1:35">
      <c r="A473" s="1"/>
      <c r="B473" s="1"/>
      <c r="C473" s="1"/>
      <c r="D473" s="1"/>
      <c r="E473" s="1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</row>
    <row r="474" spans="1:35">
      <c r="A474" s="1"/>
      <c r="B474" s="1"/>
      <c r="C474" s="1"/>
      <c r="D474" s="1"/>
      <c r="E474" s="1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</row>
    <row r="475" spans="1:35">
      <c r="A475" s="1"/>
      <c r="B475" s="1"/>
      <c r="C475" s="1"/>
      <c r="D475" s="1"/>
      <c r="E475" s="1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</row>
    <row r="476" spans="1:35">
      <c r="A476" s="1"/>
      <c r="B476" s="1"/>
      <c r="C476" s="1"/>
      <c r="D476" s="1"/>
      <c r="E476" s="1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</row>
    <row r="477" spans="1:35">
      <c r="A477" s="1"/>
      <c r="B477" s="1"/>
      <c r="C477" s="1"/>
      <c r="D477" s="1"/>
      <c r="E477" s="1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</row>
    <row r="478" spans="1:35">
      <c r="A478" s="1"/>
      <c r="B478" s="1"/>
      <c r="C478" s="1"/>
      <c r="D478" s="1"/>
      <c r="E478" s="1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</row>
    <row r="479" spans="1:35">
      <c r="A479" s="1"/>
      <c r="B479" s="1"/>
      <c r="C479" s="1"/>
      <c r="D479" s="1"/>
      <c r="E479" s="1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</row>
    <row r="480" spans="1:35">
      <c r="A480" s="1"/>
      <c r="B480" s="1"/>
      <c r="C480" s="1"/>
      <c r="D480" s="1"/>
      <c r="E480" s="1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</row>
    <row r="481" spans="1:35">
      <c r="A481" s="1"/>
      <c r="B481" s="1"/>
      <c r="C481" s="1"/>
      <c r="D481" s="1"/>
      <c r="E481" s="1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</row>
    <row r="482" spans="1:35">
      <c r="A482" s="1"/>
      <c r="B482" s="1"/>
      <c r="C482" s="1"/>
      <c r="D482" s="1"/>
      <c r="E482" s="1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</row>
    <row r="483" spans="1:35">
      <c r="A483" s="1"/>
      <c r="B483" s="1"/>
      <c r="C483" s="1"/>
      <c r="D483" s="1"/>
      <c r="E483" s="1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</row>
    <row r="484" spans="1:35">
      <c r="A484" s="1"/>
      <c r="B484" s="1"/>
      <c r="C484" s="1"/>
      <c r="D484" s="1"/>
      <c r="E484" s="1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</row>
    <row r="485" spans="1:35">
      <c r="A485" s="1"/>
      <c r="B485" s="1"/>
      <c r="C485" s="1"/>
      <c r="D485" s="1"/>
      <c r="E485" s="1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</row>
    <row r="486" spans="1:35">
      <c r="A486" s="1"/>
      <c r="B486" s="1"/>
      <c r="C486" s="1"/>
      <c r="D486" s="1"/>
      <c r="E486" s="1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</row>
    <row r="487" spans="1:35">
      <c r="A487" s="1"/>
      <c r="B487" s="1"/>
      <c r="C487" s="1"/>
      <c r="D487" s="1"/>
      <c r="E487" s="1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</row>
    <row r="488" spans="1:35">
      <c r="A488" s="1"/>
      <c r="B488" s="1"/>
      <c r="C488" s="1"/>
      <c r="D488" s="1"/>
      <c r="E488" s="1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</row>
    <row r="489" spans="1:35">
      <c r="A489" s="1"/>
      <c r="B489" s="1"/>
      <c r="C489" s="1"/>
      <c r="D489" s="1"/>
      <c r="E489" s="1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</row>
    <row r="490" spans="1:35">
      <c r="A490" s="1"/>
      <c r="B490" s="1"/>
      <c r="C490" s="1"/>
      <c r="D490" s="1"/>
      <c r="E490" s="1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</row>
    <row r="491" spans="1:35">
      <c r="A491" s="1"/>
      <c r="B491" s="1"/>
      <c r="C491" s="1"/>
      <c r="D491" s="1"/>
      <c r="E491" s="1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</row>
    <row r="492" spans="1:35">
      <c r="A492" s="1"/>
      <c r="B492" s="1"/>
      <c r="C492" s="1"/>
      <c r="D492" s="1"/>
      <c r="E492" s="1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</row>
    <row r="493" spans="1:35">
      <c r="A493" s="1"/>
      <c r="B493" s="1"/>
      <c r="C493" s="1"/>
      <c r="D493" s="1"/>
      <c r="E493" s="1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</row>
    <row r="494" spans="1:35">
      <c r="A494" s="1"/>
      <c r="B494" s="1"/>
      <c r="C494" s="1"/>
      <c r="D494" s="1"/>
      <c r="E494" s="1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</row>
    <row r="495" spans="1:35">
      <c r="A495" s="1"/>
      <c r="B495" s="1"/>
      <c r="C495" s="1"/>
      <c r="D495" s="1"/>
      <c r="E495" s="1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</row>
    <row r="496" spans="1:35">
      <c r="A496" s="1"/>
      <c r="B496" s="1"/>
      <c r="C496" s="1"/>
      <c r="D496" s="1"/>
      <c r="E496" s="1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</row>
    <row r="497" spans="1:35">
      <c r="A497" s="1"/>
      <c r="B497" s="1"/>
      <c r="C497" s="1"/>
      <c r="D497" s="1"/>
      <c r="E497" s="1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</row>
    <row r="498" spans="1:35">
      <c r="A498" s="1"/>
      <c r="B498" s="1"/>
      <c r="C498" s="1"/>
      <c r="D498" s="1"/>
      <c r="E498" s="1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</row>
    <row r="499" spans="1:35">
      <c r="A499" s="1"/>
      <c r="B499" s="1"/>
      <c r="C499" s="1"/>
      <c r="D499" s="1"/>
      <c r="E499" s="1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</row>
    <row r="500" spans="1:35">
      <c r="A500" s="1"/>
      <c r="B500" s="1"/>
      <c r="C500" s="1"/>
      <c r="D500" s="1"/>
      <c r="E500" s="1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</row>
    <row r="501" spans="1:35">
      <c r="A501" s="1"/>
      <c r="B501" s="1"/>
      <c r="C501" s="1"/>
      <c r="D501" s="1"/>
      <c r="E501" s="1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</row>
    <row r="502" spans="1:35">
      <c r="A502" s="1"/>
      <c r="B502" s="1"/>
      <c r="C502" s="1"/>
      <c r="D502" s="1"/>
      <c r="E502" s="1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</row>
    <row r="503" spans="1:35">
      <c r="A503" s="1"/>
      <c r="B503" s="1"/>
      <c r="C503" s="1"/>
      <c r="D503" s="1"/>
      <c r="E503" s="1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</row>
    <row r="504" spans="1:35">
      <c r="A504" s="1"/>
      <c r="B504" s="1"/>
      <c r="C504" s="1"/>
      <c r="D504" s="1"/>
      <c r="E504" s="1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</row>
    <row r="505" spans="1:35">
      <c r="A505" s="1"/>
      <c r="B505" s="1"/>
      <c r="C505" s="1"/>
      <c r="D505" s="1"/>
      <c r="E505" s="1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</row>
    <row r="506" spans="1:35">
      <c r="A506" s="1"/>
      <c r="B506" s="1"/>
      <c r="C506" s="1"/>
      <c r="D506" s="1"/>
      <c r="E506" s="1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</row>
    <row r="507" spans="1:35">
      <c r="A507" s="1"/>
      <c r="B507" s="1"/>
      <c r="C507" s="1"/>
      <c r="D507" s="1"/>
      <c r="E507" s="1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</row>
    <row r="508" spans="1:35">
      <c r="A508" s="1"/>
      <c r="B508" s="1"/>
      <c r="C508" s="1"/>
      <c r="D508" s="1"/>
      <c r="E508" s="1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</row>
    <row r="509" spans="1:35">
      <c r="A509" s="1"/>
      <c r="B509" s="1"/>
      <c r="C509" s="1"/>
      <c r="D509" s="1"/>
      <c r="E509" s="1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</row>
    <row r="510" spans="1:35">
      <c r="A510" s="1"/>
      <c r="B510" s="1"/>
      <c r="C510" s="1"/>
      <c r="D510" s="1"/>
      <c r="E510" s="1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</row>
    <row r="511" spans="1:35">
      <c r="A511" s="1"/>
      <c r="B511" s="1"/>
      <c r="C511" s="1"/>
      <c r="D511" s="1"/>
      <c r="E511" s="1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</row>
    <row r="512" spans="1:35">
      <c r="A512" s="1"/>
      <c r="B512" s="1"/>
      <c r="C512" s="1"/>
      <c r="D512" s="1"/>
      <c r="E512" s="1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</row>
    <row r="513" spans="1:35">
      <c r="A513" s="1"/>
      <c r="B513" s="1"/>
      <c r="C513" s="1"/>
      <c r="D513" s="1"/>
      <c r="E513" s="1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</row>
    <row r="514" spans="1:35">
      <c r="A514" s="1"/>
      <c r="B514" s="1"/>
      <c r="C514" s="1"/>
      <c r="D514" s="1"/>
      <c r="E514" s="1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</row>
    <row r="515" spans="1:35">
      <c r="A515" s="1"/>
      <c r="B515" s="1"/>
      <c r="C515" s="1"/>
      <c r="D515" s="1"/>
      <c r="E515" s="1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</row>
    <row r="516" spans="1:35">
      <c r="A516" s="1"/>
      <c r="B516" s="1"/>
      <c r="C516" s="1"/>
      <c r="D516" s="1"/>
      <c r="E516" s="1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</row>
    <row r="517" spans="1:35">
      <c r="A517" s="1"/>
      <c r="B517" s="1"/>
      <c r="C517" s="1"/>
      <c r="D517" s="1"/>
      <c r="E517" s="1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</row>
    <row r="518" spans="1:35">
      <c r="A518" s="1"/>
      <c r="B518" s="1"/>
      <c r="C518" s="1"/>
      <c r="D518" s="1"/>
      <c r="E518" s="1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</row>
    <row r="519" spans="1:35">
      <c r="A519" s="1"/>
      <c r="B519" s="1"/>
      <c r="C519" s="1"/>
      <c r="D519" s="1"/>
      <c r="E519" s="1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</row>
    <row r="520" spans="1:35">
      <c r="A520" s="1"/>
      <c r="B520" s="1"/>
      <c r="C520" s="1"/>
      <c r="D520" s="1"/>
      <c r="E520" s="1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</row>
    <row r="521" spans="1:35">
      <c r="A521" s="1"/>
      <c r="B521" s="1"/>
      <c r="C521" s="1"/>
      <c r="D521" s="1"/>
      <c r="E521" s="1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</row>
    <row r="522" spans="1:35">
      <c r="A522" s="1"/>
      <c r="B522" s="1"/>
      <c r="C522" s="1"/>
      <c r="D522" s="1"/>
      <c r="E522" s="1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</row>
    <row r="523" spans="1:35">
      <c r="A523" s="1"/>
      <c r="B523" s="1"/>
      <c r="C523" s="1"/>
      <c r="D523" s="1"/>
      <c r="E523" s="1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</row>
    <row r="524" spans="1:35">
      <c r="A524" s="1"/>
      <c r="B524" s="1"/>
      <c r="C524" s="1"/>
      <c r="D524" s="1"/>
      <c r="E524" s="1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</row>
    <row r="525" spans="1:35">
      <c r="A525" s="1"/>
      <c r="B525" s="1"/>
      <c r="C525" s="1"/>
      <c r="D525" s="1"/>
      <c r="E525" s="1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</row>
    <row r="526" spans="1:35">
      <c r="A526" s="1"/>
      <c r="B526" s="1"/>
      <c r="C526" s="1"/>
      <c r="D526" s="1"/>
      <c r="E526" s="1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</row>
    <row r="527" spans="1:35">
      <c r="A527" s="1"/>
      <c r="B527" s="1"/>
      <c r="C527" s="1"/>
      <c r="D527" s="1"/>
      <c r="E527" s="1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</row>
    <row r="528" spans="1:35">
      <c r="A528" s="1"/>
      <c r="B528" s="1"/>
      <c r="C528" s="1"/>
      <c r="D528" s="1"/>
      <c r="E528" s="1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</row>
    <row r="529" spans="1:35">
      <c r="A529" s="1"/>
      <c r="B529" s="1"/>
      <c r="C529" s="1"/>
      <c r="D529" s="1"/>
      <c r="E529" s="1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</row>
    <row r="530" spans="1:35">
      <c r="A530" s="1"/>
      <c r="B530" s="1"/>
      <c r="C530" s="1"/>
      <c r="D530" s="1"/>
      <c r="E530" s="1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</row>
    <row r="531" spans="1:35">
      <c r="A531" s="1"/>
      <c r="B531" s="1"/>
      <c r="C531" s="1"/>
      <c r="D531" s="1"/>
      <c r="E531" s="1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</row>
    <row r="532" spans="1:35">
      <c r="A532" s="1"/>
      <c r="B532" s="1"/>
      <c r="C532" s="1"/>
      <c r="D532" s="1"/>
      <c r="E532" s="1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</row>
    <row r="533" spans="1:35">
      <c r="A533" s="1"/>
      <c r="B533" s="1"/>
      <c r="C533" s="1"/>
      <c r="D533" s="1"/>
      <c r="E533" s="1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</row>
    <row r="534" spans="1:35">
      <c r="A534" s="1"/>
      <c r="B534" s="1"/>
      <c r="C534" s="1"/>
      <c r="D534" s="1"/>
      <c r="E534" s="1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</row>
    <row r="535" spans="1:35">
      <c r="A535" s="1"/>
      <c r="B535" s="1"/>
      <c r="C535" s="1"/>
      <c r="D535" s="1"/>
      <c r="E535" s="1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</row>
    <row r="536" spans="1:35">
      <c r="A536" s="1"/>
      <c r="B536" s="1"/>
      <c r="C536" s="1"/>
      <c r="D536" s="1"/>
      <c r="E536" s="1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</row>
    <row r="537" spans="1:35">
      <c r="A537" s="1"/>
      <c r="B537" s="1"/>
      <c r="C537" s="1"/>
      <c r="D537" s="1"/>
      <c r="E537" s="1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</row>
    <row r="538" spans="1:35">
      <c r="A538" s="1"/>
      <c r="B538" s="1"/>
      <c r="C538" s="1"/>
      <c r="D538" s="1"/>
      <c r="E538" s="1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</row>
    <row r="539" spans="1:35">
      <c r="A539" s="1"/>
      <c r="B539" s="1"/>
      <c r="C539" s="1"/>
      <c r="D539" s="1"/>
      <c r="E539" s="1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</row>
    <row r="540" spans="1:35">
      <c r="A540" s="1"/>
      <c r="B540" s="1"/>
      <c r="C540" s="1"/>
      <c r="D540" s="1"/>
      <c r="E540" s="1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</row>
    <row r="541" spans="1:35">
      <c r="A541" s="1"/>
      <c r="B541" s="1"/>
      <c r="C541" s="1"/>
      <c r="D541" s="1"/>
      <c r="E541" s="1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</row>
    <row r="542" spans="1:35">
      <c r="A542" s="1"/>
      <c r="B542" s="1"/>
      <c r="C542" s="1"/>
      <c r="D542" s="1"/>
      <c r="E542" s="1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</row>
    <row r="543" spans="1:35">
      <c r="A543" s="1"/>
      <c r="B543" s="1"/>
      <c r="C543" s="1"/>
      <c r="D543" s="1"/>
      <c r="E543" s="1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</row>
    <row r="544" spans="1:35">
      <c r="A544" s="1"/>
      <c r="B544" s="1"/>
      <c r="C544" s="1"/>
      <c r="D544" s="1"/>
      <c r="E544" s="1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</row>
    <row r="545" spans="1:35">
      <c r="A545" s="1"/>
      <c r="B545" s="1"/>
      <c r="C545" s="1"/>
      <c r="D545" s="1"/>
      <c r="E545" s="1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</row>
    <row r="546" spans="1:35">
      <c r="A546" s="1"/>
      <c r="B546" s="1"/>
      <c r="C546" s="1"/>
      <c r="D546" s="1"/>
      <c r="E546" s="1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</row>
    <row r="547" spans="1:35">
      <c r="A547" s="1"/>
      <c r="B547" s="1"/>
      <c r="C547" s="1"/>
      <c r="D547" s="1"/>
      <c r="E547" s="1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</row>
    <row r="548" spans="1:35">
      <c r="A548" s="1"/>
      <c r="B548" s="1"/>
      <c r="C548" s="1"/>
      <c r="D548" s="1"/>
      <c r="E548" s="1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</row>
    <row r="549" spans="1:35">
      <c r="A549" s="1"/>
      <c r="B549" s="1"/>
      <c r="C549" s="1"/>
      <c r="D549" s="1"/>
      <c r="E549" s="1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</row>
    <row r="550" spans="1:35">
      <c r="A550" s="1"/>
      <c r="B550" s="1"/>
      <c r="C550" s="1"/>
      <c r="D550" s="1"/>
      <c r="E550" s="1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</row>
    <row r="551" spans="1:35">
      <c r="A551" s="1"/>
      <c r="B551" s="1"/>
      <c r="C551" s="1"/>
      <c r="D551" s="1"/>
      <c r="E551" s="1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</row>
    <row r="552" spans="1:35">
      <c r="A552" s="1"/>
      <c r="B552" s="1"/>
      <c r="C552" s="1"/>
      <c r="D552" s="1"/>
      <c r="E552" s="1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</row>
    <row r="553" spans="1:35">
      <c r="A553" s="1"/>
      <c r="B553" s="1"/>
      <c r="C553" s="1"/>
      <c r="D553" s="1"/>
      <c r="E553" s="1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</row>
    <row r="554" spans="1:35">
      <c r="A554" s="1"/>
      <c r="B554" s="1"/>
      <c r="C554" s="1"/>
      <c r="D554" s="1"/>
      <c r="E554" s="1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</row>
    <row r="555" spans="1:35">
      <c r="A555" s="1"/>
      <c r="B555" s="1"/>
      <c r="C555" s="1"/>
      <c r="D555" s="1"/>
      <c r="E555" s="1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</row>
    <row r="556" spans="1:35">
      <c r="A556" s="1"/>
      <c r="B556" s="1"/>
      <c r="C556" s="1"/>
      <c r="D556" s="1"/>
      <c r="E556" s="1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</row>
    <row r="557" spans="1:35">
      <c r="A557" s="1"/>
      <c r="B557" s="1"/>
      <c r="C557" s="1"/>
      <c r="D557" s="1"/>
      <c r="E557" s="1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</row>
    <row r="558" spans="1:35">
      <c r="A558" s="1"/>
      <c r="B558" s="1"/>
      <c r="C558" s="1"/>
      <c r="D558" s="1"/>
      <c r="E558" s="1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</row>
    <row r="559" spans="1:35">
      <c r="A559" s="1"/>
      <c r="B559" s="1"/>
      <c r="C559" s="1"/>
      <c r="D559" s="1"/>
      <c r="E559" s="1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</row>
    <row r="560" spans="1:35">
      <c r="A560" s="1"/>
      <c r="B560" s="1"/>
      <c r="C560" s="1"/>
      <c r="D560" s="1"/>
      <c r="E560" s="1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</row>
    <row r="561" spans="1:35">
      <c r="A561" s="1"/>
      <c r="B561" s="1"/>
      <c r="C561" s="1"/>
      <c r="D561" s="1"/>
      <c r="E561" s="1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</row>
    <row r="562" spans="1:35">
      <c r="A562" s="1"/>
      <c r="B562" s="1"/>
      <c r="C562" s="1"/>
      <c r="D562" s="1"/>
      <c r="E562" s="1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</row>
    <row r="563" spans="1:35">
      <c r="A563" s="1"/>
      <c r="B563" s="1"/>
      <c r="C563" s="1"/>
      <c r="D563" s="1"/>
      <c r="E563" s="1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</row>
    <row r="564" spans="1:35">
      <c r="A564" s="1"/>
      <c r="B564" s="1"/>
      <c r="C564" s="1"/>
      <c r="D564" s="1"/>
      <c r="E564" s="1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</row>
    <row r="565" spans="1:35">
      <c r="A565" s="1"/>
      <c r="B565" s="1"/>
      <c r="C565" s="1"/>
      <c r="D565" s="1"/>
      <c r="E565" s="1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</row>
    <row r="566" spans="1:35">
      <c r="A566" s="1"/>
      <c r="B566" s="1"/>
      <c r="C566" s="1"/>
      <c r="D566" s="1"/>
      <c r="E566" s="1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</row>
    <row r="567" spans="1:35">
      <c r="A567" s="1"/>
      <c r="B567" s="1"/>
      <c r="C567" s="1"/>
      <c r="D567" s="1"/>
      <c r="E567" s="1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</row>
    <row r="568" spans="1:35">
      <c r="A568" s="1"/>
      <c r="B568" s="1"/>
      <c r="C568" s="1"/>
      <c r="D568" s="1"/>
      <c r="E568" s="1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</row>
    <row r="569" spans="1:35">
      <c r="A569" s="1"/>
      <c r="B569" s="1"/>
      <c r="C569" s="1"/>
      <c r="D569" s="1"/>
      <c r="E569" s="1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</row>
    <row r="570" spans="1:35">
      <c r="A570" s="1"/>
      <c r="B570" s="1"/>
      <c r="C570" s="1"/>
      <c r="D570" s="1"/>
      <c r="E570" s="1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</row>
    <row r="571" spans="1:35">
      <c r="A571" s="1"/>
      <c r="B571" s="1"/>
      <c r="C571" s="1"/>
      <c r="D571" s="1"/>
      <c r="E571" s="1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</row>
    <row r="572" spans="1:35">
      <c r="A572" s="1"/>
      <c r="B572" s="1"/>
      <c r="C572" s="1"/>
      <c r="D572" s="1"/>
      <c r="E572" s="1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</row>
    <row r="573" spans="1:35">
      <c r="A573" s="1"/>
      <c r="B573" s="1"/>
      <c r="C573" s="1"/>
      <c r="D573" s="1"/>
      <c r="E573" s="1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</row>
    <row r="574" spans="1:35">
      <c r="A574" s="1"/>
      <c r="B574" s="1"/>
      <c r="C574" s="1"/>
      <c r="D574" s="1"/>
      <c r="E574" s="1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</row>
    <row r="575" spans="1:35">
      <c r="A575" s="1"/>
      <c r="B575" s="1"/>
      <c r="C575" s="1"/>
      <c r="D575" s="1"/>
      <c r="E575" s="1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</row>
    <row r="576" spans="1:35">
      <c r="A576" s="1"/>
      <c r="B576" s="1"/>
      <c r="C576" s="1"/>
      <c r="D576" s="1"/>
      <c r="E576" s="1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</row>
    <row r="577" spans="1:35">
      <c r="A577" s="1"/>
      <c r="B577" s="1"/>
      <c r="C577" s="1"/>
      <c r="D577" s="1"/>
      <c r="E577" s="1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</row>
    <row r="578" spans="1:35">
      <c r="A578" s="1"/>
      <c r="B578" s="1"/>
      <c r="C578" s="1"/>
      <c r="D578" s="1"/>
      <c r="E578" s="1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</row>
    <row r="579" spans="1:35">
      <c r="A579" s="1"/>
      <c r="B579" s="1"/>
      <c r="C579" s="1"/>
      <c r="D579" s="1"/>
      <c r="E579" s="1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</row>
    <row r="580" spans="1:35">
      <c r="A580" s="1"/>
      <c r="B580" s="1"/>
      <c r="C580" s="1"/>
      <c r="D580" s="1"/>
      <c r="E580" s="1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</row>
    <row r="581" spans="1:35">
      <c r="A581" s="1"/>
      <c r="B581" s="1"/>
      <c r="C581" s="1"/>
      <c r="D581" s="1"/>
      <c r="E581" s="1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</row>
    <row r="582" spans="1:35">
      <c r="A582" s="1"/>
      <c r="B582" s="1"/>
      <c r="C582" s="1"/>
      <c r="D582" s="1"/>
      <c r="E582" s="1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</row>
    <row r="583" spans="1:35">
      <c r="A583" s="1"/>
      <c r="B583" s="1"/>
      <c r="C583" s="1"/>
      <c r="D583" s="1"/>
      <c r="E583" s="1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</row>
    <row r="584" spans="1:35">
      <c r="A584" s="1"/>
      <c r="B584" s="1"/>
      <c r="C584" s="1"/>
      <c r="D584" s="1"/>
      <c r="E584" s="1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</row>
    <row r="585" spans="1:35">
      <c r="A585" s="1"/>
      <c r="B585" s="1"/>
      <c r="C585" s="1"/>
      <c r="D585" s="1"/>
      <c r="E585" s="1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</row>
    <row r="586" spans="1:35">
      <c r="A586" s="1"/>
      <c r="B586" s="1"/>
      <c r="C586" s="1"/>
      <c r="D586" s="1"/>
      <c r="E586" s="1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</row>
    <row r="587" spans="1:35">
      <c r="A587" s="1"/>
      <c r="B587" s="1"/>
      <c r="C587" s="1"/>
      <c r="D587" s="1"/>
      <c r="E587" s="1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</row>
    <row r="588" spans="1:35">
      <c r="A588" s="1"/>
      <c r="B588" s="1"/>
      <c r="C588" s="1"/>
      <c r="D588" s="1"/>
      <c r="E588" s="1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</row>
    <row r="589" spans="1:35">
      <c r="A589" s="1"/>
      <c r="B589" s="1"/>
      <c r="C589" s="1"/>
      <c r="D589" s="1"/>
      <c r="E589" s="1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</row>
    <row r="590" spans="1:35">
      <c r="A590" s="1"/>
      <c r="B590" s="1"/>
      <c r="C590" s="1"/>
      <c r="D590" s="1"/>
      <c r="E590" s="1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</row>
    <row r="591" spans="1:35">
      <c r="A591" s="1"/>
      <c r="B591" s="1"/>
      <c r="C591" s="1"/>
      <c r="D591" s="1"/>
      <c r="E591" s="1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</row>
    <row r="592" spans="1:35">
      <c r="A592" s="1"/>
      <c r="B592" s="1"/>
      <c r="C592" s="1"/>
      <c r="D592" s="1"/>
      <c r="E592" s="1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</row>
    <row r="593" spans="1:35">
      <c r="A593" s="1"/>
      <c r="B593" s="1"/>
      <c r="C593" s="1"/>
      <c r="D593" s="1"/>
      <c r="E593" s="1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</row>
    <row r="594" spans="1:35">
      <c r="A594" s="1"/>
      <c r="B594" s="1"/>
      <c r="C594" s="1"/>
      <c r="D594" s="1"/>
      <c r="E594" s="1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</row>
    <row r="595" spans="1:35">
      <c r="A595" s="1"/>
      <c r="B595" s="1"/>
      <c r="C595" s="1"/>
      <c r="D595" s="1"/>
      <c r="E595" s="1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</row>
    <row r="596" spans="1:35">
      <c r="A596" s="1"/>
      <c r="B596" s="1"/>
      <c r="C596" s="1"/>
      <c r="D596" s="1"/>
      <c r="E596" s="1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</row>
    <row r="597" spans="1:35">
      <c r="A597" s="1"/>
      <c r="B597" s="1"/>
      <c r="C597" s="1"/>
      <c r="D597" s="1"/>
      <c r="E597" s="1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</row>
    <row r="598" spans="1:35">
      <c r="A598" s="1"/>
      <c r="B598" s="1"/>
      <c r="C598" s="1"/>
      <c r="D598" s="1"/>
      <c r="E598" s="1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</row>
    <row r="599" spans="1:35">
      <c r="A599" s="1"/>
      <c r="B599" s="1"/>
      <c r="C599" s="1"/>
      <c r="D599" s="1"/>
      <c r="E599" s="1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</row>
    <row r="600" spans="1:35">
      <c r="A600" s="1"/>
      <c r="B600" s="1"/>
      <c r="C600" s="1"/>
      <c r="D600" s="1"/>
      <c r="E600" s="1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</row>
    <row r="601" spans="1:35">
      <c r="A601" s="1"/>
      <c r="B601" s="1"/>
      <c r="C601" s="1"/>
      <c r="D601" s="1"/>
      <c r="E601" s="1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</row>
    <row r="602" spans="1:35">
      <c r="A602" s="1"/>
      <c r="B602" s="1"/>
      <c r="C602" s="1"/>
      <c r="D602" s="1"/>
      <c r="E602" s="1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</row>
    <row r="603" spans="1:35">
      <c r="A603" s="1"/>
      <c r="B603" s="1"/>
      <c r="C603" s="1"/>
      <c r="D603" s="1"/>
      <c r="E603" s="1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</row>
    <row r="604" spans="1:35">
      <c r="A604" s="1"/>
      <c r="B604" s="1"/>
      <c r="C604" s="1"/>
      <c r="D604" s="1"/>
      <c r="E604" s="1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</row>
    <row r="605" spans="1:35">
      <c r="A605" s="1"/>
      <c r="B605" s="1"/>
      <c r="C605" s="1"/>
      <c r="D605" s="1"/>
      <c r="E605" s="1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</row>
    <row r="606" spans="1:35">
      <c r="A606" s="1"/>
      <c r="B606" s="1"/>
      <c r="C606" s="1"/>
      <c r="D606" s="1"/>
      <c r="E606" s="1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</row>
    <row r="607" spans="1:35">
      <c r="A607" s="1"/>
      <c r="B607" s="1"/>
      <c r="C607" s="1"/>
      <c r="D607" s="1"/>
      <c r="E607" s="1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</row>
    <row r="608" spans="1:35">
      <c r="A608" s="1"/>
      <c r="B608" s="1"/>
      <c r="C608" s="1"/>
      <c r="D608" s="1"/>
      <c r="E608" s="1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</row>
    <row r="609" spans="1:35">
      <c r="A609" s="1"/>
      <c r="B609" s="1"/>
      <c r="C609" s="1"/>
      <c r="D609" s="1"/>
      <c r="E609" s="1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</row>
    <row r="610" spans="1:35">
      <c r="A610" s="1"/>
      <c r="B610" s="1"/>
      <c r="C610" s="1"/>
      <c r="D610" s="1"/>
      <c r="E610" s="1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</row>
    <row r="611" spans="1:35">
      <c r="A611" s="1"/>
      <c r="B611" s="1"/>
      <c r="C611" s="1"/>
      <c r="D611" s="1"/>
      <c r="E611" s="1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</row>
    <row r="612" spans="1:35">
      <c r="A612" s="1"/>
      <c r="B612" s="1"/>
      <c r="C612" s="1"/>
      <c r="D612" s="1"/>
      <c r="E612" s="1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</row>
    <row r="613" spans="1:35">
      <c r="A613" s="1"/>
      <c r="B613" s="1"/>
      <c r="C613" s="1"/>
      <c r="D613" s="1"/>
      <c r="E613" s="1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</row>
    <row r="614" spans="1:35">
      <c r="A614" s="1"/>
      <c r="B614" s="1"/>
      <c r="C614" s="1"/>
      <c r="D614" s="1"/>
      <c r="E614" s="1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</row>
    <row r="615" spans="1:35">
      <c r="A615" s="1"/>
      <c r="B615" s="1"/>
      <c r="C615" s="1"/>
      <c r="D615" s="1"/>
      <c r="E615" s="1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</row>
    <row r="616" spans="1:35">
      <c r="A616" s="1"/>
      <c r="B616" s="1"/>
      <c r="C616" s="1"/>
      <c r="D616" s="1"/>
      <c r="E616" s="1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</row>
    <row r="617" spans="1:35">
      <c r="A617" s="1"/>
      <c r="B617" s="1"/>
      <c r="C617" s="1"/>
      <c r="D617" s="1"/>
      <c r="E617" s="1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</row>
    <row r="618" spans="1:35">
      <c r="A618" s="1"/>
      <c r="B618" s="1"/>
      <c r="C618" s="1"/>
      <c r="D618" s="1"/>
      <c r="E618" s="1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</row>
    <row r="619" spans="1:35">
      <c r="A619" s="1"/>
      <c r="B619" s="1"/>
      <c r="C619" s="1"/>
      <c r="D619" s="1"/>
      <c r="E619" s="1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</row>
    <row r="620" spans="1:35">
      <c r="A620" s="1"/>
      <c r="B620" s="1"/>
      <c r="C620" s="1"/>
      <c r="D620" s="1"/>
      <c r="E620" s="1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</row>
    <row r="621" spans="1:35">
      <c r="A621" s="1"/>
      <c r="B621" s="1"/>
      <c r="C621" s="1"/>
      <c r="D621" s="1"/>
      <c r="E621" s="1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</row>
    <row r="622" spans="1:35">
      <c r="A622" s="1"/>
      <c r="B622" s="1"/>
      <c r="C622" s="1"/>
      <c r="D622" s="1"/>
      <c r="E622" s="1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</row>
    <row r="623" spans="1:35">
      <c r="A623" s="1"/>
      <c r="B623" s="1"/>
      <c r="C623" s="1"/>
      <c r="D623" s="1"/>
      <c r="E623" s="1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</row>
    <row r="624" spans="1:35">
      <c r="A624" s="1"/>
      <c r="B624" s="1"/>
      <c r="C624" s="1"/>
      <c r="D624" s="1"/>
      <c r="E624" s="1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</row>
    <row r="625" spans="1:35">
      <c r="A625" s="1"/>
      <c r="B625" s="1"/>
      <c r="C625" s="1"/>
      <c r="D625" s="1"/>
      <c r="E625" s="1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</row>
    <row r="626" spans="1:35">
      <c r="A626" s="1"/>
      <c r="B626" s="1"/>
      <c r="C626" s="1"/>
      <c r="D626" s="1"/>
      <c r="E626" s="1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</row>
    <row r="627" spans="1:35">
      <c r="A627" s="1"/>
      <c r="B627" s="1"/>
      <c r="C627" s="1"/>
      <c r="D627" s="1"/>
      <c r="E627" s="1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</row>
    <row r="628" spans="1:35">
      <c r="A628" s="1"/>
      <c r="B628" s="1"/>
      <c r="C628" s="1"/>
      <c r="D628" s="1"/>
      <c r="E628" s="1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</row>
    <row r="629" spans="1:35">
      <c r="A629" s="1"/>
      <c r="B629" s="1"/>
      <c r="C629" s="1"/>
      <c r="D629" s="1"/>
      <c r="E629" s="1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</row>
    <row r="630" spans="1:35">
      <c r="A630" s="1"/>
      <c r="B630" s="1"/>
      <c r="C630" s="1"/>
      <c r="D630" s="1"/>
      <c r="E630" s="1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</row>
    <row r="631" spans="1:35">
      <c r="A631" s="1"/>
      <c r="B631" s="1"/>
      <c r="C631" s="1"/>
      <c r="D631" s="1"/>
      <c r="E631" s="1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</row>
    <row r="632" spans="1:35">
      <c r="A632" s="1"/>
      <c r="B632" s="1"/>
      <c r="C632" s="1"/>
      <c r="D632" s="1"/>
      <c r="E632" s="1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</row>
    <row r="633" spans="1:35">
      <c r="A633" s="1"/>
      <c r="B633" s="1"/>
      <c r="C633" s="1"/>
      <c r="D633" s="1"/>
      <c r="E633" s="1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</row>
    <row r="634" spans="1:35">
      <c r="A634" s="1"/>
      <c r="B634" s="1"/>
      <c r="C634" s="1"/>
      <c r="D634" s="1"/>
      <c r="E634" s="1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</row>
    <row r="635" spans="1:35">
      <c r="A635" s="1"/>
      <c r="B635" s="1"/>
      <c r="C635" s="1"/>
      <c r="D635" s="1"/>
      <c r="E635" s="1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</row>
    <row r="636" spans="1:35">
      <c r="A636" s="1"/>
      <c r="B636" s="1"/>
      <c r="C636" s="1"/>
      <c r="D636" s="1"/>
      <c r="E636" s="1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</row>
    <row r="637" spans="1:35">
      <c r="A637" s="1"/>
      <c r="B637" s="1"/>
      <c r="C637" s="1"/>
      <c r="D637" s="1"/>
      <c r="E637" s="1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</row>
    <row r="638" spans="1:35">
      <c r="A638" s="1"/>
      <c r="B638" s="1"/>
      <c r="C638" s="1"/>
      <c r="D638" s="1"/>
      <c r="E638" s="1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</row>
    <row r="639" spans="1:35">
      <c r="A639" s="1"/>
      <c r="B639" s="1"/>
      <c r="C639" s="1"/>
      <c r="D639" s="1"/>
      <c r="E639" s="1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</row>
    <row r="640" spans="1:35">
      <c r="A640" s="1"/>
      <c r="B640" s="1"/>
      <c r="C640" s="1"/>
      <c r="D640" s="1"/>
      <c r="E640" s="1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</row>
    <row r="641" spans="1:35">
      <c r="A641" s="1"/>
      <c r="B641" s="1"/>
      <c r="C641" s="1"/>
      <c r="D641" s="1"/>
      <c r="E641" s="1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</row>
    <row r="642" spans="1:35">
      <c r="A642" s="1"/>
      <c r="B642" s="1"/>
      <c r="C642" s="1"/>
      <c r="D642" s="1"/>
      <c r="E642" s="1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</row>
    <row r="643" spans="1:35">
      <c r="A643" s="1"/>
      <c r="B643" s="1"/>
      <c r="C643" s="1"/>
      <c r="D643" s="1"/>
      <c r="E643" s="1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</row>
    <row r="644" spans="1:35">
      <c r="A644" s="1"/>
      <c r="B644" s="1"/>
      <c r="C644" s="1"/>
      <c r="D644" s="1"/>
      <c r="E644" s="1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</row>
    <row r="645" spans="1:35">
      <c r="A645" s="1"/>
      <c r="B645" s="1"/>
      <c r="C645" s="1"/>
      <c r="D645" s="1"/>
      <c r="E645" s="1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</row>
    <row r="646" spans="1:35">
      <c r="A646" s="1"/>
      <c r="B646" s="1"/>
      <c r="C646" s="1"/>
      <c r="D646" s="1"/>
      <c r="E646" s="1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</row>
    <row r="647" spans="1:35">
      <c r="A647" s="1"/>
      <c r="B647" s="1"/>
      <c r="C647" s="1"/>
      <c r="D647" s="1"/>
      <c r="E647" s="1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</row>
    <row r="648" spans="1:35">
      <c r="A648" s="1"/>
      <c r="B648" s="1"/>
      <c r="C648" s="1"/>
      <c r="D648" s="1"/>
      <c r="E648" s="1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</row>
    <row r="649" spans="1:35">
      <c r="A649" s="1"/>
      <c r="B649" s="1"/>
      <c r="C649" s="1"/>
      <c r="D649" s="1"/>
      <c r="E649" s="1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</row>
    <row r="650" spans="1:35">
      <c r="A650" s="1"/>
      <c r="B650" s="1"/>
      <c r="C650" s="1"/>
      <c r="D650" s="1"/>
      <c r="E650" s="1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</row>
    <row r="651" spans="1:35">
      <c r="A651" s="1"/>
      <c r="B651" s="1"/>
      <c r="C651" s="1"/>
      <c r="D651" s="1"/>
      <c r="E651" s="1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</row>
    <row r="652" spans="1:35">
      <c r="A652" s="1"/>
      <c r="B652" s="1"/>
      <c r="C652" s="1"/>
      <c r="D652" s="1"/>
      <c r="E652" s="1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</row>
    <row r="653" spans="1:35">
      <c r="A653" s="1"/>
      <c r="B653" s="1"/>
      <c r="C653" s="1"/>
      <c r="D653" s="1"/>
      <c r="E653" s="1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</row>
    <row r="654" spans="1:35">
      <c r="A654" s="1"/>
      <c r="B654" s="1"/>
      <c r="C654" s="1"/>
      <c r="D654" s="1"/>
      <c r="E654" s="1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</row>
    <row r="655" spans="1:35">
      <c r="A655" s="1"/>
      <c r="B655" s="1"/>
      <c r="C655" s="1"/>
      <c r="D655" s="1"/>
      <c r="E655" s="1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</row>
    <row r="656" spans="1:35">
      <c r="A656" s="1"/>
      <c r="B656" s="1"/>
      <c r="C656" s="1"/>
      <c r="D656" s="1"/>
      <c r="E656" s="1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</row>
    <row r="657" spans="1:35">
      <c r="A657" s="1"/>
      <c r="B657" s="1"/>
      <c r="C657" s="1"/>
      <c r="D657" s="1"/>
      <c r="E657" s="1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</row>
    <row r="658" spans="1:35">
      <c r="A658" s="1"/>
      <c r="B658" s="1"/>
      <c r="C658" s="1"/>
      <c r="D658" s="1"/>
      <c r="E658" s="1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</row>
    <row r="659" spans="1:35">
      <c r="A659" s="1"/>
      <c r="B659" s="1"/>
      <c r="C659" s="1"/>
      <c r="D659" s="1"/>
      <c r="E659" s="1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</row>
    <row r="660" spans="1:35">
      <c r="A660" s="1"/>
      <c r="B660" s="1"/>
      <c r="C660" s="1"/>
      <c r="D660" s="1"/>
      <c r="E660" s="1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</row>
    <row r="661" spans="1:35">
      <c r="A661" s="1"/>
      <c r="B661" s="1"/>
      <c r="C661" s="1"/>
      <c r="D661" s="1"/>
      <c r="E661" s="1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</row>
    <row r="662" spans="1:35">
      <c r="A662" s="1"/>
      <c r="B662" s="1"/>
      <c r="C662" s="1"/>
      <c r="D662" s="1"/>
      <c r="E662" s="1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</row>
    <row r="663" spans="1:35">
      <c r="A663" s="1"/>
      <c r="B663" s="1"/>
      <c r="C663" s="1"/>
      <c r="D663" s="1"/>
      <c r="E663" s="1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</row>
    <row r="664" spans="1:35">
      <c r="A664" s="1"/>
      <c r="B664" s="1"/>
      <c r="C664" s="1"/>
      <c r="D664" s="1"/>
      <c r="E664" s="1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</row>
    <row r="665" spans="1:35">
      <c r="A665" s="1"/>
      <c r="B665" s="1"/>
      <c r="C665" s="1"/>
      <c r="D665" s="1"/>
      <c r="E665" s="1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</row>
    <row r="666" spans="1:35">
      <c r="A666" s="1"/>
      <c r="B666" s="1"/>
      <c r="C666" s="1"/>
      <c r="D666" s="1"/>
      <c r="E666" s="1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</row>
    <row r="667" spans="1:35">
      <c r="A667" s="1"/>
      <c r="B667" s="1"/>
      <c r="C667" s="1"/>
      <c r="D667" s="1"/>
      <c r="E667" s="1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</row>
    <row r="668" spans="1:35">
      <c r="A668" s="1"/>
      <c r="B668" s="1"/>
      <c r="C668" s="1"/>
      <c r="D668" s="1"/>
      <c r="E668" s="1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</row>
    <row r="669" spans="1:35">
      <c r="A669" s="1"/>
      <c r="B669" s="1"/>
      <c r="C669" s="1"/>
      <c r="D669" s="1"/>
      <c r="E669" s="1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</row>
    <row r="670" spans="1:35">
      <c r="A670" s="1"/>
      <c r="B670" s="1"/>
      <c r="C670" s="1"/>
      <c r="D670" s="1"/>
      <c r="E670" s="1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</row>
    <row r="671" spans="1:35">
      <c r="A671" s="1"/>
      <c r="B671" s="1"/>
      <c r="C671" s="1"/>
      <c r="D671" s="1"/>
      <c r="E671" s="1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</row>
    <row r="672" spans="1:35">
      <c r="A672" s="1"/>
      <c r="B672" s="1"/>
      <c r="C672" s="1"/>
      <c r="D672" s="1"/>
      <c r="E672" s="1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</row>
    <row r="673" spans="1:35">
      <c r="A673" s="1"/>
      <c r="B673" s="1"/>
      <c r="C673" s="1"/>
      <c r="D673" s="1"/>
      <c r="E673" s="1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</row>
    <row r="674" spans="1:35">
      <c r="A674" s="1"/>
      <c r="B674" s="1"/>
      <c r="C674" s="1"/>
      <c r="D674" s="1"/>
      <c r="E674" s="1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</row>
    <row r="675" spans="1:35">
      <c r="A675" s="1"/>
      <c r="B675" s="1"/>
      <c r="C675" s="1"/>
      <c r="D675" s="1"/>
      <c r="E675" s="1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</row>
    <row r="676" spans="1:35">
      <c r="A676" s="1"/>
      <c r="B676" s="1"/>
      <c r="C676" s="1"/>
      <c r="D676" s="1"/>
      <c r="E676" s="1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</row>
    <row r="677" spans="1:35">
      <c r="A677" s="1"/>
      <c r="B677" s="1"/>
      <c r="C677" s="1"/>
      <c r="D677" s="1"/>
      <c r="E677" s="1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</row>
    <row r="678" spans="1:35">
      <c r="A678" s="1"/>
      <c r="B678" s="1"/>
      <c r="C678" s="1"/>
      <c r="D678" s="1"/>
      <c r="E678" s="1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</row>
    <row r="679" spans="1:35">
      <c r="A679" s="1"/>
      <c r="B679" s="1"/>
      <c r="C679" s="1"/>
      <c r="D679" s="1"/>
      <c r="E679" s="1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</row>
    <row r="680" spans="1:35">
      <c r="A680" s="1"/>
      <c r="B680" s="1"/>
      <c r="C680" s="1"/>
      <c r="D680" s="1"/>
      <c r="E680" s="1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</row>
    <row r="681" spans="1:35">
      <c r="A681" s="1"/>
      <c r="B681" s="1"/>
      <c r="C681" s="1"/>
      <c r="D681" s="1"/>
      <c r="E681" s="1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</row>
    <row r="682" spans="1:35">
      <c r="A682" s="1"/>
      <c r="B682" s="1"/>
      <c r="C682" s="1"/>
      <c r="D682" s="1"/>
      <c r="E682" s="1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</row>
    <row r="683" spans="1:35">
      <c r="A683" s="1"/>
      <c r="B683" s="1"/>
      <c r="C683" s="1"/>
      <c r="D683" s="1"/>
      <c r="E683" s="1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</row>
    <row r="684" spans="1:35">
      <c r="A684" s="1"/>
      <c r="B684" s="1"/>
      <c r="C684" s="1"/>
      <c r="D684" s="1"/>
      <c r="E684" s="1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</row>
    <row r="685" spans="1:35">
      <c r="A685" s="1"/>
      <c r="B685" s="1"/>
      <c r="C685" s="1"/>
      <c r="D685" s="1"/>
      <c r="E685" s="1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</row>
    <row r="686" spans="1:35">
      <c r="A686" s="1"/>
      <c r="B686" s="1"/>
      <c r="C686" s="1"/>
      <c r="D686" s="1"/>
      <c r="E686" s="1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</row>
    <row r="687" spans="1:35">
      <c r="A687" s="1"/>
      <c r="B687" s="1"/>
      <c r="C687" s="1"/>
      <c r="D687" s="1"/>
      <c r="E687" s="1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</row>
    <row r="688" spans="1:35">
      <c r="A688" s="1"/>
      <c r="B688" s="1"/>
      <c r="C688" s="1"/>
      <c r="D688" s="1"/>
      <c r="E688" s="1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</row>
    <row r="689" spans="1:35">
      <c r="A689" s="1"/>
      <c r="B689" s="1"/>
      <c r="C689" s="1"/>
      <c r="D689" s="1"/>
      <c r="E689" s="1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</row>
    <row r="690" spans="1:35">
      <c r="A690" s="1"/>
      <c r="B690" s="1"/>
      <c r="C690" s="1"/>
      <c r="D690" s="1"/>
      <c r="E690" s="1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</row>
    <row r="691" spans="1:35">
      <c r="A691" s="1"/>
      <c r="B691" s="1"/>
      <c r="C691" s="1"/>
      <c r="D691" s="1"/>
      <c r="E691" s="1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</row>
    <row r="692" spans="1:35">
      <c r="A692" s="1"/>
      <c r="B692" s="1"/>
      <c r="C692" s="1"/>
      <c r="D692" s="1"/>
      <c r="E692" s="1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</row>
    <row r="693" spans="1:35">
      <c r="A693" s="1"/>
      <c r="B693" s="1"/>
      <c r="C693" s="1"/>
      <c r="D693" s="1"/>
      <c r="E693" s="1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</row>
    <row r="694" spans="1:35">
      <c r="A694" s="1"/>
      <c r="B694" s="1"/>
      <c r="C694" s="1"/>
      <c r="D694" s="1"/>
      <c r="E694" s="1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</row>
    <row r="695" spans="1:35">
      <c r="A695" s="1"/>
      <c r="B695" s="1"/>
      <c r="C695" s="1"/>
      <c r="D695" s="1"/>
      <c r="E695" s="1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</row>
    <row r="696" spans="1:35">
      <c r="A696" s="1"/>
      <c r="B696" s="1"/>
      <c r="C696" s="1"/>
      <c r="D696" s="1"/>
      <c r="E696" s="1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</row>
    <row r="697" spans="1:35">
      <c r="A697" s="1"/>
      <c r="B697" s="1"/>
      <c r="C697" s="1"/>
      <c r="D697" s="1"/>
      <c r="E697" s="1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</row>
    <row r="698" spans="1:35">
      <c r="A698" s="1"/>
      <c r="B698" s="1"/>
      <c r="C698" s="1"/>
      <c r="D698" s="1"/>
      <c r="E698" s="1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</row>
    <row r="699" spans="1:35">
      <c r="A699" s="1"/>
      <c r="B699" s="1"/>
      <c r="C699" s="1"/>
      <c r="D699" s="1"/>
      <c r="E699" s="1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</row>
    <row r="700" spans="1:35">
      <c r="A700" s="1"/>
      <c r="B700" s="1"/>
      <c r="C700" s="1"/>
      <c r="D700" s="1"/>
      <c r="E700" s="1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</row>
    <row r="701" spans="1:35">
      <c r="A701" s="1"/>
      <c r="B701" s="1"/>
      <c r="C701" s="1"/>
      <c r="D701" s="1"/>
      <c r="E701" s="1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</row>
    <row r="702" spans="1:35">
      <c r="A702" s="1"/>
      <c r="B702" s="1"/>
      <c r="C702" s="1"/>
      <c r="D702" s="1"/>
      <c r="E702" s="1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</row>
    <row r="703" spans="1:35">
      <c r="A703" s="1"/>
      <c r="B703" s="1"/>
      <c r="C703" s="1"/>
      <c r="D703" s="1"/>
      <c r="E703" s="1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</row>
    <row r="704" spans="1:35">
      <c r="A704" s="1"/>
      <c r="B704" s="1"/>
      <c r="C704" s="1"/>
      <c r="D704" s="1"/>
      <c r="E704" s="1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</row>
    <row r="705" spans="1:35">
      <c r="A705" s="1"/>
      <c r="B705" s="1"/>
      <c r="C705" s="1"/>
      <c r="D705" s="1"/>
      <c r="E705" s="1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</row>
    <row r="706" spans="1:35">
      <c r="A706" s="1"/>
      <c r="B706" s="1"/>
      <c r="C706" s="1"/>
      <c r="D706" s="1"/>
      <c r="E706" s="1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</row>
    <row r="707" spans="1:35">
      <c r="A707" s="1"/>
      <c r="B707" s="1"/>
      <c r="C707" s="1"/>
      <c r="D707" s="1"/>
      <c r="E707" s="1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</row>
    <row r="708" spans="1:35">
      <c r="A708" s="1"/>
      <c r="B708" s="1"/>
      <c r="C708" s="1"/>
      <c r="D708" s="1"/>
      <c r="E708" s="1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</row>
    <row r="709" spans="1:35">
      <c r="A709" s="1"/>
      <c r="B709" s="1"/>
      <c r="C709" s="1"/>
      <c r="D709" s="1"/>
      <c r="E709" s="1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</row>
    <row r="710" spans="1:35">
      <c r="A710" s="1"/>
      <c r="B710" s="1"/>
      <c r="C710" s="1"/>
      <c r="D710" s="1"/>
      <c r="E710" s="1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</row>
    <row r="711" spans="1:35">
      <c r="A711" s="1"/>
      <c r="B711" s="1"/>
      <c r="C711" s="1"/>
      <c r="D711" s="1"/>
      <c r="E711" s="1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</row>
    <row r="712" spans="1:35">
      <c r="A712" s="1"/>
      <c r="B712" s="1"/>
      <c r="C712" s="1"/>
      <c r="D712" s="1"/>
      <c r="E712" s="1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</row>
    <row r="713" spans="1:35">
      <c r="A713" s="1"/>
      <c r="B713" s="1"/>
      <c r="C713" s="1"/>
      <c r="D713" s="1"/>
      <c r="E713" s="1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</row>
    <row r="714" spans="1:35">
      <c r="A714" s="1"/>
      <c r="B714" s="1"/>
      <c r="C714" s="1"/>
      <c r="D714" s="1"/>
      <c r="E714" s="1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</row>
    <row r="715" spans="1:35">
      <c r="A715" s="1"/>
      <c r="B715" s="1"/>
      <c r="C715" s="1"/>
      <c r="D715" s="1"/>
      <c r="E715" s="1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</row>
    <row r="716" spans="1:35">
      <c r="A716" s="1"/>
      <c r="B716" s="1"/>
      <c r="C716" s="1"/>
      <c r="D716" s="1"/>
      <c r="E716" s="1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</row>
    <row r="717" spans="1:35">
      <c r="A717" s="1"/>
      <c r="B717" s="1"/>
      <c r="C717" s="1"/>
      <c r="D717" s="1"/>
      <c r="E717" s="1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</row>
    <row r="718" spans="1:35">
      <c r="A718" s="1"/>
      <c r="B718" s="1"/>
      <c r="C718" s="1"/>
      <c r="D718" s="1"/>
      <c r="E718" s="1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</row>
    <row r="719" spans="1:35">
      <c r="A719" s="1"/>
      <c r="B719" s="1"/>
      <c r="C719" s="1"/>
      <c r="D719" s="1"/>
      <c r="E719" s="1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</row>
    <row r="720" spans="1:35">
      <c r="A720" s="1"/>
      <c r="B720" s="1"/>
      <c r="C720" s="1"/>
      <c r="D720" s="1"/>
      <c r="E720" s="1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</row>
    <row r="721" spans="1:35">
      <c r="A721" s="1"/>
      <c r="B721" s="1"/>
      <c r="C721" s="1"/>
      <c r="D721" s="1"/>
      <c r="E721" s="1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</row>
    <row r="722" spans="1:35">
      <c r="A722" s="1"/>
      <c r="B722" s="1"/>
      <c r="C722" s="1"/>
      <c r="D722" s="1"/>
      <c r="E722" s="1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</row>
    <row r="723" spans="1:35">
      <c r="A723" s="1"/>
      <c r="B723" s="1"/>
      <c r="C723" s="1"/>
      <c r="D723" s="1"/>
      <c r="E723" s="1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</row>
    <row r="724" spans="1:35">
      <c r="A724" s="1"/>
      <c r="B724" s="1"/>
      <c r="C724" s="1"/>
      <c r="D724" s="1"/>
      <c r="E724" s="1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</row>
    <row r="725" spans="1:35">
      <c r="A725" s="1"/>
      <c r="B725" s="1"/>
      <c r="C725" s="1"/>
      <c r="D725" s="1"/>
      <c r="E725" s="1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</row>
    <row r="726" spans="1:35">
      <c r="A726" s="1"/>
      <c r="B726" s="1"/>
      <c r="C726" s="1"/>
      <c r="D726" s="1"/>
      <c r="E726" s="1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</row>
    <row r="727" spans="1:35">
      <c r="A727" s="1"/>
      <c r="B727" s="1"/>
      <c r="C727" s="1"/>
      <c r="D727" s="1"/>
      <c r="E727" s="1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</row>
    <row r="728" spans="1:35">
      <c r="A728" s="1"/>
      <c r="B728" s="1"/>
      <c r="C728" s="1"/>
      <c r="D728" s="1"/>
      <c r="E728" s="1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</row>
    <row r="729" spans="1:35">
      <c r="A729" s="1"/>
      <c r="B729" s="1"/>
      <c r="C729" s="1"/>
      <c r="D729" s="1"/>
      <c r="E729" s="1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</row>
    <row r="730" spans="1:35">
      <c r="A730" s="1"/>
      <c r="B730" s="1"/>
      <c r="C730" s="1"/>
      <c r="D730" s="1"/>
      <c r="E730" s="1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</row>
    <row r="731" spans="1:35">
      <c r="A731" s="1"/>
      <c r="B731" s="1"/>
      <c r="C731" s="1"/>
      <c r="D731" s="1"/>
      <c r="E731" s="1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</row>
    <row r="732" spans="1:35">
      <c r="A732" s="1"/>
      <c r="B732" s="1"/>
      <c r="C732" s="1"/>
      <c r="D732" s="1"/>
      <c r="E732" s="1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</row>
    <row r="733" spans="1:35">
      <c r="A733" s="1"/>
      <c r="B733" s="1"/>
      <c r="C733" s="1"/>
      <c r="D733" s="1"/>
      <c r="E733" s="1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</row>
    <row r="734" spans="1:35">
      <c r="A734" s="1"/>
      <c r="B734" s="1"/>
      <c r="C734" s="1"/>
      <c r="D734" s="1"/>
      <c r="E734" s="1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</row>
    <row r="735" spans="1:35">
      <c r="A735" s="1"/>
      <c r="B735" s="1"/>
      <c r="C735" s="1"/>
      <c r="D735" s="1"/>
      <c r="E735" s="1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</row>
    <row r="736" spans="1:35">
      <c r="A736" s="1"/>
      <c r="B736" s="1"/>
      <c r="C736" s="1"/>
      <c r="D736" s="1"/>
      <c r="E736" s="1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</row>
    <row r="737" spans="1:35">
      <c r="A737" s="1"/>
      <c r="B737" s="1"/>
      <c r="C737" s="1"/>
      <c r="D737" s="1"/>
      <c r="E737" s="1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</row>
    <row r="738" spans="1:35">
      <c r="A738" s="1"/>
      <c r="B738" s="1"/>
      <c r="C738" s="1"/>
      <c r="D738" s="1"/>
      <c r="E738" s="1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</row>
    <row r="739" spans="1:35">
      <c r="A739" s="1"/>
      <c r="B739" s="1"/>
      <c r="C739" s="1"/>
      <c r="D739" s="1"/>
      <c r="E739" s="1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</row>
    <row r="740" spans="1:35">
      <c r="A740" s="1"/>
      <c r="B740" s="1"/>
      <c r="C740" s="1"/>
      <c r="D740" s="1"/>
      <c r="E740" s="1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</row>
    <row r="741" spans="1:35">
      <c r="A741" s="1"/>
      <c r="B741" s="1"/>
      <c r="C741" s="1"/>
      <c r="D741" s="1"/>
      <c r="E741" s="1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</row>
    <row r="742" spans="1:35">
      <c r="A742" s="1"/>
      <c r="B742" s="1"/>
      <c r="C742" s="1"/>
      <c r="D742" s="1"/>
      <c r="E742" s="1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</row>
    <row r="743" spans="1:35">
      <c r="A743" s="1"/>
      <c r="B743" s="1"/>
      <c r="C743" s="1"/>
      <c r="D743" s="1"/>
      <c r="E743" s="1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</row>
    <row r="744" spans="1:35">
      <c r="A744" s="1"/>
      <c r="B744" s="1"/>
      <c r="C744" s="1"/>
      <c r="D744" s="1"/>
      <c r="E744" s="1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</row>
    <row r="745" spans="1:35">
      <c r="A745" s="1"/>
      <c r="B745" s="1"/>
      <c r="C745" s="1"/>
      <c r="D745" s="1"/>
      <c r="E745" s="1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</row>
    <row r="746" spans="1:35">
      <c r="A746" s="1"/>
      <c r="B746" s="1"/>
      <c r="C746" s="1"/>
      <c r="D746" s="1"/>
      <c r="E746" s="1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</row>
    <row r="747" spans="1:35">
      <c r="A747" s="1"/>
      <c r="B747" s="1"/>
      <c r="C747" s="1"/>
      <c r="D747" s="1"/>
      <c r="E747" s="1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</row>
    <row r="748" spans="1:35">
      <c r="A748" s="1"/>
      <c r="B748" s="1"/>
      <c r="C748" s="1"/>
      <c r="D748" s="1"/>
      <c r="E748" s="1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</row>
    <row r="749" spans="1:35">
      <c r="A749" s="1"/>
      <c r="B749" s="1"/>
      <c r="C749" s="1"/>
      <c r="D749" s="1"/>
      <c r="E749" s="1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</row>
    <row r="750" spans="1:35">
      <c r="A750" s="1"/>
      <c r="B750" s="1"/>
      <c r="C750" s="1"/>
      <c r="D750" s="1"/>
      <c r="E750" s="1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</row>
    <row r="751" spans="1:35">
      <c r="A751" s="1"/>
      <c r="B751" s="1"/>
      <c r="C751" s="1"/>
      <c r="D751" s="1"/>
      <c r="E751" s="1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</row>
    <row r="752" spans="1:35">
      <c r="A752" s="1"/>
      <c r="B752" s="1"/>
      <c r="C752" s="1"/>
      <c r="D752" s="1"/>
      <c r="E752" s="1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</row>
    <row r="753" spans="1:35">
      <c r="A753" s="1"/>
      <c r="B753" s="1"/>
      <c r="C753" s="1"/>
      <c r="D753" s="1"/>
      <c r="E753" s="1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</row>
    <row r="754" spans="1:35">
      <c r="A754" s="1"/>
      <c r="B754" s="1"/>
      <c r="C754" s="1"/>
      <c r="D754" s="1"/>
      <c r="E754" s="1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</row>
    <row r="755" spans="1:35">
      <c r="A755" s="1"/>
      <c r="B755" s="1"/>
      <c r="C755" s="1"/>
      <c r="D755" s="1"/>
      <c r="E755" s="1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</row>
    <row r="756" spans="1:35">
      <c r="A756" s="1"/>
      <c r="B756" s="1"/>
      <c r="C756" s="1"/>
      <c r="D756" s="1"/>
      <c r="E756" s="1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</row>
    <row r="757" spans="1:35">
      <c r="A757" s="1"/>
      <c r="B757" s="1"/>
      <c r="C757" s="1"/>
      <c r="D757" s="1"/>
      <c r="E757" s="1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</row>
    <row r="758" spans="1:35">
      <c r="A758" s="1"/>
      <c r="B758" s="1"/>
      <c r="C758" s="1"/>
      <c r="D758" s="1"/>
      <c r="E758" s="1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</row>
    <row r="759" spans="1:35">
      <c r="A759" s="1"/>
      <c r="B759" s="1"/>
      <c r="C759" s="1"/>
      <c r="D759" s="1"/>
      <c r="E759" s="1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</row>
    <row r="760" spans="1:35">
      <c r="A760" s="1"/>
      <c r="B760" s="1"/>
      <c r="C760" s="1"/>
      <c r="D760" s="1"/>
      <c r="E760" s="1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</row>
    <row r="761" spans="1:35">
      <c r="A761" s="1"/>
      <c r="B761" s="1"/>
      <c r="C761" s="1"/>
      <c r="D761" s="1"/>
      <c r="E761" s="1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</row>
    <row r="762" spans="1:35">
      <c r="A762" s="1"/>
      <c r="B762" s="1"/>
      <c r="C762" s="1"/>
      <c r="D762" s="1"/>
      <c r="E762" s="1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</row>
    <row r="763" spans="1:35">
      <c r="A763" s="1"/>
      <c r="B763" s="1"/>
      <c r="C763" s="1"/>
      <c r="D763" s="1"/>
      <c r="E763" s="1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</row>
    <row r="764" spans="1:35">
      <c r="A764" s="1"/>
      <c r="B764" s="1"/>
      <c r="C764" s="1"/>
      <c r="D764" s="1"/>
      <c r="E764" s="1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</row>
    <row r="765" spans="1:35">
      <c r="A765" s="1"/>
      <c r="B765" s="1"/>
      <c r="C765" s="1"/>
      <c r="D765" s="1"/>
      <c r="E765" s="1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</row>
    <row r="766" spans="1:35">
      <c r="A766" s="1"/>
      <c r="B766" s="1"/>
      <c r="C766" s="1"/>
      <c r="D766" s="1"/>
      <c r="E766" s="1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</row>
    <row r="767" spans="1:35">
      <c r="A767" s="1"/>
      <c r="B767" s="1"/>
      <c r="C767" s="1"/>
      <c r="D767" s="1"/>
      <c r="E767" s="1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</row>
    <row r="768" spans="1:35">
      <c r="A768" s="1"/>
      <c r="B768" s="1"/>
      <c r="C768" s="1"/>
      <c r="D768" s="1"/>
      <c r="E768" s="1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</row>
    <row r="769" spans="1:35">
      <c r="A769" s="1"/>
      <c r="B769" s="1"/>
      <c r="C769" s="1"/>
      <c r="D769" s="1"/>
      <c r="E769" s="1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</row>
    <row r="770" spans="1:35">
      <c r="A770" s="1"/>
      <c r="B770" s="1"/>
      <c r="C770" s="1"/>
      <c r="D770" s="1"/>
      <c r="E770" s="1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</row>
    <row r="771" spans="1:35">
      <c r="A771" s="1"/>
      <c r="B771" s="1"/>
      <c r="C771" s="1"/>
      <c r="D771" s="1"/>
      <c r="E771" s="1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</row>
    <row r="772" spans="1:35">
      <c r="A772" s="1"/>
      <c r="B772" s="1"/>
      <c r="C772" s="1"/>
      <c r="D772" s="1"/>
      <c r="E772" s="1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</row>
    <row r="773" spans="1:35">
      <c r="A773" s="1"/>
      <c r="B773" s="1"/>
      <c r="C773" s="1"/>
      <c r="D773" s="1"/>
      <c r="E773" s="1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</row>
    <row r="774" spans="1:35">
      <c r="A774" s="1"/>
      <c r="B774" s="1"/>
      <c r="C774" s="1"/>
      <c r="D774" s="1"/>
      <c r="E774" s="1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</row>
    <row r="775" spans="1:35">
      <c r="A775" s="1"/>
      <c r="B775" s="1"/>
      <c r="C775" s="1"/>
      <c r="D775" s="1"/>
      <c r="E775" s="1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</row>
    <row r="776" spans="1:35">
      <c r="A776" s="1"/>
      <c r="B776" s="1"/>
      <c r="C776" s="1"/>
      <c r="D776" s="1"/>
      <c r="E776" s="1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</row>
    <row r="777" spans="1:35">
      <c r="A777" s="1"/>
      <c r="B777" s="1"/>
      <c r="C777" s="1"/>
      <c r="D777" s="1"/>
      <c r="E777" s="1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</row>
    <row r="778" spans="1:35">
      <c r="A778" s="1"/>
      <c r="B778" s="1"/>
      <c r="C778" s="1"/>
      <c r="D778" s="1"/>
      <c r="E778" s="1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</row>
    <row r="779" spans="1:35">
      <c r="A779" s="1"/>
      <c r="B779" s="1"/>
      <c r="C779" s="1"/>
      <c r="D779" s="1"/>
      <c r="E779" s="1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</row>
    <row r="780" spans="1:35">
      <c r="A780" s="1"/>
      <c r="B780" s="1"/>
      <c r="C780" s="1"/>
      <c r="D780" s="1"/>
      <c r="E780" s="1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</row>
    <row r="781" spans="1:35">
      <c r="A781" s="1"/>
      <c r="B781" s="1"/>
      <c r="C781" s="1"/>
      <c r="D781" s="1"/>
      <c r="E781" s="1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</row>
    <row r="782" spans="1:35">
      <c r="A782" s="1"/>
      <c r="B782" s="1"/>
      <c r="C782" s="1"/>
      <c r="D782" s="1"/>
      <c r="E782" s="1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</row>
    <row r="783" spans="1:35">
      <c r="A783" s="1"/>
      <c r="B783" s="1"/>
      <c r="C783" s="1"/>
      <c r="D783" s="1"/>
      <c r="E783" s="1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</row>
    <row r="784" spans="1:35">
      <c r="A784" s="1"/>
      <c r="B784" s="1"/>
      <c r="C784" s="1"/>
      <c r="D784" s="1"/>
      <c r="E784" s="1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</row>
    <row r="785" spans="1:35">
      <c r="A785" s="1"/>
      <c r="B785" s="1"/>
      <c r="C785" s="1"/>
      <c r="D785" s="1"/>
      <c r="E785" s="1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</row>
    <row r="786" spans="1:35">
      <c r="A786" s="1"/>
      <c r="B786" s="1"/>
      <c r="C786" s="1"/>
      <c r="D786" s="1"/>
      <c r="E786" s="1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</row>
    <row r="787" spans="1:35">
      <c r="A787" s="1"/>
      <c r="B787" s="1"/>
      <c r="C787" s="1"/>
      <c r="D787" s="1"/>
      <c r="E787" s="1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</row>
    <row r="788" spans="1:35">
      <c r="A788" s="1"/>
      <c r="B788" s="1"/>
      <c r="C788" s="1"/>
      <c r="D788" s="1"/>
      <c r="E788" s="1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</row>
    <row r="789" spans="1:35">
      <c r="A789" s="1"/>
      <c r="B789" s="1"/>
      <c r="C789" s="1"/>
      <c r="D789" s="1"/>
      <c r="E789" s="1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</row>
    <row r="790" spans="1:35">
      <c r="A790" s="1"/>
      <c r="B790" s="1"/>
      <c r="C790" s="1"/>
      <c r="D790" s="1"/>
      <c r="E790" s="1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</row>
    <row r="791" spans="1:35">
      <c r="A791" s="1"/>
      <c r="B791" s="1"/>
      <c r="C791" s="1"/>
      <c r="D791" s="1"/>
      <c r="E791" s="1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</row>
    <row r="792" spans="1:35">
      <c r="A792" s="1"/>
      <c r="B792" s="1"/>
      <c r="C792" s="1"/>
      <c r="D792" s="1"/>
      <c r="E792" s="1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</row>
    <row r="793" spans="1:35">
      <c r="A793" s="1"/>
      <c r="B793" s="1"/>
      <c r="C793" s="1"/>
      <c r="D793" s="1"/>
      <c r="E793" s="1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</row>
    <row r="794" spans="1:35">
      <c r="A794" s="1"/>
      <c r="B794" s="1"/>
      <c r="C794" s="1"/>
      <c r="D794" s="1"/>
      <c r="E794" s="1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</row>
    <row r="795" spans="1:35">
      <c r="A795" s="1"/>
      <c r="B795" s="1"/>
      <c r="C795" s="1"/>
      <c r="D795" s="1"/>
      <c r="E795" s="1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</row>
    <row r="796" spans="1:35">
      <c r="A796" s="1"/>
      <c r="B796" s="1"/>
      <c r="C796" s="1"/>
      <c r="D796" s="1"/>
      <c r="E796" s="1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</row>
    <row r="797" spans="1:35">
      <c r="A797" s="1"/>
      <c r="B797" s="1"/>
      <c r="C797" s="1"/>
      <c r="D797" s="1"/>
      <c r="E797" s="1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</row>
    <row r="798" spans="1:35">
      <c r="A798" s="1"/>
      <c r="B798" s="1"/>
      <c r="C798" s="1"/>
      <c r="D798" s="1"/>
      <c r="E798" s="1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</row>
    <row r="799" spans="1:35">
      <c r="A799" s="1"/>
      <c r="B799" s="1"/>
      <c r="C799" s="1"/>
      <c r="D799" s="1"/>
      <c r="E799" s="1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</row>
    <row r="800" spans="1:35">
      <c r="A800" s="1"/>
      <c r="B800" s="1"/>
      <c r="C800" s="1"/>
      <c r="D800" s="1"/>
      <c r="E800" s="1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</row>
    <row r="801" spans="1:35">
      <c r="A801" s="1"/>
      <c r="B801" s="1"/>
      <c r="C801" s="1"/>
      <c r="D801" s="1"/>
      <c r="E801" s="1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</row>
    <row r="802" spans="1:35">
      <c r="A802" s="1"/>
      <c r="B802" s="1"/>
      <c r="C802" s="1"/>
      <c r="D802" s="1"/>
      <c r="E802" s="1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</row>
    <row r="803" spans="1:35">
      <c r="A803" s="1"/>
      <c r="B803" s="1"/>
      <c r="C803" s="1"/>
      <c r="D803" s="1"/>
      <c r="E803" s="1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</row>
    <row r="804" spans="1:35">
      <c r="A804" s="1"/>
      <c r="B804" s="1"/>
      <c r="C804" s="1"/>
      <c r="D804" s="1"/>
      <c r="E804" s="1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</row>
    <row r="805" spans="1:35">
      <c r="A805" s="1"/>
      <c r="B805" s="1"/>
      <c r="C805" s="1"/>
      <c r="D805" s="1"/>
      <c r="E805" s="1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</row>
    <row r="806" spans="1:35">
      <c r="A806" s="1"/>
      <c r="B806" s="1"/>
      <c r="C806" s="1"/>
      <c r="D806" s="1"/>
      <c r="E806" s="1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</row>
    <row r="807" spans="1:35">
      <c r="A807" s="1"/>
      <c r="B807" s="1"/>
      <c r="C807" s="1"/>
      <c r="D807" s="1"/>
      <c r="E807" s="1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</row>
    <row r="808" spans="1:35">
      <c r="A808" s="1"/>
      <c r="B808" s="1"/>
      <c r="C808" s="1"/>
      <c r="D808" s="1"/>
      <c r="E808" s="1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</row>
    <row r="809" spans="1:35">
      <c r="A809" s="1"/>
      <c r="B809" s="1"/>
      <c r="C809" s="1"/>
      <c r="D809" s="1"/>
      <c r="E809" s="1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</row>
    <row r="810" spans="1:35">
      <c r="A810" s="1"/>
      <c r="B810" s="1"/>
      <c r="C810" s="1"/>
      <c r="D810" s="1"/>
      <c r="E810" s="1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</row>
    <row r="811" spans="1:35">
      <c r="A811" s="1"/>
      <c r="B811" s="1"/>
      <c r="C811" s="1"/>
      <c r="D811" s="1"/>
      <c r="E811" s="1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</row>
    <row r="812" spans="1:35">
      <c r="A812" s="1"/>
      <c r="B812" s="1"/>
      <c r="C812" s="1"/>
      <c r="D812" s="1"/>
      <c r="E812" s="1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</row>
    <row r="813" spans="1:35">
      <c r="A813" s="1"/>
      <c r="B813" s="1"/>
      <c r="C813" s="1"/>
      <c r="D813" s="1"/>
      <c r="E813" s="1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</row>
    <row r="814" spans="1:35">
      <c r="A814" s="1"/>
      <c r="B814" s="1"/>
      <c r="C814" s="1"/>
      <c r="D814" s="1"/>
      <c r="E814" s="1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</row>
    <row r="815" spans="1:35">
      <c r="A815" s="1"/>
      <c r="B815" s="1"/>
      <c r="C815" s="1"/>
      <c r="D815" s="1"/>
      <c r="E815" s="1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</row>
    <row r="816" spans="1:35">
      <c r="A816" s="1"/>
      <c r="B816" s="1"/>
      <c r="C816" s="1"/>
      <c r="D816" s="1"/>
      <c r="E816" s="1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</row>
    <row r="817" spans="1:35">
      <c r="A817" s="1"/>
      <c r="B817" s="1"/>
      <c r="C817" s="1"/>
      <c r="D817" s="1"/>
      <c r="E817" s="1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</row>
    <row r="818" spans="1:35">
      <c r="A818" s="1"/>
      <c r="B818" s="1"/>
      <c r="C818" s="1"/>
      <c r="D818" s="1"/>
      <c r="E818" s="1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</row>
    <row r="819" spans="1:35">
      <c r="A819" s="1"/>
      <c r="B819" s="1"/>
      <c r="C819" s="1"/>
      <c r="D819" s="1"/>
      <c r="E819" s="1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</row>
    <row r="820" spans="1:35">
      <c r="A820" s="1"/>
      <c r="B820" s="1"/>
      <c r="C820" s="1"/>
      <c r="D820" s="1"/>
      <c r="E820" s="1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</row>
    <row r="821" spans="1:35">
      <c r="A821" s="1"/>
      <c r="B821" s="1"/>
      <c r="C821" s="1"/>
      <c r="D821" s="1"/>
      <c r="E821" s="1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</row>
    <row r="822" spans="1:35">
      <c r="A822" s="1"/>
      <c r="B822" s="1"/>
      <c r="C822" s="1"/>
      <c r="D822" s="1"/>
      <c r="E822" s="1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</row>
    <row r="823" spans="1:35">
      <c r="A823" s="1"/>
      <c r="B823" s="1"/>
      <c r="C823" s="1"/>
      <c r="D823" s="1"/>
      <c r="E823" s="1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</row>
    <row r="824" spans="1:35">
      <c r="A824" s="1"/>
      <c r="B824" s="1"/>
      <c r="C824" s="1"/>
      <c r="D824" s="1"/>
      <c r="E824" s="1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</row>
    <row r="825" spans="1:35">
      <c r="A825" s="1"/>
      <c r="B825" s="1"/>
      <c r="C825" s="1"/>
      <c r="D825" s="1"/>
      <c r="E825" s="1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</row>
    <row r="826" spans="1:35">
      <c r="A826" s="1"/>
      <c r="B826" s="1"/>
      <c r="C826" s="1"/>
      <c r="D826" s="1"/>
      <c r="E826" s="1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</row>
    <row r="827" spans="1:35">
      <c r="A827" s="1"/>
      <c r="B827" s="1"/>
      <c r="C827" s="1"/>
      <c r="D827" s="1"/>
      <c r="E827" s="1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</row>
    <row r="828" spans="1:35">
      <c r="A828" s="1"/>
      <c r="B828" s="1"/>
      <c r="C828" s="1"/>
      <c r="D828" s="1"/>
      <c r="E828" s="1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</row>
    <row r="829" spans="1:35">
      <c r="A829" s="1"/>
      <c r="B829" s="1"/>
      <c r="C829" s="1"/>
      <c r="D829" s="1"/>
      <c r="E829" s="1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</row>
    <row r="830" spans="1:35">
      <c r="A830" s="1"/>
      <c r="B830" s="1"/>
      <c r="C830" s="1"/>
      <c r="D830" s="1"/>
      <c r="E830" s="1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</row>
    <row r="831" spans="1:35">
      <c r="A831" s="1"/>
      <c r="B831" s="1"/>
      <c r="C831" s="1"/>
      <c r="D831" s="1"/>
      <c r="E831" s="1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</row>
    <row r="832" spans="1:35">
      <c r="A832" s="1"/>
      <c r="B832" s="1"/>
      <c r="C832" s="1"/>
      <c r="D832" s="1"/>
      <c r="E832" s="1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</row>
    <row r="833" spans="1:35">
      <c r="A833" s="1"/>
      <c r="B833" s="1"/>
      <c r="C833" s="1"/>
      <c r="D833" s="1"/>
      <c r="E833" s="1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</row>
    <row r="834" spans="1:35">
      <c r="A834" s="1"/>
      <c r="B834" s="1"/>
      <c r="C834" s="1"/>
      <c r="D834" s="1"/>
      <c r="E834" s="1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</row>
    <row r="835" spans="1:35">
      <c r="A835" s="1"/>
      <c r="B835" s="1"/>
      <c r="C835" s="1"/>
      <c r="D835" s="1"/>
      <c r="E835" s="1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</row>
    <row r="836" spans="1:35">
      <c r="A836" s="1"/>
      <c r="B836" s="1"/>
      <c r="C836" s="1"/>
      <c r="D836" s="1"/>
      <c r="E836" s="1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</row>
    <row r="837" spans="1:35">
      <c r="A837" s="1"/>
      <c r="B837" s="1"/>
      <c r="C837" s="1"/>
      <c r="D837" s="1"/>
      <c r="E837" s="1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</row>
    <row r="838" spans="1:35">
      <c r="A838" s="1"/>
      <c r="B838" s="1"/>
      <c r="C838" s="1"/>
      <c r="D838" s="1"/>
      <c r="E838" s="1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</row>
    <row r="839" spans="1:35">
      <c r="A839" s="1"/>
      <c r="B839" s="1"/>
      <c r="C839" s="1"/>
      <c r="D839" s="1"/>
      <c r="E839" s="1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</row>
    <row r="840" spans="1:35">
      <c r="A840" s="1"/>
      <c r="B840" s="1"/>
      <c r="C840" s="1"/>
      <c r="D840" s="1"/>
      <c r="E840" s="1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</row>
    <row r="841" spans="1:35">
      <c r="A841" s="1"/>
      <c r="B841" s="1"/>
      <c r="C841" s="1"/>
      <c r="D841" s="1"/>
      <c r="E841" s="1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</row>
    <row r="842" spans="1:35">
      <c r="A842" s="1"/>
      <c r="B842" s="1"/>
      <c r="C842" s="1"/>
      <c r="D842" s="1"/>
      <c r="E842" s="1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</row>
    <row r="843" spans="1:35">
      <c r="A843" s="1"/>
      <c r="B843" s="1"/>
      <c r="C843" s="1"/>
      <c r="D843" s="1"/>
      <c r="E843" s="1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</row>
    <row r="844" spans="1:35">
      <c r="A844" s="1"/>
      <c r="B844" s="1"/>
      <c r="C844" s="1"/>
      <c r="D844" s="1"/>
      <c r="E844" s="1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</row>
    <row r="845" spans="1:35">
      <c r="A845" s="1"/>
      <c r="B845" s="1"/>
      <c r="C845" s="1"/>
      <c r="D845" s="1"/>
      <c r="E845" s="1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</row>
    <row r="846" spans="1:35">
      <c r="A846" s="1"/>
      <c r="B846" s="1"/>
      <c r="C846" s="1"/>
      <c r="D846" s="1"/>
      <c r="E846" s="1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</row>
    <row r="847" spans="1:35">
      <c r="A847" s="1"/>
      <c r="B847" s="1"/>
      <c r="C847" s="1"/>
      <c r="D847" s="1"/>
      <c r="E847" s="1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</row>
    <row r="848" spans="1:35">
      <c r="A848" s="1"/>
      <c r="B848" s="1"/>
      <c r="C848" s="1"/>
      <c r="D848" s="1"/>
      <c r="E848" s="1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</row>
    <row r="849" spans="1:35">
      <c r="A849" s="1"/>
      <c r="B849" s="1"/>
      <c r="C849" s="1"/>
      <c r="D849" s="1"/>
      <c r="E849" s="1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</row>
    <row r="850" spans="1:35">
      <c r="A850" s="1"/>
      <c r="B850" s="1"/>
      <c r="C850" s="1"/>
      <c r="D850" s="1"/>
      <c r="E850" s="1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</row>
    <row r="851" spans="1:35">
      <c r="A851" s="1"/>
      <c r="B851" s="1"/>
      <c r="C851" s="1"/>
      <c r="D851" s="1"/>
      <c r="E851" s="1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</row>
    <row r="852" spans="1:35">
      <c r="A852" s="1"/>
      <c r="B852" s="1"/>
      <c r="C852" s="1"/>
      <c r="D852" s="1"/>
      <c r="E852" s="1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</row>
    <row r="853" spans="1:35">
      <c r="A853" s="1"/>
      <c r="B853" s="1"/>
      <c r="C853" s="1"/>
      <c r="D853" s="1"/>
      <c r="E853" s="1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</row>
    <row r="854" spans="1:35">
      <c r="A854" s="1"/>
      <c r="B854" s="1"/>
      <c r="C854" s="1"/>
      <c r="D854" s="1"/>
      <c r="E854" s="1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</row>
    <row r="855" spans="1:35">
      <c r="A855" s="1"/>
      <c r="B855" s="1"/>
      <c r="C855" s="1"/>
      <c r="D855" s="1"/>
      <c r="E855" s="1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</row>
    <row r="856" spans="1:35">
      <c r="A856" s="1"/>
      <c r="B856" s="1"/>
      <c r="C856" s="1"/>
      <c r="D856" s="1"/>
      <c r="E856" s="1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</row>
    <row r="857" spans="1:35">
      <c r="A857" s="1"/>
      <c r="B857" s="1"/>
      <c r="C857" s="1"/>
      <c r="D857" s="1"/>
      <c r="E857" s="1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</row>
    <row r="858" spans="1:35">
      <c r="A858" s="1"/>
      <c r="B858" s="1"/>
      <c r="C858" s="1"/>
      <c r="D858" s="1"/>
      <c r="E858" s="1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</row>
    <row r="859" spans="1:35">
      <c r="A859" s="1"/>
      <c r="B859" s="1"/>
      <c r="C859" s="1"/>
      <c r="D859" s="1"/>
      <c r="E859" s="1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</row>
    <row r="860" spans="1:35">
      <c r="A860" s="1"/>
      <c r="B860" s="1"/>
      <c r="C860" s="1"/>
      <c r="D860" s="1"/>
      <c r="E860" s="1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</row>
    <row r="861" spans="1:35">
      <c r="A861" s="1"/>
      <c r="B861" s="1"/>
      <c r="C861" s="1"/>
      <c r="D861" s="1"/>
      <c r="E861" s="1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</row>
    <row r="862" spans="1:35">
      <c r="A862" s="1"/>
      <c r="B862" s="1"/>
      <c r="C862" s="1"/>
      <c r="D862" s="1"/>
      <c r="E862" s="1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</row>
    <row r="863" spans="1:35">
      <c r="A863" s="1"/>
      <c r="B863" s="1"/>
      <c r="C863" s="1"/>
      <c r="D863" s="1"/>
      <c r="E863" s="1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</row>
    <row r="864" spans="1:35">
      <c r="A864" s="1"/>
      <c r="B864" s="1"/>
      <c r="C864" s="1"/>
      <c r="D864" s="1"/>
      <c r="E864" s="1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</row>
    <row r="865" spans="1:35">
      <c r="A865" s="1"/>
      <c r="B865" s="1"/>
      <c r="C865" s="1"/>
      <c r="D865" s="1"/>
      <c r="E865" s="1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</row>
    <row r="866" spans="1:35">
      <c r="A866" s="1"/>
      <c r="B866" s="1"/>
      <c r="C866" s="1"/>
      <c r="D866" s="1"/>
      <c r="E866" s="1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</row>
    <row r="867" spans="1:35">
      <c r="A867" s="1"/>
      <c r="B867" s="1"/>
      <c r="C867" s="1"/>
      <c r="D867" s="1"/>
      <c r="E867" s="1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</row>
    <row r="868" spans="1:35">
      <c r="A868" s="1"/>
      <c r="B868" s="1"/>
      <c r="C868" s="1"/>
      <c r="D868" s="1"/>
      <c r="E868" s="1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</row>
    <row r="869" spans="1:35">
      <c r="A869" s="1"/>
      <c r="B869" s="1"/>
      <c r="C869" s="1"/>
      <c r="D869" s="1"/>
      <c r="E869" s="1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</row>
    <row r="870" spans="1:35">
      <c r="A870" s="1"/>
      <c r="B870" s="1"/>
      <c r="C870" s="1"/>
      <c r="D870" s="1"/>
      <c r="E870" s="1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</row>
    <row r="871" spans="1:35">
      <c r="A871" s="1"/>
      <c r="B871" s="1"/>
      <c r="C871" s="1"/>
      <c r="D871" s="1"/>
      <c r="E871" s="1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</row>
    <row r="872" spans="1:35">
      <c r="A872" s="1"/>
      <c r="B872" s="1"/>
      <c r="C872" s="1"/>
      <c r="D872" s="1"/>
      <c r="E872" s="1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</row>
    <row r="873" spans="1:35">
      <c r="A873" s="1"/>
      <c r="B873" s="1"/>
      <c r="C873" s="1"/>
      <c r="D873" s="1"/>
      <c r="E873" s="1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</row>
    <row r="874" spans="1:35">
      <c r="A874" s="1"/>
      <c r="B874" s="1"/>
      <c r="C874" s="1"/>
      <c r="D874" s="1"/>
      <c r="E874" s="1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</row>
    <row r="875" spans="1:35">
      <c r="A875" s="1"/>
      <c r="B875" s="1"/>
      <c r="C875" s="1"/>
      <c r="D875" s="1"/>
      <c r="E875" s="1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</row>
    <row r="876" spans="1:35">
      <c r="A876" s="1"/>
      <c r="B876" s="1"/>
      <c r="C876" s="1"/>
      <c r="D876" s="1"/>
      <c r="E876" s="1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</row>
    <row r="877" spans="1:35">
      <c r="A877" s="1"/>
      <c r="B877" s="1"/>
      <c r="C877" s="1"/>
      <c r="D877" s="1"/>
      <c r="E877" s="1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</row>
    <row r="878" spans="1:35">
      <c r="A878" s="1"/>
      <c r="B878" s="1"/>
      <c r="C878" s="1"/>
      <c r="D878" s="1"/>
      <c r="E878" s="1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</row>
    <row r="879" spans="1:35">
      <c r="A879" s="1"/>
      <c r="B879" s="1"/>
      <c r="C879" s="1"/>
      <c r="D879" s="1"/>
      <c r="E879" s="1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</row>
    <row r="880" spans="1:35">
      <c r="A880" s="1"/>
      <c r="B880" s="1"/>
      <c r="C880" s="1"/>
      <c r="D880" s="1"/>
      <c r="E880" s="1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</row>
    <row r="881" spans="1:35">
      <c r="A881" s="1"/>
      <c r="B881" s="1"/>
      <c r="C881" s="1"/>
      <c r="D881" s="1"/>
      <c r="E881" s="1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</row>
    <row r="882" spans="1:35">
      <c r="A882" s="1"/>
      <c r="B882" s="1"/>
      <c r="C882" s="1"/>
      <c r="D882" s="1"/>
      <c r="E882" s="1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</row>
    <row r="883" spans="1:35">
      <c r="A883" s="1"/>
      <c r="B883" s="1"/>
      <c r="C883" s="1"/>
      <c r="D883" s="1"/>
      <c r="E883" s="1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</row>
    <row r="884" spans="1:35">
      <c r="A884" s="1"/>
      <c r="B884" s="1"/>
      <c r="C884" s="1"/>
      <c r="D884" s="1"/>
      <c r="E884" s="1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</row>
    <row r="885" spans="1:35">
      <c r="A885" s="1"/>
      <c r="B885" s="1"/>
      <c r="C885" s="1"/>
      <c r="D885" s="1"/>
      <c r="E885" s="1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</row>
    <row r="886" spans="1:35">
      <c r="A886" s="1"/>
      <c r="B886" s="1"/>
      <c r="C886" s="1"/>
      <c r="D886" s="1"/>
      <c r="E886" s="1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</row>
    <row r="887" spans="1:35">
      <c r="A887" s="1"/>
      <c r="B887" s="1"/>
      <c r="C887" s="1"/>
      <c r="D887" s="1"/>
      <c r="E887" s="1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</row>
    <row r="888" spans="1:35">
      <c r="A888" s="1"/>
      <c r="B888" s="1"/>
      <c r="C888" s="1"/>
      <c r="D888" s="1"/>
      <c r="E888" s="1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</row>
    <row r="889" spans="1:35">
      <c r="A889" s="1"/>
      <c r="B889" s="1"/>
      <c r="C889" s="1"/>
      <c r="D889" s="1"/>
      <c r="E889" s="1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</row>
    <row r="890" spans="1:35">
      <c r="A890" s="1"/>
      <c r="B890" s="1"/>
      <c r="C890" s="1"/>
      <c r="D890" s="1"/>
      <c r="E890" s="1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</row>
    <row r="891" spans="1:35">
      <c r="A891" s="1"/>
      <c r="B891" s="1"/>
      <c r="C891" s="1"/>
      <c r="D891" s="1"/>
      <c r="E891" s="1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</row>
    <row r="892" spans="1:35">
      <c r="A892" s="1"/>
      <c r="B892" s="1"/>
      <c r="C892" s="1"/>
      <c r="D892" s="1"/>
      <c r="E892" s="1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</row>
    <row r="893" spans="1:35">
      <c r="A893" s="1"/>
      <c r="B893" s="1"/>
      <c r="C893" s="1"/>
      <c r="D893" s="1"/>
      <c r="E893" s="1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</row>
    <row r="894" spans="1:35">
      <c r="A894" s="1"/>
      <c r="B894" s="1"/>
      <c r="C894" s="1"/>
      <c r="D894" s="1"/>
      <c r="E894" s="1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</row>
    <row r="895" spans="1:35">
      <c r="A895" s="1"/>
      <c r="B895" s="1"/>
      <c r="C895" s="1"/>
      <c r="D895" s="1"/>
      <c r="E895" s="1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</row>
    <row r="896" spans="1:35">
      <c r="A896" s="1"/>
      <c r="B896" s="1"/>
      <c r="C896" s="1"/>
      <c r="D896" s="1"/>
      <c r="E896" s="1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</row>
    <row r="897" spans="1:35">
      <c r="A897" s="1"/>
      <c r="B897" s="1"/>
      <c r="C897" s="1"/>
      <c r="D897" s="1"/>
      <c r="E897" s="1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</row>
    <row r="898" spans="1:35">
      <c r="A898" s="1"/>
      <c r="B898" s="1"/>
      <c r="C898" s="1"/>
      <c r="D898" s="1"/>
      <c r="E898" s="1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</row>
    <row r="899" spans="1:35">
      <c r="A899" s="1"/>
      <c r="B899" s="1"/>
      <c r="C899" s="1"/>
      <c r="D899" s="1"/>
      <c r="E899" s="1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</row>
    <row r="900" spans="1:35">
      <c r="A900" s="1"/>
      <c r="B900" s="1"/>
      <c r="C900" s="1"/>
      <c r="D900" s="1"/>
      <c r="E900" s="1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</row>
    <row r="901" spans="1:35">
      <c r="A901" s="1"/>
      <c r="B901" s="1"/>
      <c r="C901" s="1"/>
      <c r="D901" s="1"/>
      <c r="E901" s="1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</row>
    <row r="902" spans="1:35">
      <c r="A902" s="1"/>
      <c r="B902" s="1"/>
      <c r="C902" s="1"/>
      <c r="D902" s="1"/>
      <c r="E902" s="1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</row>
    <row r="903" spans="1:35">
      <c r="A903" s="1"/>
      <c r="B903" s="1"/>
      <c r="C903" s="1"/>
      <c r="D903" s="1"/>
      <c r="E903" s="1"/>
      <c r="F903" s="1"/>
      <c r="G903" s="1"/>
      <c r="H903" s="1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</row>
    <row r="904" spans="1:35">
      <c r="A904" s="1"/>
      <c r="B904" s="1"/>
      <c r="C904" s="1"/>
      <c r="D904" s="1"/>
      <c r="E904" s="1"/>
      <c r="F904" s="1"/>
      <c r="G904" s="1"/>
      <c r="H904" s="1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</row>
    <row r="905" spans="1:35">
      <c r="A905" s="1"/>
      <c r="B905" s="1"/>
      <c r="C905" s="1"/>
      <c r="D905" s="1"/>
      <c r="E905" s="1"/>
      <c r="F905" s="1"/>
      <c r="G905" s="1"/>
      <c r="H905" s="1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</row>
    <row r="906" spans="1:35">
      <c r="A906" s="1"/>
      <c r="B906" s="1"/>
      <c r="C906" s="1"/>
      <c r="D906" s="1"/>
      <c r="E906" s="1"/>
      <c r="F906" s="1"/>
      <c r="G906" s="1"/>
      <c r="H906" s="1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</row>
    <row r="907" spans="1:35">
      <c r="A907" s="1"/>
      <c r="B907" s="1"/>
      <c r="C907" s="1"/>
      <c r="D907" s="1"/>
      <c r="E907" s="1"/>
      <c r="F907" s="1"/>
      <c r="G907" s="1"/>
      <c r="H907" s="1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</row>
    <row r="908" spans="1:35">
      <c r="A908" s="1"/>
      <c r="B908" s="1"/>
      <c r="C908" s="1"/>
      <c r="D908" s="1"/>
      <c r="E908" s="1"/>
      <c r="F908" s="1"/>
      <c r="G908" s="1"/>
      <c r="H908" s="1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</row>
    <row r="909" spans="1:35">
      <c r="A909" s="1"/>
      <c r="B909" s="1"/>
      <c r="C909" s="1"/>
      <c r="D909" s="1"/>
      <c r="E909" s="1"/>
      <c r="F909" s="1"/>
      <c r="G909" s="1"/>
      <c r="H909" s="1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</row>
    <row r="910" spans="1:35">
      <c r="A910" s="1"/>
      <c r="B910" s="1"/>
      <c r="C910" s="1"/>
      <c r="D910" s="1"/>
      <c r="E910" s="1"/>
      <c r="F910" s="1"/>
      <c r="G910" s="1"/>
      <c r="H910" s="1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</row>
    <row r="911" spans="1:35">
      <c r="A911" s="1"/>
      <c r="B911" s="1"/>
      <c r="C911" s="1"/>
      <c r="D911" s="1"/>
      <c r="E911" s="1"/>
      <c r="F911" s="1"/>
      <c r="G911" s="1"/>
      <c r="H911" s="1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</row>
    <row r="912" spans="1:35">
      <c r="A912" s="1"/>
      <c r="B912" s="1"/>
      <c r="C912" s="1"/>
      <c r="D912" s="1"/>
      <c r="E912" s="1"/>
      <c r="F912" s="1"/>
      <c r="G912" s="1"/>
      <c r="H912" s="1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</row>
    <row r="913" spans="1:35">
      <c r="A913" s="1"/>
      <c r="B913" s="1"/>
      <c r="C913" s="1"/>
      <c r="D913" s="1"/>
      <c r="E913" s="1"/>
      <c r="F913" s="1"/>
      <c r="G913" s="1"/>
      <c r="H913" s="1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</row>
    <row r="914" spans="1:35">
      <c r="A914" s="1"/>
      <c r="B914" s="1"/>
      <c r="C914" s="1"/>
      <c r="D914" s="1"/>
      <c r="E914" s="1"/>
      <c r="F914" s="1"/>
      <c r="G914" s="1"/>
      <c r="H914" s="1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</row>
    <row r="915" spans="1:35">
      <c r="A915" s="1"/>
      <c r="B915" s="1"/>
      <c r="C915" s="1"/>
      <c r="D915" s="1"/>
      <c r="E915" s="1"/>
      <c r="F915" s="1"/>
      <c r="G915" s="1"/>
      <c r="H915" s="1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</row>
    <row r="916" spans="1:35">
      <c r="A916" s="1"/>
      <c r="B916" s="1"/>
      <c r="C916" s="1"/>
      <c r="D916" s="1"/>
      <c r="E916" s="1"/>
      <c r="F916" s="1"/>
      <c r="G916" s="1"/>
      <c r="H916" s="1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</row>
    <row r="917" spans="1:35">
      <c r="A917" s="1"/>
      <c r="B917" s="1"/>
      <c r="C917" s="1"/>
      <c r="D917" s="1"/>
      <c r="E917" s="1"/>
      <c r="F917" s="1"/>
      <c r="G917" s="1"/>
      <c r="H917" s="1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</row>
    <row r="918" spans="1:35">
      <c r="A918" s="1"/>
      <c r="B918" s="1"/>
      <c r="C918" s="1"/>
      <c r="D918" s="1"/>
      <c r="E918" s="1"/>
      <c r="F918" s="1"/>
      <c r="G918" s="1"/>
      <c r="H918" s="1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</row>
    <row r="919" spans="1:35">
      <c r="A919" s="1"/>
      <c r="B919" s="1"/>
      <c r="C919" s="1"/>
      <c r="D919" s="1"/>
      <c r="E919" s="1"/>
      <c r="F919" s="1"/>
      <c r="G919" s="1"/>
      <c r="H919" s="1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</row>
    <row r="920" spans="1:35">
      <c r="A920" s="1"/>
      <c r="B920" s="1"/>
      <c r="C920" s="1"/>
      <c r="D920" s="1"/>
      <c r="E920" s="1"/>
      <c r="F920" s="1"/>
      <c r="G920" s="1"/>
      <c r="H920" s="1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</row>
    <row r="921" spans="1:35">
      <c r="A921" s="1"/>
      <c r="B921" s="1"/>
      <c r="C921" s="1"/>
      <c r="D921" s="1"/>
      <c r="E921" s="1"/>
      <c r="F921" s="1"/>
      <c r="G921" s="1"/>
      <c r="H921" s="1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</row>
    <row r="922" spans="1:35">
      <c r="A922" s="1"/>
      <c r="B922" s="1"/>
      <c r="C922" s="1"/>
      <c r="D922" s="1"/>
      <c r="E922" s="1"/>
      <c r="F922" s="1"/>
      <c r="G922" s="1"/>
      <c r="H922" s="1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</row>
    <row r="923" spans="1:35">
      <c r="A923" s="1"/>
      <c r="B923" s="1"/>
      <c r="C923" s="1"/>
      <c r="D923" s="1"/>
      <c r="E923" s="1"/>
      <c r="F923" s="1"/>
      <c r="G923" s="1"/>
      <c r="H923" s="1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</row>
    <row r="924" spans="1:35">
      <c r="A924" s="1"/>
      <c r="B924" s="1"/>
      <c r="C924" s="1"/>
      <c r="D924" s="1"/>
      <c r="E924" s="1"/>
      <c r="F924" s="1"/>
      <c r="G924" s="1"/>
      <c r="H924" s="1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</row>
    <row r="925" spans="1:35">
      <c r="A925" s="1"/>
      <c r="B925" s="1"/>
      <c r="C925" s="1"/>
      <c r="D925" s="1"/>
      <c r="E925" s="1"/>
      <c r="F925" s="1"/>
      <c r="G925" s="1"/>
      <c r="H925" s="1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</row>
    <row r="926" spans="1:35">
      <c r="A926" s="1"/>
      <c r="B926" s="1"/>
      <c r="C926" s="1"/>
      <c r="D926" s="1"/>
      <c r="E926" s="1"/>
      <c r="F926" s="1"/>
      <c r="G926" s="1"/>
      <c r="H926" s="1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</row>
    <row r="927" spans="1:35">
      <c r="A927" s="1"/>
      <c r="B927" s="1"/>
      <c r="C927" s="1"/>
      <c r="D927" s="1"/>
      <c r="E927" s="1"/>
      <c r="F927" s="1"/>
      <c r="G927" s="1"/>
      <c r="H927" s="1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</row>
    <row r="928" spans="1:35">
      <c r="A928" s="1"/>
      <c r="B928" s="1"/>
      <c r="C928" s="1"/>
      <c r="D928" s="1"/>
      <c r="E928" s="1"/>
      <c r="F928" s="1"/>
      <c r="G928" s="1"/>
      <c r="H928" s="1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</row>
    <row r="929" spans="1:35">
      <c r="A929" s="1"/>
      <c r="B929" s="1"/>
      <c r="C929" s="1"/>
      <c r="D929" s="1"/>
      <c r="E929" s="1"/>
      <c r="F929" s="1"/>
      <c r="G929" s="1"/>
      <c r="H929" s="1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</row>
    <row r="930" spans="1:35">
      <c r="A930" s="1"/>
      <c r="B930" s="1"/>
      <c r="C930" s="1"/>
      <c r="D930" s="1"/>
      <c r="E930" s="1"/>
      <c r="F930" s="1"/>
      <c r="G930" s="1"/>
      <c r="H930" s="1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</row>
    <row r="931" spans="1:35">
      <c r="A931" s="1"/>
      <c r="B931" s="1"/>
      <c r="C931" s="1"/>
      <c r="D931" s="1"/>
      <c r="E931" s="1"/>
      <c r="F931" s="1"/>
      <c r="G931" s="1"/>
      <c r="H931" s="1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</row>
    <row r="932" spans="1:35">
      <c r="A932" s="1"/>
      <c r="B932" s="1"/>
      <c r="C932" s="1"/>
      <c r="D932" s="1"/>
      <c r="E932" s="1"/>
      <c r="F932" s="1"/>
      <c r="G932" s="1"/>
      <c r="H932" s="1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</row>
    <row r="933" spans="1:35">
      <c r="A933" s="1"/>
      <c r="B933" s="1"/>
      <c r="C933" s="1"/>
      <c r="D933" s="1"/>
      <c r="E933" s="1"/>
      <c r="F933" s="1"/>
      <c r="G933" s="1"/>
      <c r="H933" s="1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</row>
    <row r="934" spans="1:35">
      <c r="A934" s="1"/>
      <c r="B934" s="1"/>
      <c r="C934" s="1"/>
      <c r="D934" s="1"/>
      <c r="E934" s="1"/>
      <c r="F934" s="1"/>
      <c r="G934" s="1"/>
      <c r="H934" s="1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</row>
    <row r="935" spans="1:35">
      <c r="A935" s="1"/>
      <c r="B935" s="1"/>
      <c r="C935" s="1"/>
      <c r="D935" s="1"/>
      <c r="E935" s="1"/>
      <c r="F935" s="1"/>
      <c r="G935" s="1"/>
      <c r="H935" s="1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</row>
    <row r="936" spans="1:35">
      <c r="A936" s="1"/>
      <c r="B936" s="1"/>
      <c r="C936" s="1"/>
      <c r="D936" s="1"/>
      <c r="E936" s="1"/>
      <c r="F936" s="1"/>
      <c r="G936" s="1"/>
      <c r="H936" s="1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</row>
    <row r="937" spans="1:35">
      <c r="A937" s="1"/>
      <c r="B937" s="1"/>
      <c r="C937" s="1"/>
      <c r="D937" s="1"/>
      <c r="E937" s="1"/>
      <c r="F937" s="1"/>
      <c r="G937" s="1"/>
      <c r="H937" s="1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</row>
    <row r="938" spans="1:35">
      <c r="A938" s="1"/>
      <c r="B938" s="1"/>
      <c r="C938" s="1"/>
      <c r="D938" s="1"/>
      <c r="E938" s="1"/>
      <c r="F938" s="1"/>
      <c r="G938" s="1"/>
      <c r="H938" s="1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</row>
    <row r="939" spans="1:35">
      <c r="A939" s="1"/>
      <c r="B939" s="1"/>
      <c r="C939" s="1"/>
      <c r="D939" s="1"/>
      <c r="E939" s="1"/>
      <c r="F939" s="1"/>
      <c r="G939" s="1"/>
      <c r="H939" s="1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</row>
    <row r="940" spans="1:35">
      <c r="A940" s="1"/>
      <c r="B940" s="1"/>
      <c r="C940" s="1"/>
      <c r="D940" s="1"/>
      <c r="E940" s="1"/>
      <c r="F940" s="1"/>
      <c r="G940" s="1"/>
      <c r="H940" s="1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</row>
    <row r="941" spans="1:35">
      <c r="A941" s="1"/>
      <c r="B941" s="1"/>
      <c r="C941" s="1"/>
      <c r="D941" s="1"/>
      <c r="E941" s="1"/>
      <c r="F941" s="1"/>
      <c r="G941" s="1"/>
      <c r="H941" s="1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</row>
    <row r="942" spans="1:35">
      <c r="A942" s="1"/>
      <c r="B942" s="1"/>
      <c r="C942" s="1"/>
      <c r="D942" s="1"/>
      <c r="E942" s="1"/>
      <c r="F942" s="1"/>
      <c r="G942" s="1"/>
      <c r="H942" s="1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</row>
    <row r="943" spans="1:35">
      <c r="A943" s="1"/>
      <c r="B943" s="1"/>
      <c r="C943" s="1"/>
      <c r="D943" s="1"/>
      <c r="E943" s="1"/>
      <c r="F943" s="1"/>
      <c r="G943" s="1"/>
      <c r="H943" s="1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</row>
    <row r="944" spans="1:35">
      <c r="A944" s="1"/>
      <c r="B944" s="1"/>
      <c r="C944" s="1"/>
      <c r="D944" s="1"/>
      <c r="E944" s="1"/>
      <c r="F944" s="1"/>
      <c r="G944" s="1"/>
      <c r="H944" s="1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</row>
    <row r="945" spans="1:35">
      <c r="A945" s="1"/>
      <c r="B945" s="1"/>
      <c r="C945" s="1"/>
      <c r="D945" s="1"/>
      <c r="E945" s="1"/>
      <c r="F945" s="1"/>
      <c r="G945" s="1"/>
      <c r="H945" s="1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</row>
    <row r="946" spans="1:35">
      <c r="A946" s="1"/>
      <c r="B946" s="1"/>
      <c r="C946" s="1"/>
      <c r="D946" s="1"/>
      <c r="E946" s="1"/>
      <c r="F946" s="1"/>
      <c r="G946" s="1"/>
      <c r="H946" s="1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</row>
    <row r="947" spans="1:35">
      <c r="A947" s="1"/>
      <c r="B947" s="1"/>
      <c r="C947" s="1"/>
      <c r="D947" s="1"/>
      <c r="E947" s="1"/>
      <c r="F947" s="1"/>
      <c r="G947" s="1"/>
      <c r="H947" s="1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</row>
    <row r="948" spans="1:35">
      <c r="A948" s="1"/>
      <c r="B948" s="1"/>
      <c r="C948" s="1"/>
      <c r="D948" s="1"/>
      <c r="E948" s="1"/>
      <c r="F948" s="1"/>
      <c r="G948" s="1"/>
      <c r="H948" s="1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</row>
    <row r="949" spans="1:35">
      <c r="A949" s="1"/>
      <c r="B949" s="1"/>
      <c r="C949" s="1"/>
      <c r="D949" s="1"/>
      <c r="E949" s="1"/>
      <c r="F949" s="1"/>
      <c r="G949" s="1"/>
      <c r="H949" s="1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</row>
    <row r="950" spans="1:35">
      <c r="A950" s="1"/>
      <c r="B950" s="1"/>
      <c r="C950" s="1"/>
      <c r="D950" s="1"/>
      <c r="E950" s="1"/>
      <c r="F950" s="1"/>
      <c r="G950" s="1"/>
      <c r="H950" s="1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</row>
    <row r="951" spans="1:35">
      <c r="A951" s="1"/>
      <c r="B951" s="1"/>
      <c r="C951" s="1"/>
      <c r="D951" s="1"/>
      <c r="E951" s="1"/>
      <c r="F951" s="1"/>
      <c r="G951" s="1"/>
      <c r="H951" s="1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</row>
    <row r="952" spans="1:35">
      <c r="A952" s="1"/>
      <c r="B952" s="1"/>
      <c r="C952" s="1"/>
      <c r="D952" s="1"/>
      <c r="E952" s="1"/>
      <c r="F952" s="1"/>
      <c r="G952" s="1"/>
      <c r="H952" s="1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</row>
    <row r="953" spans="1:35">
      <c r="A953" s="1"/>
      <c r="B953" s="1"/>
      <c r="C953" s="1"/>
      <c r="D953" s="1"/>
      <c r="E953" s="1"/>
      <c r="F953" s="1"/>
      <c r="G953" s="1"/>
      <c r="H953" s="1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</row>
    <row r="954" spans="1:35">
      <c r="A954" s="1"/>
      <c r="B954" s="1"/>
      <c r="C954" s="1"/>
      <c r="D954" s="1"/>
      <c r="E954" s="1"/>
      <c r="F954" s="1"/>
      <c r="G954" s="1"/>
      <c r="H954" s="1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</row>
    <row r="955" spans="1:35">
      <c r="A955" s="1"/>
      <c r="B955" s="1"/>
      <c r="C955" s="1"/>
      <c r="D955" s="1"/>
      <c r="E955" s="1"/>
      <c r="F955" s="1"/>
      <c r="G955" s="1"/>
      <c r="H955" s="1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</row>
    <row r="956" spans="1:35">
      <c r="A956" s="1"/>
      <c r="B956" s="1"/>
      <c r="C956" s="1"/>
      <c r="D956" s="1"/>
      <c r="E956" s="1"/>
      <c r="F956" s="1"/>
      <c r="G956" s="1"/>
      <c r="H956" s="1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</row>
    <row r="957" spans="1:35">
      <c r="A957" s="1"/>
      <c r="B957" s="1"/>
      <c r="C957" s="1"/>
      <c r="D957" s="1"/>
      <c r="E957" s="1"/>
      <c r="F957" s="1"/>
      <c r="G957" s="1"/>
      <c r="H957" s="1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</row>
    <row r="958" spans="1:35">
      <c r="A958" s="1"/>
      <c r="B958" s="1"/>
      <c r="C958" s="1"/>
      <c r="D958" s="1"/>
      <c r="E958" s="1"/>
      <c r="F958" s="1"/>
      <c r="G958" s="1"/>
      <c r="H958" s="1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</row>
    <row r="959" spans="1:35">
      <c r="A959" s="1"/>
      <c r="B959" s="1"/>
      <c r="C959" s="1"/>
      <c r="D959" s="1"/>
      <c r="E959" s="1"/>
      <c r="F959" s="1"/>
      <c r="G959" s="1"/>
      <c r="H959" s="1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</row>
    <row r="960" spans="1:35">
      <c r="A960" s="1"/>
      <c r="B960" s="1"/>
      <c r="C960" s="1"/>
      <c r="D960" s="1"/>
      <c r="E960" s="1"/>
      <c r="F960" s="1"/>
      <c r="G960" s="1"/>
      <c r="H960" s="1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</row>
    <row r="961" spans="1:35">
      <c r="A961" s="1"/>
      <c r="B961" s="1"/>
      <c r="C961" s="1"/>
      <c r="D961" s="1"/>
      <c r="E961" s="1"/>
      <c r="F961" s="1"/>
      <c r="G961" s="1"/>
      <c r="H961" s="1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</row>
    <row r="962" spans="1:35">
      <c r="A962" s="1"/>
      <c r="B962" s="1"/>
      <c r="C962" s="1"/>
      <c r="D962" s="1"/>
      <c r="E962" s="1"/>
      <c r="F962" s="1"/>
      <c r="G962" s="1"/>
      <c r="H962" s="1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</row>
    <row r="963" spans="1:35">
      <c r="A963" s="1"/>
      <c r="B963" s="1"/>
      <c r="C963" s="1"/>
      <c r="D963" s="1"/>
      <c r="E963" s="1"/>
      <c r="F963" s="1"/>
      <c r="G963" s="1"/>
      <c r="H963" s="1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</row>
    <row r="964" spans="1:35">
      <c r="A964" s="1"/>
      <c r="B964" s="1"/>
      <c r="C964" s="1"/>
      <c r="D964" s="1"/>
      <c r="E964" s="1"/>
      <c r="F964" s="1"/>
      <c r="G964" s="1"/>
      <c r="H964" s="1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</row>
    <row r="965" spans="1:35">
      <c r="A965" s="1"/>
      <c r="B965" s="1"/>
      <c r="C965" s="1"/>
      <c r="D965" s="1"/>
      <c r="E965" s="1"/>
      <c r="F965" s="1"/>
      <c r="G965" s="1"/>
      <c r="H965" s="1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</row>
    <row r="966" spans="1:35">
      <c r="A966" s="1"/>
      <c r="B966" s="1"/>
      <c r="C966" s="1"/>
      <c r="D966" s="1"/>
      <c r="E966" s="1"/>
      <c r="F966" s="1"/>
      <c r="G966" s="1"/>
      <c r="H966" s="1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</row>
    <row r="967" spans="1:35">
      <c r="A967" s="1"/>
      <c r="B967" s="1"/>
      <c r="C967" s="1"/>
      <c r="D967" s="1"/>
      <c r="E967" s="1"/>
      <c r="F967" s="1"/>
      <c r="G967" s="1"/>
      <c r="H967" s="1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</row>
    <row r="968" spans="1:35">
      <c r="A968" s="1"/>
      <c r="B968" s="1"/>
      <c r="C968" s="1"/>
      <c r="D968" s="1"/>
      <c r="E968" s="1"/>
      <c r="F968" s="1"/>
      <c r="G968" s="1"/>
      <c r="H968" s="1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</row>
    <row r="969" spans="1:35">
      <c r="A969" s="1"/>
      <c r="B969" s="1"/>
      <c r="C969" s="1"/>
      <c r="D969" s="1"/>
      <c r="E969" s="1"/>
      <c r="F969" s="1"/>
      <c r="G969" s="1"/>
      <c r="H969" s="1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</row>
    <row r="970" spans="1:35">
      <c r="A970" s="1"/>
      <c r="B970" s="1"/>
      <c r="C970" s="1"/>
      <c r="D970" s="1"/>
      <c r="E970" s="1"/>
      <c r="F970" s="1"/>
      <c r="G970" s="1"/>
      <c r="H970" s="1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</row>
    <row r="971" spans="1:35">
      <c r="A971" s="1"/>
      <c r="B971" s="1"/>
      <c r="C971" s="1"/>
      <c r="D971" s="1"/>
      <c r="E971" s="1"/>
      <c r="F971" s="1"/>
      <c r="G971" s="1"/>
      <c r="H971" s="1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</row>
    <row r="972" spans="1:35">
      <c r="A972" s="1"/>
      <c r="B972" s="1"/>
      <c r="C972" s="1"/>
      <c r="D972" s="1"/>
      <c r="E972" s="1"/>
      <c r="F972" s="1"/>
      <c r="G972" s="1"/>
      <c r="H972" s="1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</row>
    <row r="973" spans="1:35">
      <c r="A973" s="1"/>
      <c r="B973" s="1"/>
      <c r="C973" s="1"/>
      <c r="D973" s="1"/>
      <c r="E973" s="1"/>
      <c r="F973" s="1"/>
      <c r="G973" s="1"/>
      <c r="H973" s="1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</row>
    <row r="974" spans="1:35">
      <c r="A974" s="1"/>
      <c r="B974" s="1"/>
      <c r="C974" s="1"/>
      <c r="D974" s="1"/>
      <c r="E974" s="1"/>
      <c r="F974" s="1"/>
      <c r="G974" s="1"/>
      <c r="H974" s="1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</row>
    <row r="975" spans="1:35">
      <c r="A975" s="1"/>
      <c r="B975" s="1"/>
      <c r="C975" s="1"/>
      <c r="D975" s="1"/>
      <c r="E975" s="1"/>
      <c r="F975" s="1"/>
      <c r="G975" s="1"/>
      <c r="H975" s="1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</row>
    <row r="976" spans="1:35">
      <c r="A976" s="1"/>
      <c r="B976" s="1"/>
      <c r="C976" s="1"/>
      <c r="D976" s="1"/>
      <c r="E976" s="1"/>
      <c r="F976" s="1"/>
      <c r="G976" s="1"/>
      <c r="H976" s="1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</row>
    <row r="977" spans="1:35">
      <c r="A977" s="1"/>
      <c r="B977" s="1"/>
      <c r="C977" s="1"/>
      <c r="D977" s="1"/>
      <c r="E977" s="1"/>
      <c r="F977" s="1"/>
      <c r="G977" s="1"/>
      <c r="H977" s="1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</row>
    <row r="978" spans="1:35">
      <c r="A978" s="1"/>
      <c r="B978" s="1"/>
      <c r="C978" s="1"/>
      <c r="D978" s="1"/>
      <c r="E978" s="1"/>
      <c r="F978" s="1"/>
      <c r="G978" s="1"/>
      <c r="H978" s="1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</row>
    <row r="979" spans="1:35">
      <c r="A979" s="1"/>
      <c r="B979" s="1"/>
      <c r="C979" s="1"/>
      <c r="D979" s="1"/>
      <c r="E979" s="1"/>
      <c r="F979" s="1"/>
      <c r="G979" s="1"/>
      <c r="H979" s="1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</row>
    <row r="980" spans="1:35">
      <c r="A980" s="1"/>
      <c r="B980" s="1"/>
      <c r="C980" s="1"/>
      <c r="D980" s="1"/>
      <c r="E980" s="1"/>
      <c r="F980" s="1"/>
      <c r="G980" s="1"/>
      <c r="H980" s="1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</row>
    <row r="981" spans="1:35">
      <c r="A981" s="1"/>
      <c r="B981" s="1"/>
      <c r="C981" s="1"/>
      <c r="D981" s="1"/>
      <c r="E981" s="1"/>
      <c r="F981" s="1"/>
      <c r="G981" s="1"/>
      <c r="H981" s="1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</row>
    <row r="982" spans="1:35">
      <c r="A982" s="1"/>
      <c r="B982" s="1"/>
      <c r="C982" s="1"/>
      <c r="D982" s="1"/>
      <c r="E982" s="1"/>
      <c r="F982" s="1"/>
      <c r="G982" s="1"/>
      <c r="H982" s="1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</row>
    <row r="983" spans="1:35">
      <c r="A983" s="1"/>
      <c r="B983" s="1"/>
      <c r="C983" s="1"/>
      <c r="D983" s="1"/>
      <c r="E983" s="1"/>
      <c r="F983" s="1"/>
      <c r="G983" s="1"/>
      <c r="H983" s="1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</row>
    <row r="984" spans="1:35">
      <c r="A984" s="1"/>
      <c r="B984" s="1"/>
      <c r="C984" s="1"/>
      <c r="D984" s="1"/>
      <c r="E984" s="1"/>
      <c r="F984" s="1"/>
      <c r="G984" s="1"/>
      <c r="H984" s="1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</row>
    <row r="985" spans="1:35">
      <c r="A985" s="1"/>
      <c r="B985" s="1"/>
      <c r="C985" s="1"/>
      <c r="D985" s="1"/>
      <c r="E985" s="1"/>
      <c r="F985" s="1"/>
      <c r="G985" s="1"/>
      <c r="H985" s="1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</row>
    <row r="986" spans="1:35">
      <c r="A986" s="1"/>
      <c r="B986" s="1"/>
      <c r="C986" s="1"/>
      <c r="D986" s="1"/>
      <c r="E986" s="1"/>
      <c r="F986" s="1"/>
      <c r="G986" s="1"/>
      <c r="H986" s="1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</row>
    <row r="987" spans="1:35">
      <c r="A987" s="1"/>
      <c r="B987" s="1"/>
      <c r="C987" s="1"/>
      <c r="D987" s="1"/>
      <c r="E987" s="1"/>
      <c r="F987" s="1"/>
      <c r="G987" s="1"/>
      <c r="H987" s="1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</row>
    <row r="988" spans="1:35">
      <c r="A988" s="1"/>
      <c r="B988" s="1"/>
      <c r="C988" s="1"/>
      <c r="D988" s="1"/>
      <c r="E988" s="1"/>
      <c r="F988" s="1"/>
      <c r="G988" s="1"/>
      <c r="H988" s="1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</row>
    <row r="989" spans="1:35">
      <c r="A989" s="1"/>
      <c r="B989" s="1"/>
      <c r="C989" s="1"/>
      <c r="D989" s="1"/>
      <c r="E989" s="1"/>
      <c r="F989" s="1"/>
      <c r="G989" s="1"/>
      <c r="H989" s="1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</row>
    <row r="990" spans="1:35">
      <c r="A990" s="1"/>
      <c r="B990" s="1"/>
      <c r="C990" s="1"/>
      <c r="D990" s="1"/>
      <c r="E990" s="1"/>
      <c r="F990" s="1"/>
      <c r="G990" s="1"/>
      <c r="H990" s="1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</row>
    <row r="991" spans="1:35">
      <c r="A991" s="1"/>
      <c r="B991" s="1"/>
      <c r="C991" s="1"/>
      <c r="D991" s="1"/>
      <c r="E991" s="1"/>
      <c r="F991" s="1"/>
      <c r="G991" s="1"/>
      <c r="H991" s="1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</row>
    <row r="992" spans="1:35">
      <c r="A992" s="1"/>
      <c r="B992" s="1"/>
      <c r="C992" s="1"/>
      <c r="D992" s="1"/>
      <c r="E992" s="1"/>
      <c r="F992" s="1"/>
      <c r="G992" s="1"/>
      <c r="H992" s="1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</row>
    <row r="993" spans="1:35">
      <c r="A993" s="1"/>
      <c r="B993" s="1"/>
      <c r="C993" s="1"/>
      <c r="D993" s="1"/>
      <c r="E993" s="1"/>
      <c r="F993" s="1"/>
      <c r="G993" s="1"/>
      <c r="H993" s="1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</row>
    <row r="994" spans="1:35">
      <c r="A994" s="1"/>
      <c r="B994" s="1"/>
      <c r="C994" s="1"/>
      <c r="D994" s="1"/>
      <c r="E994" s="1"/>
      <c r="F994" s="1"/>
      <c r="G994" s="1"/>
      <c r="H994" s="1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</row>
    <row r="995" spans="1:35">
      <c r="A995" s="1"/>
      <c r="B995" s="1"/>
      <c r="C995" s="1"/>
      <c r="D995" s="1"/>
      <c r="E995" s="1"/>
      <c r="F995" s="1"/>
      <c r="G995" s="1"/>
      <c r="H995" s="1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</row>
    <row r="996" spans="1:35">
      <c r="A996" s="1"/>
      <c r="B996" s="1"/>
      <c r="C996" s="1"/>
      <c r="D996" s="1"/>
      <c r="E996" s="1"/>
      <c r="F996" s="1"/>
      <c r="G996" s="1"/>
      <c r="H996" s="1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</row>
    <row r="997" spans="1:35">
      <c r="A997" s="1"/>
      <c r="B997" s="1"/>
      <c r="C997" s="1"/>
      <c r="D997" s="1"/>
      <c r="E997" s="1"/>
      <c r="F997" s="1"/>
      <c r="G997" s="1"/>
      <c r="H997" s="1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</row>
    <row r="998" spans="1:35">
      <c r="A998" s="1"/>
      <c r="B998" s="1"/>
      <c r="C998" s="1"/>
      <c r="D998" s="1"/>
      <c r="E998" s="1"/>
      <c r="F998" s="1"/>
      <c r="G998" s="1"/>
      <c r="H998" s="1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</row>
    <row r="999" spans="1:35">
      <c r="A999" s="1"/>
      <c r="B999" s="1"/>
      <c r="C999" s="1"/>
      <c r="D999" s="1"/>
      <c r="E999" s="1"/>
      <c r="F999" s="1"/>
      <c r="G999" s="1"/>
      <c r="H999" s="1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</row>
    <row r="1000" spans="1:35">
      <c r="A1000" s="1"/>
      <c r="B1000" s="1"/>
      <c r="C1000" s="1"/>
      <c r="D1000" s="1"/>
      <c r="E1000" s="1"/>
      <c r="F1000" s="1"/>
      <c r="G1000" s="1"/>
      <c r="H1000" s="1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</row>
    <row r="1001" spans="1:35">
      <c r="A1001" s="1"/>
      <c r="B1001" s="1"/>
      <c r="C1001" s="1"/>
      <c r="D1001" s="1"/>
      <c r="E1001" s="1"/>
      <c r="F1001" s="1"/>
      <c r="G1001" s="1"/>
      <c r="H1001" s="1"/>
      <c r="I1001" s="1"/>
      <c r="J1001" s="1"/>
      <c r="K1001" s="1"/>
      <c r="L1001" s="1"/>
      <c r="M1001" s="1"/>
      <c r="N1001" s="1"/>
      <c r="O1001" s="1"/>
      <c r="P1001" s="1"/>
      <c r="Q1001" s="1"/>
      <c r="R1001" s="1"/>
      <c r="S1001" s="1"/>
      <c r="T1001" s="1"/>
      <c r="U1001" s="1"/>
      <c r="V1001" s="1"/>
      <c r="W1001" s="1"/>
      <c r="X1001" s="1"/>
      <c r="Y1001" s="1"/>
      <c r="Z1001" s="1"/>
      <c r="AA1001" s="1"/>
      <c r="AB1001" s="1"/>
      <c r="AC1001" s="1"/>
      <c r="AD1001" s="1"/>
      <c r="AE1001" s="1"/>
      <c r="AF1001" s="1"/>
      <c r="AG1001" s="1"/>
      <c r="AH1001" s="1"/>
      <c r="AI1001" s="1"/>
    </row>
    <row r="1002" spans="1:35">
      <c r="A1002" s="1"/>
      <c r="B1002" s="1"/>
      <c r="C1002" s="1"/>
      <c r="D1002" s="1"/>
      <c r="E1002" s="1"/>
      <c r="F1002" s="1"/>
      <c r="G1002" s="1"/>
      <c r="H1002" s="1"/>
      <c r="I1002" s="1"/>
      <c r="J1002" s="1"/>
      <c r="K1002" s="1"/>
      <c r="L1002" s="1"/>
      <c r="M1002" s="1"/>
      <c r="N1002" s="1"/>
      <c r="O1002" s="1"/>
      <c r="P1002" s="1"/>
      <c r="Q1002" s="1"/>
      <c r="R1002" s="1"/>
      <c r="S1002" s="1"/>
      <c r="T1002" s="1"/>
      <c r="U1002" s="1"/>
      <c r="V1002" s="1"/>
      <c r="W1002" s="1"/>
      <c r="X1002" s="1"/>
      <c r="Y1002" s="1"/>
      <c r="Z1002" s="1"/>
      <c r="AA1002" s="1"/>
      <c r="AB1002" s="1"/>
      <c r="AC1002" s="1"/>
      <c r="AD1002" s="1"/>
      <c r="AE1002" s="1"/>
      <c r="AF1002" s="1"/>
      <c r="AG1002" s="1"/>
      <c r="AH1002" s="1"/>
      <c r="AI1002" s="1"/>
    </row>
    <row r="1003" spans="1:35">
      <c r="A1003" s="1"/>
      <c r="B1003" s="1"/>
      <c r="C1003" s="1"/>
      <c r="D1003" s="1"/>
      <c r="E1003" s="1"/>
      <c r="F1003" s="1"/>
      <c r="G1003" s="1"/>
      <c r="H1003" s="1"/>
      <c r="I1003" s="1"/>
      <c r="J1003" s="1"/>
      <c r="K1003" s="1"/>
      <c r="L1003" s="1"/>
      <c r="M1003" s="1"/>
      <c r="N1003" s="1"/>
      <c r="O1003" s="1"/>
      <c r="P1003" s="1"/>
      <c r="Q1003" s="1"/>
      <c r="R1003" s="1"/>
      <c r="S1003" s="1"/>
      <c r="T1003" s="1"/>
      <c r="U1003" s="1"/>
      <c r="V1003" s="1"/>
      <c r="W1003" s="1"/>
      <c r="X1003" s="1"/>
      <c r="Y1003" s="1"/>
      <c r="Z1003" s="1"/>
      <c r="AA1003" s="1"/>
      <c r="AB1003" s="1"/>
      <c r="AC1003" s="1"/>
      <c r="AD1003" s="1"/>
      <c r="AE1003" s="1"/>
      <c r="AF1003" s="1"/>
      <c r="AG1003" s="1"/>
      <c r="AH1003" s="1"/>
      <c r="AI1003" s="1"/>
    </row>
    <row r="1004" spans="1:35">
      <c r="A1004" s="1"/>
      <c r="B1004" s="1"/>
      <c r="C1004" s="1"/>
      <c r="D1004" s="1"/>
      <c r="E1004" s="1"/>
      <c r="F1004" s="1"/>
      <c r="G1004" s="1"/>
      <c r="H1004" s="1"/>
      <c r="I1004" s="1"/>
      <c r="J1004" s="1"/>
      <c r="K1004" s="1"/>
      <c r="L1004" s="1"/>
      <c r="M1004" s="1"/>
      <c r="N1004" s="1"/>
      <c r="O1004" s="1"/>
      <c r="P1004" s="1"/>
      <c r="Q1004" s="1"/>
      <c r="R1004" s="1"/>
      <c r="S1004" s="1"/>
      <c r="T1004" s="1"/>
      <c r="U1004" s="1"/>
      <c r="V1004" s="1"/>
      <c r="W1004" s="1"/>
      <c r="X1004" s="1"/>
      <c r="Y1004" s="1"/>
      <c r="Z1004" s="1"/>
      <c r="AA1004" s="1"/>
      <c r="AB1004" s="1"/>
      <c r="AC1004" s="1"/>
      <c r="AD1004" s="1"/>
      <c r="AE1004" s="1"/>
      <c r="AF1004" s="1"/>
      <c r="AG1004" s="1"/>
      <c r="AH1004" s="1"/>
      <c r="AI1004" s="1"/>
    </row>
    <row r="1005" spans="1:35">
      <c r="A1005" s="1"/>
      <c r="B1005" s="1"/>
      <c r="C1005" s="1"/>
      <c r="D1005" s="1"/>
      <c r="E1005" s="1"/>
      <c r="F1005" s="1"/>
      <c r="G1005" s="1"/>
      <c r="H1005" s="1"/>
      <c r="I1005" s="1"/>
      <c r="J1005" s="1"/>
      <c r="K1005" s="1"/>
      <c r="L1005" s="1"/>
      <c r="M1005" s="1"/>
      <c r="N1005" s="1"/>
      <c r="O1005" s="1"/>
      <c r="P1005" s="1"/>
      <c r="Q1005" s="1"/>
      <c r="R1005" s="1"/>
      <c r="S1005" s="1"/>
      <c r="T1005" s="1"/>
      <c r="U1005" s="1"/>
      <c r="V1005" s="1"/>
      <c r="W1005" s="1"/>
      <c r="X1005" s="1"/>
      <c r="Y1005" s="1"/>
      <c r="Z1005" s="1"/>
      <c r="AA1005" s="1"/>
      <c r="AB1005" s="1"/>
      <c r="AC1005" s="1"/>
      <c r="AD1005" s="1"/>
      <c r="AE1005" s="1"/>
      <c r="AF1005" s="1"/>
      <c r="AG1005" s="1"/>
      <c r="AH1005" s="1"/>
      <c r="AI1005" s="1"/>
    </row>
    <row r="1006" spans="1:35">
      <c r="A1006" s="1"/>
      <c r="B1006" s="1"/>
      <c r="C1006" s="1"/>
      <c r="D1006" s="1"/>
      <c r="E1006" s="1"/>
      <c r="F1006" s="1"/>
      <c r="G1006" s="1"/>
      <c r="H1006" s="1"/>
      <c r="I1006" s="1"/>
      <c r="J1006" s="1"/>
      <c r="K1006" s="1"/>
      <c r="L1006" s="1"/>
      <c r="M1006" s="1"/>
      <c r="N1006" s="1"/>
      <c r="O1006" s="1"/>
      <c r="P1006" s="1"/>
      <c r="Q1006" s="1"/>
      <c r="R1006" s="1"/>
      <c r="S1006" s="1"/>
      <c r="T1006" s="1"/>
      <c r="U1006" s="1"/>
      <c r="V1006" s="1"/>
      <c r="W1006" s="1"/>
      <c r="X1006" s="1"/>
      <c r="Y1006" s="1"/>
      <c r="Z1006" s="1"/>
      <c r="AA1006" s="1"/>
      <c r="AB1006" s="1"/>
      <c r="AC1006" s="1"/>
      <c r="AD1006" s="1"/>
      <c r="AE1006" s="1"/>
      <c r="AF1006" s="1"/>
      <c r="AG1006" s="1"/>
      <c r="AH1006" s="1"/>
      <c r="AI1006" s="1"/>
    </row>
    <row r="1007" spans="1:35">
      <c r="A1007" s="1"/>
      <c r="B1007" s="1"/>
      <c r="C1007" s="1"/>
      <c r="D1007" s="1"/>
      <c r="E1007" s="1"/>
      <c r="F1007" s="1"/>
      <c r="G1007" s="1"/>
      <c r="H1007" s="1"/>
      <c r="I1007" s="1"/>
      <c r="J1007" s="1"/>
      <c r="K1007" s="1"/>
      <c r="L1007" s="1"/>
      <c r="M1007" s="1"/>
      <c r="N1007" s="1"/>
      <c r="O1007" s="1"/>
      <c r="P1007" s="1"/>
      <c r="Q1007" s="1"/>
      <c r="R1007" s="1"/>
      <c r="S1007" s="1"/>
      <c r="T1007" s="1"/>
      <c r="U1007" s="1"/>
      <c r="V1007" s="1"/>
      <c r="W1007" s="1"/>
      <c r="X1007" s="1"/>
      <c r="Y1007" s="1"/>
      <c r="Z1007" s="1"/>
      <c r="AA1007" s="1"/>
      <c r="AB1007" s="1"/>
      <c r="AC1007" s="1"/>
      <c r="AD1007" s="1"/>
      <c r="AE1007" s="1"/>
      <c r="AF1007" s="1"/>
      <c r="AG1007" s="1"/>
      <c r="AH1007" s="1"/>
      <c r="AI1007" s="1"/>
    </row>
    <row r="1008" spans="1:35">
      <c r="A1008" s="1"/>
      <c r="B1008" s="1"/>
      <c r="C1008" s="1"/>
      <c r="D1008" s="1"/>
      <c r="E1008" s="1"/>
      <c r="F1008" s="1"/>
      <c r="G1008" s="1"/>
      <c r="H1008" s="1"/>
      <c r="I1008" s="1"/>
      <c r="J1008" s="1"/>
      <c r="K1008" s="1"/>
      <c r="L1008" s="1"/>
      <c r="M1008" s="1"/>
      <c r="N1008" s="1"/>
      <c r="O1008" s="1"/>
      <c r="P1008" s="1"/>
      <c r="Q1008" s="1"/>
      <c r="R1008" s="1"/>
      <c r="S1008" s="1"/>
      <c r="T1008" s="1"/>
      <c r="U1008" s="1"/>
      <c r="V1008" s="1"/>
      <c r="W1008" s="1"/>
      <c r="X1008" s="1"/>
      <c r="Y1008" s="1"/>
      <c r="Z1008" s="1"/>
      <c r="AA1008" s="1"/>
      <c r="AB1008" s="1"/>
      <c r="AC1008" s="1"/>
      <c r="AD1008" s="1"/>
      <c r="AE1008" s="1"/>
      <c r="AF1008" s="1"/>
      <c r="AG1008" s="1"/>
      <c r="AH1008" s="1"/>
      <c r="AI1008" s="1"/>
    </row>
    <row r="1009" spans="1:35">
      <c r="A1009" s="1"/>
      <c r="B1009" s="1"/>
      <c r="C1009" s="1"/>
      <c r="D1009" s="1"/>
      <c r="E1009" s="1"/>
      <c r="F1009" s="1"/>
      <c r="G1009" s="1"/>
      <c r="H1009" s="1"/>
      <c r="I1009" s="1"/>
      <c r="J1009" s="1"/>
      <c r="K1009" s="1"/>
      <c r="L1009" s="1"/>
      <c r="M1009" s="1"/>
      <c r="N1009" s="1"/>
      <c r="O1009" s="1"/>
      <c r="P1009" s="1"/>
      <c r="Q1009" s="1"/>
      <c r="R1009" s="1"/>
      <c r="S1009" s="1"/>
      <c r="T1009" s="1"/>
      <c r="U1009" s="1"/>
      <c r="V1009" s="1"/>
      <c r="W1009" s="1"/>
      <c r="X1009" s="1"/>
      <c r="Y1009" s="1"/>
      <c r="Z1009" s="1"/>
      <c r="AA1009" s="1"/>
      <c r="AB1009" s="1"/>
      <c r="AC1009" s="1"/>
      <c r="AD1009" s="1"/>
      <c r="AE1009" s="1"/>
      <c r="AF1009" s="1"/>
      <c r="AG1009" s="1"/>
      <c r="AH1009" s="1"/>
      <c r="AI1009" s="1"/>
    </row>
    <row r="1010" spans="1:35">
      <c r="A1010" s="1"/>
      <c r="B1010" s="1"/>
      <c r="C1010" s="1"/>
      <c r="D1010" s="1"/>
      <c r="E1010" s="1"/>
      <c r="F1010" s="1"/>
      <c r="G1010" s="1"/>
      <c r="H1010" s="1"/>
      <c r="I1010" s="1"/>
      <c r="J1010" s="1"/>
      <c r="K1010" s="1"/>
      <c r="L1010" s="1"/>
      <c r="M1010" s="1"/>
      <c r="N1010" s="1"/>
      <c r="O1010" s="1"/>
      <c r="P1010" s="1"/>
      <c r="Q1010" s="1"/>
      <c r="R1010" s="1"/>
      <c r="S1010" s="1"/>
      <c r="T1010" s="1"/>
      <c r="U1010" s="1"/>
      <c r="V1010" s="1"/>
      <c r="W1010" s="1"/>
      <c r="X1010" s="1"/>
      <c r="Y1010" s="1"/>
      <c r="Z1010" s="1"/>
      <c r="AA1010" s="1"/>
      <c r="AB1010" s="1"/>
      <c r="AC1010" s="1"/>
      <c r="AD1010" s="1"/>
      <c r="AE1010" s="1"/>
      <c r="AF1010" s="1"/>
      <c r="AG1010" s="1"/>
      <c r="AH1010" s="1"/>
      <c r="AI1010" s="1"/>
    </row>
    <row r="1011" spans="1:35">
      <c r="A1011" s="1"/>
      <c r="B1011" s="1"/>
      <c r="C1011" s="1"/>
      <c r="D1011" s="1"/>
      <c r="E1011" s="1"/>
      <c r="F1011" s="1"/>
      <c r="G1011" s="1"/>
      <c r="H1011" s="1"/>
      <c r="I1011" s="1"/>
      <c r="J1011" s="1"/>
      <c r="K1011" s="1"/>
      <c r="L1011" s="1"/>
      <c r="M1011" s="1"/>
      <c r="N1011" s="1"/>
      <c r="O1011" s="1"/>
      <c r="P1011" s="1"/>
      <c r="Q1011" s="1"/>
      <c r="R1011" s="1"/>
      <c r="S1011" s="1"/>
      <c r="T1011" s="1"/>
      <c r="U1011" s="1"/>
      <c r="V1011" s="1"/>
      <c r="W1011" s="1"/>
      <c r="X1011" s="1"/>
      <c r="Y1011" s="1"/>
      <c r="Z1011" s="1"/>
      <c r="AA1011" s="1"/>
      <c r="AB1011" s="1"/>
      <c r="AC1011" s="1"/>
      <c r="AD1011" s="1"/>
      <c r="AE1011" s="1"/>
      <c r="AF1011" s="1"/>
      <c r="AG1011" s="1"/>
      <c r="AH1011" s="1"/>
      <c r="AI1011" s="1"/>
    </row>
  </sheetData>
  <mergeCells count="18">
    <mergeCell ref="AB4:AC4"/>
    <mergeCell ref="AD4:AE4"/>
    <mergeCell ref="AF4:AG4"/>
    <mergeCell ref="AH4:AI4"/>
    <mergeCell ref="P4:Q4"/>
    <mergeCell ref="R4:S4"/>
    <mergeCell ref="T4:U4"/>
    <mergeCell ref="V4:W4"/>
    <mergeCell ref="X4:Y4"/>
    <mergeCell ref="Z4:AA4"/>
    <mergeCell ref="E2:N3"/>
    <mergeCell ref="B4:C4"/>
    <mergeCell ref="D4:E4"/>
    <mergeCell ref="F4:G4"/>
    <mergeCell ref="H4:I4"/>
    <mergeCell ref="J4:K4"/>
    <mergeCell ref="L4:M4"/>
    <mergeCell ref="N4:O4"/>
  </mergeCells>
  <hyperlinks>
    <hyperlink ref="A34" r:id="rId1"/>
  </hyperlinks>
  <pageMargins left="0.7" right="0.7" top="0.75" bottom="0.75" header="0.3" footer="0.3"/>
  <pageSetup paperSize="9" orientation="portrait" horizontalDpi="4294967295" verticalDpi="4294967295" r:id="rId2"/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Px de referencia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Analia Lucero</dc:creator>
  <cp:lastModifiedBy>Roberto Cabaña</cp:lastModifiedBy>
  <dcterms:created xsi:type="dcterms:W3CDTF">2023-11-22T12:44:16Z</dcterms:created>
  <dcterms:modified xsi:type="dcterms:W3CDTF">2023-11-22T16:55:54Z</dcterms:modified>
</cp:coreProperties>
</file>