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 activeTab="1"/>
  </bookViews>
  <sheets>
    <sheet name="Px de ref servicios" sheetId="1" r:id="rId1"/>
    <sheet name="Prom prec de ref" sheetId="2" r:id="rId2"/>
  </sheets>
  <externalReferences>
    <externalReference r:id="rId3"/>
  </externalReferences>
  <definedNames>
    <definedName name="CantidadSolicitada">'[1]Cuadro comparativo'!$F$8:$F$8,'[1]Cuadro comparativo'!$F$15:$F$15,'[1]Cuadro comparativo'!$F$22:$F$22,'[1]Cuadro comparativo'!$F$29:$F$29,'[1]Cuadro comparativo'!$F$36:$F$36,'[1]Cuadro comparativo'!$F$43:$F$43,'[1]Cuadro comparativo'!$F$49:$F$49,'[1]Cuadro comparativo'!$F$55:$F$55</definedName>
    <definedName name="DatosRenglon">'[1]Cuadro comparativo'!$A$7:$H$7,'[1]Cuadro comparativo'!$A$14:$H$14,'[1]Cuadro comparativo'!$A$21:$H$21,'[1]Cuadro comparativo'!$A$28:$H$28,'[1]Cuadro comparativo'!$A$35:$H$35,'[1]Cuadro comparativo'!$A$42:$H$42,'[1]Cuadro comparativo'!$A$48:$H$48,'[1]Cuadro comparativo'!$A$54:$H$54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3" i="2"/>
  <c r="N16" i="2" l="1"/>
  <c r="N15" i="2"/>
  <c r="N14" i="2"/>
  <c r="N11" i="2"/>
  <c r="N9" i="2" l="1"/>
  <c r="N8" i="2"/>
  <c r="N7" i="2"/>
  <c r="N6" i="2"/>
  <c r="N5" i="2"/>
  <c r="L36" i="1"/>
  <c r="L35" i="1"/>
  <c r="L34" i="1"/>
  <c r="L33" i="1"/>
  <c r="L32" i="1"/>
  <c r="L31" i="1"/>
  <c r="L28" i="1"/>
  <c r="L27" i="1"/>
  <c r="L26" i="1"/>
  <c r="L25" i="1"/>
  <c r="L24" i="1"/>
  <c r="L23" i="1"/>
  <c r="L22" i="1"/>
  <c r="L19" i="1"/>
  <c r="L18" i="1"/>
  <c r="L17" i="1"/>
  <c r="L16" i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<sst xmlns="http://schemas.openxmlformats.org/spreadsheetml/2006/main" count="228" uniqueCount="162">
  <si>
    <t>Renglón 1</t>
  </si>
  <si>
    <t>Renglón 2</t>
  </si>
  <si>
    <t>Renglón 3</t>
  </si>
  <si>
    <t>Memoria</t>
  </si>
  <si>
    <t>8GB RAM</t>
  </si>
  <si>
    <t>4GB RAM</t>
  </si>
  <si>
    <t>3GB-4GB RAM</t>
  </si>
  <si>
    <t>128GB INTERNA o</t>
  </si>
  <si>
    <t>128 GB INTERNA EXP.</t>
  </si>
  <si>
    <t>32 GB INTERNA EXP. O</t>
  </si>
  <si>
    <t>superior</t>
  </si>
  <si>
    <t>O superior</t>
  </si>
  <si>
    <t>Cámara primaria</t>
  </si>
  <si>
    <t>20 MP/FLASH</t>
  </si>
  <si>
    <t>20MP/FLASH</t>
  </si>
  <si>
    <t>13MP/FLASH</t>
  </si>
  <si>
    <t>Referencia 1</t>
  </si>
  <si>
    <t>Referencia 2</t>
  </si>
  <si>
    <t>Referencia 3</t>
  </si>
  <si>
    <t>Promedio</t>
  </si>
  <si>
    <t>Samsung Galaxy A04 32GB</t>
  </si>
  <si>
    <t>https://tienda.movistar.com.ar/samsung-galaxy-a04-32gb.html?aux_utm_campaign=AR_TERMINALES_COL-VENTAS-PMAX-B2C_22-05-12_DIS_VNT_101814&amp;adgroupid=&amp;keyword=&amp;lid=58700007877122540&amp;&amp;ds_e_adid=&amp;ds_e_matchtype=&amp;ds_e_device=c&amp;ds_e_network=x&amp;ds_e_product_group_id=&amp;ds_e_product_id=12754&amp;ds_e_product_merchant_id=117738360&amp;ds_e_product_country=AR&amp;ds_e_product_language=es&amp;ds_e_product_channel=online&amp;ds_e_product_store_id=%7bproduct_store_id%7d&amp;ds_url_v=2&amp;gclid=CjwKCAiAkrWdBhBkEiwAZ9cdcAliB8mbbU0sZDnnno-hi5euqkJvEiplY88usxlmaKzLdmRUb_SKTxoCqaQQAvD_BwE&amp;gclsrc=aw.ds</t>
  </si>
  <si>
    <t>https://www.electronicamegatonesa.com/celular-samsung-sm-a045m-blanco-147401/p?utm_source=&amp;utm_medium=&amp;utm_campaign=&amp;utm_term=&amp;utm_content=&amp;sc=1&amp;gclid=Cj0KCQiAnsqdBhCGARIsAAyjYjRg2uUcrEOpbizz3qa2H3Z-F7hX-w-SeLXMzAWXkZxjKScYd3-WGOkaAouHEALw_wcB</t>
  </si>
  <si>
    <t>https://www.fravega.com/p/celular-smartphone-samsung-galaxy-a04-3gb-32gb-50mpx-negro-990023426/?gclid=Cj0KCQiAnsqdBhCGARIsAAyjYjQ7dosM9NNWMUO2WPNo-5nBqQwEGGRn31eNMpzCUp9At2bruQCivtkaArYbEALw_wcB&amp;gclsrc=aw.ds</t>
  </si>
  <si>
    <t>Celular TCL L7+ 32 GB Negro</t>
  </si>
  <si>
    <t>https://www.fravega.com/p/celular-tcl-l7-32-gb-negro-781407/?gclid=CjwKCAiAkrWdBhBkEiwAZ9cdcMd2g5yyXQAOp5bp7TeKfeW4A_SoeOC4aKCVgiJouXYI3oMHITcsnxoC_MMQAvD_BwE&amp;gclsrc=aw.ds</t>
  </si>
  <si>
    <t>https://www.musimundo.com/telefonia/telefonos-celulares/celulares-liberados/celular-tcl-305i-negro/p/00639002?gclid=Cj0KCQiAnsqdBhCGARIsAAyjYjRbRfV_WDR5l4SEGkvnjDJy6-O0T7VimGK3dH77EHau7BDLiPFWqBQaAl11EALw_wcB</t>
  </si>
  <si>
    <t>https://www.megatone.net/producto/celular-liberado-tcl-l7-negro-55-32-gb_KIT7056TCL/?gclid=Cj0KCQiAnsqdBhCGARIsAAyjYjTzWBtArGOL6SLxpqE6hGPTY875OZno20P7B3hU4ETMlv_GYdwrjLAaAsRsEALw_wcB</t>
  </si>
  <si>
    <t>CELULAR SAMSUNG A03S - SM-A037M AZUL</t>
  </si>
  <si>
    <t>https://www.musimundo.com/telefonia/telefonos-celulares/celulares-liberados/celular-samsung-a03s-sm-a037m-azul/p/00417146?gclid=CjwKCAiAkrWdBhBkEiwAZ9cdcDoKdgkYzf7TysqKLWdcvnA6Lx0M9XfrxEATIsP6wsPoow0ZVo_ArhoC_NIQAvD_BwE</t>
  </si>
  <si>
    <t>https://www.fravega.com/p/celular-samsung-galaxy-a03s-64gb-azul-781636/</t>
  </si>
  <si>
    <t>https://www.multipoint.com.ar:81/tienda/celulares-y-accesorios/celulares/galaxy-a/celular-libre-samsung-galaxy-a03s-644gb-azul</t>
  </si>
  <si>
    <t>CELULAR MOTOROLA MOTO E40 GRIS</t>
  </si>
  <si>
    <t>https://www.musimundo.com/telefonia/telefonos-celulares/celulares-liberados/celular-motorola-moto-e40-gris/p/00456010?gclid=CjwKCAiAkrWdBhBkEiwAZ9cdcCLFi5tkSU_WRK8TkYoAM3w6W505qxH1QwOB2vHVXx4RbaGbz5rEFBoCBQUQAvD_BwE</t>
  </si>
  <si>
    <t>https://www.motorola.com.ar/moto-e40/p?idsku=283</t>
  </si>
  <si>
    <t>https://www.fravega.com/p/celular-motorola-e40-64-gb-gris-781757/</t>
  </si>
  <si>
    <t>GALAXY A03 32GB BLACK 4GB RAM SMA035MZKAAR - SAMSUNG</t>
  </si>
  <si>
    <t>https://www.megatone.net/producto/samsung-galaxy-a03-32gb-black-4gb-ram-sma035mzkaar_MKT0206VIS/?gclid=CjwKCAiAkrWdBhBkEiwAZ9cdcLH-EuRWhsREpnmp7-qbjq2NECaLzOdxc79zdtjRTmvWtibih856zxoCH1wQAvD_BwE</t>
  </si>
  <si>
    <t>https://tienda.movistar.com.ar/samsung-galaxy-a03-core.html?aux_utm_campaign=AR_TERMINALES_COL-VENTAS-PMAX-B2C_22-05-12_DIS_VNT_101814&amp;adgroupid=&amp;keyword=&amp;lid=58700007877122540&amp;&amp;ds_e_adid=&amp;ds_e_matchtype=&amp;ds_e_device=c&amp;ds_e_network=x&amp;ds_e_product_group_id=&amp;ds_e_product_id=11683&amp;ds_e_product_merchant_id=117738360&amp;ds_e_product_country=AR&amp;ds_e_product_language=es&amp;ds_e_product_channel=online&amp;ds_e_product_store_id=%7bproduct_store_id%7d&amp;ds_url_v=2&amp;gclid=Cj0KCQiAnsqdBhCGARIsAAyjYjS2eoxO7vkku8To9FLj_HINSwSYDBhw3hCrt35J6-e8cwxPEu1LMB8aAgmBEALw_wcB&amp;gclsrc=aw.ds</t>
  </si>
  <si>
    <t>https://www.musimundo.com/telefonia/telefonos-celulares/celulares-liberados/celular-samsung-galaxy-a03-sm-a032m-negro-negro/p/00621015?gclid=Cj0KCQiAnsqdBhCGARIsAAyjYjQg9eCXdivI7vAJi8fk_B9XgpogqerZF5aa8XPbRNpP8CIs3QGLhykaAquUEALw_wcB</t>
  </si>
  <si>
    <t>Celular Noblex A50plus 32gb</t>
  </si>
  <si>
    <t>https://www.jumbo.com.ar/celular-noblex-a50plus-32gb/p?idsku=379946&amp;&amp;bidkw=&amp;dvc=c&amp;h=https://clickserve.dartsearch.net/link/click&amp;gclid=CjwKCAiAkrWdBhBkEiwAZ9cdcIVBElIbywbE8xt8AaE5lg7AMP222SAHScq8QTYDaOtru2VQ-Zz_3RoCWnkQAvD_BwE&amp;gclsrc=aw.ds</t>
  </si>
  <si>
    <t>https://www.musimundo.com/telefonia/telefonos-celulares/celulares-liberados/celular-noblex-a50-91a50plus-negro/p/00647006?gclid=Cj0KCQiAnsqdBhCGARIsAAyjYjTIpwLFz1YOUHQ3GFOOb3BZwiRIEytM6GPxPkDGArkbWxkCcMmkNAQaAg9sEALw_wcB</t>
  </si>
  <si>
    <t>https://www.megatone.net/producto/celular-liberado-noblex-a50-negro-5-32-gb_KIT5005NOB/?gclid=Cj0KCQiAnsqdBhCGARIsAAyjYjQPyrV-mWK9z-fx3kiQnl-3P-gu4zdj2Iru6ZdrQE7WwkHbs5TiqZsaAoXjEALw_wcB</t>
  </si>
  <si>
    <t>Celular ZTE Blade A5 Plus 32GB Negro + Funda</t>
  </si>
  <si>
    <t>https://www.fravega.com/p/celular-zte-blade-a5-plus-32gb-negro-funda-781852/?djazz_ref=781834&amp;djazz_srv=related-by-visits&amp;djazz_src=detailview&amp;djazz_pos=1</t>
  </si>
  <si>
    <t>https://www.megatone.net/producto/celular-liberado-zte-blade-a5-plus-negro-6-32-gb_KIT5001ZTE/?gclid=Cj0KCQiAnsqdBhCGARIsAAyjYjSPND1qiY2YdJXKM4hB6H7r6leh89Y6JqgaQolXHYsaIcIFpA88LdoaAssaEALw_wcB</t>
  </si>
  <si>
    <t>https://castillo.com.ar/tienda/celulares-y-tecnologia/celulares/celular-zte-blade-a5-plus-32-gb-negro-c-funda</t>
  </si>
  <si>
    <t>Samsung Galaxy A03 32 GB negro 4 GB RAM</t>
  </si>
  <si>
    <t>https://www.musimundo.com/telefonia/telefonos-celulares/celulares-liberados/celular-samsung-galaxy-a03-sm-a032m-negro-negro/p/00621015?gclid=Cj0KCQiAnsqdBhCGARIsAAyjYjSLSLAhZfFaOmoFNsrKrWApBn1aAWPBG8IwKDG90-ovgOXF3zdPkIQaAiu2EALw_wcB</t>
  </si>
  <si>
    <t>https://www.fravega.com/p/celular-samsung-galaxy-a03-32-gb-black-781856/</t>
  </si>
  <si>
    <t>https://www.multipoint.com.ar:81/tienda/celulares-y-accesorios/celulares/galaxy-a/celular-samsung-galaxy-a03-323gb-negro</t>
  </si>
  <si>
    <t xml:space="preserve">Galaxy S22 SM-S901E/128GB  </t>
  </si>
  <si>
    <t>https://www.musimundo.com/telefonia/telefonos-celulares/celulares-liberados/celular-samsung-s22-sm-s901e-negro/p/00510017?gclid=CjwKCAjwzuqgBhAcEiwAdj5dRpF251gSEXXL2VWE7C4e4doUZuaTCo9V0S9hY4SRaCmqRRwE7cQEQhoCajsQAvD_BwE</t>
  </si>
  <si>
    <t>https://shop.samsung.com/ar/celular-galaxy-s22/p?idsku=132543&amp;gclid=CjwKCAjwzuqgBhAcEiwAdj5dRuihJgmauOhDzTX2B46h5iI7gu9Tl3Lx6Nsu-l0x2lYZJt7BGXP7FBoCykIQAvD_BwE&amp;gclsrc=aw.ds</t>
  </si>
  <si>
    <t>https://www.electronicamegatonesa.com/celular-samsung-s22----sm-s901e-negro-145438/p?utm_source=&amp;utm_medium=&amp;utm_campaign=&amp;utm_term=&amp;utm_content=&amp;sc=1&amp;gclid=CjwKCAjwzuqgBhAcEiwAdj5dRiKNWonQd6G8CQyLESZIwICBdCq7u9tr5nDDIPnGn31aOtb-OXUHpBoCdWUQAvD_BwE</t>
  </si>
  <si>
    <t>Motorola Moto G32</t>
  </si>
  <si>
    <t>https://tienda.movistar.com.ar/motorola-moto-g32.html</t>
  </si>
  <si>
    <t>https://www.musimundo.com/telefonia/telefonos-celulares/celulares-liberados/celular-motorola-moto-g32-xt2235-1-gris/p/00636004?gclid=Cj0KCQiAnsqdBhCGARIsAAyjYjTmMIa_9AYWPl3s4FhyWqkwrAxAUsET5-Suw1v2TVLM5ZSouKJVK54aAtYEEALw_wcB</t>
  </si>
  <si>
    <t>https://tienda.claro.com.ar/pdp/equipos/moto-g32-128gb?color=gris</t>
  </si>
  <si>
    <t>Motorola Moto G42</t>
  </si>
  <si>
    <t>https://tienda.movistar.com.ar/motorola-moto-g42.html</t>
  </si>
  <si>
    <t>https://tienda.claro.com.ar/pdp/equipos/moto-g42-128gb?color=verde</t>
  </si>
  <si>
    <t>https://www.motorola.com.ar/moto-g42/p?idsku=469</t>
  </si>
  <si>
    <t>Samsung Galaxy A13 128GB</t>
  </si>
  <si>
    <t>https://tienda.movistar.com.ar/samsung-galaxy-a13-128gb.html</t>
  </si>
  <si>
    <t>https://www.musimundo.com/telefonia/telefonos-celulares/celulares-liberados/celular-samsung-galaxy-a13-sm-a135m-negro/p/00543006?gclid=Cj0KCQiAnsqdBhCGARIsAAyjYjQRcxmDBHLmoiaasUKFSi21fC3STSCtgOZwpzT9nwkUrPOgjjqH_QAaAj9XEALw_wcB</t>
  </si>
  <si>
    <t>https://www.megatone.net/producto/samsung-galaxy-a13-128-gb-black-4-gb-ram-sma135mzkkar_MKT0216VIS/?gclid=Cj0KCQiAnsqdBhCGARIsAAyjYjQ0YN1oImLR31qXU8GDcjcVom9dYDMN0w6KTZn-w_B3cImkse03_FEaAp3JEALw_wcB</t>
  </si>
  <si>
    <t>Samsung Galaxy A22 5G</t>
  </si>
  <si>
    <t>https://tienda.movistar.com.ar/samsung-galaxy-a22-5g.html</t>
  </si>
  <si>
    <t>https://shop.samsung.com/ar/celular-galaxy-a22-5g/p?idsku=134732&amp;srsltid=AYJSbAfH4Pzw6BCbV2YYJyniH55Q1D_JrZXPKZT2vxZ5e5qYnVhpaEP7QGw</t>
  </si>
  <si>
    <t>https://www.gezatek.com.ar/tienda/celulares-y-accesorios/2898-celular-samsung-galaxy-a22-5g-128gb--4gb-ram--quad-camara-48mp--blanco--sm-a226brn.html</t>
  </si>
  <si>
    <t>Samsung Galaxy A23</t>
  </si>
  <si>
    <t>https://tienda.movistar.com.ar/samsung-galaxy-a23.html</t>
  </si>
  <si>
    <t>https://www.musimundo.com/telefonia/telefonos-celulares/celulares-liberados/celular-samsung-a23-sm-a235m-blanco/p/00540011?gclid=Cj0KCQiAnsqdBhCGARIsAAyjYjQAl9bEWSrE8097NT5pCFiVUJsRjY1bpeuysDBkHb1MfEnlsgYPswkaAnt3EALw_wcB</t>
  </si>
  <si>
    <t>https://www.megatone.net/producto/celular-liberado-samsung-a23-blanco-66-128gb_KIT2357SSG/?gclid=Cj0KCQiAnsqdBhCGARIsAAyjYjTwZ8TZvM-Gh_rLv9_K6xcOpKYazRixKQOo_Hg-OryY7fJVgLgPzswaApn0EALw_wcB</t>
  </si>
  <si>
    <t xml:space="preserve">BLACKVIEW BV6300 PRO (6GB RAM / 128GB Capacidad / 4380mAh) </t>
  </si>
  <si>
    <t>https://www.mercadolibre.com.ar/blackview-bv6300-pro-dual-sim-128-gb-black-6-gb-ram/p/MLA17086599?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710835605&amp;matt_product_id=MLA17086599-product&amp;matt_product_partition_id=1941470166858&amp;matt_target_id=pla-1941470166858&amp;gclid=CjwKCAjwq-WgBhBMEiwAzKSH6EtakAs01UVgn6Gtw6Yq7nxbZG6vfktM1vM-XmgIKFXPCCqfBpxCvhoC6foQAvD_BwE</t>
  </si>
  <si>
    <t>https://celularesindustriales.com.ar/producto/blackview-bv6300-pro/</t>
  </si>
  <si>
    <t>https://articulo.mercadolibre.com.ar/MLA-1111279430-blackview-bv6300-pro-dual-sim-anti-golpes-128gb-_JM#position=6&amp;search_layout=stack&amp;type=item&amp;tracking_id=cb323857-64b8-4e0c-b365-c62658b96650</t>
  </si>
  <si>
    <t xml:space="preserve">Galaxy A23 SM-A235M/128GB  </t>
  </si>
  <si>
    <t>https://shop.samsung.com/ar/celular-galaxy-a23/p?idsku=135180&amp;srsltid=Ad5pg_EU0ozTIa6aMjvGAdpEObcFQZnY8K6ZD6YocbAGVcW_QHChH_uIVmI</t>
  </si>
  <si>
    <t>https://www.stylestore.com.ar/smartphone-samsung-sma235mzwearo/p?idsku=18397</t>
  </si>
  <si>
    <t>https://www.fravega.com/p/celular-samsung-galaxy-a23-lte-128gb-black-781677/</t>
  </si>
  <si>
    <t>Motorola Edge 30 Neo 5G</t>
  </si>
  <si>
    <t>https://tienda.movistar.com.ar/motorola-edge-30-neo-5g.html</t>
  </si>
  <si>
    <t>https://www.naldo.com.ar/GENERAL/TECNOLOGIA/Telefonia/Celulares/MOTOROLA-EDGE-30-NEO-PLATA-8-128GB-6-28%E2%80%9D/p/405968</t>
  </si>
  <si>
    <t>https://www.musimundo.com/telefonia/telefonos-celulares/celulares-liberados/celular-motorola-edge-30-xt2203-1-gris-gris/p/00559003?gclid=Cj0KCQiAnsqdBhCGARIsAAyjYjRqLhGysUBiitoF408xah18ddALXuUA3ge7bM6PaKdii0wXlPMcm3kaAgz6EALw_wcB</t>
  </si>
  <si>
    <t>Samsung Galaxy Z Flip 4 5G</t>
  </si>
  <si>
    <t>https://tienda.movistar.com.ar/samsung-galaxy-z-flip-4-5g.html</t>
  </si>
  <si>
    <t>https://tienda.claro.com.ar/pdp/equipos/samsung-galaxy-z-flip4-5g-128gb?color=gris</t>
  </si>
  <si>
    <t>https://www.fravega.com/p/celular-samsung-z-flip4-128-gb-negro-782006/?gclid=Cj0KCQiAnsqdBhCGARIsAAyjYjSWUOkWxdYg7W9OQHZ_c6Ms-LXsz3ZmovnyKCzFG4jfZ1In4f1BvkcaAsKrEALw_wcB&amp;gclsrc=aw.ds</t>
  </si>
  <si>
    <t>Samsung Galaxy Z Flip 4 5G 256Gb</t>
  </si>
  <si>
    <t>https://tienda.movistar.com.ar/samsung-galaxy-z-flip-4-5g-256gb.html</t>
  </si>
  <si>
    <t>https://tienda.claro.com.ar/pdp/equipos/samsung-galaxy-z-flip4-5g-256gb?color=celeste</t>
  </si>
  <si>
    <t>https://www.cetrogar.com.ar/celular-samsung-zflip4-6-7-8-256gb-purpura.html</t>
  </si>
  <si>
    <t xml:space="preserve">Celular SAMSUNG Galaxy A04e SM-A042M/32GB  </t>
  </si>
  <si>
    <t>https://www.cetrogar.com.ar/celular-samsung-a04-6-5-3-32gb-verde.html?ff=38&amp;fp=22728</t>
  </si>
  <si>
    <t xml:space="preserve">DOOGEE V10 5G (8GB Ram / 128GB / 8.500 mAh) </t>
  </si>
  <si>
    <t>https://celularesindustriales.com.ar/producto/doogee-v10-8gb-256gb-8500mah/</t>
  </si>
  <si>
    <t>DOOGEE S61 (6GB Ram / 64GB Capacidad / 5.180 mAh)</t>
  </si>
  <si>
    <t>https://celularesindustriales.com.ar/producto/doogee-s61-6gb-64gb-5180mah/</t>
  </si>
  <si>
    <t>MOVISTAR</t>
  </si>
  <si>
    <t>Costo planes telefonía</t>
  </si>
  <si>
    <t>Plan Empresas</t>
  </si>
  <si>
    <t>https://ofertas.movistar.com.ar/ofertas/multiproducto/index.html?tab=planes-sin-equipo</t>
  </si>
  <si>
    <t>https://www.movistarempresas.com.ar/multiplica-beneficios?gclid=CjwKCAjwzuqgBhAcEiwAdj5dRvaTDh7XgUZ7e6U6GsBtZf6eMS3CC9PzelW1EEPvWHheZh_AxIz_SxoCTxIQAvD_BwE&amp;gclsrc=aw.ds</t>
  </si>
  <si>
    <t>CLARO</t>
  </si>
  <si>
    <t>https://www.claro.com.ar/personas/roaming?gclid=CjwKCAjwzuqgBhAcEiwAdj5dRpTyEsrr5FDqljjjpmPZ_AVZe5BsKWPXaAspzlMMaG-BiL9tJHpSUBoCKs4QAvD_BwE&amp;gclsrc=aw.ds</t>
  </si>
  <si>
    <t>https://www.claro.com.ar/empresas/planes-moviles</t>
  </si>
  <si>
    <t>PERSONAL</t>
  </si>
  <si>
    <t>https://www.personal.com.ar/planes-packs?icn=planes&amp;ici=home_quicklinks</t>
  </si>
  <si>
    <t>TELECOM</t>
  </si>
  <si>
    <t>https://telecom.com.ar/pymes/productos/telecomunicaciones/planes-moviles</t>
  </si>
  <si>
    <t>TUENTI</t>
  </si>
  <si>
    <t>TWEENTI</t>
  </si>
  <si>
    <t>https://www.tuenti.com.ar/recargar-combo-tuenti</t>
  </si>
  <si>
    <t>Roaming Movistar</t>
  </si>
  <si>
    <t>https://www.movistarempresas.com.ar/tienda/roaming</t>
  </si>
  <si>
    <t>¿Cuánto cuesta un minuto de llamada en Movistar Argentina?</t>
  </si>
  <si>
    <r>
      <t>Hasta 12 cuotas sin interés y envío gratis. Incluye </t>
    </r>
    <r>
      <rPr>
        <b/>
        <sz val="12"/>
        <color rgb="FF202124"/>
        <rFont val="Arial"/>
        <family val="2"/>
      </rPr>
      <t>Movistar</t>
    </r>
    <r>
      <rPr>
        <sz val="12"/>
        <color rgb="FF202124"/>
        <rFont val="Arial"/>
        <family val="2"/>
      </rPr>
      <t> TV. Descuentos por contratar Internet + Planes móviles.</t>
    </r>
  </si>
  <si>
    <t>...</t>
  </si>
  <si>
    <r>
      <t>Llamadas</t>
    </r>
    <r>
      <rPr>
        <sz val="12"/>
        <color rgb="FF202124"/>
        <rFont val="Arial"/>
        <family val="2"/>
      </rPr>
      <t> Nacionales.</t>
    </r>
  </si>
  <si>
    <t>TARIFA</t>
  </si>
  <si>
    <t>FRACCIONAMIENTO</t>
  </si>
  <si>
    <r>
      <t>Minuto</t>
    </r>
    <r>
      <rPr>
        <sz val="11"/>
        <rFont val="Arial"/>
        <family val="2"/>
      </rPr>
      <t> local / </t>
    </r>
    <r>
      <rPr>
        <b/>
        <sz val="11"/>
        <rFont val="Arial"/>
        <family val="2"/>
      </rPr>
      <t>Minuto</t>
    </r>
    <r>
      <rPr>
        <sz val="11"/>
        <rFont val="Arial"/>
        <family val="2"/>
      </rPr>
      <t> larga distancia nacional</t>
    </r>
  </si>
  <si>
    <t>$ 0,71+ IVA</t>
  </si>
  <si>
    <r>
      <t>Por </t>
    </r>
    <r>
      <rPr>
        <b/>
        <sz val="11"/>
        <rFont val="Arial"/>
        <family val="2"/>
      </rPr>
      <t>Minuto</t>
    </r>
  </si>
  <si>
    <t>Roaming Claro</t>
  </si>
  <si>
    <t>https://www.claro.com.ar/personas/roaming?gclid=Cj0KCQiA_bieBhDSARIsADU4zLeUqhgdz-sOA4QzqUlSGjXvjDrh0VszBXhORyATNty7ikaoXVhM54kaAvcxEALw_wcB&amp;gclsrc=aw.ds</t>
  </si>
  <si>
    <t>https://www.claro.com.ar/personas/planes-prepago-pospago/terminos-condiciones-prepago</t>
  </si>
  <si>
    <t>Roaming Personal</t>
  </si>
  <si>
    <t>https://www.personal.com.ar/roaming/precios</t>
  </si>
  <si>
    <t>Precios promedio de referencia (según datos de la hoja "Px de ref servicios")</t>
  </si>
  <si>
    <t>Detalle</t>
  </si>
  <si>
    <t>link</t>
  </si>
  <si>
    <t>Referencia 4</t>
  </si>
  <si>
    <t>Referencia 5</t>
  </si>
  <si>
    <t>PROMEDIO</t>
  </si>
  <si>
    <t>Renglón 6</t>
  </si>
  <si>
    <t>25 GB</t>
  </si>
  <si>
    <t>Renglón 7</t>
  </si>
  <si>
    <t>15 GB</t>
  </si>
  <si>
    <t>Renglón 8</t>
  </si>
  <si>
    <t>5 GB</t>
  </si>
  <si>
    <t>Renglón 9</t>
  </si>
  <si>
    <t>30 GB</t>
  </si>
  <si>
    <t>Renglón 10</t>
  </si>
  <si>
    <t>1 GB</t>
  </si>
  <si>
    <t>.</t>
  </si>
  <si>
    <t>Celular SAMSUNG Galaxy A04e SM-A042M/32GB</t>
  </si>
  <si>
    <t>Celular Galaxy A23 SM-A235M/128GB</t>
  </si>
  <si>
    <t>Celular Galaxy S22 SM-S901E/128GB</t>
  </si>
  <si>
    <t>https://www.musimundo.com/telefonia/telefonos-celulares/celulares-liberados/celular-samsung-a04-sm-a045m-negro/p/00627028?gclid=CjwKCAjwq4imBhBQEiwA9Nx1BlrpTVtU3JpZR9_HqCpxgNF0RBzsBPolDojw37NaeYTs7CHpTZhTZxoCMNcQAvD_BwE</t>
  </si>
  <si>
    <t>https://www.musimundo.com/telefonia/telefonos-celulares/celulares-liberados/celular-samsung-a04e-sm-a042m-negro/p/00680006?gclid=Cj0KCQjw9rSoBhCiARIsAFOiplno4O16ZDPRtRd1-yaEOyQpV2E_HPa5ry5WK6gTSSs7la72NMPM2sIaAilLEALw_wcB</t>
  </si>
  <si>
    <t>https://www.mercadolibre.com.ar/samsung-galaxy-s22-8gb-128gb-green/p/MLA18967705?from=gshop&amp;matt_tool=45226166&amp;matt_word=&amp;matt_source=google&amp;matt_campaign_id=14545592795&amp;matt_ad_group_id=125221142365&amp;matt_match_type=&amp;matt_network=g&amp;matt_device=c&amp;matt_creative=544135253167&amp;matt_keyword=&amp;matt_ad_position=&amp;matt_ad_type=pla&amp;matt_merchant_id=735078350&amp;matt_product_id=MLA18967705-product&amp;matt_product_partition_id=1944302344225&amp;matt_target_id=aud-1930507555160:pla-1944302344225&amp;gclid=CjwKCAjws9ipBhB1EiwAccEi1CZvZDhSLw74n4OPE7P0XzJ2HT7yzRTmjvQluyROia5Qa_ws0vENaxoCz1EQAvD_BwE</t>
  </si>
  <si>
    <t>https://www.dmaker.com.ar/MLA-1367469644-samsung-galaxy-a04e-32-gb-negro-3-gb-ram-_JM?gclid=CjwKCAjws9ipBhB1EiwAccEi1GvOG_pNcqaVzJBjraH1K5SpNjp71m_aZs5WG_bTaPq_lCKjS6PORBoCeC4QAvD_BwE</t>
  </si>
  <si>
    <t>https://www.megatone.net/producto/celular-liberado-samsung-a23-negro-128-gb_KIT2361SSG/?gad_source=1&amp;gclid=CjwKCAiA1MCrBhAoEiwAC2d64cBLHriZ14i82WR5FjECv1RcIG7OrXIB-ffE505tAed_04-yyxxNDRoCILcQAvD_BwE</t>
  </si>
  <si>
    <t>https://www.coppel.com.ar/celular-samsung-a23-128-gb-negro-726231/p?idsku=38510&amp;utm_source=coppelecpipol&amp;utm_medium=gperformancemaxpipol&amp;utm_campaign=performancemax&amp;gad_source=1&amp;gclid=CjwKCAiA1MCrBhAoEiwAC2d64VvTiTnnKewZa4ckRART0zKLQhSuyBjbzKOByZV8qnhh6USIYDODkRoCifcQAvD_BwE</t>
  </si>
  <si>
    <t>https://www.tortihogar.com/productos/celular-samsung-a23-sm-a235mzkeard-negro-128-4/?variant=680577484&amp;pf=mc&amp;gclid=Cj0KCQiAm4WsBhCiARIsAEJIEzUCIb5xOdVZqCObC3urm81tNcgYEAG00cSuzGESit1YLq9Jwk4CB7kaAhRvEALw_wcB</t>
  </si>
  <si>
    <t>https://shop.samsung.com/ar/celular-galaxy-s22/p?cid=ar_pd_ppc_google_p-max_none_none_AO-IM-Cross_none&amp;skuId=132542</t>
  </si>
  <si>
    <t>https://www.gezatek.com.ar/tienda/celulares-y-accesorios/2922-celular-samsung-galaxy-s22-5g-128gb--8gb-ram--triple-camara-50mp--blanco--sm-s901e.html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</si>
</sst>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6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b/>
      <sz val="11"/>
      <color rgb="FF202124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ADCE0"/>
      </bottom>
      <diagonal/>
    </border>
  </borders>
  <cellStyleXfs count="6">
    <xf numFmtId="0" fontId="0" fillId="0" borderId="0" applyBorder="0"/>
    <xf numFmtId="44" fontId="13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2" applyFont="1" applyFill="1" applyBorder="1"/>
    <xf numFmtId="0" fontId="2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vertical="top" wrapText="1"/>
    </xf>
    <xf numFmtId="0" fontId="1" fillId="2" borderId="5" xfId="2" applyFont="1" applyFill="1" applyBorder="1" applyAlignment="1">
      <alignment vertical="top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 wrapText="1" indent="3"/>
    </xf>
    <xf numFmtId="0" fontId="2" fillId="0" borderId="1" xfId="2" applyFont="1" applyFill="1" applyBorder="1"/>
    <xf numFmtId="0" fontId="5" fillId="0" borderId="0" xfId="2" applyFont="1" applyFill="1" applyBorder="1" applyAlignment="1">
      <alignment horizontal="center"/>
    </xf>
    <xf numFmtId="44" fontId="7" fillId="3" borderId="8" xfId="3" applyFont="1" applyFill="1" applyBorder="1" applyAlignment="1">
      <alignment horizontal="center" vertical="center" wrapText="1"/>
    </xf>
    <xf numFmtId="0" fontId="8" fillId="0" borderId="1" xfId="4" applyBorder="1" applyAlignment="1">
      <alignment horizontal="left" vertical="center"/>
    </xf>
    <xf numFmtId="44" fontId="0" fillId="4" borderId="1" xfId="5" applyFont="1" applyFill="1" applyBorder="1"/>
    <xf numFmtId="0" fontId="2" fillId="0" borderId="0" xfId="2" applyFont="1" applyFill="1" applyBorder="1"/>
    <xf numFmtId="0" fontId="9" fillId="0" borderId="0" xfId="2" applyFont="1" applyFill="1" applyBorder="1"/>
    <xf numFmtId="44" fontId="7" fillId="3" borderId="9" xfId="3" applyFont="1" applyFill="1" applyBorder="1" applyAlignment="1">
      <alignment horizontal="center" vertical="center" wrapText="1"/>
    </xf>
    <xf numFmtId="44" fontId="0" fillId="4" borderId="9" xfId="5" applyFont="1" applyFill="1" applyBorder="1"/>
    <xf numFmtId="0" fontId="2" fillId="0" borderId="0" xfId="2" applyFont="1" applyFill="1" applyBorder="1" applyAlignment="1">
      <alignment horizontal="center"/>
    </xf>
    <xf numFmtId="44" fontId="7" fillId="3" borderId="0" xfId="3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horizontal="left" vertical="top" wrapText="1" indent="1"/>
    </xf>
    <xf numFmtId="0" fontId="4" fillId="0" borderId="10" xfId="2" applyFont="1" applyFill="1" applyBorder="1" applyAlignment="1">
      <alignment horizontal="left" vertical="center" wrapText="1" indent="1"/>
    </xf>
    <xf numFmtId="0" fontId="3" fillId="0" borderId="10" xfId="2" applyFont="1" applyFill="1" applyBorder="1" applyAlignment="1">
      <alignment horizontal="left" vertical="center" wrapText="1" indent="1"/>
    </xf>
    <xf numFmtId="0" fontId="0" fillId="0" borderId="0" xfId="0" applyNumberFormat="1" applyFill="1" applyAlignment="1" applyProtection="1"/>
    <xf numFmtId="0" fontId="1" fillId="0" borderId="1" xfId="2" applyFont="1" applyFill="1" applyBorder="1"/>
    <xf numFmtId="0" fontId="5" fillId="0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left" vertical="top" wrapText="1"/>
    </xf>
    <xf numFmtId="44" fontId="15" fillId="0" borderId="1" xfId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top" wrapText="1"/>
    </xf>
    <xf numFmtId="44" fontId="1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vertical="top"/>
    </xf>
    <xf numFmtId="0" fontId="9" fillId="0" borderId="1" xfId="2" applyFont="1" applyFill="1" applyBorder="1" applyAlignment="1">
      <alignment horizontal="center" wrapText="1"/>
    </xf>
    <xf numFmtId="44" fontId="7" fillId="3" borderId="1" xfId="3" applyFont="1" applyFill="1" applyBorder="1" applyAlignment="1">
      <alignment horizontal="center" vertical="center" wrapText="1"/>
    </xf>
    <xf numFmtId="0" fontId="0" fillId="3" borderId="0" xfId="0" applyNumberFormat="1" applyFill="1" applyAlignment="1" applyProtection="1"/>
    <xf numFmtId="44" fontId="0" fillId="0" borderId="0" xfId="0" applyNumberFormat="1" applyFill="1" applyAlignment="1" applyProtection="1"/>
    <xf numFmtId="0" fontId="8" fillId="0" borderId="1" xfId="4" applyFill="1" applyBorder="1"/>
    <xf numFmtId="0" fontId="14" fillId="0" borderId="0" xfId="0" applyNumberFormat="1" applyFont="1" applyFill="1" applyAlignment="1" applyProtection="1">
      <alignment horizontal="center"/>
    </xf>
  </cellXfs>
  <cellStyles count="6">
    <cellStyle name="Hipervínculo" xfId="4" builtinId="8"/>
    <cellStyle name="Moneda" xfId="1" builtinId="4"/>
    <cellStyle name="Moneda 2" xfId="3"/>
    <cellStyle name="Moneda 3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43</xdr:row>
      <xdr:rowOff>22915</xdr:rowOff>
    </xdr:from>
    <xdr:to>
      <xdr:col>7</xdr:col>
      <xdr:colOff>97366</xdr:colOff>
      <xdr:row>69</xdr:row>
      <xdr:rowOff>105608</xdr:rowOff>
    </xdr:to>
    <xdr:pic>
      <xdr:nvPicPr>
        <xdr:cNvPr id="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766865"/>
          <a:ext cx="8550275" cy="5035693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1019174</xdr:colOff>
      <xdr:row>43</xdr:row>
      <xdr:rowOff>133350</xdr:rowOff>
    </xdr:from>
    <xdr:to>
      <xdr:col>17</xdr:col>
      <xdr:colOff>92463</xdr:colOff>
      <xdr:row>68</xdr:row>
      <xdr:rowOff>171450</xdr:rowOff>
    </xdr:to>
    <xdr:pic>
      <xdr:nvPicPr>
        <xdr:cNvPr id="3" name="1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299" y="8877300"/>
          <a:ext cx="9297847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74</xdr:row>
      <xdr:rowOff>19051</xdr:rowOff>
    </xdr:from>
    <xdr:to>
      <xdr:col>7</xdr:col>
      <xdr:colOff>574874</xdr:colOff>
      <xdr:row>98</xdr:row>
      <xdr:rowOff>114300</xdr:rowOff>
    </xdr:to>
    <xdr:pic>
      <xdr:nvPicPr>
        <xdr:cNvPr id="4" name="1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4668501"/>
          <a:ext cx="9008733" cy="466724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19</xdr:col>
      <xdr:colOff>466940</xdr:colOff>
      <xdr:row>105</xdr:row>
      <xdr:rowOff>105614</xdr:rowOff>
    </xdr:to>
    <xdr:pic>
      <xdr:nvPicPr>
        <xdr:cNvPr id="5" name="1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96675" y="14649450"/>
          <a:ext cx="9116698" cy="60111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105</xdr:row>
      <xdr:rowOff>123825</xdr:rowOff>
    </xdr:from>
    <xdr:to>
      <xdr:col>11</xdr:col>
      <xdr:colOff>66675</xdr:colOff>
      <xdr:row>117</xdr:row>
      <xdr:rowOff>54575</xdr:rowOff>
    </xdr:to>
    <xdr:pic>
      <xdr:nvPicPr>
        <xdr:cNvPr id="6" name="17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7175" y="20678775"/>
          <a:ext cx="2078567" cy="221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124</xdr:row>
      <xdr:rowOff>104775</xdr:rowOff>
    </xdr:from>
    <xdr:to>
      <xdr:col>6</xdr:col>
      <xdr:colOff>902156</xdr:colOff>
      <xdr:row>148</xdr:row>
      <xdr:rowOff>19050</xdr:rowOff>
    </xdr:to>
    <xdr:pic>
      <xdr:nvPicPr>
        <xdr:cNvPr id="7" name="18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" y="24279225"/>
          <a:ext cx="8113639" cy="44862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124</xdr:row>
      <xdr:rowOff>180975</xdr:rowOff>
    </xdr:from>
    <xdr:to>
      <xdr:col>12</xdr:col>
      <xdr:colOff>17781</xdr:colOff>
      <xdr:row>149</xdr:row>
      <xdr:rowOff>28575</xdr:rowOff>
    </xdr:to>
    <xdr:pic>
      <xdr:nvPicPr>
        <xdr:cNvPr id="8" name="19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50" y="24355425"/>
          <a:ext cx="6070389" cy="461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6</xdr:col>
      <xdr:colOff>1020336</xdr:colOff>
      <xdr:row>182</xdr:row>
      <xdr:rowOff>181692</xdr:rowOff>
    </xdr:to>
    <xdr:pic>
      <xdr:nvPicPr>
        <xdr:cNvPr id="9" name="20 Image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0270450"/>
          <a:ext cx="8313311" cy="513469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158</xdr:row>
      <xdr:rowOff>102210</xdr:rowOff>
    </xdr:from>
    <xdr:to>
      <xdr:col>14</xdr:col>
      <xdr:colOff>307035</xdr:colOff>
      <xdr:row>182</xdr:row>
      <xdr:rowOff>67331</xdr:rowOff>
    </xdr:to>
    <xdr:pic>
      <xdr:nvPicPr>
        <xdr:cNvPr id="10" name="21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53425" y="30753660"/>
          <a:ext cx="8131293" cy="4537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9</xdr:col>
      <xdr:colOff>868317</xdr:colOff>
      <xdr:row>227</xdr:row>
      <xdr:rowOff>10537</xdr:rowOff>
    </xdr:to>
    <xdr:pic>
      <xdr:nvPicPr>
        <xdr:cNvPr id="11" name="23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6556950"/>
          <a:ext cx="11037842" cy="7249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e%20Carrasco\Desktop\RENEGOCIACIONES\RENEGOCIACIONES%20Y%20NOTAS\DETERMINACI&#211;N%20DE%20PRECIOS\2023\TELEFONIA%20CELULAR\Cuadro_Comparativo_10606-0002-LPU23_al_30-03-23_bases%20y%20altern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2"/>
      <sheetName val="Grupo 3"/>
      <sheetName val="Antec. Contractuales"/>
      <sheetName val="Precios de ref-1"/>
      <sheetName val="Precios de ref-2"/>
      <sheetName val="Px de ref servicios"/>
      <sheetName val="Prom prec de ref"/>
    </sheetNames>
    <sheetDataSet>
      <sheetData sheetId="0">
        <row r="7">
          <cell r="A7" t="str">
            <v>Renglón: 6, Código: 161000004.2, Descripción: SERVICIO TELEFONICO  Presentación:  UNIDAD</v>
          </cell>
        </row>
        <row r="8">
          <cell r="F8">
            <v>5472</v>
          </cell>
        </row>
        <row r="14">
          <cell r="A14" t="str">
            <v>Renglón: 7, Código: 161000004.2, Descripción: SERVICIO TELEFONICO  Presentación:  UNIDAD</v>
          </cell>
        </row>
        <row r="15">
          <cell r="F15">
            <v>8976</v>
          </cell>
        </row>
        <row r="21">
          <cell r="A21" t="str">
            <v>Renglón: 8, Código: 161000004.2, Descripción: SERVICIO TELEFONICO  Presentación:  UNIDAD</v>
          </cell>
        </row>
        <row r="22">
          <cell r="F22">
            <v>31896</v>
          </cell>
        </row>
        <row r="28">
          <cell r="A28" t="str">
            <v>Renglón: 9, Código: 161000004.2, Descripción: SERVICIO TELEFONICO  Presentación:  UNIDAD</v>
          </cell>
        </row>
        <row r="29">
          <cell r="F29">
            <v>21600</v>
          </cell>
        </row>
        <row r="35">
          <cell r="A35" t="str">
            <v>Renglón: 10, Código: 161000004.2, Descripción: SERVICIO TELEFONICO  Presentación:  UNIDAD</v>
          </cell>
        </row>
        <row r="36">
          <cell r="F36">
            <v>2000</v>
          </cell>
        </row>
        <row r="42">
          <cell r="A42" t="str">
            <v>Renglón: 11, Código: 580010104.31, Descripción: TELEFONO CELULAR  Presentación:  UNIDAD</v>
          </cell>
        </row>
        <row r="43">
          <cell r="F43">
            <v>500</v>
          </cell>
        </row>
        <row r="48">
          <cell r="A48" t="str">
            <v>Renglón: 12, Código: 580010104.31, Descripción: TELEFONO CELULAR  Presentación:  UNIDAD</v>
          </cell>
        </row>
        <row r="49">
          <cell r="F49">
            <v>500</v>
          </cell>
        </row>
        <row r="54">
          <cell r="A54" t="str">
            <v>Renglón: 13, Código: 580010104.31, Descripción: TELEFONO CELULAR  Presentación:  UNIDAD</v>
          </cell>
        </row>
        <row r="55">
          <cell r="F55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enda.movistar.com.ar/samsung-galaxy-a22-5g.html" TargetMode="External"/><Relationship Id="rId1" Type="http://schemas.openxmlformats.org/officeDocument/2006/relationships/hyperlink" Target="https://www.megatone.net/marca/samsu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zatek.com.ar/tienda/celulares-y-accesorios/2922-celular-samsung-galaxy-s22-5g-128gb--8gb-ram--triple-camara-50mp--blanco--sm-s901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zoomScaleNormal="100" workbookViewId="0">
      <selection activeCell="L33" sqref="L33"/>
    </sheetView>
  </sheetViews>
  <sheetFormatPr baseColWidth="10" defaultRowHeight="15" x14ac:dyDescent="0.25"/>
  <cols>
    <col min="1" max="2" width="16" style="1" customWidth="1"/>
    <col min="3" max="4" width="13.7109375" style="1" customWidth="1"/>
    <col min="5" max="5" width="37.42578125" style="1" customWidth="1"/>
    <col min="6" max="6" width="12.42578125" style="1" bestFit="1" customWidth="1"/>
    <col min="7" max="7" width="18.28515625" style="1" customWidth="1"/>
    <col min="8" max="8" width="12.140625" style="1" customWidth="1"/>
    <col min="9" max="9" width="12.5703125" style="1" customWidth="1"/>
    <col min="10" max="10" width="13.7109375" style="1" customWidth="1"/>
    <col min="11" max="11" width="19.42578125" style="1" customWidth="1"/>
    <col min="12" max="12" width="15.42578125" style="1" customWidth="1"/>
    <col min="13" max="13" width="18.28515625" style="1" customWidth="1"/>
    <col min="14" max="14" width="9.28515625" style="1" customWidth="1"/>
    <col min="15" max="15" width="11.42578125" style="1" customWidth="1"/>
    <col min="16" max="16384" width="11.42578125" style="1"/>
  </cols>
  <sheetData>
    <row r="2" spans="1:12" ht="15.75" thickBot="1" x14ac:dyDescent="0.3">
      <c r="B2" s="2" t="s">
        <v>0</v>
      </c>
      <c r="C2" s="2" t="s">
        <v>1</v>
      </c>
      <c r="D2" s="2" t="s">
        <v>2</v>
      </c>
    </row>
    <row r="3" spans="1:12" x14ac:dyDescent="0.25">
      <c r="A3" s="3"/>
      <c r="B3" s="4"/>
      <c r="C3" s="4"/>
      <c r="D3" s="4"/>
    </row>
    <row r="4" spans="1:12" ht="28.5" x14ac:dyDescent="0.25">
      <c r="A4" s="5" t="s">
        <v>3</v>
      </c>
      <c r="B4" s="6" t="s">
        <v>4</v>
      </c>
      <c r="C4" s="6" t="s">
        <v>5</v>
      </c>
      <c r="D4" s="6" t="s">
        <v>6</v>
      </c>
    </row>
    <row r="5" spans="1:12" x14ac:dyDescent="0.25">
      <c r="A5" s="7"/>
      <c r="B5" s="4"/>
      <c r="C5" s="4"/>
      <c r="D5" s="4"/>
    </row>
    <row r="6" spans="1:12" ht="42.75" x14ac:dyDescent="0.25">
      <c r="A6" s="7"/>
      <c r="B6" s="6" t="s">
        <v>7</v>
      </c>
      <c r="C6" s="6" t="s">
        <v>8</v>
      </c>
      <c r="D6" s="6" t="s">
        <v>9</v>
      </c>
    </row>
    <row r="7" spans="1:12" ht="15.75" thickBot="1" x14ac:dyDescent="0.3">
      <c r="A7" s="8"/>
      <c r="B7" s="9" t="s">
        <v>10</v>
      </c>
      <c r="C7" s="9" t="s">
        <v>11</v>
      </c>
      <c r="D7" s="9" t="s">
        <v>10</v>
      </c>
    </row>
    <row r="8" spans="1:12" x14ac:dyDescent="0.25">
      <c r="A8" s="3"/>
      <c r="B8" s="10"/>
      <c r="C8" s="10"/>
      <c r="D8" s="10"/>
    </row>
    <row r="9" spans="1:12" ht="30.75" thickBot="1" x14ac:dyDescent="0.3">
      <c r="A9" s="11" t="s">
        <v>12</v>
      </c>
      <c r="B9" s="9" t="s">
        <v>13</v>
      </c>
      <c r="C9" s="12" t="s">
        <v>14</v>
      </c>
      <c r="D9" s="12" t="s">
        <v>15</v>
      </c>
    </row>
    <row r="10" spans="1:12" x14ac:dyDescent="0.25">
      <c r="F10" s="13" t="s">
        <v>16</v>
      </c>
      <c r="H10" s="13" t="s">
        <v>17</v>
      </c>
      <c r="J10" s="13" t="s">
        <v>18</v>
      </c>
      <c r="L10" s="14" t="s">
        <v>19</v>
      </c>
    </row>
    <row r="11" spans="1:12" x14ac:dyDescent="0.25">
      <c r="D11" s="2" t="s">
        <v>2</v>
      </c>
      <c r="E11" s="1" t="s">
        <v>20</v>
      </c>
      <c r="F11" s="15">
        <v>35999</v>
      </c>
      <c r="G11" s="16" t="s">
        <v>21</v>
      </c>
      <c r="H11" s="15">
        <v>39999</v>
      </c>
      <c r="I11" s="16" t="s">
        <v>22</v>
      </c>
      <c r="J11" s="15">
        <v>35999</v>
      </c>
      <c r="K11" s="16" t="s">
        <v>23</v>
      </c>
      <c r="L11" s="17">
        <f>+(F11+H11+J11)/3</f>
        <v>37332.333333333336</v>
      </c>
    </row>
    <row r="12" spans="1:12" x14ac:dyDescent="0.25">
      <c r="D12" s="2" t="s">
        <v>2</v>
      </c>
      <c r="E12" s="1" t="s">
        <v>24</v>
      </c>
      <c r="F12" s="15">
        <v>29999</v>
      </c>
      <c r="G12" s="16" t="s">
        <v>25</v>
      </c>
      <c r="H12" s="15">
        <v>32990</v>
      </c>
      <c r="I12" s="16" t="s">
        <v>26</v>
      </c>
      <c r="J12" s="15">
        <v>26999</v>
      </c>
      <c r="K12" s="16" t="s">
        <v>27</v>
      </c>
      <c r="L12" s="17">
        <f t="shared" ref="L12:L33" si="0">+(F12+H12+J12)/3</f>
        <v>29996</v>
      </c>
    </row>
    <row r="13" spans="1:12" x14ac:dyDescent="0.25">
      <c r="D13" s="2" t="s">
        <v>2</v>
      </c>
      <c r="E13" s="1" t="s">
        <v>28</v>
      </c>
      <c r="F13" s="15">
        <v>49990</v>
      </c>
      <c r="G13" s="16" t="s">
        <v>29</v>
      </c>
      <c r="H13" s="15">
        <v>47999</v>
      </c>
      <c r="I13" s="16" t="s">
        <v>30</v>
      </c>
      <c r="J13" s="15">
        <v>53999</v>
      </c>
      <c r="K13" s="16" t="s">
        <v>31</v>
      </c>
      <c r="L13" s="17">
        <f t="shared" si="0"/>
        <v>50662.666666666664</v>
      </c>
    </row>
    <row r="14" spans="1:12" x14ac:dyDescent="0.25">
      <c r="D14" s="2" t="s">
        <v>2</v>
      </c>
      <c r="E14" s="1" t="s">
        <v>32</v>
      </c>
      <c r="F14" s="15">
        <v>48999</v>
      </c>
      <c r="G14" s="16" t="s">
        <v>33</v>
      </c>
      <c r="H14" s="15">
        <v>52999</v>
      </c>
      <c r="I14" s="16" t="s">
        <v>34</v>
      </c>
      <c r="J14" s="15">
        <v>48999</v>
      </c>
      <c r="K14" s="16" t="s">
        <v>35</v>
      </c>
      <c r="L14" s="17">
        <f t="shared" si="0"/>
        <v>50332.333333333336</v>
      </c>
    </row>
    <row r="15" spans="1:12" x14ac:dyDescent="0.25">
      <c r="D15" s="2" t="s">
        <v>2</v>
      </c>
      <c r="E15" s="1" t="s">
        <v>36</v>
      </c>
      <c r="F15" s="15">
        <v>39999</v>
      </c>
      <c r="G15" s="16" t="s">
        <v>37</v>
      </c>
      <c r="H15" s="15">
        <v>37999</v>
      </c>
      <c r="I15" s="16" t="s">
        <v>38</v>
      </c>
      <c r="J15" s="15">
        <v>37999</v>
      </c>
      <c r="K15" s="16" t="s">
        <v>39</v>
      </c>
      <c r="L15" s="17">
        <f t="shared" si="0"/>
        <v>38665.666666666664</v>
      </c>
    </row>
    <row r="16" spans="1:12" x14ac:dyDescent="0.25">
      <c r="D16" s="2" t="s">
        <v>2</v>
      </c>
      <c r="E16" s="1" t="s">
        <v>40</v>
      </c>
      <c r="F16" s="15">
        <v>31999</v>
      </c>
      <c r="G16" s="16" t="s">
        <v>41</v>
      </c>
      <c r="H16" s="15">
        <v>27499</v>
      </c>
      <c r="I16" s="16" t="s">
        <v>42</v>
      </c>
      <c r="J16" s="15">
        <v>24999</v>
      </c>
      <c r="K16" s="16" t="s">
        <v>43</v>
      </c>
      <c r="L16" s="17">
        <f t="shared" si="0"/>
        <v>28165.666666666668</v>
      </c>
    </row>
    <row r="17" spans="4:12" x14ac:dyDescent="0.25">
      <c r="D17" s="2" t="s">
        <v>2</v>
      </c>
      <c r="E17" s="1" t="s">
        <v>44</v>
      </c>
      <c r="F17" s="15">
        <v>31999</v>
      </c>
      <c r="G17" s="16" t="s">
        <v>45</v>
      </c>
      <c r="H17" s="15">
        <v>31999</v>
      </c>
      <c r="I17" s="16" t="s">
        <v>46</v>
      </c>
      <c r="J17" s="15">
        <v>27049</v>
      </c>
      <c r="K17" s="16" t="s">
        <v>47</v>
      </c>
      <c r="L17" s="17">
        <f t="shared" si="0"/>
        <v>30349</v>
      </c>
    </row>
    <row r="18" spans="4:12" x14ac:dyDescent="0.25">
      <c r="D18" s="2" t="s">
        <v>2</v>
      </c>
      <c r="E18" s="18" t="s">
        <v>48</v>
      </c>
      <c r="F18" s="15">
        <v>37999</v>
      </c>
      <c r="G18" s="16" t="s">
        <v>49</v>
      </c>
      <c r="H18" s="15">
        <v>39999</v>
      </c>
      <c r="I18" s="16" t="s">
        <v>50</v>
      </c>
      <c r="J18" s="15">
        <v>39999</v>
      </c>
      <c r="K18" s="16" t="s">
        <v>51</v>
      </c>
      <c r="L18" s="17">
        <f t="shared" si="0"/>
        <v>39332.333333333336</v>
      </c>
    </row>
    <row r="19" spans="4:12" x14ac:dyDescent="0.25">
      <c r="E19" s="19" t="s">
        <v>52</v>
      </c>
      <c r="F19" s="20">
        <v>299999</v>
      </c>
      <c r="G19" s="1" t="s">
        <v>53</v>
      </c>
      <c r="H19" s="20">
        <v>299999</v>
      </c>
      <c r="I19" s="1" t="s">
        <v>54</v>
      </c>
      <c r="J19" s="20">
        <v>299999</v>
      </c>
      <c r="K19" s="1" t="s">
        <v>55</v>
      </c>
      <c r="L19" s="21">
        <f t="shared" si="0"/>
        <v>299999</v>
      </c>
    </row>
    <row r="20" spans="4:12" x14ac:dyDescent="0.25">
      <c r="E20" s="19"/>
    </row>
    <row r="21" spans="4:12" x14ac:dyDescent="0.25">
      <c r="F21" s="13" t="s">
        <v>16</v>
      </c>
      <c r="H21" s="13" t="s">
        <v>17</v>
      </c>
      <c r="J21" s="13" t="s">
        <v>18</v>
      </c>
      <c r="L21" s="14" t="s">
        <v>19</v>
      </c>
    </row>
    <row r="22" spans="4:12" x14ac:dyDescent="0.25">
      <c r="D22" s="2" t="s">
        <v>1</v>
      </c>
      <c r="E22" s="18" t="s">
        <v>56</v>
      </c>
      <c r="F22" s="15">
        <v>56999</v>
      </c>
      <c r="G22" s="16" t="s">
        <v>57</v>
      </c>
      <c r="H22" s="15">
        <v>65999</v>
      </c>
      <c r="I22" s="16" t="s">
        <v>58</v>
      </c>
      <c r="J22" s="15">
        <v>78999</v>
      </c>
      <c r="K22" s="16" t="s">
        <v>59</v>
      </c>
      <c r="L22" s="17">
        <f t="shared" si="0"/>
        <v>67332.333333333328</v>
      </c>
    </row>
    <row r="23" spans="4:12" x14ac:dyDescent="0.25">
      <c r="D23" s="2" t="s">
        <v>1</v>
      </c>
      <c r="E23" s="18" t="s">
        <v>60</v>
      </c>
      <c r="F23" s="15">
        <v>74999</v>
      </c>
      <c r="G23" s="16" t="s">
        <v>61</v>
      </c>
      <c r="H23" s="15">
        <v>75999</v>
      </c>
      <c r="I23" s="16" t="s">
        <v>62</v>
      </c>
      <c r="J23" s="15">
        <v>69999</v>
      </c>
      <c r="K23" s="16" t="s">
        <v>63</v>
      </c>
      <c r="L23" s="17">
        <f t="shared" si="0"/>
        <v>73665.666666666672</v>
      </c>
    </row>
    <row r="24" spans="4:12" x14ac:dyDescent="0.25">
      <c r="D24" s="2" t="s">
        <v>1</v>
      </c>
      <c r="E24" s="18" t="s">
        <v>64</v>
      </c>
      <c r="F24" s="15">
        <v>55999</v>
      </c>
      <c r="G24" s="16" t="s">
        <v>65</v>
      </c>
      <c r="H24" s="15">
        <v>72990</v>
      </c>
      <c r="I24" s="16" t="s">
        <v>66</v>
      </c>
      <c r="J24" s="15">
        <v>72999</v>
      </c>
      <c r="K24" s="16" t="s">
        <v>67</v>
      </c>
      <c r="L24" s="17">
        <f t="shared" si="0"/>
        <v>67329.333333333328</v>
      </c>
    </row>
    <row r="25" spans="4:12" x14ac:dyDescent="0.25">
      <c r="D25" s="2" t="s">
        <v>1</v>
      </c>
      <c r="E25" s="18" t="s">
        <v>68</v>
      </c>
      <c r="F25" s="15">
        <v>72999</v>
      </c>
      <c r="G25" s="16" t="s">
        <v>69</v>
      </c>
      <c r="H25" s="15">
        <v>80999</v>
      </c>
      <c r="I25" s="16" t="s">
        <v>70</v>
      </c>
      <c r="J25" s="15">
        <v>79999</v>
      </c>
      <c r="K25" s="16" t="s">
        <v>71</v>
      </c>
      <c r="L25" s="17">
        <f t="shared" si="0"/>
        <v>77999</v>
      </c>
    </row>
    <row r="26" spans="4:12" x14ac:dyDescent="0.25">
      <c r="D26" s="2" t="s">
        <v>1</v>
      </c>
      <c r="E26" s="18" t="s">
        <v>72</v>
      </c>
      <c r="F26" s="15">
        <v>88999</v>
      </c>
      <c r="G26" s="16" t="s">
        <v>73</v>
      </c>
      <c r="H26" s="15">
        <v>88999</v>
      </c>
      <c r="I26" s="16" t="s">
        <v>74</v>
      </c>
      <c r="J26" s="15">
        <v>88999</v>
      </c>
      <c r="K26" s="16" t="s">
        <v>75</v>
      </c>
      <c r="L26" s="17">
        <f t="shared" si="0"/>
        <v>88999</v>
      </c>
    </row>
    <row r="27" spans="4:12" x14ac:dyDescent="0.25">
      <c r="D27" s="22"/>
      <c r="E27" s="19" t="s">
        <v>76</v>
      </c>
      <c r="F27" s="20">
        <v>144300</v>
      </c>
      <c r="G27" s="1" t="s">
        <v>77</v>
      </c>
      <c r="H27" s="20">
        <v>110000</v>
      </c>
      <c r="I27" s="1" t="s">
        <v>78</v>
      </c>
      <c r="J27" s="20">
        <v>127700</v>
      </c>
      <c r="K27" s="1" t="s">
        <v>79</v>
      </c>
      <c r="L27" s="21">
        <f t="shared" si="0"/>
        <v>127333.33333333333</v>
      </c>
    </row>
    <row r="28" spans="4:12" x14ac:dyDescent="0.25">
      <c r="D28" s="22"/>
      <c r="E28" s="19" t="s">
        <v>80</v>
      </c>
      <c r="F28" s="20">
        <v>104999</v>
      </c>
      <c r="G28" s="1" t="s">
        <v>81</v>
      </c>
      <c r="H28" s="20">
        <v>101999</v>
      </c>
      <c r="I28" s="1" t="s">
        <v>82</v>
      </c>
      <c r="J28" s="20">
        <v>104999</v>
      </c>
      <c r="K28" s="1" t="s">
        <v>83</v>
      </c>
      <c r="L28" s="21">
        <f t="shared" si="0"/>
        <v>103999</v>
      </c>
    </row>
    <row r="29" spans="4:12" x14ac:dyDescent="0.25">
      <c r="D29" s="22"/>
      <c r="E29" s="18"/>
    </row>
    <row r="30" spans="4:12" x14ac:dyDescent="0.25">
      <c r="F30" s="13" t="s">
        <v>16</v>
      </c>
      <c r="H30" s="13" t="s">
        <v>17</v>
      </c>
      <c r="J30" s="13" t="s">
        <v>18</v>
      </c>
      <c r="L30" s="14" t="s">
        <v>19</v>
      </c>
    </row>
    <row r="31" spans="4:12" x14ac:dyDescent="0.25">
      <c r="D31" s="2" t="s">
        <v>0</v>
      </c>
      <c r="E31" s="18" t="s">
        <v>84</v>
      </c>
      <c r="F31" s="15">
        <v>109999</v>
      </c>
      <c r="G31" s="16" t="s">
        <v>85</v>
      </c>
      <c r="H31" s="15">
        <v>119999</v>
      </c>
      <c r="I31" s="16" t="s">
        <v>86</v>
      </c>
      <c r="J31" s="15">
        <v>129999</v>
      </c>
      <c r="K31" s="16" t="s">
        <v>87</v>
      </c>
      <c r="L31" s="17">
        <f t="shared" si="0"/>
        <v>119999</v>
      </c>
    </row>
    <row r="32" spans="4:12" x14ac:dyDescent="0.25">
      <c r="D32" s="2" t="s">
        <v>0</v>
      </c>
      <c r="E32" s="18" t="s">
        <v>88</v>
      </c>
      <c r="F32" s="15">
        <v>199999</v>
      </c>
      <c r="G32" s="16" t="s">
        <v>89</v>
      </c>
      <c r="H32" s="15">
        <v>261999</v>
      </c>
      <c r="I32" s="16" t="s">
        <v>90</v>
      </c>
      <c r="J32" s="15">
        <v>261999</v>
      </c>
      <c r="K32" s="16" t="s">
        <v>91</v>
      </c>
      <c r="L32" s="17">
        <f t="shared" si="0"/>
        <v>241332.33333333334</v>
      </c>
    </row>
    <row r="33" spans="1:12" x14ac:dyDescent="0.25">
      <c r="D33" s="2" t="s">
        <v>0</v>
      </c>
      <c r="E33" s="18" t="s">
        <v>92</v>
      </c>
      <c r="F33" s="15">
        <v>219999</v>
      </c>
      <c r="G33" s="16" t="s">
        <v>93</v>
      </c>
      <c r="H33" s="15">
        <v>261999</v>
      </c>
      <c r="I33" s="16" t="s">
        <v>94</v>
      </c>
      <c r="J33" s="15">
        <v>284999</v>
      </c>
      <c r="K33" s="16" t="s">
        <v>95</v>
      </c>
      <c r="L33" s="17">
        <f t="shared" si="0"/>
        <v>255665.66666666666</v>
      </c>
    </row>
    <row r="34" spans="1:12" x14ac:dyDescent="0.25">
      <c r="E34" s="19" t="s">
        <v>96</v>
      </c>
      <c r="F34" s="15">
        <v>48999</v>
      </c>
      <c r="G34" s="16" t="s">
        <v>21</v>
      </c>
      <c r="H34" s="15">
        <v>51999</v>
      </c>
      <c r="I34" s="16" t="s">
        <v>22</v>
      </c>
      <c r="J34" s="15">
        <v>54999</v>
      </c>
      <c r="K34" s="16" t="s">
        <v>97</v>
      </c>
      <c r="L34" s="17">
        <f>+(F34+H34+J34)/3</f>
        <v>51999</v>
      </c>
    </row>
    <row r="35" spans="1:12" x14ac:dyDescent="0.25">
      <c r="E35" s="19" t="s">
        <v>98</v>
      </c>
      <c r="F35" s="23">
        <v>133750</v>
      </c>
      <c r="G35" s="1" t="s">
        <v>99</v>
      </c>
      <c r="L35" s="17">
        <f>+F35</f>
        <v>133750</v>
      </c>
    </row>
    <row r="36" spans="1:12" x14ac:dyDescent="0.25">
      <c r="E36" s="19" t="s">
        <v>100</v>
      </c>
      <c r="F36" s="23">
        <v>90000</v>
      </c>
      <c r="G36" s="1" t="s">
        <v>101</v>
      </c>
      <c r="L36" s="17">
        <f>+F36</f>
        <v>90000</v>
      </c>
    </row>
    <row r="39" spans="1:12" x14ac:dyDescent="0.25">
      <c r="D39" s="24" t="s">
        <v>102</v>
      </c>
    </row>
    <row r="40" spans="1:12" x14ac:dyDescent="0.25">
      <c r="A40" s="18" t="s">
        <v>103</v>
      </c>
      <c r="H40" s="1" t="s">
        <v>104</v>
      </c>
    </row>
    <row r="42" spans="1:12" x14ac:dyDescent="0.25">
      <c r="A42" s="1" t="s">
        <v>105</v>
      </c>
      <c r="H42" s="1" t="s">
        <v>106</v>
      </c>
    </row>
    <row r="72" spans="1:10" x14ac:dyDescent="0.25">
      <c r="D72" s="24" t="s">
        <v>107</v>
      </c>
    </row>
    <row r="73" spans="1:10" x14ac:dyDescent="0.25">
      <c r="A73" s="1" t="s">
        <v>108</v>
      </c>
      <c r="J73" s="1" t="s">
        <v>109</v>
      </c>
    </row>
    <row r="121" spans="1:4" x14ac:dyDescent="0.25">
      <c r="D121" s="24" t="s">
        <v>110</v>
      </c>
    </row>
    <row r="123" spans="1:4" x14ac:dyDescent="0.25">
      <c r="A123" s="1" t="s">
        <v>111</v>
      </c>
    </row>
    <row r="153" spans="1:1" x14ac:dyDescent="0.25">
      <c r="A153" s="18" t="s">
        <v>112</v>
      </c>
    </row>
    <row r="155" spans="1:1" x14ac:dyDescent="0.25">
      <c r="A155" s="1" t="s">
        <v>113</v>
      </c>
    </row>
    <row r="182" spans="1:4" x14ac:dyDescent="0.25">
      <c r="D182" s="24" t="s">
        <v>114</v>
      </c>
    </row>
    <row r="186" spans="1:4" x14ac:dyDescent="0.25">
      <c r="A186" s="18" t="s">
        <v>115</v>
      </c>
    </row>
    <row r="188" spans="1:4" x14ac:dyDescent="0.25">
      <c r="A188" s="1" t="s">
        <v>116</v>
      </c>
    </row>
    <row r="225" spans="2:4" x14ac:dyDescent="0.25">
      <c r="B225" s="19" t="s">
        <v>117</v>
      </c>
    </row>
    <row r="227" spans="2:4" x14ac:dyDescent="0.25">
      <c r="B227" s="1" t="s">
        <v>118</v>
      </c>
    </row>
    <row r="229" spans="2:4" ht="181.5" x14ac:dyDescent="0.25">
      <c r="B229" s="25" t="s">
        <v>119</v>
      </c>
      <c r="C229" s="25" t="s">
        <v>120</v>
      </c>
    </row>
    <row r="231" spans="2:4" x14ac:dyDescent="0.25">
      <c r="B231" s="25" t="s">
        <v>121</v>
      </c>
    </row>
    <row r="232" spans="2:4" ht="30.75" x14ac:dyDescent="0.25">
      <c r="B232" s="26" t="s">
        <v>122</v>
      </c>
    </row>
    <row r="233" spans="2:4" ht="30.75" thickBot="1" x14ac:dyDescent="0.3">
      <c r="B233" s="27"/>
      <c r="C233" s="27" t="s">
        <v>123</v>
      </c>
      <c r="D233" s="27" t="s">
        <v>124</v>
      </c>
    </row>
    <row r="234" spans="2:4" ht="59.25" thickBot="1" x14ac:dyDescent="0.3">
      <c r="B234" s="28" t="s">
        <v>125</v>
      </c>
      <c r="C234" s="29" t="s">
        <v>126</v>
      </c>
      <c r="D234" s="29" t="s">
        <v>127</v>
      </c>
    </row>
    <row r="236" spans="2:4" x14ac:dyDescent="0.25">
      <c r="B236" s="19" t="s">
        <v>128</v>
      </c>
    </row>
    <row r="238" spans="2:4" x14ac:dyDescent="0.25">
      <c r="B238" s="1" t="s">
        <v>129</v>
      </c>
    </row>
    <row r="240" spans="2:4" x14ac:dyDescent="0.25">
      <c r="B240" s="1" t="s">
        <v>130</v>
      </c>
    </row>
    <row r="242" spans="2:2" x14ac:dyDescent="0.25">
      <c r="B242" s="19" t="s">
        <v>131</v>
      </c>
    </row>
    <row r="244" spans="2:2" x14ac:dyDescent="0.25">
      <c r="B244" s="1" t="s">
        <v>132</v>
      </c>
    </row>
  </sheetData>
  <hyperlinks>
    <hyperlink ref="E15" r:id="rId1" display="https://www.megatone.net/marca/samsung/"/>
    <hyperlink ref="G25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tabSelected="1" workbookViewId="0">
      <selection activeCell="H7" sqref="H7"/>
    </sheetView>
  </sheetViews>
  <sheetFormatPr baseColWidth="10" defaultRowHeight="15" x14ac:dyDescent="0.25"/>
  <cols>
    <col min="1" max="2" width="11.42578125" style="30"/>
    <col min="3" max="3" width="21.7109375" style="30" customWidth="1"/>
    <col min="4" max="4" width="14" style="30" bestFit="1" customWidth="1"/>
    <col min="5" max="5" width="11.42578125" style="30"/>
    <col min="6" max="6" width="14" style="30" bestFit="1" customWidth="1"/>
    <col min="7" max="7" width="11.42578125" style="30"/>
    <col min="8" max="8" width="12.42578125" style="30" bestFit="1" customWidth="1"/>
    <col min="9" max="9" width="11.42578125" style="30"/>
    <col min="10" max="10" width="13" style="30" bestFit="1" customWidth="1"/>
    <col min="11" max="11" width="11.42578125" style="30"/>
    <col min="12" max="12" width="12" style="30" bestFit="1" customWidth="1"/>
    <col min="13" max="13" width="11.42578125" style="30"/>
    <col min="14" max="14" width="14.5703125" style="30" bestFit="1" customWidth="1"/>
    <col min="15" max="16384" width="11.42578125" style="30"/>
  </cols>
  <sheetData>
    <row r="2" spans="2:15" ht="18.75" x14ac:dyDescent="0.3">
      <c r="B2" s="49" t="s">
        <v>133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4" spans="2:15" x14ac:dyDescent="0.25">
      <c r="B4" s="31"/>
      <c r="C4" s="32" t="s">
        <v>134</v>
      </c>
      <c r="D4" s="32" t="s">
        <v>16</v>
      </c>
      <c r="E4" s="32" t="s">
        <v>135</v>
      </c>
      <c r="F4" s="32" t="s">
        <v>17</v>
      </c>
      <c r="G4" s="32" t="s">
        <v>135</v>
      </c>
      <c r="H4" s="32" t="s">
        <v>18</v>
      </c>
      <c r="I4" s="32" t="s">
        <v>135</v>
      </c>
      <c r="J4" s="32" t="s">
        <v>136</v>
      </c>
      <c r="K4" s="32" t="s">
        <v>135</v>
      </c>
      <c r="L4" s="32" t="s">
        <v>137</v>
      </c>
      <c r="M4" s="32" t="s">
        <v>135</v>
      </c>
      <c r="N4" s="33" t="s">
        <v>138</v>
      </c>
    </row>
    <row r="5" spans="2:15" ht="33.75" customHeight="1" x14ac:dyDescent="0.25">
      <c r="B5" s="34" t="s">
        <v>139</v>
      </c>
      <c r="C5" s="35" t="s">
        <v>140</v>
      </c>
      <c r="D5" s="36">
        <v>10500</v>
      </c>
      <c r="E5" s="37" t="s">
        <v>108</v>
      </c>
      <c r="F5" s="36">
        <v>9700</v>
      </c>
      <c r="G5" s="37" t="s">
        <v>109</v>
      </c>
      <c r="H5" s="36">
        <v>9200</v>
      </c>
      <c r="I5" s="37" t="s">
        <v>111</v>
      </c>
      <c r="J5" s="36">
        <v>6000</v>
      </c>
      <c r="K5" s="37" t="s">
        <v>113</v>
      </c>
      <c r="L5" s="37"/>
      <c r="M5" s="37"/>
      <c r="N5" s="38">
        <f>+(D5+F5+H5+J5)/4</f>
        <v>8850</v>
      </c>
    </row>
    <row r="6" spans="2:15" ht="28.5" customHeight="1" x14ac:dyDescent="0.25">
      <c r="B6" s="34" t="s">
        <v>141</v>
      </c>
      <c r="C6" s="35" t="s">
        <v>142</v>
      </c>
      <c r="D6" s="36">
        <v>9000</v>
      </c>
      <c r="E6" s="37" t="s">
        <v>108</v>
      </c>
      <c r="F6" s="36">
        <v>7300</v>
      </c>
      <c r="G6" s="37" t="s">
        <v>109</v>
      </c>
      <c r="H6" s="36">
        <v>7300</v>
      </c>
      <c r="I6" s="37" t="s">
        <v>111</v>
      </c>
      <c r="J6" s="36">
        <v>4725</v>
      </c>
      <c r="K6" s="37" t="s">
        <v>113</v>
      </c>
      <c r="L6" s="37"/>
      <c r="M6" s="37"/>
      <c r="N6" s="38">
        <f>+(D6+F6+H6+J6)/4</f>
        <v>7081.25</v>
      </c>
    </row>
    <row r="7" spans="2:15" ht="31.5" customHeight="1" x14ac:dyDescent="0.25">
      <c r="B7" s="34" t="s">
        <v>143</v>
      </c>
      <c r="C7" s="35" t="s">
        <v>144</v>
      </c>
      <c r="D7" s="36">
        <v>2195</v>
      </c>
      <c r="E7" s="37" t="s">
        <v>106</v>
      </c>
      <c r="F7" s="36">
        <v>4700</v>
      </c>
      <c r="G7" s="37" t="s">
        <v>108</v>
      </c>
      <c r="H7" s="36">
        <v>3600</v>
      </c>
      <c r="I7" s="37" t="s">
        <v>109</v>
      </c>
      <c r="J7" s="36">
        <v>3900</v>
      </c>
      <c r="K7" s="37" t="s">
        <v>111</v>
      </c>
      <c r="L7" s="36">
        <v>2500</v>
      </c>
      <c r="M7" s="37" t="s">
        <v>113</v>
      </c>
      <c r="N7" s="38">
        <f>+(D7+F7+H7+J7+L7)/5</f>
        <v>3379</v>
      </c>
    </row>
    <row r="8" spans="2:15" ht="29.25" customHeight="1" x14ac:dyDescent="0.25">
      <c r="B8" s="34" t="s">
        <v>145</v>
      </c>
      <c r="C8" s="35" t="s">
        <v>146</v>
      </c>
      <c r="D8" s="36">
        <v>6425</v>
      </c>
      <c r="E8" s="37" t="s">
        <v>113</v>
      </c>
      <c r="F8" s="39"/>
      <c r="G8" s="40"/>
      <c r="H8" s="39"/>
      <c r="I8" s="40"/>
      <c r="J8" s="39"/>
      <c r="K8" s="40"/>
      <c r="L8" s="40"/>
      <c r="M8" s="40"/>
      <c r="N8" s="41">
        <f>+D8</f>
        <v>6425</v>
      </c>
    </row>
    <row r="9" spans="2:15" ht="32.25" customHeight="1" x14ac:dyDescent="0.25">
      <c r="B9" s="34" t="s">
        <v>147</v>
      </c>
      <c r="C9" s="35" t="s">
        <v>148</v>
      </c>
      <c r="D9" s="36">
        <v>2700</v>
      </c>
      <c r="E9" s="37" t="s">
        <v>108</v>
      </c>
      <c r="F9" s="36">
        <v>2000</v>
      </c>
      <c r="G9" s="37" t="s">
        <v>109</v>
      </c>
      <c r="H9" s="42"/>
      <c r="I9" s="43"/>
      <c r="J9" s="42"/>
      <c r="K9" s="43"/>
      <c r="L9" s="43"/>
      <c r="M9" s="43"/>
      <c r="N9" s="41">
        <f>+(D9+F9)/2</f>
        <v>2350</v>
      </c>
    </row>
    <row r="11" spans="2:15" ht="30" x14ac:dyDescent="0.25">
      <c r="B11" s="46"/>
      <c r="C11" s="44" t="s">
        <v>52</v>
      </c>
      <c r="D11" s="45">
        <v>1389999</v>
      </c>
      <c r="E11" s="31" t="s">
        <v>160</v>
      </c>
      <c r="F11" s="45">
        <v>1799998</v>
      </c>
      <c r="G11" s="48" t="s">
        <v>161</v>
      </c>
      <c r="H11" s="45">
        <v>972999</v>
      </c>
      <c r="I11" s="31" t="s">
        <v>155</v>
      </c>
      <c r="J11" s="42" t="s">
        <v>149</v>
      </c>
      <c r="K11" s="42"/>
      <c r="L11" s="42"/>
      <c r="M11" s="42"/>
      <c r="N11" s="17">
        <f>+(D11+F11+H11)/3</f>
        <v>1387665.3333333333</v>
      </c>
      <c r="O11" s="47"/>
    </row>
    <row r="12" spans="2:15" ht="45" hidden="1" x14ac:dyDescent="0.25">
      <c r="C12" s="44" t="s">
        <v>76</v>
      </c>
      <c r="D12" s="45">
        <v>144300</v>
      </c>
      <c r="E12" s="31" t="s">
        <v>77</v>
      </c>
      <c r="F12" s="45">
        <v>110000</v>
      </c>
      <c r="G12" s="31" t="s">
        <v>78</v>
      </c>
      <c r="H12" s="45">
        <v>127700</v>
      </c>
      <c r="I12" s="31" t="s">
        <v>79</v>
      </c>
      <c r="J12" s="42" t="s">
        <v>149</v>
      </c>
      <c r="K12" s="42"/>
      <c r="L12" s="42"/>
      <c r="M12" s="42"/>
      <c r="N12" s="17">
        <f t="shared" ref="N12:N13" si="0">+(D12+F12+H12)/3</f>
        <v>127333.33333333333</v>
      </c>
    </row>
    <row r="13" spans="2:15" ht="30" x14ac:dyDescent="0.25">
      <c r="B13" s="46"/>
      <c r="C13" s="44" t="s">
        <v>80</v>
      </c>
      <c r="D13" s="45">
        <v>589999</v>
      </c>
      <c r="E13" s="31" t="s">
        <v>157</v>
      </c>
      <c r="F13" s="45">
        <v>589999</v>
      </c>
      <c r="G13" s="31" t="s">
        <v>158</v>
      </c>
      <c r="H13" s="45">
        <v>497015</v>
      </c>
      <c r="I13" s="31" t="s">
        <v>159</v>
      </c>
      <c r="J13" s="42" t="s">
        <v>149</v>
      </c>
      <c r="K13" s="42"/>
      <c r="L13" s="42"/>
      <c r="M13" s="42"/>
      <c r="N13" s="17">
        <f t="shared" si="0"/>
        <v>559004.33333333337</v>
      </c>
    </row>
    <row r="14" spans="2:15" ht="45" x14ac:dyDescent="0.25">
      <c r="B14" s="46"/>
      <c r="C14" s="44" t="s">
        <v>96</v>
      </c>
      <c r="D14" s="45">
        <v>284999</v>
      </c>
      <c r="E14" s="16" t="s">
        <v>153</v>
      </c>
      <c r="F14" s="45">
        <v>241899</v>
      </c>
      <c r="G14" s="16" t="s">
        <v>156</v>
      </c>
      <c r="H14" s="45">
        <v>224999</v>
      </c>
      <c r="I14" s="16" t="s">
        <v>154</v>
      </c>
      <c r="J14" s="42" t="s">
        <v>149</v>
      </c>
      <c r="K14" s="42"/>
      <c r="L14" s="42"/>
      <c r="M14" s="42"/>
      <c r="N14" s="17">
        <f>+(D14+F14+H14)/3</f>
        <v>250632.33333333334</v>
      </c>
    </row>
    <row r="15" spans="2:15" ht="45" hidden="1" x14ac:dyDescent="0.25">
      <c r="C15" s="44" t="s">
        <v>98</v>
      </c>
      <c r="D15" s="45">
        <v>133750</v>
      </c>
      <c r="E15" s="31" t="s">
        <v>99</v>
      </c>
      <c r="F15" s="31"/>
      <c r="G15" s="31"/>
      <c r="H15" s="31"/>
      <c r="I15" s="31"/>
      <c r="J15" s="42" t="s">
        <v>149</v>
      </c>
      <c r="K15" s="42"/>
      <c r="L15" s="42"/>
      <c r="M15" s="42"/>
      <c r="N15" s="17">
        <f>+D15</f>
        <v>133750</v>
      </c>
    </row>
    <row r="16" spans="2:15" ht="45" hidden="1" x14ac:dyDescent="0.25">
      <c r="C16" s="44" t="s">
        <v>100</v>
      </c>
      <c r="D16" s="45">
        <v>90000</v>
      </c>
      <c r="E16" s="31" t="s">
        <v>101</v>
      </c>
      <c r="F16" s="31"/>
      <c r="G16" s="31"/>
      <c r="H16" s="31"/>
      <c r="I16" s="31"/>
      <c r="J16" s="42" t="s">
        <v>149</v>
      </c>
      <c r="K16" s="42"/>
      <c r="L16" s="42"/>
      <c r="M16" s="42"/>
      <c r="N16" s="17">
        <f>+D16</f>
        <v>90000</v>
      </c>
    </row>
    <row r="19" spans="3:3" x14ac:dyDescent="0.25">
      <c r="C19" s="30" t="s">
        <v>151</v>
      </c>
    </row>
    <row r="20" spans="3:3" x14ac:dyDescent="0.25">
      <c r="C20" s="30" t="s">
        <v>150</v>
      </c>
    </row>
    <row r="21" spans="3:3" x14ac:dyDescent="0.25">
      <c r="C21" s="30" t="s">
        <v>152</v>
      </c>
    </row>
  </sheetData>
  <mergeCells count="1">
    <mergeCell ref="B2:N2"/>
  </mergeCells>
  <hyperlinks>
    <hyperlink ref="G11" r:id="rId1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Px de ref servicios</vt:lpstr>
      <vt:lpstr>Prom prec de 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2023-04-12T12:19:57Z</dcterms:created>
  <dcterms:modified xsi:type="dcterms:W3CDTF">2023-12-21T12:24:49Z</dcterms:modified>
</cp:coreProperties>
</file>