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8" i="1"/>
  <c r="I10" i="1" l="1"/>
  <c r="G8" i="1"/>
  <c r="E8" i="1"/>
  <c r="G10" i="1" l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<sst xmlns="http://schemas.openxmlformats.org/spreadsheetml/2006/main" count="37" uniqueCount="37">
  <si>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</si>
  <si>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</si>
  <si>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</si>
  <si>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</si>
  <si>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</si>
  <si>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</si>
  <si>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</si>
  <si>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</si>
  <si>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</si>
  <si>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</si>
  <si>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</si>
  <si>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</si>
  <si>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</si>
  <si>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</si>
  <si>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</si>
  <si>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</si>
  <si>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https://articulo.mercadolibre.com.ar/MLA-896661250-dx-110-seiq-detergente-al-30-limpiador-multiuso-_JM#position=11&amp;search_layout=stack&amp;type=item&amp;tracking_id=c5881166-bc76-4b2b-b462-b19d86c5c5fb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</si>
  <si>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</si>
  <si>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</si>
  <si>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</si>
  <si>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</si>
  <si>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</si>
  <si>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</si>
  <si>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</si>
  <si>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pr1x, Pr2 y 3x 450 ml</t>
  </si>
  <si>
    <t>https://articulo.mercadolibre.com.ar/MLA-1121025991-detergente-concentrado-limon-master-clean-x-5lts-_JM#is_advertising=true&amp;position=1&amp;search_layout=grid&amp;type=pad&amp;tracking_id=63320c3b-fcbe-43a9-9cfe-72d2906183cb&amp;is_advertising=true&amp;ad_domain=VQCATCORE_LST&amp;ad_position=1&amp;ad_click_id=NThkNmY3MGQtNWYzNC00ZGRjLWJkYzAtNTE0MWFhNTE5NzM3</t>
  </si>
  <si>
    <t>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16134455-product&amp;matt_product_partition_id=1944873365508&amp;matt_target_id=aud-1930507555320:pla-1944873365508&amp;gclid=Cj0KCQjwrfymBhCTARIsADXTabkFDJvrDUSvKLdgx4YYArV6ISx7gqcE_a-zyq_u9Fcio4eVLYprSsMaAk_BEALw_wcB</t>
  </si>
  <si>
    <t>https://www.easy.com.ar/lavandina-concentrada-ayudin-1-litro/p?idsku=1289111&amp;&amp;&amp;gclid=CjwKCAjws9ipBhB1EiwAccEi1O9hWzFrySRc9jlFC4p7UhChRB_PfgdiaTbx-e4kmxKN6xLcu3WmWhoC6M8QAvD_BwE&amp;gclsrc=aw.ds</t>
  </si>
  <si>
    <t>https://www.mercadolibre.com.ar/limpiador-mr-musculo-cocina-en-doypack-500ml/p/MLA16209097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710835605&amp;matt_product_id=MLA16209097-product&amp;matt_product_partition_id=1944873365468&amp;matt_target_id=aud-1930507555160:pla-1944873365468&amp;gclid=CjwKCAjws9ipBhB1EiwAccEi1Ma8O_32NuNvIG0rjayqv9-xahCLvnDS4eDXxJNRrLas6We3_h_aQhoC1z8QAvD_BwE</t>
  </si>
  <si>
    <t>PX ACTUALIZADOS A NOVIEMBRE 2023</t>
  </si>
  <si>
    <t>https://articulo.mercadolibre.com.ar/MLA-761043067-limpiador-neutro-para-pisos-porcelanato-servidor-x-5-l-_JM?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115927855&amp;matt_product_id=MLA761043067&amp;matt_product_partition_id=1944873365668&amp;matt_target_id=aud-2014906607167:pla-1944873365668&amp;gad_source=1&amp;gclid=CjwKCAiAu9yqBhBmEiwAHTx5p--YxpgLlZYFJoqpCecomxc4mrnFG4UlLmXqWoamtND4WD6gf9lsHhoCdBcQAvD_BwE</t>
  </si>
  <si>
    <t>https://www.jumbo.com.ar/limpiador-liquido-procenex-pisos-lavanda-900ml/p</t>
  </si>
  <si>
    <t>https://www.mercadolibre.com.ar/limpiador-cif-vidrios-naranja-repuesto-450ml/p/MLA16134549?from=gshop&amp;matt_tool=33074646&amp;matt_word=&amp;matt_source=google&amp;matt_campaign_id=14508401213&amp;matt_ad_group_id=143720895274&amp;matt_match_type=&amp;matt_network=g&amp;matt_device=c&amp;matt_creative=619318748386&amp;matt_keyword=&amp;matt_ad_position=&amp;matt_ad_type=pla&amp;matt_merchant_id=735114561&amp;matt_product_id=MLA16134549-product&amp;matt_product_partition_id=1944873365508&amp;matt_target_id=aud-2014906607167:pla-1944873365508&amp;gad_source=1&amp;gclid=CjwKCAiAu9yqBhBmEiwAHTx5p_JdmiVAGNWZRHYI-_f5GOAjJjXlsTwopVz6MzFjtQo6MYtyRKXblRoCIkkQAvD_BwE</t>
  </si>
  <si>
    <t>https://envasescarlospaz.com.ar/producto/papel-higienico-blanco-elegante-300-mts-cono-chico/</t>
  </si>
  <si>
    <t>https://www.elcoliseolimpieza.com/MLA-911250697-papel-higienico-elegante-8-rollos-300-mts-cono-grande-1047-_JM</t>
  </si>
  <si>
    <t>https://articulo.mercadolibre.com.ar/MLA-844025295-papel-higienico-jumbito-blanco-300mts-8uds-_JM#is_advertising=true&amp;position=14&amp;search_layout=grid&amp;type=pad&amp;tracking_id=fa2c89b2-81be-47e5-aad6-62577fb92b86&amp;is_advertising=true&amp;ad_domain=VQCATCORE_LST&amp;ad_position=14&amp;ad_click_id=Yzc0M2JiZjgtYmE1My00N2RkLThlZWUtMDgyZjRmYjgxYjdk</t>
  </si>
  <si>
    <t>https://www.ferniplast.com/0990229-limpiador-liquido-pisos-procenex-lavanda-900ml/p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</si>
</sst>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2" fontId="1" fillId="0" borderId="1" xfId="1" applyNumberForma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65" fontId="0" fillId="6" borderId="3" xfId="0" applyNumberFormat="1" applyFill="1" applyBorder="1" applyAlignment="1">
      <alignment horizontal="center" vertical="center" wrapText="1"/>
    </xf>
    <xf numFmtId="165" fontId="0" fillId="6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todigital3.com.ar/sitios/cdigi/producto/-procenex-limpiador-liquido-para-pisos-orquideas-900ml/_/A-00297571-00297571-200" TargetMode="External"/><Relationship Id="rId2" Type="http://schemas.openxmlformats.org/officeDocument/2006/relationships/hyperlink" Target="https://www.jumbo.com.ar/lavandina-ayudin-clasica-1lt/p" TargetMode="External"/><Relationship Id="rId1" Type="http://schemas.openxmlformats.org/officeDocument/2006/relationships/hyperlink" Target="https://www.cotodigital3.com.ar/sitios/cdigi/producto/-lavandina-ayudin-clasica-1-l/_/A-00511468-00511468-20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jumbo.com.ar/limpiador-liquido-procenex-pisos-lavanda-900ml/p" TargetMode="External"/><Relationship Id="rId4" Type="http://schemas.openxmlformats.org/officeDocument/2006/relationships/hyperlink" Target="https://articulo.mercadolibre.com.ar/MLA-896661250-dx-110-seiq-detergente-al-30-limpiador-multiuso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topLeftCell="B1" workbookViewId="0">
      <selection activeCell="D9" sqref="D9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14</v>
      </c>
      <c r="D1" s="21"/>
      <c r="E1" s="21"/>
      <c r="F1" s="21"/>
      <c r="G1" s="21"/>
      <c r="H1" s="21"/>
      <c r="I1" s="21"/>
      <c r="J1" s="21"/>
      <c r="K1" s="21"/>
    </row>
    <row r="2" spans="3:11" x14ac:dyDescent="0.25">
      <c r="C2" s="21"/>
      <c r="D2" s="21"/>
      <c r="E2" s="21"/>
      <c r="F2" s="21"/>
      <c r="G2" s="21"/>
      <c r="H2" s="21"/>
      <c r="I2" s="21"/>
      <c r="J2" s="21"/>
      <c r="K2" s="21"/>
    </row>
    <row r="3" spans="3:11" ht="30.75" customHeight="1" x14ac:dyDescent="0.25">
      <c r="C3" s="16"/>
      <c r="D3" s="16"/>
      <c r="E3" s="16"/>
      <c r="F3" s="25" t="s">
        <v>29</v>
      </c>
      <c r="G3" s="2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19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8</v>
      </c>
      <c r="E6" s="5" t="s">
        <v>1</v>
      </c>
      <c r="F6" s="5" t="s">
        <v>2</v>
      </c>
      <c r="G6" s="8" t="s">
        <v>3</v>
      </c>
      <c r="H6" s="12" t="s">
        <v>4</v>
      </c>
      <c r="I6" s="5" t="s">
        <v>5</v>
      </c>
      <c r="J6" s="5" t="s">
        <v>6</v>
      </c>
      <c r="K6" s="4" t="s">
        <v>7</v>
      </c>
    </row>
    <row r="7" spans="3:11" x14ac:dyDescent="0.25">
      <c r="C7" s="13" t="s">
        <v>15</v>
      </c>
      <c r="D7" s="7">
        <f>+(E7+G7+I7)/3</f>
        <v>342.40666666666669</v>
      </c>
      <c r="E7" s="14">
        <v>329.11</v>
      </c>
      <c r="F7" s="17" t="s">
        <v>21</v>
      </c>
      <c r="G7" s="14">
        <v>329.11</v>
      </c>
      <c r="H7" s="19" t="s">
        <v>20</v>
      </c>
      <c r="I7" s="6">
        <v>369</v>
      </c>
      <c r="J7" s="19" t="s">
        <v>27</v>
      </c>
      <c r="K7" s="4" t="s">
        <v>9</v>
      </c>
    </row>
    <row r="8" spans="3:11" x14ac:dyDescent="0.25">
      <c r="C8" s="13" t="s">
        <v>11</v>
      </c>
      <c r="D8" s="7">
        <f t="shared" ref="D8:D11" si="0">+(E8+G8+I8)/3</f>
        <v>1477.5333333333335</v>
      </c>
      <c r="E8" s="14">
        <f>5605/5</f>
        <v>1121</v>
      </c>
      <c r="F8" s="18" t="s">
        <v>16</v>
      </c>
      <c r="G8" s="14">
        <f>6560/5</f>
        <v>1312</v>
      </c>
      <c r="H8" s="18" t="s">
        <v>25</v>
      </c>
      <c r="I8" s="6">
        <f>9998/5</f>
        <v>1999.6</v>
      </c>
      <c r="J8" s="19" t="s">
        <v>30</v>
      </c>
      <c r="K8" s="9" t="s">
        <v>18</v>
      </c>
    </row>
    <row r="9" spans="3:11" x14ac:dyDescent="0.25">
      <c r="C9" s="13" t="s">
        <v>12</v>
      </c>
      <c r="D9" s="7">
        <f t="shared" si="0"/>
        <v>381.72333333333336</v>
      </c>
      <c r="E9" s="14">
        <v>378.98</v>
      </c>
      <c r="F9" s="20" t="s">
        <v>31</v>
      </c>
      <c r="G9" s="14">
        <v>367.19</v>
      </c>
      <c r="H9" s="18" t="s">
        <v>23</v>
      </c>
      <c r="I9" s="6">
        <v>399</v>
      </c>
      <c r="J9" s="19" t="s">
        <v>36</v>
      </c>
      <c r="K9" s="11" t="s">
        <v>22</v>
      </c>
    </row>
    <row r="10" spans="3:11" x14ac:dyDescent="0.25">
      <c r="C10" s="13" t="s">
        <v>10</v>
      </c>
      <c r="D10" s="7">
        <f t="shared" si="0"/>
        <v>1172.3037037037036</v>
      </c>
      <c r="E10" s="14">
        <f>+(618*1000)/450</f>
        <v>1373.3333333333333</v>
      </c>
      <c r="F10" s="18" t="s">
        <v>32</v>
      </c>
      <c r="G10" s="14">
        <f>+(528*1000)/450</f>
        <v>1173.3333333333333</v>
      </c>
      <c r="H10" s="20" t="s">
        <v>26</v>
      </c>
      <c r="I10" s="6">
        <f>(873.22*1000)/900</f>
        <v>970.24444444444441</v>
      </c>
      <c r="J10" s="19" t="s">
        <v>28</v>
      </c>
      <c r="K10" s="10" t="s">
        <v>24</v>
      </c>
    </row>
    <row r="11" spans="3:11" x14ac:dyDescent="0.25">
      <c r="C11" s="5" t="s">
        <v>13</v>
      </c>
      <c r="D11" s="7">
        <f t="shared" si="0"/>
        <v>2715.7916666666665</v>
      </c>
      <c r="E11" s="14">
        <v>2075</v>
      </c>
      <c r="F11" s="18" t="s">
        <v>33</v>
      </c>
      <c r="G11" s="14">
        <v>2697.5</v>
      </c>
      <c r="H11" s="20" t="s">
        <v>34</v>
      </c>
      <c r="I11" s="6">
        <v>3374.875</v>
      </c>
      <c r="J11" s="19" t="s">
        <v>35</v>
      </c>
      <c r="K11" s="15" t="s">
        <v>17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4">
    <mergeCell ref="C1:K2"/>
    <mergeCell ref="C4:K4"/>
    <mergeCell ref="C5:K5"/>
    <mergeCell ref="F3:G3"/>
  </mergeCells>
  <hyperlinks>
    <hyperlink ref="F7" r:id="rId1"/>
    <hyperlink ref="H7" r:id="rId2"/>
    <hyperlink ref="H9" r:id="rId3"/>
    <hyperlink ref="F8" r:id="rId4" location="position=11&amp;search_layout=stack&amp;type=item&amp;tracking_id=c5881166-bc76-4b2b-b462-b19d86c5c5fb"/>
    <hyperlink ref="H10" display="https://www.mercadolibre.com.ar/limpiador-mr-musculo-vidrios-y-multiusos-lavanda-repuesto-450ml/p/MLA16134455?matt_tool=33074646&amp;matt_word=&amp;matt_source=google&amp;matt_campaign_id=14508401213&amp;matt_ad_group_id=143720895274&amp;matt_match_type=&amp;matt_network=g&amp;matt_"/>
    <hyperlink ref="F9" r:id="rId5"/>
  </hyperlinks>
  <pageMargins left="0.7" right="0.7" top="0.75" bottom="0.75" header="0.3" footer="0.3"/>
  <pageSetup orientation="portrait" horizontalDpi="4294967294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2023-12-21T11:49:55Z</dcterms:modified>
</cp:coreProperties>
</file>