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I10" i="1"/>
  <c r="G10" i="1"/>
  <c r="E10" i="1"/>
  <c r="I8" i="1"/>
  <c r="G8" i="1"/>
  <c r="E8" i="1"/>
  <c r="E11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<sst xmlns="http://schemas.openxmlformats.org/spreadsheetml/2006/main" count="37" uniqueCount="37">
  <si>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</si>
  <si>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</si>
  <si>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</si>
  <si>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</si>
  <si>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</si>
  <si>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</si>
  <si>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</si>
  <si>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</si>
  <si>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</si>
  <si>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</si>
  <si>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</si>
  <si>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</si>
  <si>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</si>
  <si>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</si>
  <si>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</si>
  <si>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</si>
  <si>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</si>
  <si>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</si>
  <si>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</si>
  <si>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</si>
  <si>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</si>
  <si>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</si>
  <si>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</si>
  <si>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pr1x, Pr2 y 3x 450 ml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</si>
  <si>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</si>
  <si>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</si>
  <si>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</si>
  <si>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</si>
  <si>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</si>
  <si>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https://cleanmarket.com.ar/producto/elegante-premium-300-m-cono-45-cm/</t>
  </si>
  <si>
    <t>https://www.maltdistribucion.com.ar/productos/papel-higienico-blanco-premium-8-rollos-x-300-m-elegante-cono-chico/</t>
  </si>
  <si>
    <t>PX ACTUALIZADOS A ENERO 2024</t>
  </si>
  <si>
    <t>https://www.vea.com.ar/limpiador-liquido-procenex-pisos-lavanda-900ml/p</t>
  </si>
  <si>
    <t>https://www.cotodigital3.com.ar/sitios/cdigi/producto/-limpiador-liquido-vidrios-y-multiusos-mr-musculo-lavanda-repuesto-450ml/_/A-00272253-00272253-200</t>
  </si>
  <si>
    <t>https://www.masonline.com.ar/limpia-vidrios-y-multiuso-cif-450ml/p</t>
  </si>
  <si>
    <t>https://www.jumbo.com.ar/limpiador-cif-vidrios-bioactive-dp-450ml/p</t>
  </si>
  <si>
    <t>https://www.elcoliseolimpieza.com/papel-higienico-elegante-300m-cono-grande-x8-rollos-elegante-linea-profesional-pack-8-1-hoja-simple-300-m/p/MLA22879581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</si>
</sst>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0" fontId="3" fillId="0" borderId="1" xfId="1" applyFont="1" applyBorder="1"/>
    <xf numFmtId="2" fontId="1" fillId="0" borderId="1" xfId="1" applyNumberFormat="1" applyBorder="1"/>
    <xf numFmtId="17" fontId="1" fillId="0" borderId="1" xfId="1" applyNumberFormat="1" applyBorder="1"/>
    <xf numFmtId="0" fontId="1" fillId="0" borderId="1" xfId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eanmarket.com.ar/producto/elegante-premium-300-m-cono-45-cm/" TargetMode="External"/><Relationship Id="rId3" Type="http://schemas.openxmlformats.org/officeDocument/2006/relationships/hyperlink" Target="https://www.cotodigital3.com.ar/sitios/cdigi/producto/-procenex-limpiador-liquido-para-pisos-orquideas-900ml/_/A-00297571-00297571-200" TargetMode="External"/><Relationship Id="rId7" Type="http://schemas.openxmlformats.org/officeDocument/2006/relationships/hyperlink" Target="https://www.jumbo.com.ar/limpiador-liquido-procenex-pisos-lavanda-900ml/p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6" Type="http://schemas.openxmlformats.org/officeDocument/2006/relationships/hyperlink" Target="https://www.portopelo.com.ar/MLA-1440384802-detergente-concentrado-de-limon-5-litros-liv-_JM?gad_source=1&amp;gclid=CjwKCAiA-P-rBhBEEiwAQEXhHxda_CowkKuq3pPHH4I6Xo4lrfUD-27Vc7keKc4NeCzTusHbVdCKgBoCPIEQAvD_BwE" TargetMode="External"/><Relationship Id="rId5" Type="http://schemas.openxmlformats.org/officeDocument/2006/relationships/hyperlink" Target="https://www.titolim.com.ar/MLA-896661250-dx-110-seiq-detergente-al-30-limpiador-multiuso-_J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easy.com.ar/lavandina-concentrada-ayudin-1-litro/p?idsku=1289111&amp;&amp;&amp;gclid=CjwKCAjws9ipBhB1EiwAccEi1O9hWzFrySRc9jlFC4p7UhChRB_PfgdiaTbx-e4kmxKN6xLcu3WmWhoC6M8QAvD_BwE&amp;gclsrc=aw.ds" TargetMode="External"/><Relationship Id="rId9" Type="http://schemas.openxmlformats.org/officeDocument/2006/relationships/hyperlink" Target="https://www.maltdistribucion.com.ar/productos/papel-higienico-blanco-premium-8-rollos-x-300-m-elegante-cono-ch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J11" sqref="J11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14</v>
      </c>
      <c r="D1" s="21"/>
      <c r="E1" s="21"/>
      <c r="F1" s="21"/>
      <c r="G1" s="21"/>
      <c r="H1" s="21"/>
      <c r="I1" s="21"/>
      <c r="J1" s="21"/>
      <c r="K1" s="21"/>
    </row>
    <row r="2" spans="3:11" x14ac:dyDescent="0.25">
      <c r="C2" s="21"/>
      <c r="D2" s="21"/>
      <c r="E2" s="21"/>
      <c r="F2" s="21"/>
      <c r="G2" s="21"/>
      <c r="H2" s="21"/>
      <c r="I2" s="21"/>
      <c r="J2" s="21"/>
      <c r="K2" s="21"/>
    </row>
    <row r="3" spans="3:11" ht="30.75" customHeight="1" x14ac:dyDescent="0.25">
      <c r="C3" s="16"/>
      <c r="D3" s="16"/>
      <c r="E3" s="16"/>
      <c r="F3" s="25" t="s">
        <v>31</v>
      </c>
      <c r="G3" s="2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18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750</v>
      </c>
      <c r="E7" s="14">
        <v>701</v>
      </c>
      <c r="F7" s="19" t="s">
        <v>20</v>
      </c>
      <c r="G7" s="14">
        <v>800</v>
      </c>
      <c r="H7" s="20" t="s">
        <v>19</v>
      </c>
      <c r="I7" s="6">
        <v>749</v>
      </c>
      <c r="J7" s="20" t="s">
        <v>24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2433.6</v>
      </c>
      <c r="E8" s="14">
        <f>10566/5</f>
        <v>2113.1999999999998</v>
      </c>
      <c r="F8" s="18" t="s">
        <v>27</v>
      </c>
      <c r="G8" s="14">
        <f>11938/5</f>
        <v>2387.6</v>
      </c>
      <c r="H8" s="18" t="s">
        <v>28</v>
      </c>
      <c r="I8" s="6">
        <f>14000/5</f>
        <v>2800</v>
      </c>
      <c r="J8" s="20" t="s">
        <v>25</v>
      </c>
      <c r="K8" s="9" t="s">
        <v>17</v>
      </c>
    </row>
    <row r="9" spans="3:11" x14ac:dyDescent="0.25">
      <c r="C9" s="13" t="s">
        <v>12</v>
      </c>
      <c r="D9" s="7">
        <f t="shared" si="0"/>
        <v>779.56333333333339</v>
      </c>
      <c r="E9" s="14">
        <v>850</v>
      </c>
      <c r="F9" s="18" t="s">
        <v>26</v>
      </c>
      <c r="G9" s="14">
        <v>638.69000000000005</v>
      </c>
      <c r="H9" s="18" t="s">
        <v>22</v>
      </c>
      <c r="I9" s="6">
        <v>850</v>
      </c>
      <c r="J9" s="20" t="s">
        <v>32</v>
      </c>
      <c r="K9" s="11" t="s">
        <v>21</v>
      </c>
    </row>
    <row r="10" spans="3:11" x14ac:dyDescent="0.25">
      <c r="C10" s="13" t="s">
        <v>10</v>
      </c>
      <c r="D10" s="7">
        <f t="shared" si="0"/>
        <v>1902.2222222222219</v>
      </c>
      <c r="E10" s="14">
        <f>+(796*1000)/450</f>
        <v>1768.8888888888889</v>
      </c>
      <c r="F10" s="18" t="s">
        <v>33</v>
      </c>
      <c r="G10" s="14">
        <f>+(922*1000)/450</f>
        <v>2048.8888888888887</v>
      </c>
      <c r="H10" s="18" t="s">
        <v>34</v>
      </c>
      <c r="I10" s="6">
        <f>(850*1000)/450</f>
        <v>1888.8888888888889</v>
      </c>
      <c r="J10" s="17" t="s">
        <v>35</v>
      </c>
      <c r="K10" s="10" t="s">
        <v>23</v>
      </c>
    </row>
    <row r="11" spans="3:11" x14ac:dyDescent="0.25">
      <c r="C11" s="5" t="s">
        <v>13</v>
      </c>
      <c r="D11" s="7">
        <f t="shared" si="0"/>
        <v>3733.0741666666668</v>
      </c>
      <c r="E11" s="14">
        <f>27503.78/8</f>
        <v>3437.9724999999999</v>
      </c>
      <c r="F11" s="18" t="s">
        <v>29</v>
      </c>
      <c r="G11" s="14">
        <f>26500/8</f>
        <v>3312.5</v>
      </c>
      <c r="H11" s="18" t="s">
        <v>30</v>
      </c>
      <c r="I11" s="6">
        <f>35590/8</f>
        <v>4448.75</v>
      </c>
      <c r="J11" s="20" t="s">
        <v>36</v>
      </c>
      <c r="K11" s="15" t="s">
        <v>16</v>
      </c>
    </row>
    <row r="12" spans="3:11" x14ac:dyDescent="0.25">
      <c r="G12">
        <v>0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H9" r:id="rId3"/>
    <hyperlink ref="J7" r:id="rId4"/>
    <hyperlink ref="F8" r:id="rId5"/>
    <hyperlink ref="H8" r:id="rId6"/>
    <hyperlink ref="J8" display="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"/>
    <hyperlink ref="F9" r:id="rId7"/>
    <hyperlink ref="F11" r:id="rId8"/>
    <hyperlink ref="H11" r:id="rId9"/>
  </hyperlinks>
  <pageMargins left="0.7" right="0.7" top="0.75" bottom="0.75" header="0.3" footer="0.3"/>
  <pageSetup orientation="portrait" horizontalDpi="4294967294" verticalDpi="120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2024-01-22T11:57:52Z</dcterms:modified>
</cp:coreProperties>
</file>