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I10" i="1"/>
  <c r="G10" i="1"/>
  <c r="E10" i="1"/>
  <c r="I8" i="1"/>
  <c r="G8" i="1"/>
  <c r="E8" i="1"/>
  <c r="E11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<sst xmlns="http://schemas.openxmlformats.org/spreadsheetml/2006/main" count="37" uniqueCount="37">
  <si>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</si>
  <si>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</si>
  <si>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</si>
  <si>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</si>
  <si>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</si>
  <si>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</si>
  <si>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</si>
  <si>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</si>
  <si>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</si>
  <si>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</si>
  <si>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</si>
  <si>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</si>
  <si>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</si>
  <si>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</si>
  <si>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</si>
  <si>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</si>
  <si>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</si>
  <si>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</si>
  <si>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</si>
  <si>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</si>
  <si>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</si>
  <si>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</si>
  <si>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</si>
  <si>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</si>
  <si>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</si>
  <si>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</si>
  <si>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</si>
  <si>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</si>
  <si>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</si>
  <si>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</si>
  <si>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</si>
  <si>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https://www.farmaciastkl.com/limpia-vidrios-y-multiuso-lavanda-doypack-450-ml/p</t>
  </si>
  <si>
    <t>https://cleanmarket.com.ar/producto/elegante-premium-300-m-cono-45-cm/</t>
  </si>
  <si>
    <t>https://www.maltdistribucion.com.ar/productos/papel-higienico-blanco-premium-8-rollos-x-300-m-elegante-cono-chico/</t>
  </si>
  <si>
    <t>PX ACTUALIZADOS A FEBRERO 2024</t>
  </si>
  <si>
    <t>https://www.cotodigital3.com.ar/sitios/cdigi/producto/-procenex-limpiador-desinfectante-original-900ml/_/A-00264340-00264340-200</t>
  </si>
  <si>
    <t>https://articulo.mercadolibre.com.ar/MLA-710364336-papel-higienico-elegante-cono-chico-x-8-rollos-de-300-mts-_JM?matt_tool=56378901&amp;matt_word=&amp;matt_source=google&amp;matt_campaign_id=19547789262&amp;matt_ad_group_id=150345297052&amp;matt_match_type=&amp;matt_network=g&amp;matt_device=c&amp;matt_creative=644689274618&amp;matt_keyword=&amp;matt_ad_position=&amp;matt_ad_type=pla&amp;matt_merchant_id=117527702&amp;matt_product_id=MLA710364336&amp;matt_product_partition_id=2267652701710&amp;matt_target_id=aud-1925157273100:pla-2267652701710&amp;cq_src=google_ads&amp;cq_cmp=19547789262&amp;cq_net=g&amp;cq_plt=gp&amp;cq_med=pla&amp;gad_source=1&amp;gclid=CjwKCAiArLyuBhA7EiwA-qo80J7kAI9gW6sbXApvLO4ekTjDlQEtOFBEybm5xqUQH3JTk44TPMgn0xoCcb8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</si>
</sst>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F19" sqref="F19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14</v>
      </c>
      <c r="D1" s="21"/>
      <c r="E1" s="21"/>
      <c r="F1" s="21"/>
      <c r="G1" s="21"/>
      <c r="H1" s="21"/>
      <c r="I1" s="21"/>
      <c r="J1" s="21"/>
      <c r="K1" s="21"/>
    </row>
    <row r="2" spans="3:11" x14ac:dyDescent="0.25">
      <c r="C2" s="21"/>
      <c r="D2" s="21"/>
      <c r="E2" s="21"/>
      <c r="F2" s="21"/>
      <c r="G2" s="21"/>
      <c r="H2" s="21"/>
      <c r="I2" s="21"/>
      <c r="J2" s="21"/>
      <c r="K2" s="21"/>
    </row>
    <row r="3" spans="3:11" ht="30.75" customHeight="1" x14ac:dyDescent="0.25">
      <c r="C3" s="16"/>
      <c r="D3" s="16"/>
      <c r="E3" s="16"/>
      <c r="F3" s="25" t="s">
        <v>34</v>
      </c>
      <c r="G3" s="2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18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773.36666666666667</v>
      </c>
      <c r="E7" s="14">
        <v>771.1</v>
      </c>
      <c r="F7" s="17" t="s">
        <v>20</v>
      </c>
      <c r="G7" s="14">
        <v>800</v>
      </c>
      <c r="H7" s="19" t="s">
        <v>19</v>
      </c>
      <c r="I7" s="6">
        <v>749</v>
      </c>
      <c r="J7" s="19" t="s">
        <v>24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2535.3333333333335</v>
      </c>
      <c r="E8" s="14">
        <f>12092/5</f>
        <v>2418.4</v>
      </c>
      <c r="F8" s="18" t="s">
        <v>28</v>
      </c>
      <c r="G8" s="14">
        <f>11938/5</f>
        <v>2387.6</v>
      </c>
      <c r="H8" s="18" t="s">
        <v>29</v>
      </c>
      <c r="I8" s="6">
        <f>14000/5</f>
        <v>2800</v>
      </c>
      <c r="J8" s="19" t="s">
        <v>25</v>
      </c>
      <c r="K8" s="9" t="s">
        <v>17</v>
      </c>
    </row>
    <row r="9" spans="3:11" x14ac:dyDescent="0.25">
      <c r="C9" s="13" t="s">
        <v>12</v>
      </c>
      <c r="D9" s="7">
        <f t="shared" si="0"/>
        <v>1051.9966666666667</v>
      </c>
      <c r="E9" s="14">
        <v>1200</v>
      </c>
      <c r="F9" s="18" t="s">
        <v>26</v>
      </c>
      <c r="G9" s="14">
        <v>1132.99</v>
      </c>
      <c r="H9" s="18" t="s">
        <v>35</v>
      </c>
      <c r="I9" s="6">
        <v>823</v>
      </c>
      <c r="J9" s="19" t="s">
        <v>23</v>
      </c>
      <c r="K9" s="11" t="s">
        <v>21</v>
      </c>
    </row>
    <row r="10" spans="3:11" x14ac:dyDescent="0.25">
      <c r="C10" s="13" t="s">
        <v>10</v>
      </c>
      <c r="D10" s="7">
        <f t="shared" si="0"/>
        <v>2783.4888888888891</v>
      </c>
      <c r="E10" s="14">
        <f>+(1551.01*1000)/450</f>
        <v>3446.6888888888889</v>
      </c>
      <c r="F10" s="18" t="s">
        <v>27</v>
      </c>
      <c r="G10" s="14">
        <f>+(979*1000)/450</f>
        <v>2175.5555555555557</v>
      </c>
      <c r="H10" s="20" t="s">
        <v>30</v>
      </c>
      <c r="I10" s="6">
        <f>(1227.7*1000)/450</f>
        <v>2728.2222222222222</v>
      </c>
      <c r="J10" s="19" t="s">
        <v>31</v>
      </c>
      <c r="K10" s="10" t="s">
        <v>22</v>
      </c>
    </row>
    <row r="11" spans="3:11" x14ac:dyDescent="0.25">
      <c r="C11" s="5" t="s">
        <v>13</v>
      </c>
      <c r="D11" s="7">
        <f t="shared" si="0"/>
        <v>3552.4074999999998</v>
      </c>
      <c r="E11" s="14">
        <f>27503.78/8</f>
        <v>3437.9724999999999</v>
      </c>
      <c r="F11" s="18" t="s">
        <v>32</v>
      </c>
      <c r="G11" s="14">
        <f>26500/8</f>
        <v>3312.5</v>
      </c>
      <c r="H11" s="20" t="s">
        <v>33</v>
      </c>
      <c r="I11" s="6">
        <f>31254/8</f>
        <v>3906.75</v>
      </c>
      <c r="J11" s="19" t="s">
        <v>36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</hyperlinks>
  <pageMargins left="0.7" right="0.7" top="0.75" bottom="0.75" header="0.3" footer="0.3"/>
  <pageSetup orientation="portrait" horizontalDpi="4294967294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2024-02-21T15:57:48Z</dcterms:modified>
</cp:coreProperties>
</file>