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Precios de Referencia" sheetId="1" r:id="rId1"/>
  </sheets>
  <externalReferences>
    <externalReference r:id="rId2"/>
  </externalReferences>
  <definedNames>
    <definedName name="_xlnm._FilterDatabase" localSheetId="0" hidden="1">'Precios de Referencia'!$A$3:$N$33</definedName>
    <definedName name="CantidadSolicitada">'[1]Cuadro comparativo'!$F$8:$F$8,'[1]Cuadro comparativo'!$F$19:$F$19,'[1]Cuadro comparativo'!$F$29:$F$29,'[1]Cuadro comparativo'!$F$38:$F$38,'[1]Cuadro comparativo'!$F$47:$F$47,'[1]Cuadro comparativo'!$F$56:$F$56,'[1]Cuadro comparativo'!$F$66:$F$66,'[1]Cuadro comparativo'!$F$73:$F$73,'[1]Cuadro comparativo'!$F$83:$F$83,'[1]Cuadro comparativo'!$F$92:$F$92,'[1]Cuadro comparativo'!$F$101:$F$101,'[1]Cuadro comparativo'!$F$111:$F$111,'[1]Cuadro comparativo'!$F$120:$F$120,'[1]Cuadro comparativo'!$F$130:$F$130,'[1]Cuadro comparativo'!$F$138:$F$138,'[1]Cuadro comparativo'!$F$146:$F$146,'[1]Cuadro comparativo'!$F$154:$F$154,'[1]Cuadro comparativo'!$F$162:$F$162,'[1]Cuadro comparativo'!$F$170:$F$170,'[1]Cuadro comparativo'!$F$178:$F$178,'[1]Cuadro comparativo'!$F$187:$F$187,'[1]Cuadro comparativo'!$F$194:$F$194,'[1]Cuadro comparativo'!$F$201:$F$201,'[1]Cuadro comparativo'!$F$210:$F$210,'[1]Cuadro comparativo'!$F$218:$F$218,'[1]Cuadro comparativo'!$F$223:$F$223,'[1]Cuadro comparativo'!$F$237:$F$237,'[1]Cuadro comparativo'!$F$248:$F$248,'[1]Cuadro comparativo'!$F$260:$F$260,'[1]Cuadro comparativo'!$F$269:$F$269,'[1]Cuadro comparativo'!$F$278:$F$278,'[1]Cuadro comparativo'!$F$288:$F$288,'[1]Cuadro comparativo'!$F$298:$F$298,'[1]Cuadro comparativo'!$F$308:$F$308,'[1]Cuadro comparativo'!$F$317:$F$317,'[1]Cuadro comparativo'!$F$326:$F$326,'[1]Cuadro comparativo'!$F$333:$F$333,'[1]Cuadro comparativo'!$F$342:$F$342,'[1]Cuadro comparativo'!$F$351:$F$351,'[1]Cuadro comparativo'!$F$360:$F$360,'[1]Cuadro comparativo'!$F$368:$F$368,'[1]Cuadro comparativo'!$F$376:$F$376,'[1]Cuadro comparativo'!$F$383:$F$383,'[1]Cuadro comparativo'!$F$392:$F$392,'[1]Cuadro comparativo'!$F$402:$F$402,'[1]Cuadro comparativo'!$F$412:$F$412,'[1]Cuadro comparativo'!$F$421:$F$421,'[1]Cuadro comparativo'!$F$430:$F$430,'[1]Cuadro comparativo'!$F$439:$F$439,'[1]Cuadro comparativo'!$F$448:$F$448,'[1]Cuadro comparativo'!$F$458:$F$458,'[1]Cuadro comparativo'!$F$467:$F$467,'[1]Cuadro comparativo'!$F$475:$F$475,'[1]Cuadro comparativo'!$F$483:$F$483,'[1]Cuadro comparativo'!$F$490:$F$490,'[1]Cuadro comparativo'!$F$496:$F$496,'[1]Cuadro comparativo'!$F$503:$F$503,'[1]Cuadro comparativo'!$F$510:$F$510,'[1]Cuadro comparativo'!$F$518:$F$518,'[1]Cuadro comparativo'!$F$528:$F$528,'[1]Cuadro comparativo'!$F$536:$F$536,'[1]Cuadro comparativo'!$F$546:$F$546,'[1]Cuadro comparativo'!$F$556:$F$556,'[1]Cuadro comparativo'!$F$565:$F$565,'[1]Cuadro comparativo'!$F$574:$F$574</definedName>
    <definedName name="DatosRenglon">'[1]Cuadro comparativo'!$A$7:$H$7,'[1]Cuadro comparativo'!$A$18:$H$18,'[1]Cuadro comparativo'!$A$28:$H$28,'[1]Cuadro comparativo'!$A$37:$H$37,'[1]Cuadro comparativo'!$A$46:$H$46,'[1]Cuadro comparativo'!$A$55:$H$55,'[1]Cuadro comparativo'!$A$65:$H$65,'[1]Cuadro comparativo'!$A$72:$H$72,'[1]Cuadro comparativo'!$A$82:$H$82,'[1]Cuadro comparativo'!$A$91:$H$91,'[1]Cuadro comparativo'!$A$100:$H$100,'[1]Cuadro comparativo'!$A$110:$H$110,'[1]Cuadro comparativo'!$A$119:$H$119,'[1]Cuadro comparativo'!$A$129:$H$129,'[1]Cuadro comparativo'!$A$137:$H$137,'[1]Cuadro comparativo'!$A$145:$H$145,'[1]Cuadro comparativo'!$A$153:$H$153,'[1]Cuadro comparativo'!$A$161:$H$161,'[1]Cuadro comparativo'!$A$169:$H$169,'[1]Cuadro comparativo'!$A$177:$H$177,'[1]Cuadro comparativo'!$A$186:$H$186,'[1]Cuadro comparativo'!$A$193:$H$193,'[1]Cuadro comparativo'!$A$200:$H$200,'[1]Cuadro comparativo'!$A$209:$H$209,'[1]Cuadro comparativo'!$A$217:$H$217,'[1]Cuadro comparativo'!$A$222:$H$222,'[1]Cuadro comparativo'!$A$236:$H$236,'[1]Cuadro comparativo'!$A$247:$H$247,'[1]Cuadro comparativo'!$A$259:$H$259,'[1]Cuadro comparativo'!$A$268:$H$268,'[1]Cuadro comparativo'!$A$277:$H$277,'[1]Cuadro comparativo'!$A$287:$H$287,'[1]Cuadro comparativo'!$A$297:$H$297,'[1]Cuadro comparativo'!$A$307:$H$307,'[1]Cuadro comparativo'!$A$316:$H$316,'[1]Cuadro comparativo'!$A$325:$H$325,'[1]Cuadro comparativo'!$A$332:$H$332,'[1]Cuadro comparativo'!$A$341:$H$341,'[1]Cuadro comparativo'!$A$350:$H$350,'[1]Cuadro comparativo'!$A$359:$H$359,'[1]Cuadro comparativo'!$A$367:$H$367,'[1]Cuadro comparativo'!$A$375:$H$375,'[1]Cuadro comparativo'!$A$382:$H$382,'[1]Cuadro comparativo'!$A$391:$H$391,'[1]Cuadro comparativo'!$A$401:$H$401,'[1]Cuadro comparativo'!$A$411:$H$411,'[1]Cuadro comparativo'!$A$420:$H$420,'[1]Cuadro comparativo'!$A$429:$H$429,'[1]Cuadro comparativo'!$A$438:$H$438,'[1]Cuadro comparativo'!$A$447:$H$447,'[1]Cuadro comparativo'!$A$457:$H$457,'[1]Cuadro comparativo'!$A$466:$H$466,'[1]Cuadro comparativo'!$A$474:$H$474,'[1]Cuadro comparativo'!$A$482:$H$482,'[1]Cuadro comparativo'!$A$489:$H$489,'[1]Cuadro comparativo'!$A$495:$H$495,'[1]Cuadro comparativo'!$A$502:$H$502,'[1]Cuadro comparativo'!$A$509:$H$509,'[1]Cuadro comparativo'!$A$517:$H$517,'[1]Cuadro comparativo'!$A$527:$H$527,'[1]Cuadro comparativo'!$A$535:$H$535,'[1]Cuadro comparativo'!$A$545:$H$545,'[1]Cuadro comparativo'!$A$555:$H$555,'[1]Cuadro comparativo'!$A$564:$H$564,'[1]Cuadro comparativo'!$A$573:$H$573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J33" i="1"/>
  <c r="H33" i="1"/>
  <c r="J32" i="1"/>
  <c r="H32" i="1"/>
  <c r="J24" i="1"/>
  <c r="J23" i="1"/>
  <c r="J19" i="1" l="1"/>
  <c r="L18" i="1"/>
  <c r="J18" i="1"/>
  <c r="H18" i="1" l="1"/>
  <c r="G15" i="1" l="1"/>
  <c r="G5" i="1" l="1"/>
  <c r="G6" i="1"/>
  <c r="G7" i="1"/>
  <c r="G8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</calcChain>
</file>

<file path=xl/sharedStrings.xml><?xml version="1.0" encoding="utf-8"?>
<sst xmlns="http://schemas.openxmlformats.org/spreadsheetml/2006/main" count="256" uniqueCount="194">
  <si>
    <t>R.</t>
  </si>
  <si>
    <t>Código de insumo</t>
  </si>
  <si>
    <t>Descripción</t>
  </si>
  <si>
    <t>Presentación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</si>
  <si>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</si>
  <si>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</si>
  <si>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</si>
  <si>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</si>
  <si>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</si>
  <si>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</si>
  <si>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</si>
  <si>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</si>
  <si>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UNIDAD</t>
  </si>
  <si>
    <t>.</t>
  </si>
  <si>
    <t>750060056.23</t>
  </si>
  <si>
    <t xml:space="preserve">BROCHE 21/6  </t>
  </si>
  <si>
    <t>CAJA X 1000</t>
  </si>
  <si>
    <t>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1102755107&amp;matt_product_partition_id=1412411054060&amp;matt_target_id=aud-415044759576:pla-1412411054060&amp;gclid=EAIaIQobChMIsezAn-Os9gIVjYKRCh3nKg2pEAYYAyABEgL6IPD_BwE</t>
  </si>
  <si>
    <t>750140064.2</t>
  </si>
  <si>
    <t>750140064.4</t>
  </si>
  <si>
    <t>RESMA</t>
  </si>
  <si>
    <t>750050038.4</t>
  </si>
  <si>
    <t>CAJA x 12</t>
  </si>
  <si>
    <t>https://libreriakoky.com/productos/lapices-filgo-x12-colores/</t>
  </si>
  <si>
    <t>750150322.27</t>
  </si>
  <si>
    <t>Marca cotizada</t>
  </si>
  <si>
    <t>Precio Convenio marco</t>
  </si>
  <si>
    <t>OSIPEL</t>
  </si>
  <si>
    <t>AVIOS</t>
  </si>
  <si>
    <t>FILGO</t>
  </si>
  <si>
    <t>OLAMI</t>
  </si>
  <si>
    <t>EZCO</t>
  </si>
  <si>
    <t>U.O.</t>
  </si>
  <si>
    <t>LUMA</t>
  </si>
  <si>
    <t>TRIUNFANTE</t>
  </si>
  <si>
    <t>PENMAC</t>
  </si>
  <si>
    <t>LEDESMA AUTOR</t>
  </si>
  <si>
    <t>COPY</t>
  </si>
  <si>
    <t>https://www.papeleralaslomas.com.ar/prod/id=5182/GlobalBluePoint-ERP.aspx#gps</t>
  </si>
  <si>
    <t>https://www.elauditor.com.ar/index.php/carpeta-caratula-congreso-cartulina-oficio-amarillo-240g.html</t>
  </si>
  <si>
    <t>https://ofishop.com/libreria/broches-grap-21-6-caja-de-1000-unidades--1146</t>
  </si>
  <si>
    <t>https://mendoza.mixdecompras.com/index.php?id_product=362&amp;id_product_attribute=0&amp;rewrite=carpvelox-cartul&amp;controller=product</t>
  </si>
  <si>
    <t>https://papeleriaentrerios.com/producto/folio-liggo-oficio-standard-35-mic-x-100-1029403</t>
  </si>
  <si>
    <t>https://www.tintaamarilla.com.ar/productos/corrector-ezco-lapiz/</t>
  </si>
  <si>
    <t>https://ofishop.com/escritura/lapiz-corrector-ezco-7ml--974</t>
  </si>
  <si>
    <t>https://articulo.mercadolibre.com.ar/MLA-851469761-lapiz-de-grafito-negro-pinto-filgo-hb-n2-pack-x-4-unidades-_JM#position=10&amp;search_layout=grid&amp;type=item&amp;tracking_id=cb89090f-91a6-42e6-b8c6-bcd2f4a80cbd</t>
  </si>
  <si>
    <t>https://www.tomy.com.ar/1771-lapices-faber-castell-x-12-largos--3-lapices/p?idsku=1771&amp;gclid=CjwKCAiAyfybBhBKEiwAgtB7fpxX7MHn8mY_gy1qcB9qCwMEVvFxvvTOG2GNz-mBFgRwmOP5lihzYhoCwa4QAvD_BwE</t>
  </si>
  <si>
    <t>https://www.tomy.com.ar/357-lapiz-grafito-bic-evolution-hb/p?idsku=357&amp;gclid=CjwKCAiA7IGcBhA8EiwAFfUDsaAY7ZRSTM6EkfX0oCdc8rQvp2eC6fwtznYqeniOK-JUNbhTAAquXRoCOGkQAvD_BwE</t>
  </si>
  <si>
    <t>https://improstock.com.ar/producto/adhesivo-vinilico-multi-proposito-extra-fuerte-elmers-118ml-x-unidad/?gclid=Cj0KCQjwiZqhBhCJARIsACHHEH8kQj8D2yaALY1HnQx6OdbGNolz7NHeNFM_4z2q9ay-wLLhvOlLYjYaAsFYEALw_wcB</t>
  </si>
  <si>
    <t>https://papeleriaentrerios.com/producto/resma-ledesma-autor-oficio-75g-1022457</t>
  </si>
  <si>
    <t>https://articulo.mercadolibre.com.ar/MLA-831478956-folios-oficio-luma-comercial-x-100-_JM#position=4&amp;search_layout=grid&amp;type=item&amp;tracking_id=3e672c5b-d700-4428-bd08-fb56f36904c1</t>
  </si>
  <si>
    <t>https://www.resmas.com.ar/MLA-1141468383-lapiz-negro-ezco-mito-grafito-hexagonal-mina-hb-x-1-lapiz-_JM?gclid=CjwKCAjw67ajBhAVEiwA2g_jELYNYfuSgo3NLZlU43zaiLtjjP3RpXE6rD0Al2asom_G7SSdSjsl5xoCGE0QAvD_BwE</t>
  </si>
  <si>
    <t>https://www.tomy.com.ar/494-resma-autor-80grs21x29-7-a4/p?idsku=494&amp;gclid=CjwKCAjw67ajBhAVEiwA2g_jEP34SRghX16y3O-6DUq-UzGle61_1XK83-sv8OeyXZ7uwKD5bjHqIBoCbeIQAvD_BwE</t>
  </si>
  <si>
    <t>https://alotempresas.com.ar/product.asp?sku=RMALEAU75O&amp;tracking=COLECCION%5FID%5F534&amp;</t>
  </si>
  <si>
    <t>https://www.tomy.com.ar/1856-carpeta-util-of-caratula-ofceleste/p?idsku=1856&amp;gclid=Cj0KCQjwiIOmBhDjARIsAP6YhSVT7edZ9cZfvfngnQsRsYVLyZ5lqCs2lHX79AyLmmg_cAJ-R3W1mJEaAh1kEALw_wcB</t>
  </si>
  <si>
    <t>https://www.mercadolibre.com.ar/lapices-de-colores-penmac-por-12-unidades/p/MLA24266571#searchVariation=MLA24266571&amp;position=1&amp;search_layout=stack&amp;type=product&amp;tracking_id=e9de47f6-d8ec-4366-a664-c5f040d3058c</t>
  </si>
  <si>
    <t>https://articulo.mercadolibre.com.ar/MLA-742795890-etiquetas-autoadhesivas-de-64-x-34-cm-100-hojas-a4-_JM?variation=#reco_item_pos=0&amp;reco_backend=ranker_v2-vip-v2p_marketplace&amp;reco_backend_type=low_level&amp;reco_client=vip-v2p&amp;reco_id=0ad622fa-26b0-41ef-b5d9-05c6b968d1bf</t>
  </si>
  <si>
    <t>https://www.mercadolibre.com.ar/folios-oficio-luma-comercial-x-100/p/MLA25829655?pdp_filters=category:MLA105433#searchVariation=MLA25829655&amp;position=2&amp;search_layout=grid&amp;type=product&amp;tracking_id=2d6f86ce-e293-4a1f-879e-5e19ee64d2ec</t>
  </si>
  <si>
    <t xml:space="preserve">PRECIOS DE REFERENCIA  DE ARTS. DE LIBRERIA - PROCESO  10606-0003-LPU24 -  -EX-2024-01780993- -GDEMZA-DGCPYGB#MHYF
</t>
  </si>
  <si>
    <t>FECHA DE APERTURA: 12/04/2024  -  PRECIOS  DE MERCADO TOMADOS EN  ABRIL 2024</t>
  </si>
  <si>
    <t>750070017.12</t>
  </si>
  <si>
    <t xml:space="preserve">ABROCHADORA PINZA N° 26/6 </t>
  </si>
  <si>
    <t>750150347.26</t>
  </si>
  <si>
    <t>ADHESIVO VINILICO</t>
  </si>
  <si>
    <t xml:space="preserve">PLASTICOLA  </t>
  </si>
  <si>
    <t>100 grs</t>
  </si>
  <si>
    <t>750090073.29</t>
  </si>
  <si>
    <t>BIBLIORATO</t>
  </si>
  <si>
    <t>CARTON OFICIO</t>
  </si>
  <si>
    <t>A4 CARTON</t>
  </si>
  <si>
    <t>750040035.22</t>
  </si>
  <si>
    <t>BOLIGRAFO</t>
  </si>
  <si>
    <t>PTA METALICA AXUL</t>
  </si>
  <si>
    <t>PTA METALICA NEGRO</t>
  </si>
  <si>
    <t>750060056.9</t>
  </si>
  <si>
    <t xml:space="preserve">BROCHES  21/ 8 </t>
  </si>
  <si>
    <t>750090083.1</t>
  </si>
  <si>
    <t>CARPETA</t>
  </si>
  <si>
    <t xml:space="preserve">CARPETA DE CARTULINA A4 CARATULA TAPA 40 COLOR SURTIDO 170G 
</t>
  </si>
  <si>
    <t>CARPETA COLGANTE</t>
  </si>
  <si>
    <t xml:space="preserve">FIBRA NEGRA OFICIO </t>
  </si>
  <si>
    <t>750150336.1</t>
  </si>
  <si>
    <t>CINTA ADHESIVA</t>
  </si>
  <si>
    <t>STIKO</t>
  </si>
  <si>
    <t>CINTA ADHESIVA TRANSPARENTE ROLLO DE 12X30</t>
  </si>
  <si>
    <t>750080042.1</t>
  </si>
  <si>
    <t>TAPA SEMIRIGIDA</t>
  </si>
  <si>
    <t>CUADERNO</t>
  </si>
  <si>
    <t>MARATON</t>
  </si>
  <si>
    <t>CUADERNO A4 POR 120 HOJAS APROX.</t>
  </si>
  <si>
    <t>750150339.1</t>
  </si>
  <si>
    <t xml:space="preserve">ETIQUETAS AUTOADHESIVAS </t>
  </si>
  <si>
    <t>ETIQUETAS AUTOADHESIVAS ILUSTRACIÓN 050X030, 1 BAN 26MM
MAS MEDIDAS</t>
  </si>
  <si>
    <t>ETIAR</t>
  </si>
  <si>
    <t xml:space="preserve">FOLIO PLASTICO A4  </t>
  </si>
  <si>
    <t>FOLIO TRANSPARENTE A4 X UNIDAD</t>
  </si>
  <si>
    <t>FOLIO TRANSPARENTE OFICIO X UNIDAD</t>
  </si>
  <si>
    <t xml:space="preserve">FOLIO PLASTICO OFICIO </t>
  </si>
  <si>
    <t xml:space="preserve">LAPIZ COLOR LARGO </t>
  </si>
  <si>
    <t>750050039.2</t>
  </si>
  <si>
    <t xml:space="preserve">LAPIZ CORRECTOR PUNTA METALICA </t>
  </si>
  <si>
    <t>750050035.18</t>
  </si>
  <si>
    <t>LAPIZ GRAFITO</t>
  </si>
  <si>
    <t>ROBERCOLOR</t>
  </si>
  <si>
    <t>750040033.1</t>
  </si>
  <si>
    <t>MARCADOR PERMANENTE</t>
  </si>
  <si>
    <t>750040040.23</t>
  </si>
  <si>
    <t>MARCADOR RESALTADOR</t>
  </si>
  <si>
    <t>PUNTA CHANFLE COLORES V ARIOS</t>
  </si>
  <si>
    <t>750010219.1</t>
  </si>
  <si>
    <t>PAPEL A4</t>
  </si>
  <si>
    <t>AUTOR LEDESMA</t>
  </si>
  <si>
    <t>RESMA X 500 HS MULTIFUNCION - 70 Gr</t>
  </si>
  <si>
    <t>RESMA X 500 HS MULTIFUNCION - 75 Gr</t>
  </si>
  <si>
    <t>RESMA X 500 HS MULTIFUNCION - 80 Gr</t>
  </si>
  <si>
    <t>750010215.14</t>
  </si>
  <si>
    <t xml:space="preserve">PAPEL OFICIO </t>
  </si>
  <si>
    <t>RESMA OFICIO 75 GRS</t>
  </si>
  <si>
    <t>RESMA OFICIO 80 GRS</t>
  </si>
  <si>
    <t>750150350.1</t>
  </si>
  <si>
    <t xml:space="preserve">REGLA </t>
  </si>
  <si>
    <t>PIZZINI</t>
  </si>
  <si>
    <t>20 cm</t>
  </si>
  <si>
    <t xml:space="preserve">SOBRE MANILA </t>
  </si>
  <si>
    <t>13x19</t>
  </si>
  <si>
    <t>24x30</t>
  </si>
  <si>
    <t>https://www.laeditorial.com.ar/comercial/65777-abrochadora-four-witch-gold-15cm-26-6-24-6-11478</t>
  </si>
  <si>
    <t>https://www.libreriasmatildashop.com.ar/productos/abrochadora-olami-n-24-6-26-6-abr102/</t>
  </si>
  <si>
    <t>https://atomolibreria.com.ar/abrochadorabroches/1719-abrochadora-olami-pinza-mini-p-broches-266.html</t>
  </si>
  <si>
    <t>https://www.libreriapopurri.com.ar/productos/plasticola-x-100gr-senorita/</t>
  </si>
  <si>
    <t>https://mandarinalibreria.empretienda.com.ar/accesorios-escritorio/plasticola-sta-100-gramos</t>
  </si>
  <si>
    <t>https://www.resmas.com.ar/bibliorato-avios-a4-marmolado-gris/p/MLA28111169?pdp_filters=seller_id%3A166458456#position=2&amp;search_layout=stack&amp;type=item&amp;tracking_id=715d1b24-9dab-49a4-aae7-a982d65e348b</t>
  </si>
  <si>
    <t>https://www.resmas.com.ar/bibliorato-oficio-carpeta-oficina-carton-gris-1calidad/p/MLA26773257?pdp_filters=seller_id:166458456#position=1&amp;search_layout=stack&amp;type=item&amp;tracking_id=884f1783-14f1-40a7-a28c-45e8ba65d1e3</t>
  </si>
  <si>
    <t>https://www.mercadolibre.com.ar/bibliorato-o-registrador-meli-a4-lomo-ancho/p/MLA29262948?pdp_filters=item_id:MLA1408128401#is_advertising=true&amp;searchVariation=MLA29262948&amp;position=2&amp;search_layout=stack&amp;type=pad&amp;tracking_id=55613883-79a8-4526-9f36-9b000bbe16d1&amp;is_advertising=true&amp;ad_domain=VQCATCORE_LST&amp;ad_position=2&amp;ad_click_id=NGJiMzZjOGMtZjA0Yi00MWE0LTkyMzItMmRlZmQ3Zjc4ZDhi</t>
  </si>
  <si>
    <t>https://www.librerialerma.com.ar/productos/bibliorato-oficio-avios/</t>
  </si>
  <si>
    <t>https://www.libreriapopurri.com.ar/productos/bibliorato-registrado-a4-clasico/</t>
  </si>
  <si>
    <t>https://www.tomy.com.ar/559-bibliorato-setter-a4/p</t>
  </si>
  <si>
    <t>https://www.elauditor.com.ar/boligrafo-filgo-ginzo-azul-retractil.html</t>
  </si>
  <si>
    <t>https://www.tomy.com.ar/1904-boligrafo-bic-rondo-1mmazul/p</t>
  </si>
  <si>
    <t>https://dvdistribuidora.com.ar/productos/boligrafo-retractil-punta-de-1mm-fast-grip-filgo/</t>
  </si>
  <si>
    <t>https://www.elauditor.com.ar/index.php/boligrafo-filgo-ginzo-negro-retractil.html</t>
  </si>
  <si>
    <t>https://www.centroperez.com.ar/boligrafo-consul-trio-negro-130518</t>
  </si>
  <si>
    <t>https://www.tomy.com.ar/1905-boligrafo-bic-rondo-1mmnegro/p</t>
  </si>
  <si>
    <t>https://www.redlibrera.com/p/broche-ezco-para-abrochadora-26%252f6-%252d-21%252f6-x-1000--x-10-unid.-cod.-304003</t>
  </si>
  <si>
    <t>https://www.tintaamarilla.com.ar/productos/broches-ezco-n-24-6-x-1000/</t>
  </si>
  <si>
    <t>https://dvdistribuidora.com.ar/productos/broches-para-abrochadora-nro-21-6-26-6-x-1000-broches-olami/</t>
  </si>
  <si>
    <t>https://www.laeditorial.com.ar/comercial/51376-broches-olami-n21-6-x-1000-un-bro266-6953766301468</t>
  </si>
  <si>
    <t>https://elestanco.com.ar/productos/broches-n-21-6-26-6-x1000-olami/?variant=620401868&amp;pf=mc</t>
  </si>
  <si>
    <t>https://www.elauditor.com.ar/carpeta-colgante-nepaco-5-posiciones-moviles.html?gad_source=1&amp;gclid=CjwKCAjw5v2wBhBrEiwAXDDoJYN_o7l_0yNHus-FjPvw420HhO7ouqRFksetnOS9uWOfrMxH6KTyyxoC384QAvD_BwE</t>
  </si>
  <si>
    <t>https://www.tomy.com.ar/93-carpeta-colgante-oficio-visor-movil/p?idsku=93&amp;gad_source=1&amp;gclid=CjwKCAjw5v2wBhBrEiwAXDDoJRs7ntL-j-V4Z0-OLc8LhbcRo7s9uYimbD8yXbByhhIkSnOrsAGubRoCAdwQAvD_BwE</t>
  </si>
  <si>
    <t>https://www.laeditorial.com.ar/escolar/69089-carpeta-the-pel-colgante-5-posiciones-movil-4095?gad_source=4&amp;gclid=CjwKCAjw5v2wBhBrEiwAXDDoJeS--WmMfzRqzs1nm540E-1MG--ZXR1EWTPCLe5VC3pN47TyhqgzCBoCh5AQAvD_BwE</t>
  </si>
  <si>
    <t>https://tam.com.ar/ficha-1325-carpeta-fibra-negra-oficio-2-anillos-aro-40-mm?gad_source=4&amp;gclid=CjwKCAjw5v2wBhBrEiwAXDDoJaX0fHCje_NsOHaWC75yiPPCeH_6sCnKOCLhzBTiAgBVNHG627W9choCllIQAvD_BwE</t>
  </si>
  <si>
    <t>https://www.elauditor.com.ar/carpeta-ezco-fibra-negra-oficio-2x40cm.html?gad_source=4&amp;gclid=CjwKCAjw5v2wBhBrEiwAXDDoJRoAxEqF4HbC1bSxhlyn3ZRIzsWHeQqKdm18kYKdMHLw26EPsruZwhoCoFkQAvD_BwE</t>
  </si>
  <si>
    <t>https://www.tomy.com.ar/100-carpeta-2-30-redfibra-negra-esquelita/p?idsku=100&amp;gad_source=4&amp;gclid=CjwKCAjw5v2wBhBrEiwAXDDoJXyCaPeq20BGcKl6qIEcr2nmRalcpFK3szZYzL3GAkzJjwVJSjscAxoCMGcQAvD_BwE</t>
  </si>
  <si>
    <t>https://www.elauditor.com.ar/cinta-adhesiva-stiko-strap-12-mm-por-30-mts.html</t>
  </si>
  <si>
    <t>https://www.laeditorial.com.ar/comercial/66341-cinta-stiko-12x30-58764?gad_source=1&amp;gclid=CjwKCAjw5v2wBhBrEiwAXDDoJT3QzU6zi39kehluLVAvXy5XUZiYKPhRaZBRzCqcvBYTdzF56l8gfBoC1EcQAvD_BwE</t>
  </si>
  <si>
    <t>https://www.centroperez.com.ar/cinta-adhesiva-stiko-strap-12x30-8011?gad_source=4&amp;gclid=CjwKCAjw5v2wBhBrEiwAXDDoJc0HRc4LQLWvyhIq6kPf8dTmBUSV137-PTWD4XKzsKRSeSS2aVww6RoCJlcQAvD_BwE</t>
  </si>
  <si>
    <t>https://www.elauditor.com.ar/cuaderno-avon-16x21-espiral-84h-cm.html?gad_source=4&amp;gclid=CjwKCAjw5v2wBhBrEiwAXDDoJaVfK74vNc_KVSAyGO936wrlvSdiF_1EcPqyFU-csDuiWjfqGc7UHBoCoaYQAvD_BwE</t>
  </si>
  <si>
    <t>https://lineasfotocopias2.mitiendanube.com/productos/cuaderno/?variant=819400846&amp;pf=mc&amp;srsltid=AfmBOopMK-cFzGum2IJxi1xVR1U4NyjVCD0_8imqU1zq32Za2eSfW_bY2Kw</t>
  </si>
  <si>
    <t>https://www.newoffice.com.ar/productos/cuaderno-triunfante-cuadriculado-x-80-hojas-con-espiral/?pf=gs&amp;variant=352864458&amp;srsltid=AfmBOopNjIjfGYmTggIDwlFrmEUpWIyhbbUXoBCKsbZY_6na5JagFp70GIA</t>
  </si>
  <si>
    <t>https://www.camaronbrujo.com/cuaderno-a4-120-hjs?srsltid=AfmBOopvBfyEKlhG3Da5SRHPJrniL-ZmooJb_QfQ9PUDFlmCLTMtvXQIvjk</t>
  </si>
  <si>
    <t>https://articulo.mercadolibre.com.ar/MLA-1108126298-cuaderno-a4-maraton-t-flexible-espiral-21x27cm-100-hojas-_JM?matt_tool=38087446&amp;utm_source=google_shopping&amp;utm_medium=organic</t>
  </si>
  <si>
    <t>https://www.libreriateorema.com.ar/productos/cuaderno-29-7-cuadriculado-120h-mis-apuntes-citas/?variant=785079638&amp;pf=mc</t>
  </si>
  <si>
    <t>https://www.elauditor.com.ar/folios-liggo-a4-cristal-polipropileno-40-micrones-por-10-unidades.html?gad_source=1&amp;gclid=CjwKCAjw5v2wBhBrEiwAXDDoJZa7KB_cPsPTB9khT9IrLz16a6vUPpCoJJZTfiCeT984JXq4QwZlbRoC1ukQAvD_BwE</t>
  </si>
  <si>
    <t>https://www.tomy.com.ar/2498-folio-a4-polipropileno-x100u-opp/p?idsku=2498&amp;gad_source=1&amp;gclid=CjwKCAjw5v2wBhBrEiwAXDDoJZ2cyJ4ZT1HGs_bhUmZL93QPzeVRrqetTdk3aDPTVIF7sX5wueIsJxoCjocQAvD_BwE</t>
  </si>
  <si>
    <t>https://libreriaintegralmaya.mercadoshops.com.ar/MLA-1399782579-folios-folio-oficio-40-micrones-pack-x-100u-luma-_JM?gad_source=1&amp;gclid=Cj0KCQjwiYOxBhC5ARIsAIvdH53-w0ExQWhcFelkGNSXbnNKITmq91yQrQACdxI1DdWSpzOSxoDoAC0aAkPqEALw_wcB</t>
  </si>
  <si>
    <t>https://www.resmas.com.ar/MLA-1385429543-lapiz-corrector-filgo-7-ml-trazo-fluido-corregi-y-segui-_JM#position=5&amp;search_layout=stack&amp;type=item&amp;tracking_id=2c317373-9f51-477f-97ab-97da374d918b</t>
  </si>
  <si>
    <t>https://distribuidorara.mercadoshops.com.ar/caja-x12-marcador-permanente-filgo-strong-040-fino-1mm-negro/p/MLA28710151?pdp_filters=category:MLA69567%7Cseller_id:1913330</t>
  </si>
  <si>
    <t>https://www.laeditorial.com.ar/escolar/74953-marcador-filgo-perm-doble-punta-x12-gris-allym-e12</t>
  </si>
  <si>
    <t>https://distribuidoraalpaso.mitiendanube.com/productos/marcador-filgo-permanente-o61-x12-azul/?variant=668604000&amp;pf=mc&amp;srsltid=AfmBOopl2Ur42XqhQLOKV_MY-ZNR9375Bahwn5XClAcGtITffI4XWhyAg2A</t>
  </si>
  <si>
    <t>https://distribuidoraalpaso.mitiendanube.com/productos/resaltador-filgo-chato-pastel-x12/</t>
  </si>
  <si>
    <t>https://platerito.com.ar/productos/resaltadores-text-marker-pastel-filgo/?variant=361184595&amp;pf=mc</t>
  </si>
  <si>
    <t>https://tam.com.ar/ficha-341-resaltador-filgo-trabi-flash-amarillo?gad_source=1&amp;gclid=Cj0KCQjwiYOxBhC5ARIsAIvdH53Z8ShsYkxeSQ4gvCStWqkoY5rjNdPq0LyIAGtM7tqLXPZOiGu2FPkaAikyEALw_wcB</t>
  </si>
  <si>
    <t>https://www.elauditor.com.ar/resma-autor-duplicacion-a4-70g-500-hojas.html?gad_source=1&amp;gclid=Cj0KCQjwiYOxBhC5ARIsAIvdH50lfbSmCFWDaF-rot0GTXh8af6Gz1TZkuIFT1-2EAONCXUgUm-YdqcaAp9uEALw_wcB</t>
  </si>
  <si>
    <t>https://www.tomy.com.ar/489-resma-autor-70grs21x29-7-a4/p?idsku=489&amp;gad_source=1&amp;gclid=Cj0KCQjwiYOxBhC5ARIsAIvdH52rUdWd1pXuambAlmT7gS_kd_2SyMiuK1DznsiQdJ9U2WzrrACHG3MaAgzdEALw_wcB</t>
  </si>
  <si>
    <t>https://www.shop.stec.com.ar/MLA-1632083858-x1-resma-a4-ledesma-autor-70gr-500-hojas-multifuncion-blanco-_JM?variation=179692395010&amp;utm_source=google&amp;utm_medium=cpc&amp;utm_campaign=darwin_ss&amp;gad_source=1&amp;gclid=Cj0KCQjwiYOxBhC5ARIsAIvdH539dPCuAz3yLGhAOtPWeIhssnQOaoPgQiQZX62nxMcdG6CKogxeipwaAkNwEALw_wcB</t>
  </si>
  <si>
    <t>https://www.tomy.com.ar/491-resma-autor-75grs21x29-7-a4/p?idsku=491&amp;gad_source=1&amp;gclid=Cj0KCQjwiYOxBhC5ARIsAIvdH51xmjjkT7G5pSAqGdy9VMVjtWTD3_wF-bnDm8VRcuBLefrf_yhLTfQaAhRuEALw_wcB</t>
  </si>
  <si>
    <t>https://www.refillkit.ar/resma-autor-a4-multifuncion-de-500-hojas-de-75g-color-blanco-por-unidad/p/MLA11578259?pdp_filters=category%3AMLA416632%7Cseller_id%3A337037282</t>
  </si>
  <si>
    <t>https://www.elauditor.com.ar/resma-autor-a4-75g-500-hojas.html?gad_source=1&amp;gclid=Cj0KCQjwiYOxBhC5ARIsAIvdH51z46-hQEaKl9ZKaZGAYF3l3IxxFG9iKDgjDLhebE_MzhRBpG3CYOoaAsW8EALw_wcB</t>
  </si>
  <si>
    <t>https://libreriaelcolegio.mercadoshops.com.ar/MLA-617113294-resma-papel-autor-a4-80-grs-_JM?variation=176594198504&amp;gad_source=1&amp;gclid=Cj0KCQjwiYOxBhC5ARIsAIvdH5225wZZ7C-u5SjuuXJjpYvojGqiSqtcr4_NZw8eRXWy7Y6eTz-1sE8aAqoqEALw_wcB</t>
  </si>
  <si>
    <t>https://www.elauditor.com.ar/resma-autor-a4-80g-500-hojas.html?gad_source=1&amp;gclid=Cj0KCQjwiYOxBhC5ARIsAIvdH53xVlhXCmyVSsnBrU7usVnETu02-rS2F4OmPxtVsjNBl6hMb298XGgaAivlEALw_wcB</t>
  </si>
  <si>
    <t>https://www.elauditor.com.ar/resma-autor-21-6x35-6cm-75g-500-hojas.html</t>
  </si>
  <si>
    <t>https://papeleriaentrerios.com/producto/resma-ledesma-autor-oficio-80g-1022443</t>
  </si>
  <si>
    <t>https://www.elauditor.com.ar/resma-autor-oficio-legal-80g-500-hojas.html?gad_source=1&amp;gclid=Cj0KCQjwiYOxBhC5ARIsAIvdH52b7Jp3UcZn7gYxPQxMDEXAuGcsudHt02djUX6XSXca7xZvcDzgm-caAuG0EALw_wcB</t>
  </si>
  <si>
    <t>https://libreriaslevalle.com/resmas/1256-resma-papel-oficio-x500-hojas-de-80-grs-autor-ledesma.html</t>
  </si>
  <si>
    <t>https://dvdistribuidora.com.ar/productos/regla-plastica-pizzini-1712-cristal-20cm/</t>
  </si>
  <si>
    <t>https://www.libreriaconstitucion.com/product-page/regla-pizzini-20-cm-x-1-u</t>
  </si>
  <si>
    <t>https://www.liderartelibreria.com.ar/MLA-910305241-regla-pizzini-20cm-transparente-_JM</t>
  </si>
  <si>
    <t>https://www.cleanlab.com.ar/MLA-907541742-sobres-manila-cheque-13x19cm-papel-madera-n1-p-x-100-sobres-_JM?variation=75771453596&amp;gad_source=1&amp;gclid=Cj0KCQjwiYOxBhC5ARIsAIvdH53Y65qS15ySflqk4mpgO8CtpoS3n4iDcsOPI5m_3QXL953bi_30AtEaAogCEALw_wcB</t>
  </si>
  <si>
    <t>https://articulo.mercadolibre.com.ar/MLA-1163529286-13x19-cm-100-unidades-sobres-manila-madera-kraft-80gr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5310075853&amp;matt_product_id=MLA1163529286&amp;matt_product_partition_id=2162466313611&amp;matt_target_id=aud-1925157273100:pla-2162466313611&amp;cq_src=google_ads&amp;cq_cmp=14508409322&amp;cq_net=g&amp;cq_plt=gp&amp;cq_med=pla&amp;gad_source=1&amp;gclid=Cj0KCQjwiYOxBhC5ARIsAIvdH53N1eDJOzrKjy8cqW-XAXNASkdRh5gpa1347thTxjIn_hJBabhBLncaAtMhEALw_wcB</t>
  </si>
  <si>
    <t>https://distriaires.mercadoshops.com.ar/MLA-842433377-sobre-bolsa-manila-madera-marron-13-x-19-cm-paq-x-100-_JM</t>
  </si>
  <si>
    <t>https://articulo.mercadolibre.com.ar/MLA-1124651227-sobres-manila-a4-carta-24-x-30-cm-papel-madera-paq-x-50-u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247674885&amp;matt_product_id=MLA1124651227&amp;matt_product_partition_id=2162466313611&amp;matt_target_id=aud-1925157273100:pla-2162466313611&amp;cq_src=google_ads&amp;cq_cmp=14508409322&amp;cq_net=g&amp;cq_plt=gp&amp;cq_med=pla&amp;gad_source=1&amp;gclid=Cj0KCQjwiYOxBhC5ARIsAIvdH53rrEBYydP6gQ4peTyvmWuEGTgLaFiofxCfyn8vFpTTAP8llnA3tHcaApNbEALw_wcB</t>
  </si>
  <si>
    <t>https://www.libreriaelangel.com.ar/MLA-1106357218-sobres-manila-madera-24x30cm-pack-x-50-sobres-_JM?variation=173758374447&amp;utm_source=google&amp;utm_medium=cpc&amp;utm_campaign=darwin_ss&amp;gad_source=1&amp;gclid=Cj0KCQjwiYOxBhC5ARIsAIvdH5389AuP6Q79I6rfYUzIEwjUFOJQ0uRZVx3qW24SMG6xfl_u5dpMBcUaAqAWEALw_wcB</t>
  </si>
  <si>
    <t>https://www.libreriasaturno.com.ar/productos/sobres-manila-24-x-30-cm-100-unidades/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</si>
</sst>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/>
  </cellStyleXfs>
  <cellXfs count="66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4" fontId="1" fillId="0" borderId="0" xfId="1" applyNumberFormat="1"/>
    <xf numFmtId="0" fontId="3" fillId="0" borderId="2" xfId="1" applyFont="1" applyBorder="1" applyAlignment="1">
      <alignment horizontal="center" vertical="center"/>
    </xf>
    <xf numFmtId="164" fontId="4" fillId="0" borderId="0" xfId="2" applyNumberFormat="1" applyFill="1" applyBorder="1" applyAlignment="1">
      <alignment horizontal="center" vertical="center"/>
    </xf>
    <xf numFmtId="164" fontId="1" fillId="0" borderId="0" xfId="1" applyNumberFormat="1" applyFill="1" applyBorder="1" applyAlignment="1">
      <alignment horizontal="center" vertical="center"/>
    </xf>
    <xf numFmtId="0" fontId="4" fillId="0" borderId="0" xfId="2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164" fontId="1" fillId="0" borderId="5" xfId="1" applyNumberFormat="1" applyFill="1" applyBorder="1" applyAlignment="1" applyProtection="1">
      <alignment horizontal="center" vertical="center"/>
    </xf>
    <xf numFmtId="164" fontId="1" fillId="0" borderId="0" xfId="1" applyNumberFormat="1" applyFill="1" applyBorder="1"/>
    <xf numFmtId="0" fontId="1" fillId="0" borderId="0" xfId="1" applyFill="1" applyBorder="1"/>
    <xf numFmtId="0" fontId="1" fillId="0" borderId="0" xfId="1" applyFill="1" applyBorder="1" applyAlignment="1">
      <alignment horizontal="center" vertical="center" wrapText="1"/>
    </xf>
    <xf numFmtId="164" fontId="1" fillId="0" borderId="0" xfId="1" applyNumberFormat="1" applyFill="1" applyBorder="1" applyAlignment="1" applyProtection="1">
      <alignment horizontal="center" vertical="center"/>
    </xf>
    <xf numFmtId="0" fontId="1" fillId="0" borderId="0" xfId="1" applyFill="1"/>
    <xf numFmtId="0" fontId="3" fillId="0" borderId="0" xfId="1" applyFont="1" applyBorder="1" applyAlignment="1">
      <alignment horizontal="left"/>
    </xf>
    <xf numFmtId="0" fontId="1" fillId="0" borderId="0" xfId="1" applyBorder="1" applyAlignment="1">
      <alignment horizontal="center"/>
    </xf>
    <xf numFmtId="164" fontId="3" fillId="0" borderId="0" xfId="1" applyNumberFormat="1" applyFont="1" applyFill="1" applyBorder="1"/>
    <xf numFmtId="0" fontId="3" fillId="0" borderId="0" xfId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justify" vertical="top" wrapText="1"/>
    </xf>
    <xf numFmtId="164" fontId="1" fillId="4" borderId="2" xfId="1" applyNumberFormat="1" applyFill="1" applyBorder="1" applyAlignment="1" applyProtection="1">
      <alignment horizontal="center" vertical="center"/>
    </xf>
    <xf numFmtId="164" fontId="1" fillId="3" borderId="2" xfId="1" applyNumberFormat="1" applyFill="1" applyBorder="1" applyAlignment="1">
      <alignment horizontal="center" vertical="center"/>
    </xf>
    <xf numFmtId="164" fontId="1" fillId="3" borderId="2" xfId="3" applyNumberForma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center" vertical="center"/>
    </xf>
    <xf numFmtId="0" fontId="4" fillId="0" borderId="2" xfId="2" applyBorder="1" applyAlignment="1">
      <alignment horizontal="left" vertical="center"/>
    </xf>
    <xf numFmtId="0" fontId="4" fillId="0" borderId="2" xfId="2" applyFill="1" applyBorder="1" applyAlignment="1">
      <alignment horizontal="left" vertical="center"/>
    </xf>
    <xf numFmtId="0" fontId="4" fillId="0" borderId="0" xfId="2" applyBorder="1" applyAlignment="1">
      <alignment horizontal="left" vertical="center"/>
    </xf>
    <xf numFmtId="0" fontId="4" fillId="0" borderId="0" xfId="2" applyFill="1" applyBorder="1" applyAlignment="1">
      <alignment horizontal="left" vertical="center"/>
    </xf>
    <xf numFmtId="164" fontId="1" fillId="0" borderId="0" xfId="1" applyNumberFormat="1" applyFill="1" applyBorder="1" applyAlignment="1">
      <alignment horizontal="left" vertical="center"/>
    </xf>
    <xf numFmtId="0" fontId="4" fillId="2" borderId="0" xfId="2" applyFill="1" applyBorder="1" applyAlignment="1">
      <alignment horizontal="left" vertical="center"/>
    </xf>
    <xf numFmtId="0" fontId="4" fillId="0" borderId="0" xfId="2" applyAlignment="1">
      <alignment horizontal="left" vertical="center"/>
    </xf>
    <xf numFmtId="0" fontId="4" fillId="0" borderId="0" xfId="2" applyFill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Fill="1" applyAlignment="1">
      <alignment horizontal="left" vertical="center"/>
    </xf>
    <xf numFmtId="0" fontId="1" fillId="0" borderId="2" xfId="1" applyFill="1" applyBorder="1" applyAlignment="1">
      <alignment horizontal="left" vertical="center"/>
    </xf>
    <xf numFmtId="0" fontId="1" fillId="0" borderId="2" xfId="1" applyFill="1" applyBorder="1" applyAlignment="1">
      <alignment horizontal="left" vertical="center" wrapText="1"/>
    </xf>
    <xf numFmtId="0" fontId="0" fillId="0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4" fillId="0" borderId="3" xfId="2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4" fillId="0" borderId="0" xfId="2"/>
    <xf numFmtId="0" fontId="3" fillId="0" borderId="6" xfId="0" applyNumberFormat="1" applyFont="1" applyBorder="1" applyAlignment="1">
      <alignment vertical="top"/>
    </xf>
    <xf numFmtId="0" fontId="3" fillId="0" borderId="6" xfId="0" applyNumberFormat="1" applyFont="1" applyBorder="1" applyAlignment="1">
      <alignment vertical="top" wrapText="1"/>
    </xf>
    <xf numFmtId="0" fontId="0" fillId="0" borderId="2" xfId="1" applyFont="1" applyFill="1" applyBorder="1" applyAlignment="1">
      <alignment horizontal="left" vertical="center"/>
    </xf>
    <xf numFmtId="0" fontId="7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lia%20Lucero\Desktop\ACUERDOS%20MARCO\AM-2022\AM%20DE%20LIBRER&#205;A\Cuadro_Comparativo_10606-0004-LPU22_al_28_03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Precios de Referencia 07-03-22"/>
      <sheetName val="Precios de Referencia 22-03-22"/>
      <sheetName val="Precios de Referencia finales"/>
      <sheetName val="Renglon 37"/>
      <sheetName val="Evaluación y Orden de Mérito"/>
      <sheetName val="Evaluación y OM p exp"/>
    </sheetNames>
    <sheetDataSet>
      <sheetData sheetId="0">
        <row r="7">
          <cell r="A7" t="str">
            <v>Renglón: 1, Código: 750070017.1, Descripción: ABROCHADORA PINZA 10/50  Presentación:  UNIDAD</v>
          </cell>
        </row>
        <row r="8">
          <cell r="F8">
            <v>500</v>
          </cell>
        </row>
        <row r="18">
          <cell r="A18" t="str">
            <v>Renglón: 2, Código: 750070017.2, Descripción: ABROCHADORA PINZA 21/6-21/8 METALICA SIN NINGUN ELEMENTO DE PLASTICO 1RA. CALIDAD  Presentación:  UNIDAD</v>
          </cell>
        </row>
        <row r="19">
          <cell r="F19">
            <v>800</v>
          </cell>
        </row>
        <row r="28">
          <cell r="A28" t="str">
            <v>Renglón: 3, Código: 750150347.1, Descripción: ADHESIVO VINILICO X 250 GR.  Presentación:  ENVASE</v>
          </cell>
        </row>
        <row r="29">
          <cell r="F29">
            <v>5500</v>
          </cell>
        </row>
        <row r="37">
          <cell r="A37" t="str">
            <v>Renglón: 5, Código: 750150316.5, Descripción: ALMOHADILLA METALICA PARA SELLOS N°3  Presentación:  UNIDAD</v>
          </cell>
        </row>
        <row r="38">
          <cell r="F38">
            <v>700</v>
          </cell>
        </row>
        <row r="46">
          <cell r="A46" t="str">
            <v>Renglón: 6, Código: 750090073.22, Descripción: BIBLIORATO OFICIO CON LOMO DE PAPEL SIN BORDES METALICOS  Presentación:  UNIDAD</v>
          </cell>
        </row>
        <row r="47">
          <cell r="F47">
            <v>2600</v>
          </cell>
        </row>
        <row r="55">
          <cell r="A55" t="str">
            <v>Renglón: 7, Código: 750090073.17, Descripción: BIBLIORATO OFICIO PLASTICO  Presentación:  UNIDAD</v>
          </cell>
        </row>
        <row r="56">
          <cell r="F56">
            <v>2000</v>
          </cell>
        </row>
        <row r="65">
          <cell r="A65" t="str">
            <v>Renglón: 8, Código: 750090073.7, Descripción: BIBLIORATO TIPO OFICIO C/LOMO DE PAPEL C/BORDES METALICOS  Presentación:  UNIDAD</v>
          </cell>
        </row>
        <row r="66">
          <cell r="F66">
            <v>1500</v>
          </cell>
        </row>
        <row r="72">
          <cell r="A72" t="str">
            <v>Renglón: 9, Código: 750040035.2, Descripción: BOLIGRAFO AZUL TRAZO GRUESO FIRME CONTINUO 1RA.CALIDAD SIN ELEMENTOS A ROSCA EN EXTREMOS  Presentación:  UNIDAD</v>
          </cell>
        </row>
        <row r="73">
          <cell r="F73">
            <v>77000</v>
          </cell>
        </row>
        <row r="82">
          <cell r="A82" t="str">
            <v>Renglón: 10, Código: 750040035.5, Descripción: BOLIGRAFO NEGRO TRAZO GRUESO FIRME CONTINUO 1RA.CALIDAD SIN ELEMENTOS A ROSCA EN EXTREMOS  Presentación:  UNIDAD</v>
          </cell>
        </row>
        <row r="83">
          <cell r="F83">
            <v>27000</v>
          </cell>
        </row>
        <row r="91">
          <cell r="A91" t="str">
            <v>Renglón: 11, Código: 750040035.7, Descripción: BOLIGRAFO ROJO TRAZO GRUESO FIRME Y CONTINUO 1RA.CALIDAD SIN ELEMENTOS A ROSCA EN EXTREMOS  Presentación:  UNIDAD</v>
          </cell>
        </row>
        <row r="92">
          <cell r="F92">
            <v>7000</v>
          </cell>
        </row>
        <row r="100">
          <cell r="A100" t="str">
            <v>Renglón: 12, Código: 750040035.15, Descripción: BOLIGRAFO TRAZO 0,5 AZUL  Presentación:  UNIDAD</v>
          </cell>
        </row>
        <row r="101">
          <cell r="F101">
            <v>7000</v>
          </cell>
        </row>
        <row r="110">
          <cell r="A110" t="str">
            <v>Renglón: 13, Código: 750060056.23, Descripción: BROCHE 21/6  Presentación:  CAJA X 1000  Solicitado:  CAJA</v>
          </cell>
        </row>
        <row r="111">
          <cell r="F111">
            <v>12500</v>
          </cell>
        </row>
        <row r="119">
          <cell r="A119" t="str">
            <v>Renglón: 14, Código: 750060056.33, Descripción: BROCHES 10/50  Presentación:  CAJA X 1000  Solicitado:  CAJA</v>
          </cell>
        </row>
        <row r="120">
          <cell r="F120">
            <v>4500</v>
          </cell>
        </row>
        <row r="129">
          <cell r="A129" t="str">
            <v>Renglón: 15, Código: 750060052.8, Descripción: BROCHES DORADO N° 8 - 40 MM  Presentación:  CAJA X 100  Solicitado:  CAJA</v>
          </cell>
        </row>
        <row r="130">
          <cell r="F130">
            <v>1500</v>
          </cell>
        </row>
        <row r="137">
          <cell r="A137" t="str">
            <v>Renglón: 16, Código: 750090063.4, Descripción: CARPETA CARATULA OFICIO  Presentación:  UNIDAD</v>
          </cell>
        </row>
        <row r="138">
          <cell r="F138">
            <v>14000</v>
          </cell>
        </row>
        <row r="145">
          <cell r="A145" t="str">
            <v>Renglón: 17, Código: 750090075.7, Descripción: CARPETA CARTULINA A4 240 GR.  Presentación:  UNIDAD</v>
          </cell>
        </row>
        <row r="146">
          <cell r="F146">
            <v>15000</v>
          </cell>
        </row>
        <row r="153">
          <cell r="A153" t="str">
            <v>Renglón: 18, Código: 750090075.5, Descripción: CARPETA CARTULINA OFICIO 240 GR.  Presentación:  UNIDAD</v>
          </cell>
        </row>
        <row r="154">
          <cell r="F154">
            <v>7100</v>
          </cell>
        </row>
        <row r="161">
          <cell r="A161" t="str">
            <v>Renglón: 19, Código: 750090064.6, Descripción: CARPETA COLGANTE PLASTICA  Presentación:  UNIDAD</v>
          </cell>
        </row>
        <row r="162">
          <cell r="F162">
            <v>3000</v>
          </cell>
        </row>
        <row r="169">
          <cell r="A169" t="str">
            <v>Renglón: 20, Código: 750090066.1, Descripción: CARPETA FIBRA NEGRA OFICIO 2 GANCHOS  Presentación:  UNIDAD</v>
          </cell>
        </row>
        <row r="170">
          <cell r="F170">
            <v>1600</v>
          </cell>
        </row>
        <row r="177">
          <cell r="A177" t="str">
            <v>Renglón: 21, Código: 750090071.1, Descripción: CARPETA TRANSPARENTE TAMA#O A4  Presentación:  UNIDAD</v>
          </cell>
        </row>
        <row r="178">
          <cell r="F178">
            <v>8100</v>
          </cell>
        </row>
        <row r="186">
          <cell r="A186" t="str">
            <v>Renglón: 22, Código: 750140001.1, Descripción: CARTUCHERA TELA CON CIERRE, 7 X 22 CM  Presentación:  UNIDAD</v>
          </cell>
        </row>
        <row r="187">
          <cell r="F187">
            <v>300</v>
          </cell>
        </row>
        <row r="193">
          <cell r="A193" t="str">
            <v>Renglón: 23, Código: 750100054.18, Descripción: CARTULINA COLOR 46 X 35,5 CM.  Presentación:  X UNIDAD  Solicitado:  UNIDAD</v>
          </cell>
        </row>
        <row r="194">
          <cell r="F194">
            <v>9000</v>
          </cell>
        </row>
        <row r="200">
          <cell r="A200" t="str">
            <v>Renglón: 24, Código: 750100054.4, Descripción: CARTULINA COLOR AMARILLO  Presentación:  X PLIEGO  Solicitado:  PLIEGO</v>
          </cell>
        </row>
        <row r="201">
          <cell r="F201">
            <v>2500</v>
          </cell>
        </row>
        <row r="209">
          <cell r="A209" t="str">
            <v>Renglón: 25, Código: 750100054.3, Descripción: CARTULINA COLOR CELESTE CLARO  Presentacion:  X PLIEGO  Solicitado:  PLIEGO</v>
          </cell>
        </row>
        <row r="210">
          <cell r="F210">
            <v>11300</v>
          </cell>
        </row>
        <row r="217">
          <cell r="A217" t="str">
            <v>Renglón: 26, Código: 750100054.31, Descripción: CARTULINA DE 170 GRS. DE 56 X 76 CM. MEDIDAS DE LONGITUD, COLORES VARIOS  Presentación:  PAQ. X 250 H</v>
          </cell>
        </row>
        <row r="218">
          <cell r="F218">
            <v>200</v>
          </cell>
        </row>
        <row r="222">
          <cell r="A222" t="str">
            <v>Renglón: 27, Código: 750150336.10, Descripción: CINTA ADHESIVA TRANSPARENTE 48 X 50  Presentacion:  X ROLLO  Solicitado:  ROLLO</v>
          </cell>
        </row>
        <row r="223">
          <cell r="F223">
            <v>13000</v>
          </cell>
        </row>
        <row r="236">
          <cell r="A236" t="str">
            <v>Renglón: 28, Código: 750150336.18, Descripción: CINTA DE ENMASCARAR 18 MM.  Presentación:  ROLLO 50 M.  Solicitado:  ROLLO</v>
          </cell>
        </row>
        <row r="237">
          <cell r="F237">
            <v>3300</v>
          </cell>
        </row>
        <row r="247">
          <cell r="A247" t="str">
            <v>Renglón: 29, Código: 750150336.15, Descripción: CINTA DE ENMASCARAR 24 MM  Presentacion:  ROLLO X 50 M  Solicitado:  ROLLO</v>
          </cell>
        </row>
        <row r="248">
          <cell r="F248">
            <v>4700</v>
          </cell>
        </row>
        <row r="259">
          <cell r="A259" t="str">
            <v>Renglón: 30, Código: 750150318.5, Descripción: CORRECTOR CINTA BLANCO  Presentacion:  X UNIDAD  Solicitado:  UNIDAD</v>
          </cell>
        </row>
        <row r="260">
          <cell r="F260">
            <v>1800</v>
          </cell>
        </row>
        <row r="268">
          <cell r="A268" t="str">
            <v>Renglón: 31, Código: 750080035.5, Descripción: CUADERNO ESPIRAL 16 X 21 CM. 84 HOJAS CUADRICULADO  Presentación:  UNIDAD</v>
          </cell>
        </row>
        <row r="269">
          <cell r="F269">
            <v>1900</v>
          </cell>
        </row>
        <row r="277">
          <cell r="A277" t="str">
            <v>Renglón: 32, Código: 750080035.8, Descripción: CUADERNO ESPIRAL A4 TAPA PLASTICA 120 HOJAS  Presentación:  UNIDAD</v>
          </cell>
        </row>
        <row r="278">
          <cell r="F278">
            <v>1300</v>
          </cell>
        </row>
        <row r="287">
          <cell r="A287" t="str">
            <v>Renglón: 33, Código: 750080038.3, Descripción: CUADERNO OFICIO ESPIRAL 84 HOJAS CUADRO  Presentación:  UNIDAD</v>
          </cell>
        </row>
        <row r="288">
          <cell r="F288">
            <v>2800</v>
          </cell>
        </row>
        <row r="297">
          <cell r="A297" t="str">
            <v>Renglón: 34, Código: 750080040.12, Descripción: CUADERNO TAPA DURA 98 HOJAS CUADROS  Presentación:  UNIDAD</v>
          </cell>
        </row>
        <row r="298">
          <cell r="F298">
            <v>1200</v>
          </cell>
        </row>
        <row r="307">
          <cell r="A307" t="str">
            <v>Renglón: 35, Código: 750080040.10, Descripción: CUADERNO TAPA DURA A4 RAYA 120 HOJAS  Presentación:  UNIDAD</v>
          </cell>
        </row>
        <row r="308">
          <cell r="F308">
            <v>500</v>
          </cell>
        </row>
        <row r="316">
          <cell r="A316" t="str">
            <v>Renglón: 36, Código: 750080040.9, Descripción: CUADERNO TAPA DURA CHICO CUADRO 84 HOJAS  Presentación:  UNIDAD</v>
          </cell>
        </row>
        <row r="317">
          <cell r="F317">
            <v>2000</v>
          </cell>
        </row>
        <row r="325">
          <cell r="A325" t="str">
            <v>Renglón: 37, Código: 750150339.1, Descripción: ETIQUETA AUTOADHESIVAS  Presentación:  UNIDAD</v>
          </cell>
        </row>
        <row r="326">
          <cell r="F326">
            <v>40000</v>
          </cell>
        </row>
        <row r="332">
          <cell r="A332" t="str">
            <v>Renglón: 38, Código: 750150339.2, Descripción: ETIQUETAS AUTOADHESIVAS  Presentacion:  X PLANCHA  Solicitado:  PLANCHA</v>
          </cell>
        </row>
        <row r="333">
          <cell r="F333">
            <v>62000</v>
          </cell>
        </row>
        <row r="341">
          <cell r="A341" t="str">
            <v>Renglón: 39, Código: 750140064.5, Descripción: FOLIO OFICIO DE PLASTICO TIPO CRISTAL  Presentacion:  CAJA X 100  Solicitado:  CAJA</v>
          </cell>
        </row>
        <row r="342">
          <cell r="F342">
            <v>600</v>
          </cell>
        </row>
        <row r="350">
          <cell r="A350" t="str">
            <v>Renglón: 40, Código: 750140064.2, Descripción: FOLIO PLASTICO A4  Presentación:  UNIDAD</v>
          </cell>
        </row>
        <row r="351">
          <cell r="F351">
            <v>10300</v>
          </cell>
        </row>
        <row r="359">
          <cell r="A359" t="str">
            <v>Renglón: 41, Código: 750140064.4, Descripción: FOLIO PLASTICO OFICIO  Presentación:  UNIDAD</v>
          </cell>
        </row>
        <row r="360">
          <cell r="F360">
            <v>17500</v>
          </cell>
        </row>
        <row r="367">
          <cell r="A367" t="str">
            <v>Renglón: 42, Código: 750160004.2, Descripción: FORMULARIO CONTINUO 12 X 25 X 1 PAPEL BLANCO 70 GRS.  Presentación:  RESMA X 1000  Solicitado:  RESMA</v>
          </cell>
        </row>
        <row r="368">
          <cell r="F368">
            <v>600</v>
          </cell>
        </row>
        <row r="375">
          <cell r="A375" t="str">
            <v>Renglón: 43, Código: 750150341.4, Descripción: HILO DE ALGODON  Presentación:  BOBINA 500 GR  Solicitado:  BOBINA</v>
          </cell>
        </row>
        <row r="376">
          <cell r="F376">
            <v>600</v>
          </cell>
        </row>
        <row r="382">
          <cell r="A382" t="str">
            <v>Renglón: 44, Código: 750050038.4, Descripción: LAPIZ COLOR LARGO  Presentación:  CAJA X 12  Solicitado:  CAJA</v>
          </cell>
        </row>
        <row r="383">
          <cell r="F383">
            <v>1000</v>
          </cell>
        </row>
        <row r="391">
          <cell r="A391" t="str">
            <v>Renglón: 45, Código: 750050039.1, Descripción: LAPIZ CORRECTOR PUNTA METALICA SECADO RAPIDO  Presentación:  UNIDAD</v>
          </cell>
        </row>
        <row r="392">
          <cell r="F392">
            <v>8000</v>
          </cell>
        </row>
        <row r="401">
          <cell r="A401" t="str">
            <v>Renglón: 46, Código: 750050035.5, Descripción: LAPIZ GRAFITO N° 2 HB  Presentacion:  UNIDAD</v>
          </cell>
        </row>
        <row r="402">
          <cell r="F402">
            <v>9500</v>
          </cell>
        </row>
        <row r="411">
          <cell r="A411" t="str">
            <v>Renglón: 47, Código: 750040009.1, Descripción: MARCADOR NEGRO PARA PIZARRA ACRILICA BUENA CAPACIDAD DE CARGA  Presentación:  UNIDAD</v>
          </cell>
        </row>
        <row r="412">
          <cell r="F412">
            <v>3000</v>
          </cell>
        </row>
        <row r="420">
          <cell r="A420" t="str">
            <v>Renglón: 48, Código: 750040009.6, Descripción: MARCADOR PARA PIZARRA ACRILICA VARIOS COLORES  Presentación:  UNIDAD</v>
          </cell>
        </row>
        <row r="421">
          <cell r="F421">
            <v>4000</v>
          </cell>
        </row>
        <row r="429">
          <cell r="A429" t="str">
            <v>Renglón: 49, Código: 750040033.3, Descripción: MARCADOR PERMANENTE DE PUNTA REDONDA, TRAZO GRUESO  Presentación:  UNIDAD</v>
          </cell>
        </row>
        <row r="430">
          <cell r="F430">
            <v>6500</v>
          </cell>
        </row>
        <row r="438">
          <cell r="A438" t="str">
            <v>Renglón: 50, Código: 750040040.7, Descripción: MARCADOR RESALTADOR AMARILLO  Presentacion:  UNIDAD</v>
          </cell>
        </row>
        <row r="439">
          <cell r="F439">
            <v>5600</v>
          </cell>
        </row>
        <row r="447">
          <cell r="A447" t="str">
            <v>Renglón: 51, Código: 750040040.2, Descripción: MARCADOR RESALTADOR FLUOR PUNTA CHANFLEADA BUENA CAPACIDAD DE CARGA  Presentacion:  UNIDAD</v>
          </cell>
        </row>
        <row r="448">
          <cell r="F448">
            <v>9800</v>
          </cell>
        </row>
        <row r="457">
          <cell r="A457" t="str">
            <v>Renglón: 52, Código: 750150102.14, Descripción: NOTAS AUTOADHESIVAS 76 X 76 MM  Presentacion:  BLOCK X 100 U  Solicitado:  BLOCK</v>
          </cell>
        </row>
        <row r="458">
          <cell r="F458">
            <v>3500</v>
          </cell>
        </row>
        <row r="466">
          <cell r="A466" t="str">
            <v>Renglón: 53, Código: 750010219.8, Descripción: PAPEL A4 75 GR.  Presentación:  RESMA</v>
          </cell>
        </row>
        <row r="467">
          <cell r="F467">
            <v>28000</v>
          </cell>
        </row>
        <row r="474">
          <cell r="A474" t="str">
            <v>Renglón: 54, Código: 750010219.5, Descripción: PAPEL A4 80 GR.  Presentación:  RESMA</v>
          </cell>
        </row>
        <row r="475">
          <cell r="F475">
            <v>23100</v>
          </cell>
        </row>
        <row r="482">
          <cell r="A482" t="str">
            <v>Renglón: 55, Código: 750010196.1, Descripción: PAPEL KRAFF EN BOBINA  Presentacion:  X KG  Solicitado:  KG</v>
          </cell>
        </row>
        <row r="483">
          <cell r="F483">
            <v>300</v>
          </cell>
        </row>
        <row r="489">
          <cell r="A489" t="str">
            <v>Renglón: 56, Código: 750010001.21, Descripción: PAPEL OBRA 70 GR. A4 21 X 29,7 MULTIFUNCION 1RA.CALIDAD  Presentación:  RESMA X 500  Solicitado:  RESMA</v>
          </cell>
        </row>
        <row r="490">
          <cell r="F490">
            <v>2900</v>
          </cell>
        </row>
        <row r="495">
          <cell r="A495" t="str">
            <v>Renglón: 57, Código: 750010001.26, Descripción: PAPEL OBRA 80 GR.OFICIO LEGAL 21,59 X 35,56 MULTIFUNCION 1RA.CALIDAD  Presentación:  RESMA X 500  Solicitado:  RESMA</v>
          </cell>
        </row>
        <row r="496">
          <cell r="F496">
            <v>4600</v>
          </cell>
        </row>
        <row r="502">
          <cell r="A502" t="str">
            <v>Renglón: 58, Código: 750010215.5, Descripción: PAPEL OFICIO LEGAL 75 GR. MULTIFUNCION  Presentación:  RESMA</v>
          </cell>
        </row>
        <row r="503">
          <cell r="F503">
            <v>32500</v>
          </cell>
        </row>
        <row r="509">
          <cell r="A509" t="str">
            <v>Renglón: 59, Código: 750150346.1, Descripción: PERFORADORA METALICA BASE DE MADERA  Presentación:  UNIDAD</v>
          </cell>
        </row>
        <row r="510">
          <cell r="F510">
            <v>400</v>
          </cell>
        </row>
        <row r="517">
          <cell r="A517" t="str">
            <v>Renglón: 62, Código: 750150350.3, Descripción: REGLA ACRILICA 30 CM  Presentación:  UNIDAD</v>
          </cell>
        </row>
        <row r="518">
          <cell r="F518">
            <v>2500</v>
          </cell>
        </row>
        <row r="527">
          <cell r="A527" t="str">
            <v>Renglón: 63, Código: 750150322.27, Descripción: ROLLO DE PAPEL  QUIMICO X DUPLICADO 76 X 30 MTS  Presentacion:  UNIDAD</v>
          </cell>
        </row>
        <row r="528">
          <cell r="F528">
            <v>7800</v>
          </cell>
        </row>
        <row r="535">
          <cell r="A535" t="str">
            <v>Renglón: 64, Código: 750020048.17, Descripción: SOBRE MANILA 19 X 25 APROX.  Presentación:  UNIDAD</v>
          </cell>
        </row>
        <row r="536">
          <cell r="F536">
            <v>20200</v>
          </cell>
        </row>
        <row r="545">
          <cell r="A545" t="str">
            <v>Renglón: 65, Código: 750020048.7, Descripción: SOBRE MANILA 25 X 35 CM APROX.  Presentación:  UNIDAD</v>
          </cell>
        </row>
        <row r="546">
          <cell r="F546">
            <v>30000</v>
          </cell>
        </row>
        <row r="555">
          <cell r="A555" t="str">
            <v>Renglón: 66, Código: 750010144.7, Descripción: SOBRE PAPEL MADERA 40 X 30 CM  Presentación:  PAQUETE 50 U  Solicitado:  PAQUETE</v>
          </cell>
        </row>
        <row r="556">
          <cell r="F556">
            <v>600</v>
          </cell>
        </row>
        <row r="564">
          <cell r="A564" t="str">
            <v>Renglón: 67, Código: 750010144.1, Descripción: SOBRE PAPEL MADERA A4  Presentación:  UNIDAD</v>
          </cell>
        </row>
        <row r="565">
          <cell r="F565">
            <v>7500</v>
          </cell>
        </row>
        <row r="573">
          <cell r="A573" t="str">
            <v>Renglón: 68, Código: 750150355.4, Descripción: TIJERA HOJA METALICA 20 CM HOJA  Presentación:  UNIDAD</v>
          </cell>
        </row>
        <row r="574">
          <cell r="F574">
            <v>1500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omy.com.ar/1771-lapices-faber-castell-x-12-largos--3-lapices/p?idsku=1771&amp;gclid=CjwKCAiAyfybBhBKEiwAgtB7fpxX7MHn8mY_gy1qcB9qCwMEVvFxvvTOG2GNz-mBFgRwmOP5lihzYhoCwa4QAvD_BwE" TargetMode="External"/><Relationship Id="rId2" Type="http://schemas.openxmlformats.org/officeDocument/2006/relationships/hyperlink" Target="https://www.papeleralaslomas.com.ar/prod/id=5182/GlobalBluePoint-ERP.aspx" TargetMode="External"/><Relationship Id="rId1" Type="http://schemas.openxmlformats.org/officeDocument/2006/relationships/hyperlink" Target="https://libreriakoky.com/productos/lapices-filgo-x12-colores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3"/>
  <sheetViews>
    <sheetView showGridLines="0" tabSelected="1" zoomScale="89" zoomScaleNormal="89" workbookViewId="0">
      <selection activeCell="G13" sqref="G13"/>
    </sheetView>
  </sheetViews>
  <sheetFormatPr baseColWidth="10" defaultRowHeight="15" x14ac:dyDescent="0.25"/>
  <cols>
    <col min="1" max="1" width="4.7109375" style="1" customWidth="1"/>
    <col min="2" max="2" width="14.140625" style="1" customWidth="1"/>
    <col min="3" max="3" width="49" style="1" customWidth="1"/>
    <col min="4" max="4" width="28" style="1" customWidth="1"/>
    <col min="5" max="5" width="12.5703125" style="1" bestFit="1" customWidth="1"/>
    <col min="6" max="6" width="12.5703125" style="1" customWidth="1"/>
    <col min="7" max="7" width="16.28515625" style="1" customWidth="1"/>
    <col min="8" max="8" width="14.7109375" style="19" customWidth="1"/>
    <col min="9" max="9" width="19.42578125" style="43" customWidth="1"/>
    <col min="10" max="10" width="15" style="19" customWidth="1"/>
    <col min="11" max="11" width="19.140625" style="43" customWidth="1"/>
    <col min="12" max="12" width="16.140625" style="19" customWidth="1"/>
    <col min="13" max="13" width="18.140625" style="43" customWidth="1"/>
    <col min="14" max="14" width="24.28515625" style="55" customWidth="1"/>
    <col min="15" max="16384" width="11.42578125" style="1"/>
  </cols>
  <sheetData>
    <row r="1" spans="1:16" ht="15" customHeight="1" x14ac:dyDescent="0.25">
      <c r="A1" s="62" t="s">
        <v>58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6" ht="15" customHeight="1" x14ac:dyDescent="0.25">
      <c r="A2" s="63" t="s">
        <v>59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6" ht="45" x14ac:dyDescent="0.25">
      <c r="A3" s="2" t="s">
        <v>0</v>
      </c>
      <c r="B3" s="3" t="s">
        <v>1</v>
      </c>
      <c r="C3" s="3" t="s">
        <v>2</v>
      </c>
      <c r="D3" s="3" t="s">
        <v>25</v>
      </c>
      <c r="E3" s="3" t="s">
        <v>3</v>
      </c>
      <c r="F3" s="3" t="s">
        <v>26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</row>
    <row r="4" spans="1:16" ht="35.1" customHeight="1" x14ac:dyDescent="0.25">
      <c r="A4" s="4">
        <v>1</v>
      </c>
      <c r="B4" s="45" t="s">
        <v>60</v>
      </c>
      <c r="C4" s="48" t="s">
        <v>61</v>
      </c>
      <c r="D4" s="47" t="s">
        <v>30</v>
      </c>
      <c r="E4" s="4" t="s">
        <v>12</v>
      </c>
      <c r="F4" s="30">
        <v>4682.3999999999996</v>
      </c>
      <c r="G4" s="26">
        <f>+(H4+J4+L4)/3</f>
        <v>9620.9266666666663</v>
      </c>
      <c r="H4" s="27">
        <v>7832.78</v>
      </c>
      <c r="I4" s="32" t="s">
        <v>126</v>
      </c>
      <c r="J4" s="27">
        <v>10800</v>
      </c>
      <c r="K4" s="32" t="s">
        <v>127</v>
      </c>
      <c r="L4" s="27">
        <v>10230</v>
      </c>
      <c r="M4" s="32" t="s">
        <v>128</v>
      </c>
      <c r="N4" s="2" t="s">
        <v>13</v>
      </c>
      <c r="P4" s="5"/>
    </row>
    <row r="5" spans="1:16" ht="35.1" customHeight="1" x14ac:dyDescent="0.25">
      <c r="A5" s="4">
        <v>2</v>
      </c>
      <c r="B5" s="45" t="s">
        <v>62</v>
      </c>
      <c r="C5" s="48" t="s">
        <v>63</v>
      </c>
      <c r="D5" s="47" t="s">
        <v>64</v>
      </c>
      <c r="E5" s="4" t="s">
        <v>12</v>
      </c>
      <c r="F5" s="30">
        <v>565.86</v>
      </c>
      <c r="G5" s="26">
        <f t="shared" ref="G5:G33" si="0">+(H5+J5+L5)/3</f>
        <v>978.92333333333329</v>
      </c>
      <c r="H5" s="27">
        <v>990</v>
      </c>
      <c r="I5" s="32" t="s">
        <v>48</v>
      </c>
      <c r="J5" s="27">
        <v>966.77</v>
      </c>
      <c r="K5" s="32" t="s">
        <v>130</v>
      </c>
      <c r="L5" s="27">
        <v>980</v>
      </c>
      <c r="M5" s="32" t="s">
        <v>129</v>
      </c>
      <c r="N5" s="2" t="s">
        <v>65</v>
      </c>
      <c r="P5" s="5"/>
    </row>
    <row r="6" spans="1:16" ht="35.1" customHeight="1" x14ac:dyDescent="0.25">
      <c r="A6" s="4">
        <v>3</v>
      </c>
      <c r="B6" s="45" t="s">
        <v>66</v>
      </c>
      <c r="C6" s="46" t="s">
        <v>67</v>
      </c>
      <c r="D6" s="47" t="s">
        <v>28</v>
      </c>
      <c r="E6" s="4" t="s">
        <v>12</v>
      </c>
      <c r="F6" s="30">
        <v>2150</v>
      </c>
      <c r="G6" s="26">
        <f t="shared" si="0"/>
        <v>3700.6666666666665</v>
      </c>
      <c r="H6" s="27">
        <v>4011</v>
      </c>
      <c r="I6" s="32" t="s">
        <v>132</v>
      </c>
      <c r="J6" s="27">
        <v>3291</v>
      </c>
      <c r="K6" s="32" t="s">
        <v>133</v>
      </c>
      <c r="L6" s="27">
        <v>3800</v>
      </c>
      <c r="M6" s="32" t="s">
        <v>134</v>
      </c>
      <c r="N6" s="57" t="s">
        <v>68</v>
      </c>
      <c r="P6" s="5"/>
    </row>
    <row r="7" spans="1:16" ht="35.1" customHeight="1" x14ac:dyDescent="0.25">
      <c r="A7" s="4">
        <v>4</v>
      </c>
      <c r="B7" s="45" t="s">
        <v>66</v>
      </c>
      <c r="C7" s="46" t="s">
        <v>67</v>
      </c>
      <c r="D7" s="47" t="s">
        <v>28</v>
      </c>
      <c r="E7" s="4" t="s">
        <v>12</v>
      </c>
      <c r="F7" s="30">
        <v>2100</v>
      </c>
      <c r="G7" s="26">
        <f t="shared" si="0"/>
        <v>3600.3333333333335</v>
      </c>
      <c r="H7" s="27">
        <v>4011</v>
      </c>
      <c r="I7" s="32" t="s">
        <v>131</v>
      </c>
      <c r="J7" s="27">
        <v>3190</v>
      </c>
      <c r="K7" s="32" t="s">
        <v>135</v>
      </c>
      <c r="L7" s="27">
        <v>3600</v>
      </c>
      <c r="M7" s="32" t="s">
        <v>136</v>
      </c>
      <c r="N7" s="57" t="s">
        <v>69</v>
      </c>
      <c r="P7" s="5"/>
    </row>
    <row r="8" spans="1:16" ht="35.1" customHeight="1" x14ac:dyDescent="0.25">
      <c r="A8" s="4">
        <v>5</v>
      </c>
      <c r="B8" s="45" t="s">
        <v>70</v>
      </c>
      <c r="C8" s="46" t="s">
        <v>71</v>
      </c>
      <c r="D8" s="47" t="s">
        <v>29</v>
      </c>
      <c r="E8" s="4" t="s">
        <v>12</v>
      </c>
      <c r="F8" s="30">
        <v>119</v>
      </c>
      <c r="G8" s="26">
        <f t="shared" si="0"/>
        <v>643.84666666666669</v>
      </c>
      <c r="H8" s="27">
        <v>729.89</v>
      </c>
      <c r="I8" s="32" t="s">
        <v>137</v>
      </c>
      <c r="J8" s="27">
        <v>590</v>
      </c>
      <c r="K8" s="32" t="s">
        <v>138</v>
      </c>
      <c r="L8" s="27">
        <v>611.65</v>
      </c>
      <c r="M8" s="32" t="s">
        <v>139</v>
      </c>
      <c r="N8" s="57" t="s">
        <v>72</v>
      </c>
      <c r="P8" s="5"/>
    </row>
    <row r="9" spans="1:16" ht="35.1" customHeight="1" x14ac:dyDescent="0.25">
      <c r="A9" s="4">
        <v>6</v>
      </c>
      <c r="B9" s="45" t="s">
        <v>70</v>
      </c>
      <c r="C9" s="46" t="s">
        <v>71</v>
      </c>
      <c r="D9" s="47" t="s">
        <v>29</v>
      </c>
      <c r="E9" s="4" t="s">
        <v>12</v>
      </c>
      <c r="F9" s="30">
        <v>119</v>
      </c>
      <c r="G9" s="26">
        <f t="shared" si="0"/>
        <v>623.29666666666662</v>
      </c>
      <c r="H9" s="27">
        <v>729.89</v>
      </c>
      <c r="I9" s="32" t="s">
        <v>140</v>
      </c>
      <c r="J9" s="27">
        <v>550</v>
      </c>
      <c r="K9" s="32" t="s">
        <v>141</v>
      </c>
      <c r="L9" s="27">
        <v>590</v>
      </c>
      <c r="M9" s="32" t="s">
        <v>142</v>
      </c>
      <c r="N9" s="57" t="s">
        <v>73</v>
      </c>
      <c r="P9" s="5"/>
    </row>
    <row r="10" spans="1:16" ht="35.1" customHeight="1" x14ac:dyDescent="0.25">
      <c r="A10" s="4">
        <v>7</v>
      </c>
      <c r="B10" s="45" t="s">
        <v>14</v>
      </c>
      <c r="C10" s="46" t="s">
        <v>15</v>
      </c>
      <c r="D10" s="47" t="s">
        <v>31</v>
      </c>
      <c r="E10" s="4" t="s">
        <v>16</v>
      </c>
      <c r="F10" s="30">
        <v>299</v>
      </c>
      <c r="G10" s="26">
        <f t="shared" si="0"/>
        <v>734.54333333333341</v>
      </c>
      <c r="H10" s="27">
        <v>318.3</v>
      </c>
      <c r="I10" s="32" t="s">
        <v>143</v>
      </c>
      <c r="J10" s="27">
        <v>755</v>
      </c>
      <c r="K10" s="32" t="s">
        <v>144</v>
      </c>
      <c r="L10" s="27">
        <v>1130.33</v>
      </c>
      <c r="M10" s="32" t="s">
        <v>40</v>
      </c>
      <c r="N10" s="51" t="s">
        <v>13</v>
      </c>
      <c r="P10" s="5"/>
    </row>
    <row r="11" spans="1:16" ht="35.1" customHeight="1" x14ac:dyDescent="0.25">
      <c r="A11" s="4">
        <v>8</v>
      </c>
      <c r="B11" s="45" t="s">
        <v>74</v>
      </c>
      <c r="C11" s="46" t="s">
        <v>75</v>
      </c>
      <c r="D11" s="47" t="s">
        <v>30</v>
      </c>
      <c r="E11" s="4" t="s">
        <v>16</v>
      </c>
      <c r="F11" s="30">
        <v>398.55</v>
      </c>
      <c r="G11" s="26">
        <f t="shared" si="0"/>
        <v>507.59</v>
      </c>
      <c r="H11" s="27">
        <v>404.67</v>
      </c>
      <c r="I11" s="32" t="s">
        <v>145</v>
      </c>
      <c r="J11" s="27">
        <v>578.1</v>
      </c>
      <c r="K11" s="32" t="s">
        <v>146</v>
      </c>
      <c r="L11" s="27">
        <v>540</v>
      </c>
      <c r="M11" s="32" t="s">
        <v>147</v>
      </c>
      <c r="N11" s="51" t="s">
        <v>13</v>
      </c>
      <c r="P11" s="5"/>
    </row>
    <row r="12" spans="1:16" ht="35.1" customHeight="1" x14ac:dyDescent="0.25">
      <c r="A12" s="4">
        <v>9</v>
      </c>
      <c r="B12" s="45" t="s">
        <v>76</v>
      </c>
      <c r="C12" s="46" t="s">
        <v>77</v>
      </c>
      <c r="D12" s="47" t="s">
        <v>32</v>
      </c>
      <c r="E12" s="4" t="s">
        <v>12</v>
      </c>
      <c r="F12" s="30">
        <v>303.89999999999998</v>
      </c>
      <c r="G12" s="26">
        <f t="shared" si="0"/>
        <v>644.82666666666671</v>
      </c>
      <c r="H12" s="27">
        <v>750</v>
      </c>
      <c r="I12" s="38" t="s">
        <v>41</v>
      </c>
      <c r="J12" s="27">
        <v>690</v>
      </c>
      <c r="K12" s="32" t="s">
        <v>54</v>
      </c>
      <c r="L12" s="27">
        <v>494.48</v>
      </c>
      <c r="M12" s="32" t="s">
        <v>39</v>
      </c>
      <c r="N12" s="58" t="s">
        <v>78</v>
      </c>
      <c r="P12" s="5"/>
    </row>
    <row r="13" spans="1:16" ht="35.1" customHeight="1" x14ac:dyDescent="0.25">
      <c r="A13" s="4">
        <v>10</v>
      </c>
      <c r="B13" s="45" t="s">
        <v>76</v>
      </c>
      <c r="C13" s="46" t="s">
        <v>77</v>
      </c>
      <c r="D13" s="47" t="s">
        <v>27</v>
      </c>
      <c r="E13" s="4" t="s">
        <v>12</v>
      </c>
      <c r="F13" s="30">
        <v>1039.5</v>
      </c>
      <c r="G13" s="26">
        <f t="shared" si="0"/>
        <v>1257.3166666666666</v>
      </c>
      <c r="H13" s="27">
        <v>1029.95</v>
      </c>
      <c r="I13" s="38" t="s">
        <v>150</v>
      </c>
      <c r="J13" s="27">
        <v>1352</v>
      </c>
      <c r="K13" s="32" t="s">
        <v>148</v>
      </c>
      <c r="L13" s="27">
        <v>1390</v>
      </c>
      <c r="M13" s="32" t="s">
        <v>149</v>
      </c>
      <c r="N13" s="58" t="s">
        <v>79</v>
      </c>
      <c r="P13" s="5"/>
    </row>
    <row r="14" spans="1:16" ht="35.1" customHeight="1" x14ac:dyDescent="0.25">
      <c r="A14" s="4">
        <v>11</v>
      </c>
      <c r="B14" s="45" t="s">
        <v>76</v>
      </c>
      <c r="C14" s="46" t="s">
        <v>77</v>
      </c>
      <c r="D14" s="47" t="s">
        <v>28</v>
      </c>
      <c r="E14" s="4" t="s">
        <v>12</v>
      </c>
      <c r="F14" s="30">
        <v>1700</v>
      </c>
      <c r="G14" s="26">
        <f t="shared" si="0"/>
        <v>1979.4966666666667</v>
      </c>
      <c r="H14" s="27">
        <v>2304.29</v>
      </c>
      <c r="I14" s="38" t="s">
        <v>152</v>
      </c>
      <c r="J14" s="27">
        <v>1890</v>
      </c>
      <c r="K14" s="32" t="s">
        <v>153</v>
      </c>
      <c r="L14" s="27">
        <v>1744.2</v>
      </c>
      <c r="M14" s="32" t="s">
        <v>151</v>
      </c>
      <c r="N14" s="58" t="s">
        <v>80</v>
      </c>
      <c r="P14" s="5"/>
    </row>
    <row r="15" spans="1:16" ht="35.1" customHeight="1" x14ac:dyDescent="0.25">
      <c r="A15" s="4">
        <v>12</v>
      </c>
      <c r="B15" s="45" t="s">
        <v>81</v>
      </c>
      <c r="C15" s="46" t="s">
        <v>82</v>
      </c>
      <c r="D15" s="47" t="s">
        <v>83</v>
      </c>
      <c r="E15" s="4" t="s">
        <v>12</v>
      </c>
      <c r="F15" s="30">
        <v>460</v>
      </c>
      <c r="G15" s="26">
        <f t="shared" si="0"/>
        <v>704.31666666666661</v>
      </c>
      <c r="H15" s="27">
        <v>814.67</v>
      </c>
      <c r="I15" s="38" t="s">
        <v>154</v>
      </c>
      <c r="J15" s="27">
        <v>548.28</v>
      </c>
      <c r="K15" s="32" t="s">
        <v>155</v>
      </c>
      <c r="L15" s="27">
        <v>750</v>
      </c>
      <c r="M15" s="32" t="s">
        <v>156</v>
      </c>
      <c r="N15" s="58" t="s">
        <v>84</v>
      </c>
      <c r="P15" s="5"/>
    </row>
    <row r="16" spans="1:16" ht="35.1" customHeight="1" x14ac:dyDescent="0.25">
      <c r="A16" s="4">
        <v>13</v>
      </c>
      <c r="B16" s="45" t="s">
        <v>85</v>
      </c>
      <c r="C16" s="46" t="s">
        <v>87</v>
      </c>
      <c r="D16" s="47" t="s">
        <v>34</v>
      </c>
      <c r="E16" s="4" t="s">
        <v>12</v>
      </c>
      <c r="F16" s="30">
        <v>2170</v>
      </c>
      <c r="G16" s="26">
        <f t="shared" si="0"/>
        <v>2899.3633333333332</v>
      </c>
      <c r="H16" s="27">
        <v>3336.09</v>
      </c>
      <c r="I16" s="38" t="s">
        <v>157</v>
      </c>
      <c r="J16" s="27">
        <v>2150</v>
      </c>
      <c r="K16" s="32" t="s">
        <v>158</v>
      </c>
      <c r="L16" s="27">
        <v>3212</v>
      </c>
      <c r="M16" s="32" t="s">
        <v>159</v>
      </c>
      <c r="N16" s="58" t="s">
        <v>86</v>
      </c>
      <c r="P16" s="5"/>
    </row>
    <row r="17" spans="1:16" ht="35.1" customHeight="1" x14ac:dyDescent="0.25">
      <c r="A17" s="4">
        <v>14</v>
      </c>
      <c r="B17" s="45" t="s">
        <v>85</v>
      </c>
      <c r="C17" s="46" t="s">
        <v>87</v>
      </c>
      <c r="D17" s="47" t="s">
        <v>88</v>
      </c>
      <c r="E17" s="4" t="s">
        <v>12</v>
      </c>
      <c r="F17" s="30">
        <v>5890</v>
      </c>
      <c r="G17" s="26">
        <f t="shared" si="0"/>
        <v>7809.666666666667</v>
      </c>
      <c r="H17" s="27">
        <v>6080</v>
      </c>
      <c r="I17" s="38" t="s">
        <v>160</v>
      </c>
      <c r="J17" s="27">
        <v>8100</v>
      </c>
      <c r="K17" s="32" t="s">
        <v>161</v>
      </c>
      <c r="L17" s="27">
        <v>9249</v>
      </c>
      <c r="M17" s="32" t="s">
        <v>162</v>
      </c>
      <c r="N17" s="58" t="s">
        <v>89</v>
      </c>
      <c r="P17" s="5"/>
    </row>
    <row r="18" spans="1:16" ht="64.5" customHeight="1" x14ac:dyDescent="0.25">
      <c r="A18" s="4">
        <v>15</v>
      </c>
      <c r="B18" s="45" t="s">
        <v>90</v>
      </c>
      <c r="C18" s="46" t="s">
        <v>91</v>
      </c>
      <c r="D18" s="47" t="s">
        <v>93</v>
      </c>
      <c r="E18" s="4" t="s">
        <v>12</v>
      </c>
      <c r="F18" s="30">
        <v>112</v>
      </c>
      <c r="G18" s="26">
        <f t="shared" si="0"/>
        <v>230.16888888888889</v>
      </c>
      <c r="H18" s="27">
        <f>3971/25</f>
        <v>158.84</v>
      </c>
      <c r="I18" s="38" t="s">
        <v>38</v>
      </c>
      <c r="J18" s="27">
        <f>6500/30</f>
        <v>216.66666666666666</v>
      </c>
      <c r="K18" s="32" t="s">
        <v>17</v>
      </c>
      <c r="L18" s="27">
        <f>31500/100</f>
        <v>315</v>
      </c>
      <c r="M18" s="32" t="s">
        <v>56</v>
      </c>
      <c r="N18" s="58" t="s">
        <v>92</v>
      </c>
      <c r="P18" s="5"/>
    </row>
    <row r="19" spans="1:16" ht="35.1" customHeight="1" x14ac:dyDescent="0.25">
      <c r="A19" s="6">
        <v>16</v>
      </c>
      <c r="B19" s="59" t="s">
        <v>18</v>
      </c>
      <c r="C19" s="47" t="s">
        <v>94</v>
      </c>
      <c r="D19" s="47" t="s">
        <v>33</v>
      </c>
      <c r="E19" s="4" t="s">
        <v>12</v>
      </c>
      <c r="F19" s="30">
        <v>5.9</v>
      </c>
      <c r="G19" s="26">
        <f t="shared" si="0"/>
        <v>45.533333333333331</v>
      </c>
      <c r="H19" s="27">
        <v>12.64</v>
      </c>
      <c r="I19" s="33" t="s">
        <v>163</v>
      </c>
      <c r="J19" s="27">
        <f>6900/100</f>
        <v>69</v>
      </c>
      <c r="K19" s="33" t="s">
        <v>164</v>
      </c>
      <c r="L19" s="27">
        <v>54.96</v>
      </c>
      <c r="M19" s="32" t="s">
        <v>57</v>
      </c>
      <c r="N19" s="50" t="s">
        <v>95</v>
      </c>
      <c r="P19" s="5"/>
    </row>
    <row r="20" spans="1:16" ht="35.1" customHeight="1" x14ac:dyDescent="0.25">
      <c r="A20" s="6">
        <v>17</v>
      </c>
      <c r="B20" s="45" t="s">
        <v>19</v>
      </c>
      <c r="C20" s="47" t="s">
        <v>97</v>
      </c>
      <c r="D20" s="47" t="s">
        <v>33</v>
      </c>
      <c r="E20" s="4" t="s">
        <v>12</v>
      </c>
      <c r="F20" s="30">
        <v>7.4</v>
      </c>
      <c r="G20" s="26">
        <f t="shared" si="0"/>
        <v>75.873333333333335</v>
      </c>
      <c r="H20" s="27">
        <v>101.63</v>
      </c>
      <c r="I20" s="39" t="s">
        <v>42</v>
      </c>
      <c r="J20" s="27">
        <v>56</v>
      </c>
      <c r="K20" s="33" t="s">
        <v>50</v>
      </c>
      <c r="L20" s="27">
        <v>69.989999999999995</v>
      </c>
      <c r="M20" s="49" t="s">
        <v>165</v>
      </c>
      <c r="N20" s="58" t="s">
        <v>96</v>
      </c>
      <c r="P20" s="5"/>
    </row>
    <row r="21" spans="1:16" ht="35.1" customHeight="1" x14ac:dyDescent="0.25">
      <c r="A21" s="6">
        <v>18</v>
      </c>
      <c r="B21" s="45" t="s">
        <v>21</v>
      </c>
      <c r="C21" s="47" t="s">
        <v>98</v>
      </c>
      <c r="D21" s="47" t="s">
        <v>35</v>
      </c>
      <c r="E21" s="4" t="s">
        <v>22</v>
      </c>
      <c r="F21" s="30">
        <v>622.20000000000005</v>
      </c>
      <c r="G21" s="26">
        <f t="shared" si="0"/>
        <v>2896.6666666666665</v>
      </c>
      <c r="H21" s="27">
        <v>1510</v>
      </c>
      <c r="I21" s="33" t="s">
        <v>55</v>
      </c>
      <c r="J21" s="27">
        <v>2190</v>
      </c>
      <c r="K21" s="33" t="s">
        <v>23</v>
      </c>
      <c r="L21" s="27">
        <v>4990</v>
      </c>
      <c r="M21" s="38" t="s">
        <v>46</v>
      </c>
      <c r="N21" s="51" t="s">
        <v>13</v>
      </c>
      <c r="P21" s="5"/>
    </row>
    <row r="22" spans="1:16" ht="35.1" customHeight="1" x14ac:dyDescent="0.25">
      <c r="A22" s="6">
        <v>19</v>
      </c>
      <c r="B22" s="59" t="s">
        <v>99</v>
      </c>
      <c r="C22" s="47" t="s">
        <v>100</v>
      </c>
      <c r="D22" s="47" t="s">
        <v>29</v>
      </c>
      <c r="E22" s="4" t="s">
        <v>12</v>
      </c>
      <c r="F22" s="30">
        <v>360</v>
      </c>
      <c r="G22" s="26">
        <f t="shared" si="0"/>
        <v>1198.7633333333333</v>
      </c>
      <c r="H22" s="27">
        <v>1002.29</v>
      </c>
      <c r="I22" s="39" t="s">
        <v>44</v>
      </c>
      <c r="J22" s="27">
        <v>987</v>
      </c>
      <c r="K22" s="33" t="s">
        <v>43</v>
      </c>
      <c r="L22" s="27">
        <v>1607</v>
      </c>
      <c r="M22" s="32" t="s">
        <v>166</v>
      </c>
      <c r="N22" s="50" t="s">
        <v>13</v>
      </c>
      <c r="P22" s="5"/>
    </row>
    <row r="23" spans="1:16" ht="35.1" customHeight="1" x14ac:dyDescent="0.25">
      <c r="A23" s="6">
        <v>20</v>
      </c>
      <c r="B23" s="59" t="s">
        <v>101</v>
      </c>
      <c r="C23" s="47" t="s">
        <v>102</v>
      </c>
      <c r="D23" s="47" t="s">
        <v>103</v>
      </c>
      <c r="E23" s="4" t="s">
        <v>12</v>
      </c>
      <c r="F23" s="30">
        <v>69</v>
      </c>
      <c r="G23" s="26">
        <f t="shared" si="0"/>
        <v>736.58333333333337</v>
      </c>
      <c r="H23" s="27">
        <v>550</v>
      </c>
      <c r="I23" s="33" t="s">
        <v>47</v>
      </c>
      <c r="J23" s="27">
        <f>1899/4</f>
        <v>474.75</v>
      </c>
      <c r="K23" s="33" t="s">
        <v>45</v>
      </c>
      <c r="L23" s="27">
        <v>1185</v>
      </c>
      <c r="M23" s="32" t="s">
        <v>51</v>
      </c>
      <c r="N23" s="50" t="s">
        <v>13</v>
      </c>
      <c r="P23" s="5"/>
    </row>
    <row r="24" spans="1:16" ht="35.1" customHeight="1" x14ac:dyDescent="0.25">
      <c r="A24" s="6">
        <v>21</v>
      </c>
      <c r="B24" s="45" t="s">
        <v>104</v>
      </c>
      <c r="C24" s="47" t="s">
        <v>105</v>
      </c>
      <c r="D24" s="47" t="s">
        <v>29</v>
      </c>
      <c r="E24" s="4" t="s">
        <v>12</v>
      </c>
      <c r="F24" s="30">
        <v>429</v>
      </c>
      <c r="G24" s="26">
        <f t="shared" si="0"/>
        <v>690.90944444444449</v>
      </c>
      <c r="H24" s="27">
        <v>741.66666666666663</v>
      </c>
      <c r="I24" s="33" t="s">
        <v>167</v>
      </c>
      <c r="J24" s="27">
        <f>8172.74/12</f>
        <v>681.06166666666661</v>
      </c>
      <c r="K24" s="33" t="s">
        <v>168</v>
      </c>
      <c r="L24" s="27">
        <v>650</v>
      </c>
      <c r="M24" s="32" t="s">
        <v>169</v>
      </c>
      <c r="N24" s="50" t="s">
        <v>13</v>
      </c>
      <c r="P24" s="5"/>
    </row>
    <row r="25" spans="1:16" ht="35.1" customHeight="1" x14ac:dyDescent="0.25">
      <c r="A25" s="6">
        <v>22</v>
      </c>
      <c r="B25" s="45" t="s">
        <v>106</v>
      </c>
      <c r="C25" s="47" t="s">
        <v>107</v>
      </c>
      <c r="D25" s="47" t="s">
        <v>29</v>
      </c>
      <c r="E25" s="4" t="s">
        <v>12</v>
      </c>
      <c r="F25" s="30">
        <v>210</v>
      </c>
      <c r="G25" s="26">
        <f t="shared" si="0"/>
        <v>481</v>
      </c>
      <c r="H25" s="28">
        <v>368</v>
      </c>
      <c r="I25" s="33" t="s">
        <v>170</v>
      </c>
      <c r="J25" s="28">
        <v>650</v>
      </c>
      <c r="K25" s="33" t="s">
        <v>171</v>
      </c>
      <c r="L25" s="28">
        <v>425</v>
      </c>
      <c r="M25" s="32" t="s">
        <v>172</v>
      </c>
      <c r="N25" s="58" t="s">
        <v>108</v>
      </c>
      <c r="P25" s="5"/>
    </row>
    <row r="26" spans="1:16" ht="35.1" customHeight="1" x14ac:dyDescent="0.25">
      <c r="A26" s="6">
        <v>23</v>
      </c>
      <c r="B26" s="45" t="s">
        <v>109</v>
      </c>
      <c r="C26" s="46" t="s">
        <v>110</v>
      </c>
      <c r="D26" s="47" t="s">
        <v>111</v>
      </c>
      <c r="E26" s="4" t="s">
        <v>20</v>
      </c>
      <c r="F26" s="30">
        <v>6015</v>
      </c>
      <c r="G26" s="26">
        <f t="shared" si="0"/>
        <v>7477.913333333333</v>
      </c>
      <c r="H26" s="27">
        <v>7600</v>
      </c>
      <c r="I26" s="56" t="s">
        <v>174</v>
      </c>
      <c r="J26" s="27">
        <v>7844.83</v>
      </c>
      <c r="K26" s="33" t="s">
        <v>173</v>
      </c>
      <c r="L26" s="31">
        <v>6988.91</v>
      </c>
      <c r="M26" s="32" t="s">
        <v>175</v>
      </c>
      <c r="N26" s="58" t="s">
        <v>112</v>
      </c>
      <c r="P26" s="5"/>
    </row>
    <row r="27" spans="1:16" ht="35.1" customHeight="1" x14ac:dyDescent="0.25">
      <c r="A27" s="6">
        <v>24</v>
      </c>
      <c r="B27" s="45" t="s">
        <v>109</v>
      </c>
      <c r="C27" s="46" t="s">
        <v>110</v>
      </c>
      <c r="D27" s="47" t="s">
        <v>111</v>
      </c>
      <c r="E27" s="4" t="s">
        <v>20</v>
      </c>
      <c r="F27" s="30">
        <v>6570</v>
      </c>
      <c r="G27" s="26">
        <f t="shared" si="0"/>
        <v>7577.2866666666669</v>
      </c>
      <c r="H27" s="27">
        <v>8200</v>
      </c>
      <c r="I27" s="56" t="s">
        <v>176</v>
      </c>
      <c r="J27" s="27">
        <v>6299</v>
      </c>
      <c r="K27" s="33" t="s">
        <v>177</v>
      </c>
      <c r="L27" s="31">
        <v>8232.86</v>
      </c>
      <c r="M27" s="32" t="s">
        <v>178</v>
      </c>
      <c r="N27" s="58" t="s">
        <v>113</v>
      </c>
      <c r="P27" s="5"/>
    </row>
    <row r="28" spans="1:16" ht="35.1" customHeight="1" x14ac:dyDescent="0.25">
      <c r="A28" s="6">
        <v>25</v>
      </c>
      <c r="B28" s="45" t="s">
        <v>109</v>
      </c>
      <c r="C28" s="46" t="s">
        <v>110</v>
      </c>
      <c r="D28" s="47" t="s">
        <v>111</v>
      </c>
      <c r="E28" s="4" t="s">
        <v>20</v>
      </c>
      <c r="F28" s="30">
        <v>7006</v>
      </c>
      <c r="G28" s="26">
        <f t="shared" si="0"/>
        <v>8342.4633333333331</v>
      </c>
      <c r="H28" s="27">
        <v>8900</v>
      </c>
      <c r="I28" s="56" t="s">
        <v>52</v>
      </c>
      <c r="J28" s="27">
        <v>8200</v>
      </c>
      <c r="K28" s="33" t="s">
        <v>179</v>
      </c>
      <c r="L28" s="31">
        <v>7927.39</v>
      </c>
      <c r="M28" s="32" t="s">
        <v>180</v>
      </c>
      <c r="N28" s="58" t="s">
        <v>114</v>
      </c>
      <c r="P28" s="5"/>
    </row>
    <row r="29" spans="1:16" ht="35.1" customHeight="1" x14ac:dyDescent="0.25">
      <c r="A29" s="6">
        <v>26</v>
      </c>
      <c r="B29" s="45" t="s">
        <v>115</v>
      </c>
      <c r="C29" s="46" t="s">
        <v>116</v>
      </c>
      <c r="D29" s="47" t="s">
        <v>111</v>
      </c>
      <c r="E29" s="4" t="s">
        <v>12</v>
      </c>
      <c r="F29" s="30">
        <v>8089</v>
      </c>
      <c r="G29" s="26">
        <f t="shared" si="0"/>
        <v>10587.159999999998</v>
      </c>
      <c r="H29" s="27">
        <v>10857.93</v>
      </c>
      <c r="I29" s="39" t="s">
        <v>49</v>
      </c>
      <c r="J29" s="27">
        <v>10351.49</v>
      </c>
      <c r="K29" s="33" t="s">
        <v>53</v>
      </c>
      <c r="L29" s="27">
        <v>10552.06</v>
      </c>
      <c r="M29" s="32" t="s">
        <v>181</v>
      </c>
      <c r="N29" s="57" t="s">
        <v>117</v>
      </c>
      <c r="P29" s="5"/>
    </row>
    <row r="30" spans="1:16" ht="35.1" customHeight="1" x14ac:dyDescent="0.25">
      <c r="A30" s="6">
        <v>27</v>
      </c>
      <c r="B30" s="45" t="s">
        <v>115</v>
      </c>
      <c r="C30" s="46" t="s">
        <v>116</v>
      </c>
      <c r="D30" s="47" t="s">
        <v>36</v>
      </c>
      <c r="E30" s="4" t="s">
        <v>12</v>
      </c>
      <c r="F30" s="30">
        <v>8612</v>
      </c>
      <c r="G30" s="26">
        <f t="shared" si="0"/>
        <v>10929.103333333333</v>
      </c>
      <c r="H30" s="27">
        <v>11581.78</v>
      </c>
      <c r="I30" s="39" t="s">
        <v>182</v>
      </c>
      <c r="J30" s="27">
        <v>11255.53</v>
      </c>
      <c r="K30" s="33" t="s">
        <v>183</v>
      </c>
      <c r="L30" s="27">
        <v>9950</v>
      </c>
      <c r="M30" s="32" t="s">
        <v>184</v>
      </c>
      <c r="N30" s="58" t="s">
        <v>118</v>
      </c>
      <c r="P30" s="5"/>
    </row>
    <row r="31" spans="1:16" ht="35.1" customHeight="1" x14ac:dyDescent="0.25">
      <c r="A31" s="6">
        <v>28</v>
      </c>
      <c r="B31" s="59" t="s">
        <v>119</v>
      </c>
      <c r="C31" s="47" t="s">
        <v>120</v>
      </c>
      <c r="D31" s="47" t="s">
        <v>121</v>
      </c>
      <c r="E31" s="4" t="s">
        <v>12</v>
      </c>
      <c r="F31" s="30">
        <v>199</v>
      </c>
      <c r="G31" s="26">
        <f t="shared" si="0"/>
        <v>218.93666666666664</v>
      </c>
      <c r="H31" s="27">
        <v>201.81</v>
      </c>
      <c r="I31" s="33" t="s">
        <v>185</v>
      </c>
      <c r="J31" s="27">
        <v>260</v>
      </c>
      <c r="K31" s="33" t="s">
        <v>186</v>
      </c>
      <c r="L31" s="27">
        <v>195</v>
      </c>
      <c r="M31" s="32" t="s">
        <v>187</v>
      </c>
      <c r="N31" s="58" t="s">
        <v>122</v>
      </c>
      <c r="P31" s="5"/>
    </row>
    <row r="32" spans="1:16" ht="35.1" customHeight="1" x14ac:dyDescent="0.25">
      <c r="A32" s="6">
        <v>29</v>
      </c>
      <c r="B32" s="45" t="s">
        <v>24</v>
      </c>
      <c r="C32" s="47" t="s">
        <v>123</v>
      </c>
      <c r="D32" s="47" t="s">
        <v>37</v>
      </c>
      <c r="E32" s="4" t="s">
        <v>12</v>
      </c>
      <c r="F32" s="30">
        <v>27</v>
      </c>
      <c r="G32" s="26">
        <f t="shared" si="0"/>
        <v>47.105099999999993</v>
      </c>
      <c r="H32" s="27">
        <f>4141.29/100</f>
        <v>41.4129</v>
      </c>
      <c r="I32" s="33" t="s">
        <v>188</v>
      </c>
      <c r="J32" s="27">
        <f>5464.24/100</f>
        <v>54.642399999999995</v>
      </c>
      <c r="K32" s="33" t="s">
        <v>189</v>
      </c>
      <c r="L32" s="27">
        <v>45.26</v>
      </c>
      <c r="M32" s="32" t="s">
        <v>190</v>
      </c>
      <c r="N32" s="58" t="s">
        <v>124</v>
      </c>
      <c r="P32" s="5"/>
    </row>
    <row r="33" spans="1:16" ht="35.1" customHeight="1" x14ac:dyDescent="0.25">
      <c r="A33" s="6">
        <v>30</v>
      </c>
      <c r="B33" s="45" t="s">
        <v>24</v>
      </c>
      <c r="C33" s="47" t="s">
        <v>123</v>
      </c>
      <c r="D33" s="47" t="s">
        <v>37</v>
      </c>
      <c r="E33" s="4" t="s">
        <v>12</v>
      </c>
      <c r="F33" s="30">
        <v>58</v>
      </c>
      <c r="G33" s="26">
        <f t="shared" si="0"/>
        <v>102.82666666666667</v>
      </c>
      <c r="H33" s="27">
        <f>4254/50</f>
        <v>85.08</v>
      </c>
      <c r="I33" s="33" t="s">
        <v>191</v>
      </c>
      <c r="J33" s="27">
        <f>6120/50</f>
        <v>122.4</v>
      </c>
      <c r="K33" s="33" t="s">
        <v>192</v>
      </c>
      <c r="L33" s="27">
        <f>10100/100</f>
        <v>101</v>
      </c>
      <c r="M33" s="32" t="s">
        <v>193</v>
      </c>
      <c r="N33" s="58" t="s">
        <v>125</v>
      </c>
      <c r="P33" s="5"/>
    </row>
    <row r="34" spans="1:16" x14ac:dyDescent="0.25">
      <c r="A34" s="10"/>
      <c r="B34" s="11"/>
      <c r="C34" s="12"/>
      <c r="D34" s="12"/>
      <c r="E34" s="13"/>
      <c r="F34" s="13"/>
      <c r="G34" s="14"/>
      <c r="H34" s="15"/>
      <c r="I34" s="40"/>
      <c r="J34" s="16"/>
      <c r="K34" s="40"/>
      <c r="L34" s="16"/>
      <c r="M34" s="40"/>
      <c r="N34" s="52"/>
    </row>
    <row r="35" spans="1:16" x14ac:dyDescent="0.25">
      <c r="A35" s="10"/>
      <c r="B35" s="11"/>
      <c r="C35" s="17"/>
      <c r="D35" s="17"/>
      <c r="E35" s="10"/>
      <c r="F35" s="10"/>
      <c r="G35" s="18"/>
      <c r="H35" s="64"/>
      <c r="I35" s="65"/>
      <c r="J35" s="65"/>
      <c r="K35" s="65"/>
      <c r="L35" s="65"/>
      <c r="M35" s="65"/>
      <c r="N35" s="65"/>
      <c r="O35" s="19"/>
    </row>
    <row r="36" spans="1:16" x14ac:dyDescent="0.25">
      <c r="A36" s="10"/>
      <c r="B36" s="11"/>
      <c r="C36" s="20"/>
      <c r="D36" s="20"/>
      <c r="E36" s="21"/>
      <c r="F36" s="21"/>
      <c r="G36" s="16"/>
      <c r="H36" s="22"/>
      <c r="I36" s="35"/>
      <c r="J36" s="22"/>
      <c r="K36" s="41"/>
      <c r="L36" s="22"/>
      <c r="M36" s="41"/>
      <c r="N36" s="53"/>
      <c r="O36" s="19"/>
    </row>
    <row r="37" spans="1:16" x14ac:dyDescent="0.25">
      <c r="A37" s="10"/>
      <c r="B37" s="11"/>
      <c r="C37" s="20"/>
      <c r="D37" s="20"/>
      <c r="E37" s="21"/>
      <c r="F37" s="21"/>
      <c r="G37" s="16"/>
      <c r="H37" s="22"/>
      <c r="I37" s="35"/>
      <c r="J37" s="22"/>
      <c r="K37" s="41"/>
      <c r="L37" s="22"/>
      <c r="M37" s="41"/>
      <c r="N37" s="53"/>
      <c r="O37" s="19"/>
    </row>
    <row r="38" spans="1:16" x14ac:dyDescent="0.25">
      <c r="A38" s="10"/>
      <c r="B38" s="11"/>
      <c r="C38" s="20"/>
      <c r="D38" s="20"/>
      <c r="E38" s="21"/>
      <c r="F38" s="21"/>
      <c r="G38" s="16"/>
      <c r="H38" s="22"/>
      <c r="I38" s="41"/>
      <c r="J38" s="22"/>
      <c r="K38" s="35"/>
      <c r="L38" s="22"/>
      <c r="M38" s="35"/>
      <c r="N38" s="53"/>
      <c r="O38" s="19"/>
    </row>
    <row r="39" spans="1:16" x14ac:dyDescent="0.25">
      <c r="A39" s="10"/>
      <c r="B39" s="11"/>
      <c r="C39" s="20"/>
      <c r="D39" s="20"/>
      <c r="E39" s="21"/>
      <c r="F39" s="21"/>
      <c r="G39" s="16"/>
      <c r="H39" s="22"/>
      <c r="I39" s="41"/>
      <c r="J39" s="22"/>
      <c r="K39" s="41"/>
      <c r="L39" s="22"/>
      <c r="M39" s="41"/>
      <c r="N39" s="53"/>
      <c r="O39" s="19"/>
    </row>
    <row r="40" spans="1:16" ht="15.75" x14ac:dyDescent="0.25">
      <c r="A40" s="10"/>
      <c r="B40" s="11"/>
      <c r="C40" s="60"/>
      <c r="D40" s="20"/>
      <c r="E40" s="21"/>
      <c r="F40" s="21"/>
      <c r="G40" s="16"/>
      <c r="H40" s="22"/>
      <c r="I40" s="41"/>
      <c r="J40" s="22"/>
      <c r="K40" s="35"/>
      <c r="L40" s="22"/>
      <c r="M40" s="35"/>
      <c r="N40" s="53"/>
      <c r="O40" s="19"/>
    </row>
    <row r="41" spans="1:16" x14ac:dyDescent="0.25">
      <c r="A41" s="10"/>
      <c r="B41" s="11"/>
      <c r="C41" s="23"/>
      <c r="D41" s="23"/>
      <c r="E41" s="20"/>
      <c r="F41" s="20"/>
      <c r="G41" s="8"/>
      <c r="H41" s="22"/>
      <c r="I41" s="42"/>
      <c r="J41" s="22"/>
      <c r="K41" s="41"/>
      <c r="L41" s="22"/>
      <c r="M41" s="42"/>
      <c r="N41" s="53"/>
      <c r="O41" s="19"/>
    </row>
    <row r="42" spans="1:16" x14ac:dyDescent="0.25">
      <c r="A42" s="10"/>
      <c r="B42" s="11"/>
      <c r="C42" s="17"/>
      <c r="D42" s="17"/>
      <c r="E42" s="10"/>
      <c r="F42" s="10"/>
      <c r="G42" s="18"/>
      <c r="H42" s="8"/>
      <c r="I42" s="35"/>
      <c r="J42" s="8"/>
      <c r="K42" s="35"/>
      <c r="L42" s="8"/>
      <c r="M42" s="35"/>
      <c r="N42" s="53"/>
      <c r="O42" s="19"/>
    </row>
    <row r="43" spans="1:16" x14ac:dyDescent="0.25">
      <c r="A43" s="10"/>
      <c r="B43" s="11"/>
      <c r="C43" s="17"/>
      <c r="D43" s="17"/>
      <c r="E43" s="10"/>
      <c r="F43" s="10"/>
      <c r="G43" s="18"/>
      <c r="H43" s="8"/>
      <c r="I43" s="35"/>
      <c r="J43" s="8"/>
      <c r="K43" s="35"/>
      <c r="L43" s="8"/>
      <c r="M43" s="34"/>
      <c r="N43" s="54"/>
    </row>
    <row r="44" spans="1:16" x14ac:dyDescent="0.25">
      <c r="A44" s="10"/>
      <c r="B44" s="11"/>
      <c r="C44" s="17"/>
      <c r="D44" s="17"/>
      <c r="E44" s="10"/>
      <c r="F44" s="10"/>
      <c r="G44" s="18"/>
      <c r="H44" s="8"/>
      <c r="I44" s="35"/>
      <c r="J44" s="8"/>
      <c r="K44" s="35"/>
      <c r="L44" s="8"/>
      <c r="M44" s="34"/>
      <c r="N44" s="54"/>
    </row>
    <row r="45" spans="1:16" x14ac:dyDescent="0.25">
      <c r="A45" s="10"/>
      <c r="B45" s="11"/>
      <c r="C45" s="17"/>
      <c r="D45" s="17"/>
      <c r="E45" s="10"/>
      <c r="F45" s="10"/>
      <c r="G45" s="18"/>
      <c r="H45" s="8"/>
      <c r="I45" s="35"/>
      <c r="J45" s="8"/>
      <c r="K45" s="35"/>
      <c r="L45" s="8"/>
      <c r="M45" s="34"/>
      <c r="N45" s="54"/>
    </row>
    <row r="46" spans="1:16" x14ac:dyDescent="0.25">
      <c r="A46" s="10"/>
      <c r="B46" s="11"/>
      <c r="C46" s="17"/>
      <c r="D46" s="17"/>
      <c r="E46" s="10"/>
      <c r="F46" s="10"/>
      <c r="G46" s="18"/>
      <c r="H46" s="8"/>
      <c r="I46" s="35"/>
      <c r="J46" s="8"/>
      <c r="K46" s="35"/>
      <c r="L46" s="8"/>
      <c r="M46" s="34"/>
      <c r="N46" s="54"/>
    </row>
    <row r="47" spans="1:16" x14ac:dyDescent="0.25">
      <c r="A47" s="10"/>
      <c r="B47" s="11"/>
      <c r="C47" s="17"/>
      <c r="D47" s="17"/>
      <c r="E47" s="10"/>
      <c r="F47" s="10"/>
      <c r="G47" s="18"/>
      <c r="H47" s="8"/>
      <c r="I47" s="42"/>
      <c r="J47" s="8"/>
      <c r="K47" s="35"/>
      <c r="L47" s="8"/>
      <c r="M47" s="34"/>
      <c r="N47" s="54"/>
    </row>
    <row r="48" spans="1:16" x14ac:dyDescent="0.25">
      <c r="A48" s="10"/>
      <c r="B48" s="11"/>
      <c r="C48" s="17"/>
      <c r="D48" s="17"/>
      <c r="E48" s="10"/>
      <c r="F48" s="10"/>
      <c r="G48" s="18"/>
      <c r="H48" s="8"/>
      <c r="I48" s="42"/>
      <c r="J48" s="8"/>
      <c r="K48" s="35"/>
      <c r="L48" s="8"/>
      <c r="M48" s="34"/>
      <c r="N48" s="54"/>
    </row>
    <row r="49" spans="1:14" x14ac:dyDescent="0.25">
      <c r="A49" s="10"/>
      <c r="B49" s="11"/>
      <c r="C49" s="17"/>
      <c r="D49" s="17"/>
      <c r="E49" s="10"/>
      <c r="F49" s="10"/>
      <c r="G49" s="18"/>
      <c r="H49" s="8"/>
      <c r="I49" s="42"/>
      <c r="J49" s="8"/>
      <c r="K49" s="35"/>
      <c r="L49" s="8"/>
      <c r="M49" s="34"/>
      <c r="N49" s="54"/>
    </row>
    <row r="50" spans="1:14" x14ac:dyDescent="0.25">
      <c r="A50" s="10"/>
      <c r="B50" s="11"/>
      <c r="C50" s="17"/>
      <c r="D50" s="17"/>
      <c r="E50" s="10"/>
      <c r="F50" s="10"/>
      <c r="G50" s="18"/>
      <c r="H50" s="8"/>
      <c r="I50" s="34"/>
      <c r="J50" s="8"/>
      <c r="K50" s="35"/>
      <c r="L50" s="8"/>
      <c r="M50" s="34"/>
      <c r="N50" s="54"/>
    </row>
    <row r="51" spans="1:14" x14ac:dyDescent="0.25">
      <c r="A51" s="10"/>
      <c r="B51" s="11"/>
      <c r="C51" s="17"/>
      <c r="D51" s="17"/>
      <c r="E51" s="10"/>
      <c r="F51" s="10"/>
      <c r="G51" s="18"/>
      <c r="H51" s="8"/>
      <c r="I51" s="35"/>
      <c r="J51" s="8"/>
      <c r="K51" s="35"/>
      <c r="L51" s="8"/>
      <c r="M51" s="34"/>
      <c r="N51" s="54"/>
    </row>
    <row r="52" spans="1:14" x14ac:dyDescent="0.25">
      <c r="A52" s="10"/>
      <c r="B52" s="11"/>
      <c r="C52" s="17"/>
      <c r="D52" s="17"/>
      <c r="E52" s="10"/>
      <c r="F52" s="10"/>
      <c r="G52" s="18"/>
      <c r="H52" s="8"/>
      <c r="I52" s="35"/>
      <c r="J52" s="8"/>
      <c r="K52" s="35"/>
      <c r="L52" s="8"/>
      <c r="M52" s="34"/>
      <c r="N52" s="54"/>
    </row>
    <row r="53" spans="1:14" x14ac:dyDescent="0.25">
      <c r="A53" s="10"/>
      <c r="B53" s="11"/>
      <c r="C53" s="17"/>
      <c r="D53" s="17"/>
      <c r="E53" s="10"/>
      <c r="F53" s="10"/>
      <c r="G53" s="18"/>
      <c r="H53" s="8"/>
      <c r="I53" s="35"/>
      <c r="J53" s="8"/>
      <c r="K53" s="35"/>
      <c r="L53" s="8"/>
      <c r="M53" s="34"/>
      <c r="N53" s="54"/>
    </row>
    <row r="54" spans="1:14" x14ac:dyDescent="0.25">
      <c r="A54" s="10"/>
      <c r="B54" s="11"/>
      <c r="C54" s="17"/>
      <c r="D54" s="17"/>
      <c r="E54" s="10"/>
      <c r="F54" s="10"/>
      <c r="G54" s="18"/>
      <c r="H54" s="24"/>
      <c r="I54" s="35"/>
      <c r="J54" s="8"/>
      <c r="K54" s="35"/>
      <c r="L54" s="8"/>
      <c r="M54" s="35"/>
      <c r="N54" s="53"/>
    </row>
    <row r="55" spans="1:14" x14ac:dyDescent="0.25">
      <c r="A55" s="10"/>
      <c r="B55" s="11"/>
      <c r="C55" s="17"/>
      <c r="D55" s="17"/>
      <c r="E55" s="10"/>
      <c r="F55" s="10"/>
      <c r="G55" s="18"/>
      <c r="H55" s="8"/>
      <c r="I55" s="35"/>
      <c r="J55" s="9"/>
      <c r="K55" s="35"/>
      <c r="L55" s="8"/>
      <c r="M55" s="35"/>
      <c r="N55" s="53"/>
    </row>
    <row r="56" spans="1:14" x14ac:dyDescent="0.25">
      <c r="A56" s="10"/>
      <c r="B56" s="11"/>
      <c r="C56" s="17"/>
      <c r="D56" s="17"/>
      <c r="E56" s="10"/>
      <c r="F56" s="10"/>
      <c r="G56" s="18"/>
      <c r="H56" s="8"/>
      <c r="I56" s="35"/>
      <c r="J56" s="8"/>
      <c r="K56" s="35"/>
      <c r="L56" s="8"/>
      <c r="M56" s="34"/>
      <c r="N56" s="54"/>
    </row>
    <row r="57" spans="1:14" x14ac:dyDescent="0.25">
      <c r="A57" s="10"/>
      <c r="B57" s="11"/>
      <c r="C57" s="17"/>
      <c r="D57" s="17"/>
      <c r="E57" s="10"/>
      <c r="F57" s="10"/>
      <c r="G57" s="18"/>
      <c r="H57" s="8"/>
      <c r="I57" s="35"/>
      <c r="J57" s="8"/>
      <c r="K57" s="35"/>
      <c r="L57" s="8"/>
      <c r="M57" s="34"/>
      <c r="N57" s="54"/>
    </row>
    <row r="58" spans="1:14" x14ac:dyDescent="0.25">
      <c r="A58" s="10"/>
      <c r="B58" s="11"/>
      <c r="C58" s="17"/>
      <c r="D58" s="17"/>
      <c r="E58" s="10"/>
      <c r="F58" s="10"/>
      <c r="G58" s="18"/>
      <c r="H58" s="8"/>
      <c r="I58" s="35"/>
      <c r="J58" s="8"/>
      <c r="K58" s="35"/>
      <c r="L58" s="8"/>
      <c r="M58" s="34"/>
      <c r="N58" s="54"/>
    </row>
    <row r="59" spans="1:14" x14ac:dyDescent="0.25">
      <c r="A59" s="10"/>
      <c r="B59" s="11"/>
      <c r="C59" s="17"/>
      <c r="D59" s="17"/>
      <c r="E59" s="10"/>
      <c r="F59" s="10"/>
      <c r="G59" s="18"/>
      <c r="H59" s="8"/>
      <c r="I59" s="35"/>
      <c r="J59" s="8"/>
      <c r="K59" s="35"/>
      <c r="L59" s="8"/>
      <c r="M59" s="34"/>
      <c r="N59" s="54"/>
    </row>
    <row r="60" spans="1:14" x14ac:dyDescent="0.25">
      <c r="A60" s="10"/>
      <c r="B60" s="11"/>
      <c r="C60" s="17"/>
      <c r="D60" s="17"/>
      <c r="E60" s="10"/>
      <c r="F60" s="10"/>
      <c r="G60" s="18"/>
      <c r="H60" s="8"/>
      <c r="I60" s="35"/>
      <c r="J60" s="8"/>
      <c r="K60" s="35"/>
      <c r="L60" s="8"/>
      <c r="M60" s="34"/>
      <c r="N60" s="54"/>
    </row>
    <row r="61" spans="1:14" x14ac:dyDescent="0.25">
      <c r="A61" s="10"/>
      <c r="B61" s="11"/>
      <c r="C61" s="17"/>
      <c r="D61" s="17"/>
      <c r="E61" s="10"/>
      <c r="F61" s="10"/>
      <c r="G61" s="18"/>
      <c r="H61" s="8"/>
      <c r="I61" s="35"/>
      <c r="J61" s="8"/>
      <c r="K61" s="35"/>
      <c r="L61" s="8"/>
      <c r="M61" s="34"/>
      <c r="N61" s="54"/>
    </row>
    <row r="62" spans="1:14" x14ac:dyDescent="0.25">
      <c r="A62" s="10"/>
      <c r="B62" s="11"/>
      <c r="C62" s="17"/>
      <c r="D62" s="17"/>
      <c r="E62" s="10"/>
      <c r="F62" s="10"/>
      <c r="G62" s="18"/>
      <c r="H62" s="8"/>
      <c r="I62" s="35"/>
      <c r="J62" s="8"/>
      <c r="K62" s="35"/>
      <c r="L62" s="8"/>
      <c r="M62" s="34"/>
      <c r="N62" s="54"/>
    </row>
    <row r="63" spans="1:14" x14ac:dyDescent="0.25">
      <c r="A63" s="10"/>
      <c r="B63" s="11"/>
      <c r="C63" s="17"/>
      <c r="D63" s="17"/>
      <c r="E63" s="10"/>
      <c r="F63" s="10"/>
      <c r="G63" s="18"/>
      <c r="H63" s="8"/>
      <c r="I63" s="35"/>
      <c r="J63" s="8"/>
      <c r="K63" s="35"/>
      <c r="L63" s="8"/>
      <c r="M63" s="34"/>
      <c r="N63" s="54"/>
    </row>
    <row r="64" spans="1:14" x14ac:dyDescent="0.25">
      <c r="A64" s="10"/>
      <c r="B64" s="11"/>
      <c r="C64" s="17"/>
      <c r="D64" s="17"/>
      <c r="E64" s="10"/>
      <c r="F64" s="10"/>
      <c r="G64" s="18"/>
      <c r="H64" s="8"/>
      <c r="I64" s="34"/>
      <c r="J64" s="8"/>
      <c r="K64" s="35"/>
      <c r="L64" s="8"/>
      <c r="M64" s="34"/>
      <c r="N64" s="54"/>
    </row>
    <row r="65" spans="1:14" x14ac:dyDescent="0.25">
      <c r="A65" s="10"/>
      <c r="B65" s="11"/>
      <c r="C65" s="17"/>
      <c r="D65" s="17"/>
      <c r="E65" s="10"/>
      <c r="F65" s="10"/>
      <c r="G65" s="18"/>
      <c r="H65" s="8"/>
      <c r="I65" s="34"/>
      <c r="J65" s="8"/>
      <c r="K65" s="35"/>
      <c r="L65" s="8"/>
      <c r="M65" s="34"/>
      <c r="N65" s="54"/>
    </row>
    <row r="66" spans="1:14" x14ac:dyDescent="0.25">
      <c r="A66" s="10"/>
      <c r="B66" s="11"/>
      <c r="C66" s="17"/>
      <c r="D66" s="17"/>
      <c r="E66" s="10"/>
      <c r="F66" s="10"/>
      <c r="G66" s="18"/>
      <c r="H66" s="8"/>
      <c r="I66" s="35"/>
      <c r="J66" s="8"/>
      <c r="K66" s="35"/>
      <c r="L66" s="8"/>
      <c r="M66" s="34"/>
      <c r="N66" s="54"/>
    </row>
    <row r="67" spans="1:14" x14ac:dyDescent="0.25">
      <c r="A67" s="10"/>
      <c r="B67" s="11"/>
      <c r="C67" s="17"/>
      <c r="D67" s="17"/>
      <c r="E67" s="10"/>
      <c r="F67" s="10"/>
      <c r="G67" s="18"/>
      <c r="H67" s="8"/>
      <c r="I67" s="35"/>
      <c r="J67" s="8"/>
      <c r="K67" s="35"/>
      <c r="L67" s="8"/>
      <c r="M67" s="34"/>
      <c r="N67" s="54"/>
    </row>
    <row r="68" spans="1:14" x14ac:dyDescent="0.25">
      <c r="A68" s="10"/>
      <c r="B68" s="11"/>
      <c r="C68" s="17"/>
      <c r="D68" s="17"/>
      <c r="E68" s="10"/>
      <c r="F68" s="10"/>
      <c r="G68" s="18"/>
      <c r="H68" s="8"/>
      <c r="I68" s="35"/>
      <c r="J68" s="8"/>
      <c r="K68" s="35"/>
      <c r="L68" s="8"/>
      <c r="M68" s="34"/>
      <c r="N68" s="54"/>
    </row>
    <row r="69" spans="1:14" x14ac:dyDescent="0.25">
      <c r="A69" s="10"/>
      <c r="B69" s="11"/>
      <c r="C69" s="17"/>
      <c r="D69" s="17"/>
      <c r="E69" s="10"/>
      <c r="F69" s="10"/>
      <c r="G69" s="18"/>
      <c r="H69" s="8"/>
      <c r="I69" s="35"/>
      <c r="J69" s="8"/>
      <c r="K69" s="35"/>
      <c r="L69" s="8"/>
      <c r="M69" s="34"/>
      <c r="N69" s="54"/>
    </row>
    <row r="70" spans="1:14" x14ac:dyDescent="0.25">
      <c r="A70" s="10"/>
      <c r="B70" s="11"/>
      <c r="C70" s="17"/>
      <c r="D70" s="17"/>
      <c r="E70" s="10"/>
      <c r="F70" s="10"/>
      <c r="G70" s="18"/>
      <c r="H70" s="8"/>
      <c r="I70" s="35"/>
      <c r="J70" s="8"/>
      <c r="K70" s="35"/>
      <c r="L70" s="8"/>
      <c r="M70" s="34"/>
      <c r="N70" s="54"/>
    </row>
    <row r="71" spans="1:14" x14ac:dyDescent="0.25">
      <c r="A71" s="10"/>
      <c r="B71" s="11"/>
      <c r="C71" s="17"/>
      <c r="D71" s="17"/>
      <c r="E71" s="10"/>
      <c r="F71" s="10"/>
      <c r="G71" s="18"/>
    </row>
    <row r="72" spans="1:14" x14ac:dyDescent="0.25">
      <c r="A72" s="10"/>
      <c r="B72" s="11"/>
      <c r="C72" s="17"/>
      <c r="D72" s="17"/>
      <c r="E72" s="10"/>
      <c r="F72" s="10"/>
      <c r="G72" s="18"/>
      <c r="H72" s="8"/>
      <c r="I72" s="35"/>
      <c r="J72" s="8"/>
      <c r="K72" s="35"/>
      <c r="L72" s="8"/>
      <c r="M72" s="34"/>
      <c r="N72" s="54"/>
    </row>
    <row r="73" spans="1:14" x14ac:dyDescent="0.25">
      <c r="A73" s="10"/>
      <c r="B73" s="11"/>
      <c r="C73" s="17"/>
      <c r="D73" s="17"/>
      <c r="E73" s="10"/>
      <c r="F73" s="10"/>
      <c r="G73" s="18"/>
      <c r="H73" s="8"/>
      <c r="I73" s="35"/>
      <c r="J73" s="8"/>
      <c r="K73" s="35"/>
      <c r="L73" s="8"/>
      <c r="M73" s="34"/>
      <c r="N73" s="54"/>
    </row>
    <row r="74" spans="1:14" x14ac:dyDescent="0.25">
      <c r="A74" s="10"/>
      <c r="B74" s="11"/>
      <c r="C74" s="25"/>
      <c r="D74" s="25"/>
      <c r="E74" s="10"/>
      <c r="F74" s="10"/>
      <c r="G74" s="18"/>
      <c r="H74" s="8"/>
      <c r="I74" s="35"/>
      <c r="J74" s="8"/>
      <c r="K74" s="35"/>
      <c r="L74" s="8"/>
      <c r="M74" s="34"/>
      <c r="N74" s="54"/>
    </row>
    <row r="75" spans="1:14" x14ac:dyDescent="0.25">
      <c r="A75" s="10"/>
      <c r="B75" s="11"/>
      <c r="C75" s="17"/>
      <c r="D75" s="17"/>
      <c r="E75" s="10"/>
      <c r="F75" s="10"/>
      <c r="G75" s="18"/>
      <c r="H75" s="8"/>
      <c r="I75" s="35"/>
      <c r="J75" s="8"/>
      <c r="K75" s="35"/>
      <c r="L75" s="8"/>
      <c r="M75" s="34"/>
      <c r="N75" s="54"/>
    </row>
    <row r="76" spans="1:14" x14ac:dyDescent="0.25">
      <c r="A76" s="10"/>
      <c r="B76" s="11"/>
      <c r="C76" s="11"/>
      <c r="D76" s="11"/>
      <c r="E76" s="25"/>
      <c r="F76" s="25"/>
      <c r="G76" s="8"/>
      <c r="H76" s="18"/>
      <c r="I76" s="36"/>
      <c r="J76" s="9"/>
      <c r="K76" s="35"/>
      <c r="L76" s="7"/>
      <c r="M76" s="34"/>
      <c r="N76" s="54"/>
    </row>
    <row r="77" spans="1:14" x14ac:dyDescent="0.25">
      <c r="A77" s="10"/>
      <c r="B77" s="11"/>
      <c r="C77" s="17"/>
      <c r="D77" s="17"/>
      <c r="E77" s="10"/>
      <c r="F77" s="10"/>
      <c r="G77" s="18"/>
      <c r="H77" s="8"/>
      <c r="I77" s="35"/>
      <c r="J77" s="8"/>
      <c r="K77" s="35"/>
      <c r="L77" s="8"/>
      <c r="M77" s="34"/>
      <c r="N77" s="54"/>
    </row>
    <row r="78" spans="1:14" x14ac:dyDescent="0.25">
      <c r="A78" s="10"/>
      <c r="B78" s="11"/>
      <c r="C78" s="17"/>
      <c r="D78" s="17"/>
      <c r="E78" s="10"/>
      <c r="F78" s="10"/>
      <c r="G78" s="18"/>
      <c r="H78" s="8"/>
      <c r="I78" s="35"/>
      <c r="J78" s="8"/>
      <c r="K78" s="35"/>
      <c r="L78" s="8"/>
      <c r="M78" s="34"/>
      <c r="N78" s="54"/>
    </row>
    <row r="79" spans="1:14" x14ac:dyDescent="0.25">
      <c r="A79" s="10"/>
      <c r="B79" s="11"/>
      <c r="C79" s="17"/>
      <c r="D79" s="17"/>
      <c r="E79" s="10"/>
      <c r="F79" s="10"/>
      <c r="G79" s="18"/>
      <c r="H79" s="8"/>
      <c r="I79" s="35"/>
      <c r="J79" s="8"/>
      <c r="K79" s="35"/>
      <c r="L79" s="8"/>
      <c r="M79" s="34"/>
      <c r="N79" s="54"/>
    </row>
    <row r="80" spans="1:14" x14ac:dyDescent="0.25">
      <c r="A80" s="10"/>
      <c r="B80" s="11"/>
      <c r="C80" s="17"/>
      <c r="D80" s="17"/>
      <c r="E80" s="10"/>
      <c r="F80" s="10"/>
      <c r="G80" s="18"/>
      <c r="H80" s="8"/>
      <c r="I80" s="35"/>
      <c r="J80" s="8"/>
      <c r="K80" s="35"/>
      <c r="L80" s="8"/>
      <c r="M80" s="34"/>
      <c r="N80" s="54"/>
    </row>
    <row r="81" spans="1:14" x14ac:dyDescent="0.25">
      <c r="A81" s="10"/>
      <c r="B81" s="11"/>
      <c r="C81" s="17"/>
      <c r="D81" s="17"/>
      <c r="E81" s="10"/>
      <c r="F81" s="10"/>
      <c r="G81" s="18"/>
      <c r="H81" s="8"/>
      <c r="I81" s="35"/>
      <c r="J81" s="8"/>
      <c r="K81" s="35"/>
      <c r="L81" s="8"/>
      <c r="M81" s="34"/>
      <c r="N81" s="54"/>
    </row>
    <row r="82" spans="1:14" x14ac:dyDescent="0.25">
      <c r="A82" s="10"/>
      <c r="B82" s="11"/>
      <c r="C82" s="25"/>
      <c r="D82" s="25"/>
      <c r="E82" s="10"/>
      <c r="F82" s="10"/>
      <c r="G82" s="18"/>
      <c r="H82" s="8"/>
      <c r="I82" s="35"/>
      <c r="J82" s="8"/>
      <c r="K82" s="35"/>
      <c r="L82" s="8"/>
      <c r="M82" s="34"/>
      <c r="N82" s="54"/>
    </row>
    <row r="83" spans="1:14" x14ac:dyDescent="0.25">
      <c r="A83" s="10"/>
      <c r="B83" s="11"/>
      <c r="C83" s="17"/>
      <c r="D83" s="17"/>
      <c r="E83" s="10"/>
      <c r="F83" s="10"/>
      <c r="G83" s="18"/>
      <c r="H83" s="8"/>
      <c r="I83" s="35"/>
      <c r="J83" s="8"/>
      <c r="K83" s="35"/>
      <c r="L83" s="8"/>
      <c r="M83" s="34"/>
      <c r="N83" s="54"/>
    </row>
    <row r="84" spans="1:14" x14ac:dyDescent="0.25">
      <c r="A84" s="10"/>
      <c r="B84" s="11"/>
      <c r="C84" s="17"/>
      <c r="D84" s="17"/>
      <c r="E84" s="10"/>
      <c r="F84" s="10"/>
      <c r="G84" s="18"/>
      <c r="H84" s="8"/>
      <c r="I84" s="35"/>
      <c r="J84" s="8"/>
      <c r="K84" s="35"/>
      <c r="L84" s="8"/>
      <c r="M84" s="34"/>
      <c r="N84" s="54"/>
    </row>
    <row r="85" spans="1:14" x14ac:dyDescent="0.25">
      <c r="A85" s="10"/>
      <c r="B85" s="11"/>
      <c r="C85" s="17"/>
      <c r="D85" s="17"/>
      <c r="E85" s="10"/>
      <c r="F85" s="10"/>
      <c r="G85" s="18"/>
      <c r="H85" s="8"/>
      <c r="I85" s="35"/>
      <c r="J85" s="8"/>
      <c r="K85" s="35"/>
      <c r="L85" s="8"/>
      <c r="M85" s="34"/>
      <c r="N85" s="54"/>
    </row>
    <row r="86" spans="1:14" x14ac:dyDescent="0.25">
      <c r="A86" s="10"/>
      <c r="B86" s="11"/>
      <c r="C86" s="17"/>
      <c r="D86" s="17"/>
      <c r="E86" s="10"/>
      <c r="F86" s="10"/>
      <c r="G86" s="18"/>
      <c r="H86" s="8"/>
      <c r="I86" s="35"/>
      <c r="J86" s="8"/>
      <c r="K86" s="35"/>
      <c r="L86" s="8"/>
      <c r="M86" s="34"/>
      <c r="N86" s="54"/>
    </row>
    <row r="87" spans="1:14" x14ac:dyDescent="0.25">
      <c r="A87" s="10"/>
      <c r="B87" s="11"/>
      <c r="C87" s="17"/>
      <c r="D87" s="17"/>
      <c r="E87" s="10"/>
      <c r="F87" s="10"/>
      <c r="G87" s="18"/>
      <c r="H87" s="8"/>
      <c r="I87" s="35"/>
      <c r="J87" s="8"/>
      <c r="K87" s="35"/>
      <c r="L87" s="8"/>
      <c r="M87" s="34"/>
      <c r="N87" s="54"/>
    </row>
    <row r="88" spans="1:14" x14ac:dyDescent="0.25">
      <c r="A88" s="10"/>
      <c r="B88" s="11"/>
      <c r="C88" s="17"/>
      <c r="D88" s="17"/>
      <c r="E88" s="10"/>
      <c r="F88" s="10"/>
      <c r="G88" s="18"/>
      <c r="H88" s="8"/>
      <c r="I88" s="35"/>
      <c r="J88" s="8"/>
      <c r="K88" s="35"/>
      <c r="L88" s="8"/>
      <c r="M88" s="37"/>
      <c r="N88" s="54"/>
    </row>
    <row r="89" spans="1:14" x14ac:dyDescent="0.25">
      <c r="A89" s="10"/>
      <c r="B89" s="11"/>
      <c r="C89" s="17"/>
      <c r="D89" s="17"/>
      <c r="E89" s="10"/>
      <c r="F89" s="10"/>
      <c r="G89" s="18"/>
      <c r="H89" s="8"/>
      <c r="I89" s="42"/>
      <c r="J89" s="8"/>
      <c r="K89" s="35"/>
      <c r="L89" s="8"/>
      <c r="M89" s="34"/>
      <c r="N89" s="54"/>
    </row>
    <row r="90" spans="1:14" x14ac:dyDescent="0.25">
      <c r="A90" s="10"/>
      <c r="B90" s="11"/>
      <c r="C90" s="17"/>
      <c r="D90" s="17"/>
      <c r="E90" s="10"/>
      <c r="F90" s="10"/>
      <c r="G90" s="18"/>
      <c r="H90" s="8"/>
      <c r="I90" s="35"/>
      <c r="J90" s="8"/>
      <c r="K90" s="35"/>
      <c r="L90" s="8"/>
      <c r="M90" s="34"/>
      <c r="N90" s="54"/>
    </row>
    <row r="91" spans="1:14" x14ac:dyDescent="0.25">
      <c r="A91" s="10"/>
      <c r="B91" s="11"/>
      <c r="C91" s="17"/>
      <c r="D91" s="17"/>
      <c r="E91" s="10"/>
      <c r="F91" s="10"/>
      <c r="G91" s="18"/>
      <c r="H91" s="8"/>
      <c r="I91" s="35"/>
      <c r="J91" s="8"/>
      <c r="K91" s="35"/>
      <c r="L91" s="8"/>
      <c r="M91" s="34"/>
      <c r="N91" s="54"/>
    </row>
    <row r="92" spans="1:14" x14ac:dyDescent="0.25">
      <c r="A92" s="10"/>
      <c r="B92" s="11"/>
      <c r="C92" s="17"/>
      <c r="D92" s="17"/>
      <c r="E92" s="10"/>
      <c r="F92" s="10"/>
      <c r="G92" s="18"/>
      <c r="H92" s="8"/>
      <c r="I92" s="35"/>
      <c r="J92" s="8"/>
      <c r="K92" s="35"/>
      <c r="L92" s="8"/>
      <c r="M92" s="34"/>
      <c r="N92" s="54"/>
    </row>
    <row r="93" spans="1:14" x14ac:dyDescent="0.25">
      <c r="A93" s="10"/>
      <c r="B93" s="11"/>
      <c r="C93" s="17"/>
      <c r="D93" s="17"/>
      <c r="E93" s="10"/>
      <c r="F93" s="10"/>
      <c r="G93" s="18"/>
      <c r="H93" s="8"/>
      <c r="I93" s="35"/>
      <c r="J93" s="8"/>
      <c r="K93" s="35"/>
      <c r="L93" s="8"/>
      <c r="M93" s="34"/>
      <c r="N93" s="54"/>
    </row>
    <row r="94" spans="1:14" x14ac:dyDescent="0.25">
      <c r="A94" s="10"/>
      <c r="B94" s="11"/>
      <c r="C94" s="17"/>
      <c r="D94" s="17"/>
      <c r="E94" s="10"/>
      <c r="F94" s="10"/>
      <c r="G94" s="18"/>
      <c r="H94" s="8"/>
      <c r="I94" s="35"/>
      <c r="J94" s="8"/>
      <c r="K94" s="35"/>
      <c r="L94" s="8"/>
      <c r="M94" s="34"/>
      <c r="N94" s="54"/>
    </row>
    <row r="95" spans="1:14" x14ac:dyDescent="0.25">
      <c r="A95" s="10"/>
      <c r="B95" s="11"/>
      <c r="C95" s="17"/>
      <c r="D95" s="17"/>
      <c r="E95" s="10"/>
      <c r="F95" s="10"/>
      <c r="G95" s="18"/>
      <c r="H95" s="8"/>
      <c r="I95" s="35"/>
      <c r="J95" s="8"/>
      <c r="K95" s="35"/>
      <c r="L95" s="8"/>
      <c r="M95" s="34"/>
      <c r="N95" s="54"/>
    </row>
    <row r="96" spans="1:14" x14ac:dyDescent="0.25">
      <c r="A96" s="10"/>
      <c r="B96" s="11"/>
      <c r="C96" s="17"/>
      <c r="D96" s="17"/>
      <c r="E96" s="10"/>
      <c r="F96" s="10"/>
      <c r="G96" s="18"/>
      <c r="H96" s="8"/>
      <c r="I96" s="42"/>
      <c r="J96" s="8"/>
      <c r="K96" s="35"/>
      <c r="L96" s="8"/>
      <c r="M96" s="34"/>
      <c r="N96" s="54"/>
    </row>
    <row r="97" spans="1:14" x14ac:dyDescent="0.25">
      <c r="A97" s="10"/>
      <c r="B97" s="11"/>
      <c r="C97" s="17"/>
      <c r="D97" s="17"/>
      <c r="E97" s="10"/>
      <c r="F97" s="10"/>
      <c r="G97" s="18"/>
      <c r="H97" s="8"/>
      <c r="I97" s="35"/>
      <c r="J97" s="8"/>
      <c r="K97" s="35"/>
      <c r="L97" s="8"/>
      <c r="M97" s="34"/>
      <c r="N97" s="54"/>
    </row>
    <row r="98" spans="1:14" x14ac:dyDescent="0.25">
      <c r="A98" s="10"/>
      <c r="B98" s="11"/>
      <c r="C98" s="17"/>
      <c r="D98" s="17"/>
      <c r="E98" s="10"/>
      <c r="F98" s="10"/>
      <c r="G98" s="18"/>
      <c r="H98" s="8"/>
      <c r="I98" s="35"/>
      <c r="J98" s="8"/>
      <c r="K98" s="35"/>
      <c r="L98" s="8"/>
      <c r="M98" s="34"/>
      <c r="N98" s="54"/>
    </row>
    <row r="99" spans="1:14" x14ac:dyDescent="0.25">
      <c r="A99" s="10"/>
      <c r="B99" s="11"/>
      <c r="C99" s="17"/>
      <c r="D99" s="17"/>
      <c r="E99" s="10"/>
      <c r="F99" s="10"/>
      <c r="G99" s="18"/>
      <c r="H99" s="8"/>
      <c r="I99" s="35"/>
      <c r="J99" s="8"/>
      <c r="K99" s="35"/>
      <c r="L99" s="8"/>
      <c r="M99" s="34"/>
      <c r="N99" s="54"/>
    </row>
    <row r="100" spans="1:14" x14ac:dyDescent="0.25">
      <c r="A100" s="10"/>
      <c r="B100" s="11"/>
      <c r="C100" s="17"/>
      <c r="D100" s="17"/>
      <c r="E100" s="10"/>
      <c r="F100" s="10"/>
      <c r="G100" s="18"/>
      <c r="H100" s="8"/>
      <c r="I100" s="35"/>
      <c r="J100" s="8"/>
      <c r="K100" s="35"/>
      <c r="L100" s="8"/>
      <c r="M100" s="34"/>
      <c r="N100" s="54"/>
    </row>
    <row r="101" spans="1:14" x14ac:dyDescent="0.25">
      <c r="A101" s="10"/>
      <c r="B101" s="11"/>
      <c r="C101" s="17"/>
      <c r="D101" s="17"/>
      <c r="E101" s="10"/>
      <c r="F101" s="10"/>
      <c r="G101" s="18"/>
      <c r="H101" s="8"/>
      <c r="I101" s="35"/>
      <c r="J101" s="8"/>
      <c r="K101" s="35"/>
      <c r="L101" s="8"/>
      <c r="M101" s="34"/>
      <c r="N101" s="54"/>
    </row>
    <row r="102" spans="1:14" x14ac:dyDescent="0.25">
      <c r="A102" s="10"/>
      <c r="B102" s="11"/>
      <c r="C102" s="17"/>
      <c r="D102" s="17"/>
      <c r="E102" s="10"/>
      <c r="F102" s="10"/>
      <c r="G102" s="18"/>
      <c r="H102" s="8"/>
      <c r="I102" s="35"/>
      <c r="J102" s="8"/>
      <c r="K102" s="35"/>
      <c r="L102" s="8"/>
      <c r="M102" s="34"/>
      <c r="N102" s="54"/>
    </row>
    <row r="103" spans="1:14" x14ac:dyDescent="0.25">
      <c r="A103" s="16"/>
      <c r="B103" s="16"/>
      <c r="C103" s="16"/>
      <c r="D103" s="16"/>
      <c r="E103" s="16"/>
      <c r="F103" s="16"/>
      <c r="G103" s="16"/>
      <c r="H103" s="16"/>
      <c r="I103" s="42"/>
      <c r="J103" s="16"/>
      <c r="K103" s="42"/>
      <c r="L103" s="16"/>
      <c r="M103" s="40"/>
      <c r="N103" s="52"/>
    </row>
    <row r="104" spans="1:14" x14ac:dyDescent="0.25">
      <c r="A104" s="16"/>
      <c r="B104" s="16"/>
      <c r="C104" s="61"/>
      <c r="D104" s="61"/>
      <c r="E104" s="61"/>
      <c r="F104" s="29"/>
      <c r="G104" s="16"/>
      <c r="H104" s="16"/>
      <c r="I104" s="42"/>
      <c r="J104" s="16"/>
      <c r="K104" s="42"/>
      <c r="L104" s="16"/>
      <c r="M104" s="40"/>
      <c r="N104" s="52"/>
    </row>
    <row r="105" spans="1:14" x14ac:dyDescent="0.25">
      <c r="A105" s="16"/>
      <c r="B105" s="16"/>
      <c r="C105" s="61"/>
      <c r="D105" s="61"/>
      <c r="E105" s="61"/>
      <c r="F105" s="29"/>
      <c r="G105" s="16"/>
      <c r="H105" s="16"/>
      <c r="I105" s="42"/>
      <c r="J105" s="16"/>
      <c r="K105" s="42"/>
      <c r="L105" s="16"/>
      <c r="M105" s="40"/>
      <c r="N105" s="52"/>
    </row>
    <row r="106" spans="1:14" x14ac:dyDescent="0.25">
      <c r="A106" s="16"/>
      <c r="B106" s="16"/>
      <c r="C106" s="16"/>
      <c r="D106" s="16"/>
      <c r="E106" s="16"/>
      <c r="F106" s="16"/>
      <c r="G106" s="16"/>
      <c r="H106" s="16"/>
      <c r="I106" s="42"/>
      <c r="J106" s="16"/>
      <c r="K106" s="42"/>
      <c r="L106" s="16"/>
      <c r="M106" s="40"/>
      <c r="N106" s="52"/>
    </row>
    <row r="107" spans="1:14" x14ac:dyDescent="0.25">
      <c r="A107" s="16"/>
      <c r="B107" s="16"/>
      <c r="C107" s="16"/>
      <c r="D107" s="16"/>
      <c r="E107" s="16"/>
      <c r="F107" s="16"/>
      <c r="G107" s="16"/>
      <c r="H107" s="16"/>
      <c r="I107" s="42"/>
      <c r="J107" s="16"/>
      <c r="K107" s="42"/>
      <c r="L107" s="16"/>
      <c r="M107" s="40"/>
      <c r="N107" s="52"/>
    </row>
    <row r="108" spans="1:14" x14ac:dyDescent="0.25">
      <c r="A108" s="16"/>
      <c r="B108" s="16"/>
      <c r="C108" s="16"/>
      <c r="D108" s="16"/>
      <c r="E108" s="16"/>
      <c r="F108" s="16"/>
      <c r="G108" s="16"/>
      <c r="H108" s="16"/>
      <c r="I108" s="42"/>
      <c r="J108" s="16"/>
      <c r="K108" s="42"/>
      <c r="L108" s="16"/>
      <c r="M108" s="40"/>
      <c r="N108" s="52"/>
    </row>
    <row r="109" spans="1:14" x14ac:dyDescent="0.25">
      <c r="A109" s="19"/>
      <c r="B109" s="19"/>
      <c r="C109" s="19"/>
      <c r="D109" s="19"/>
      <c r="E109" s="19"/>
      <c r="F109" s="19"/>
      <c r="G109" s="19"/>
      <c r="I109" s="44"/>
      <c r="K109" s="44"/>
    </row>
    <row r="110" spans="1:14" x14ac:dyDescent="0.25">
      <c r="A110" s="19"/>
      <c r="B110" s="19"/>
      <c r="C110" s="19"/>
      <c r="D110" s="19"/>
      <c r="E110" s="19"/>
      <c r="F110" s="19"/>
      <c r="G110" s="19"/>
      <c r="I110" s="44"/>
      <c r="K110" s="44"/>
    </row>
    <row r="111" spans="1:14" x14ac:dyDescent="0.25">
      <c r="A111" s="19"/>
      <c r="B111" s="19"/>
      <c r="C111" s="19"/>
      <c r="D111" s="19"/>
      <c r="E111" s="19"/>
      <c r="F111" s="19"/>
      <c r="G111" s="19"/>
      <c r="I111" s="44"/>
      <c r="K111" s="44"/>
    </row>
    <row r="112" spans="1:14" x14ac:dyDescent="0.25">
      <c r="A112" s="19"/>
      <c r="B112" s="19"/>
      <c r="C112" s="19"/>
      <c r="D112" s="19"/>
      <c r="E112" s="19"/>
      <c r="F112" s="19"/>
      <c r="G112" s="19"/>
      <c r="I112" s="44"/>
      <c r="K112" s="44"/>
    </row>
    <row r="113" spans="1:11" x14ac:dyDescent="0.25">
      <c r="A113" s="19"/>
      <c r="B113" s="19"/>
      <c r="C113" s="19"/>
      <c r="D113" s="19"/>
      <c r="E113" s="19"/>
      <c r="F113" s="19"/>
      <c r="G113" s="19"/>
      <c r="I113" s="44"/>
      <c r="K113" s="44"/>
    </row>
    <row r="114" spans="1:11" x14ac:dyDescent="0.25">
      <c r="A114" s="19"/>
      <c r="B114" s="19"/>
      <c r="C114" s="19"/>
      <c r="D114" s="19"/>
      <c r="E114" s="19"/>
      <c r="F114" s="19"/>
      <c r="G114" s="19"/>
      <c r="I114" s="44"/>
      <c r="K114" s="44"/>
    </row>
    <row r="115" spans="1:11" x14ac:dyDescent="0.25">
      <c r="A115" s="19"/>
      <c r="B115" s="19"/>
      <c r="C115" s="19"/>
      <c r="D115" s="19"/>
      <c r="E115" s="19"/>
      <c r="F115" s="19"/>
      <c r="G115" s="19"/>
      <c r="I115" s="44"/>
      <c r="K115" s="44"/>
    </row>
    <row r="116" spans="1:11" x14ac:dyDescent="0.25">
      <c r="A116" s="19"/>
      <c r="B116" s="19"/>
      <c r="C116" s="19"/>
      <c r="D116" s="19"/>
      <c r="E116" s="19"/>
      <c r="F116" s="19"/>
      <c r="G116" s="19"/>
      <c r="I116" s="44"/>
      <c r="K116" s="44"/>
    </row>
    <row r="117" spans="1:11" x14ac:dyDescent="0.25">
      <c r="A117" s="19"/>
      <c r="B117" s="19"/>
      <c r="C117" s="19"/>
      <c r="D117" s="19"/>
      <c r="E117" s="19"/>
      <c r="F117" s="19"/>
      <c r="G117" s="19"/>
      <c r="I117" s="44"/>
      <c r="K117" s="44"/>
    </row>
    <row r="118" spans="1:11" x14ac:dyDescent="0.25">
      <c r="A118" s="19"/>
      <c r="B118" s="19"/>
      <c r="C118" s="19"/>
      <c r="D118" s="19"/>
      <c r="E118" s="19"/>
      <c r="F118" s="19"/>
      <c r="G118" s="19"/>
      <c r="I118" s="44"/>
      <c r="K118" s="44"/>
    </row>
    <row r="119" spans="1:11" x14ac:dyDescent="0.25">
      <c r="A119" s="19"/>
      <c r="B119" s="19"/>
      <c r="C119" s="19"/>
      <c r="D119" s="19"/>
      <c r="E119" s="19"/>
      <c r="F119" s="19"/>
      <c r="G119" s="19"/>
      <c r="I119" s="44"/>
      <c r="K119" s="44"/>
    </row>
    <row r="120" spans="1:11" x14ac:dyDescent="0.25">
      <c r="A120" s="19"/>
      <c r="B120" s="19"/>
      <c r="C120" s="19"/>
      <c r="D120" s="19"/>
      <c r="E120" s="19"/>
      <c r="F120" s="19"/>
      <c r="G120" s="19"/>
      <c r="I120" s="44"/>
      <c r="K120" s="44"/>
    </row>
    <row r="121" spans="1:11" x14ac:dyDescent="0.25">
      <c r="A121" s="19"/>
      <c r="B121" s="19"/>
      <c r="C121" s="19"/>
      <c r="D121" s="19"/>
      <c r="E121" s="19"/>
      <c r="F121" s="19"/>
      <c r="G121" s="19"/>
      <c r="I121" s="44"/>
      <c r="K121" s="44"/>
    </row>
    <row r="122" spans="1:11" x14ac:dyDescent="0.25">
      <c r="A122" s="19"/>
      <c r="B122" s="19"/>
      <c r="C122" s="19"/>
      <c r="D122" s="19"/>
      <c r="E122" s="19"/>
      <c r="F122" s="19"/>
      <c r="G122" s="19"/>
      <c r="I122" s="44"/>
      <c r="K122" s="44"/>
    </row>
    <row r="123" spans="1:11" x14ac:dyDescent="0.25">
      <c r="A123" s="19"/>
      <c r="B123" s="19"/>
      <c r="C123" s="19"/>
      <c r="D123" s="19"/>
      <c r="E123" s="19"/>
      <c r="F123" s="19"/>
      <c r="G123" s="19"/>
      <c r="I123" s="44"/>
      <c r="K123" s="44"/>
    </row>
    <row r="124" spans="1:11" x14ac:dyDescent="0.25">
      <c r="A124" s="19"/>
      <c r="B124" s="19"/>
      <c r="C124" s="19"/>
      <c r="D124" s="19"/>
      <c r="E124" s="19"/>
      <c r="F124" s="19"/>
      <c r="G124" s="19"/>
      <c r="I124" s="44"/>
      <c r="K124" s="44"/>
    </row>
    <row r="125" spans="1:11" x14ac:dyDescent="0.25">
      <c r="A125" s="19"/>
      <c r="B125" s="19"/>
      <c r="C125" s="19"/>
      <c r="D125" s="19"/>
      <c r="E125" s="19"/>
      <c r="F125" s="19"/>
      <c r="G125" s="19"/>
      <c r="I125" s="44"/>
      <c r="K125" s="44"/>
    </row>
    <row r="126" spans="1:11" x14ac:dyDescent="0.25">
      <c r="A126" s="19"/>
      <c r="B126" s="19"/>
      <c r="C126" s="19"/>
      <c r="D126" s="19"/>
      <c r="E126" s="19"/>
      <c r="F126" s="19"/>
      <c r="G126" s="19"/>
      <c r="I126" s="44"/>
      <c r="K126" s="44"/>
    </row>
    <row r="127" spans="1:11" x14ac:dyDescent="0.25">
      <c r="A127" s="19"/>
      <c r="B127" s="19"/>
      <c r="C127" s="19"/>
      <c r="D127" s="19"/>
      <c r="E127" s="19"/>
      <c r="F127" s="19"/>
      <c r="G127" s="19"/>
      <c r="I127" s="44"/>
      <c r="K127" s="44"/>
    </row>
    <row r="128" spans="1:11" x14ac:dyDescent="0.25">
      <c r="A128" s="19"/>
      <c r="B128" s="19"/>
      <c r="C128" s="19"/>
      <c r="D128" s="19"/>
      <c r="E128" s="19"/>
      <c r="F128" s="19"/>
      <c r="G128" s="19"/>
      <c r="I128" s="44"/>
      <c r="K128" s="44"/>
    </row>
    <row r="129" spans="1:11" x14ac:dyDescent="0.25">
      <c r="A129" s="19"/>
      <c r="B129" s="19"/>
      <c r="C129" s="19"/>
      <c r="D129" s="19"/>
      <c r="E129" s="19"/>
      <c r="F129" s="19"/>
      <c r="G129" s="19"/>
      <c r="I129" s="44"/>
      <c r="K129" s="44"/>
    </row>
    <row r="130" spans="1:11" x14ac:dyDescent="0.25">
      <c r="A130" s="19"/>
      <c r="B130" s="19"/>
      <c r="C130" s="19"/>
      <c r="D130" s="19"/>
      <c r="E130" s="19"/>
      <c r="F130" s="19"/>
      <c r="G130" s="19"/>
      <c r="I130" s="44"/>
      <c r="K130" s="44"/>
    </row>
    <row r="131" spans="1:11" x14ac:dyDescent="0.25">
      <c r="A131" s="19"/>
      <c r="B131" s="19"/>
      <c r="C131" s="19"/>
      <c r="D131" s="19"/>
      <c r="E131" s="19"/>
      <c r="F131" s="19"/>
      <c r="G131" s="19"/>
      <c r="I131" s="44"/>
      <c r="K131" s="44"/>
    </row>
    <row r="132" spans="1:11" x14ac:dyDescent="0.25">
      <c r="A132" s="19"/>
      <c r="B132" s="19"/>
      <c r="C132" s="19"/>
      <c r="D132" s="19"/>
      <c r="E132" s="19"/>
      <c r="F132" s="19"/>
      <c r="G132" s="19"/>
      <c r="I132" s="44"/>
      <c r="K132" s="44"/>
    </row>
    <row r="133" spans="1:11" x14ac:dyDescent="0.25">
      <c r="A133" s="19"/>
      <c r="B133" s="19"/>
      <c r="C133" s="19"/>
      <c r="D133" s="19"/>
      <c r="E133" s="19"/>
      <c r="F133" s="19"/>
      <c r="G133" s="19"/>
      <c r="I133" s="44"/>
      <c r="K133" s="44"/>
    </row>
    <row r="134" spans="1:11" x14ac:dyDescent="0.25">
      <c r="A134" s="19"/>
      <c r="B134" s="19"/>
      <c r="C134" s="19"/>
      <c r="D134" s="19"/>
      <c r="E134" s="19"/>
      <c r="F134" s="19"/>
      <c r="G134" s="19"/>
      <c r="I134" s="44"/>
      <c r="K134" s="44"/>
    </row>
    <row r="135" spans="1:11" x14ac:dyDescent="0.25">
      <c r="A135" s="19"/>
      <c r="B135" s="19"/>
      <c r="C135" s="19"/>
      <c r="D135" s="19"/>
      <c r="E135" s="19"/>
      <c r="F135" s="19"/>
      <c r="G135" s="19"/>
      <c r="I135" s="44"/>
      <c r="K135" s="44"/>
    </row>
    <row r="136" spans="1:11" x14ac:dyDescent="0.25">
      <c r="A136" s="19"/>
      <c r="B136" s="19"/>
      <c r="C136" s="19"/>
      <c r="D136" s="19"/>
      <c r="E136" s="19"/>
      <c r="F136" s="19"/>
      <c r="G136" s="19"/>
      <c r="I136" s="44"/>
      <c r="K136" s="44"/>
    </row>
    <row r="137" spans="1:11" x14ac:dyDescent="0.25">
      <c r="A137" s="19"/>
      <c r="B137" s="19"/>
      <c r="C137" s="19"/>
      <c r="D137" s="19"/>
      <c r="E137" s="19"/>
      <c r="F137" s="19"/>
      <c r="G137" s="19"/>
      <c r="I137" s="44"/>
      <c r="K137" s="44"/>
    </row>
    <row r="138" spans="1:11" x14ac:dyDescent="0.25">
      <c r="A138" s="19"/>
      <c r="B138" s="19"/>
      <c r="C138" s="19"/>
      <c r="D138" s="19"/>
      <c r="E138" s="19"/>
      <c r="F138" s="19"/>
      <c r="G138" s="19"/>
      <c r="I138" s="44"/>
      <c r="K138" s="44"/>
    </row>
    <row r="139" spans="1:11" x14ac:dyDescent="0.25">
      <c r="A139" s="19"/>
      <c r="B139" s="19"/>
      <c r="C139" s="19"/>
      <c r="D139" s="19"/>
      <c r="E139" s="19"/>
      <c r="F139" s="19"/>
      <c r="G139" s="19"/>
      <c r="I139" s="44"/>
      <c r="K139" s="44"/>
    </row>
    <row r="140" spans="1:11" x14ac:dyDescent="0.25">
      <c r="A140" s="19"/>
      <c r="B140" s="19"/>
      <c r="C140" s="19"/>
      <c r="D140" s="19"/>
      <c r="E140" s="19"/>
      <c r="F140" s="19"/>
      <c r="G140" s="19"/>
      <c r="I140" s="44"/>
      <c r="K140" s="44"/>
    </row>
    <row r="141" spans="1:11" x14ac:dyDescent="0.25">
      <c r="A141" s="19"/>
      <c r="B141" s="19"/>
      <c r="C141" s="19"/>
      <c r="D141" s="19"/>
      <c r="E141" s="19"/>
      <c r="F141" s="19"/>
      <c r="G141" s="19"/>
      <c r="I141" s="44"/>
      <c r="K141" s="44"/>
    </row>
    <row r="142" spans="1:11" x14ac:dyDescent="0.25">
      <c r="A142" s="19"/>
      <c r="B142" s="19"/>
      <c r="C142" s="19"/>
      <c r="D142" s="19"/>
      <c r="E142" s="19"/>
      <c r="F142" s="19"/>
      <c r="G142" s="19"/>
      <c r="I142" s="44"/>
      <c r="K142" s="44"/>
    </row>
    <row r="143" spans="1:11" x14ac:dyDescent="0.25">
      <c r="A143" s="19"/>
      <c r="B143" s="19"/>
      <c r="C143" s="19"/>
      <c r="D143" s="19"/>
      <c r="E143" s="19"/>
      <c r="F143" s="19"/>
      <c r="G143" s="19"/>
      <c r="I143" s="44"/>
      <c r="K143" s="44"/>
    </row>
    <row r="144" spans="1:11" x14ac:dyDescent="0.25">
      <c r="A144" s="19"/>
      <c r="B144" s="19"/>
      <c r="C144" s="19"/>
      <c r="D144" s="19"/>
      <c r="E144" s="19"/>
      <c r="F144" s="19"/>
      <c r="G144" s="19"/>
      <c r="I144" s="44"/>
      <c r="K144" s="44"/>
    </row>
    <row r="145" spans="1:11" x14ac:dyDescent="0.25">
      <c r="A145" s="19"/>
      <c r="B145" s="19"/>
      <c r="C145" s="19"/>
      <c r="D145" s="19"/>
      <c r="E145" s="19"/>
      <c r="F145" s="19"/>
      <c r="G145" s="19"/>
      <c r="I145" s="44"/>
      <c r="K145" s="44"/>
    </row>
    <row r="146" spans="1:11" x14ac:dyDescent="0.25">
      <c r="A146" s="19"/>
      <c r="B146" s="19"/>
      <c r="C146" s="19"/>
      <c r="D146" s="19"/>
      <c r="E146" s="19"/>
      <c r="F146" s="19"/>
      <c r="G146" s="19"/>
      <c r="I146" s="44"/>
      <c r="K146" s="44"/>
    </row>
    <row r="147" spans="1:11" x14ac:dyDescent="0.25">
      <c r="A147" s="19"/>
      <c r="B147" s="19"/>
      <c r="C147" s="19"/>
      <c r="D147" s="19"/>
      <c r="E147" s="19"/>
      <c r="F147" s="19"/>
      <c r="G147" s="19"/>
      <c r="I147" s="44"/>
      <c r="K147" s="44"/>
    </row>
    <row r="148" spans="1:11" x14ac:dyDescent="0.25">
      <c r="A148" s="19"/>
      <c r="B148" s="19"/>
      <c r="C148" s="19"/>
      <c r="D148" s="19"/>
      <c r="E148" s="19"/>
      <c r="F148" s="19"/>
      <c r="G148" s="19"/>
      <c r="I148" s="44"/>
      <c r="K148" s="44"/>
    </row>
    <row r="149" spans="1:11" x14ac:dyDescent="0.25">
      <c r="A149" s="19"/>
      <c r="B149" s="19"/>
      <c r="C149" s="19"/>
      <c r="D149" s="19"/>
      <c r="E149" s="19"/>
      <c r="F149" s="19"/>
      <c r="G149" s="19"/>
      <c r="I149" s="44"/>
      <c r="K149" s="44"/>
    </row>
    <row r="150" spans="1:11" x14ac:dyDescent="0.25">
      <c r="A150" s="19"/>
      <c r="B150" s="19"/>
      <c r="C150" s="19"/>
      <c r="D150" s="19"/>
      <c r="E150" s="19"/>
      <c r="F150" s="19"/>
      <c r="G150" s="19"/>
      <c r="I150" s="44"/>
      <c r="K150" s="44"/>
    </row>
    <row r="151" spans="1:11" x14ac:dyDescent="0.25">
      <c r="A151" s="19"/>
      <c r="B151" s="19"/>
      <c r="C151" s="19"/>
      <c r="D151" s="19"/>
      <c r="E151" s="19"/>
      <c r="F151" s="19"/>
      <c r="G151" s="19"/>
      <c r="I151" s="44"/>
      <c r="K151" s="44"/>
    </row>
    <row r="152" spans="1:11" x14ac:dyDescent="0.25">
      <c r="A152" s="19"/>
      <c r="B152" s="19"/>
      <c r="C152" s="19"/>
      <c r="D152" s="19"/>
      <c r="E152" s="19"/>
      <c r="F152" s="19"/>
      <c r="G152" s="19"/>
      <c r="I152" s="44"/>
      <c r="K152" s="44"/>
    </row>
    <row r="153" spans="1:11" x14ac:dyDescent="0.25">
      <c r="A153" s="19"/>
      <c r="B153" s="19"/>
      <c r="C153" s="19"/>
      <c r="D153" s="19"/>
      <c r="E153" s="19"/>
      <c r="F153" s="19"/>
      <c r="G153" s="19"/>
      <c r="I153" s="44"/>
      <c r="K153" s="44"/>
    </row>
  </sheetData>
  <autoFilter ref="A3:N33"/>
  <mergeCells count="5">
    <mergeCell ref="C104:E104"/>
    <mergeCell ref="C105:E105"/>
    <mergeCell ref="A1:N1"/>
    <mergeCell ref="A2:N2"/>
    <mergeCell ref="H35:N35"/>
  </mergeCells>
  <hyperlinks>
    <hyperlink ref="K18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K21" r:id="rId1"/>
    <hyperlink ref="I18" r:id="rId2" location="gps"/>
    <hyperlink ref="M21" r:id="rId3"/>
  </hyperlinks>
  <pageMargins left="0.70866141732283472" right="0.70866141732283472" top="0.74803149606299213" bottom="0.74803149606299213" header="0.31496062992125984" footer="0.31496062992125984"/>
  <pageSetup paperSize="9" scale="95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2022-03-29T14:38:42Z</dcterms:created>
  <dcterms:modified xsi:type="dcterms:W3CDTF">2024-05-09T13:20:54Z</dcterms:modified>
</cp:coreProperties>
</file>