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030"/>
  </bookViews>
  <sheets>
    <sheet name="ORDENADO POR RENGLON" sheetId="2" r:id="rId1"/>
  </sheets>
  <definedNames>
    <definedName name="_1_5_lt.__317_52">'ORDENADO POR RENGLON'!$O$31</definedName>
    <definedName name="_xlnm._FilterDatabase" localSheetId="0" hidden="1">'ORDENADO POR RENGLON'!$A$5:$O$110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  <c r="H7" i="2"/>
  <c r="H8" i="2"/>
  <c r="H16" i="2" l="1"/>
  <c r="M92" i="2"/>
  <c r="K92" i="2"/>
  <c r="M90" i="2"/>
  <c r="M87" i="2"/>
  <c r="K87" i="2"/>
  <c r="I87" i="2"/>
  <c r="M72" i="2"/>
  <c r="I72" i="2"/>
  <c r="M70" i="2"/>
  <c r="J98" i="2" l="1"/>
  <c r="M107" i="2" l="1"/>
  <c r="M101" i="2"/>
  <c r="I92" i="2" l="1"/>
  <c r="K90" i="2"/>
  <c r="I90" i="2"/>
  <c r="I98" i="2"/>
  <c r="I70" i="2" l="1"/>
  <c r="M67" i="2"/>
  <c r="I67" i="2"/>
  <c r="I59" i="2"/>
  <c r="N97" i="2" l="1"/>
  <c r="L97" i="2"/>
  <c r="J97" i="2"/>
  <c r="M97" i="2"/>
  <c r="K97" i="2"/>
  <c r="I97" i="2"/>
  <c r="H60" i="2" l="1"/>
  <c r="H110" i="2" l="1"/>
  <c r="H36" i="2" l="1"/>
  <c r="H96" i="2" l="1"/>
  <c r="H95" i="2"/>
  <c r="H104" i="2"/>
  <c r="H108" i="2"/>
  <c r="H94" i="2"/>
  <c r="H90" i="2"/>
  <c r="H88" i="2"/>
  <c r="H97" i="2"/>
  <c r="H98" i="2"/>
  <c r="H106" i="2"/>
  <c r="H86" i="2" l="1"/>
  <c r="H78" i="2"/>
  <c r="H77" i="2"/>
  <c r="H74" i="2"/>
  <c r="H65" i="2"/>
  <c r="H64" i="2"/>
  <c r="H63" i="2"/>
  <c r="H56" i="2"/>
  <c r="H49" i="2"/>
  <c r="H45" i="2"/>
  <c r="H42" i="2"/>
  <c r="H40" i="2"/>
  <c r="H39" i="2"/>
  <c r="H37" i="2"/>
  <c r="H33" i="2"/>
  <c r="H30" i="2"/>
  <c r="H11" i="2"/>
  <c r="H10" i="2"/>
  <c r="H72" i="2" l="1"/>
  <c r="H38" i="2"/>
  <c r="H67" i="2"/>
  <c r="H31" i="2" l="1"/>
  <c r="H18" i="2" l="1"/>
  <c r="H102" i="2" l="1"/>
  <c r="H101" i="2" l="1"/>
  <c r="H73" i="2"/>
  <c r="H87" i="2"/>
  <c r="H58" i="2"/>
  <c r="H57" i="2"/>
  <c r="H44" i="2"/>
  <c r="H61" i="2"/>
  <c r="H84" i="2"/>
  <c r="H55" i="2"/>
  <c r="H54" i="2"/>
  <c r="H48" i="2"/>
  <c r="H83" i="2"/>
  <c r="H41" i="2"/>
  <c r="H81" i="2"/>
  <c r="H26" i="2" l="1"/>
  <c r="H21" i="2"/>
  <c r="H15" i="2"/>
  <c r="H80" i="2" l="1"/>
  <c r="H9" i="2" l="1"/>
  <c r="H12" i="2"/>
  <c r="H13" i="2"/>
  <c r="H14" i="2"/>
  <c r="H17" i="2"/>
  <c r="H19" i="2"/>
  <c r="H20" i="2"/>
  <c r="H22" i="2"/>
  <c r="H23" i="2"/>
  <c r="H24" i="2"/>
  <c r="H25" i="2"/>
  <c r="H32" i="2"/>
  <c r="H27" i="2"/>
  <c r="H28" i="2"/>
  <c r="H29" i="2"/>
  <c r="H34" i="2"/>
  <c r="H35" i="2"/>
  <c r="H51" i="2"/>
  <c r="H52" i="2"/>
  <c r="H53" i="2"/>
  <c r="H43" i="2"/>
  <c r="H82" i="2"/>
  <c r="H59" i="2"/>
  <c r="H68" i="2"/>
  <c r="H69" i="2"/>
  <c r="H70" i="2"/>
  <c r="H71" i="2"/>
  <c r="H46" i="2"/>
  <c r="H47" i="2"/>
  <c r="H75" i="2"/>
  <c r="H66" i="2"/>
  <c r="H99" i="2"/>
  <c r="H100" i="2"/>
  <c r="H103" i="2"/>
  <c r="H62" i="2"/>
  <c r="H89" i="2"/>
  <c r="H93" i="2"/>
  <c r="H92" i="2"/>
  <c r="H91" i="2"/>
  <c r="H50" i="2"/>
  <c r="H79" i="2"/>
  <c r="H107" i="2"/>
  <c r="H85" i="2"/>
  <c r="H76" i="2"/>
  <c r="H109" i="2"/>
</calcChain>
</file>

<file path=xl/sharedStrings.xml><?xml version="1.0" encoding="utf-8"?>
<sst xmlns="http://schemas.openxmlformats.org/spreadsheetml/2006/main" count="823" uniqueCount="616">
  <si>
    <t>CODIGO</t>
  </si>
  <si>
    <t>DESCRIPCION</t>
  </si>
  <si>
    <t>890010002.1</t>
  </si>
  <si>
    <t>890010007.1</t>
  </si>
  <si>
    <t>890010001.1</t>
  </si>
  <si>
    <t xml:space="preserve">CARNE VACUNA BLANDA DE 1RA (PECETO, CUADRADA, PALOMITA,PUNTA DE PIERNA) </t>
  </si>
  <si>
    <t>890010022.1</t>
  </si>
  <si>
    <t>890060007.3</t>
  </si>
  <si>
    <t>890070006.4</t>
  </si>
  <si>
    <t>ACEITE DE GIRASOL ENV. X 900 CC ENVASE</t>
  </si>
  <si>
    <t>890070006.5</t>
  </si>
  <si>
    <t>890100101.5</t>
  </si>
  <si>
    <t xml:space="preserve">ARROZ 00000 PRIMERA CALIDAD X KILO </t>
  </si>
  <si>
    <t>890100101.6</t>
  </si>
  <si>
    <t xml:space="preserve">ARROZ PARBOIL PAQ. X 1 KG </t>
  </si>
  <si>
    <t>890130018.2</t>
  </si>
  <si>
    <t>FIDEOS GUISEROS X 500 GR PAQUETE</t>
  </si>
  <si>
    <t>890130001.1</t>
  </si>
  <si>
    <t>FIDEOS SOPEROS X 1/2 KG ENVASE</t>
  </si>
  <si>
    <t>890130019.6</t>
  </si>
  <si>
    <t>FIDEOS TALLARIN X 1/2 KG ENVASE</t>
  </si>
  <si>
    <t>890040011.1</t>
  </si>
  <si>
    <t>HARINA DE TRIGO 000 X KILO</t>
  </si>
  <si>
    <t>890060121.1</t>
  </si>
  <si>
    <t>LENTEJAS AL NATURAL ENV.350 GR. ENVASE</t>
  </si>
  <si>
    <t>890040012.6</t>
  </si>
  <si>
    <t>LEVADURA SECA X PAQUETE</t>
  </si>
  <si>
    <t>890040021.1</t>
  </si>
  <si>
    <t>MASA PARA EMPANADAS X DOCENA</t>
  </si>
  <si>
    <t>890100102.3</t>
  </si>
  <si>
    <t>SEMOLA AMARILLA X 500 GR PAQUETE</t>
  </si>
  <si>
    <t>890100102.9</t>
  </si>
  <si>
    <t>SEMOLA COCCION RAPIDA PAQ.500 GR. PAQUETE</t>
  </si>
  <si>
    <t>890050001.5</t>
  </si>
  <si>
    <t>AZUCAR EN SOBRE X SOBRE  UNIDAD</t>
  </si>
  <si>
    <t>890050001.1</t>
  </si>
  <si>
    <t>AZUCAR TIPO "A" BLANCA, MOLIDA Y DE PRIMERA CALIDAD X KILO</t>
  </si>
  <si>
    <t>890100020.4</t>
  </si>
  <si>
    <t>CACAO ENV. X 180 GR ENVASE</t>
  </si>
  <si>
    <t>890100111.15</t>
  </si>
  <si>
    <t>CAFE INSTANTANEO FRASCO 170 GR FRASCO</t>
  </si>
  <si>
    <t>890100111.1</t>
  </si>
  <si>
    <t xml:space="preserve">CAFE MOLIDO X KG </t>
  </si>
  <si>
    <t>890100075.1</t>
  </si>
  <si>
    <t>890100041.1</t>
  </si>
  <si>
    <t xml:space="preserve">YERBA MATE CON PALO X KILO </t>
  </si>
  <si>
    <t>890100041.7</t>
  </si>
  <si>
    <t>YERBA MATE EN SAQUITOS CAJA X  25 S. CAJA</t>
  </si>
  <si>
    <t>890040004.1</t>
  </si>
  <si>
    <t>890040006.9</t>
  </si>
  <si>
    <t>GALLETAS DULCES SURTIDAS PAQ. X 400 GR</t>
  </si>
  <si>
    <t>890060019.4</t>
  </si>
  <si>
    <t>MERMELADA X 20 GR.APROX PAQUETE</t>
  </si>
  <si>
    <t>890060019.3</t>
  </si>
  <si>
    <t xml:space="preserve">MERMELADA X 500 GR </t>
  </si>
  <si>
    <t>890060197.1</t>
  </si>
  <si>
    <t>COCTEL DE FRUTAS LATA</t>
  </si>
  <si>
    <t>890060025.1</t>
  </si>
  <si>
    <t>890060133.3</t>
  </si>
  <si>
    <t>PURE DE TOMATE ENV.520 GR. ENVASE</t>
  </si>
  <si>
    <t>890040066.1</t>
  </si>
  <si>
    <t>890030008.1</t>
  </si>
  <si>
    <t xml:space="preserve">BANANA ECUATORIANA X KG. </t>
  </si>
  <si>
    <t>890030025.1</t>
  </si>
  <si>
    <t>MANDARINA KG</t>
  </si>
  <si>
    <t>890030026.1</t>
  </si>
  <si>
    <t>MANZANA DELICIOSA KG.</t>
  </si>
  <si>
    <t>890030028.1</t>
  </si>
  <si>
    <t>NARANJA KG.</t>
  </si>
  <si>
    <t>890030032.1</t>
  </si>
  <si>
    <t>PERAS UNIFORMES, PESO MINIMO 150 GRS. X KG</t>
  </si>
  <si>
    <t>890030022.2</t>
  </si>
  <si>
    <t>LIMONES CASCARA AMARILLA JUGOSOS X KG</t>
  </si>
  <si>
    <t>890030001.1</t>
  </si>
  <si>
    <t>ACELGA KG.</t>
  </si>
  <si>
    <t>890060004.2</t>
  </si>
  <si>
    <t xml:space="preserve">ARVEJAS VERDES NATURAL LATA X 350 GR </t>
  </si>
  <si>
    <t>890030009.3</t>
  </si>
  <si>
    <t xml:space="preserve">BATATA 1º CALIDAD PESO MINIMO 150 GR Y MAXIMO 250 POR UNIDAD X KILO </t>
  </si>
  <si>
    <t>890030010.2</t>
  </si>
  <si>
    <t xml:space="preserve">BERENJENAS DE PRIMERA CALIDAD X KILO </t>
  </si>
  <si>
    <t>890030011.3</t>
  </si>
  <si>
    <t xml:space="preserve">CEBOLLA SIN CHALA PRIMERA CALIDAD DE 110 GRS APROX. LA UNIDAD X KILO </t>
  </si>
  <si>
    <t>890030013.1</t>
  </si>
  <si>
    <t xml:space="preserve">CHAUCHAS DE PRIMERA CALIDAD X KG </t>
  </si>
  <si>
    <t>890030021.4</t>
  </si>
  <si>
    <t>LECHUGA MORADA KILO</t>
  </si>
  <si>
    <t>890030030.1</t>
  </si>
  <si>
    <t xml:space="preserve">PAPAS TIPO AMERICANA X KG. </t>
  </si>
  <si>
    <t>890030034.3</t>
  </si>
  <si>
    <t xml:space="preserve">PIMIENTO SANO Y VERDE DE PRIMERA CALIDAD X KILO </t>
  </si>
  <si>
    <t>890030041.1</t>
  </si>
  <si>
    <t>TOMATE PERITA X KG.</t>
  </si>
  <si>
    <t>890030043.3</t>
  </si>
  <si>
    <t xml:space="preserve">ZANAHORIA TIERNA SIN RAMA DE 70 GRS APROX. LA UNIDAD - PRIMERA CALIDAD X KILO </t>
  </si>
  <si>
    <t>890030044.1</t>
  </si>
  <si>
    <t xml:space="preserve">ZAPALLITO ITALIANO DE PRIMERA CALIDAD X KG. </t>
  </si>
  <si>
    <t>890030044.2</t>
  </si>
  <si>
    <t xml:space="preserve">ZAPALLITO REDONDO X KG </t>
  </si>
  <si>
    <t>890030046.1</t>
  </si>
  <si>
    <t xml:space="preserve">ZAPALLO COREANO X KILO </t>
  </si>
  <si>
    <t>890060125.2 </t>
  </si>
  <si>
    <t>CEREAL EN BARRA SIN T.A.C.C.Presentación: X UNIDAD</t>
  </si>
  <si>
    <t>890130014.9 </t>
  </si>
  <si>
    <t>FIDEOS SIN TACC Presentación: PAQ. X 500 GR Solicitado: PAQUETE</t>
  </si>
  <si>
    <t>890040035.3</t>
  </si>
  <si>
    <t>REBOZADOR SIN TACC PAQ. X 250 GR PAQUETE</t>
  </si>
  <si>
    <t>890100119.2</t>
  </si>
  <si>
    <t>HARINA PRE-MEZCLA PARA CELIACOS POR KG. KG.</t>
  </si>
  <si>
    <t>890040038.3</t>
  </si>
  <si>
    <t>ALMIDON DE MAIZ SIN TACC-ENV. X 500 GR</t>
  </si>
  <si>
    <t>890020075.20</t>
  </si>
  <si>
    <t>890070006.7</t>
  </si>
  <si>
    <t>890060017.4</t>
  </si>
  <si>
    <t>890020073.14</t>
  </si>
  <si>
    <t>650110139.5</t>
  </si>
  <si>
    <t>890100012.1</t>
  </si>
  <si>
    <t>890040010.1</t>
  </si>
  <si>
    <t>890020075.1</t>
  </si>
  <si>
    <t>890020075.10</t>
  </si>
  <si>
    <t>890020075.12</t>
  </si>
  <si>
    <t>890060106.5</t>
  </si>
  <si>
    <t>TE EN SAQUITOS Presentación: CAJA X 25 Solicitado: CAJA</t>
  </si>
  <si>
    <t>HARINA DE TRIGO 000 Presentación: X KILO Solicitado: KILO</t>
  </si>
  <si>
    <t>LECHE ENTERA EN POLVO EN ESTUCHE Y DE PRIMERA CALIDAD Presentación: ENVASE 800 GR Solicitado: ESTUCHE</t>
  </si>
  <si>
    <t>DURAZNO AL NATURAL Presentación: LATA 820 GR Solicitado: LATA</t>
  </si>
  <si>
    <t>LOMITO DE ATUN LATA X 170 GR Presentación: LATA X 170 GR Solicitado: LATA</t>
  </si>
  <si>
    <t>EDULCORANTE Presentación: X 500 SOBRES Solicitado: CAJA</t>
  </si>
  <si>
    <t>QUESO DE RALLAR SARDO Presentación: X KILO Solicitado: KILO</t>
  </si>
  <si>
    <t>LECHE DESCREMADA EN POLVO Presentación: ENV.X 800 G. Solicitado: ENVASE</t>
  </si>
  <si>
    <t>LECHE DESCREMADA EN POLVO-EN SOBRE Presentación: CAJA X 100 U Solicitado: EN CAJA</t>
  </si>
  <si>
    <t>GALLETAS DE AGUA Presentación: PAQ. 130 G. Solicitado: PAQUETE</t>
  </si>
  <si>
    <t>HARINA LEUDANTE Presentación: KG.</t>
  </si>
  <si>
    <t>CHOCLO CREMOSO Presentación: LATA x 350grs</t>
  </si>
  <si>
    <t>890060023.3</t>
  </si>
  <si>
    <t>DULCE DE MEMBRILLO Presentación: KG.</t>
  </si>
  <si>
    <t>TOMATE TRITURADO Presentación: ENV. 950 GR. Solicitado: ENVASE</t>
  </si>
  <si>
    <t>890100062.2</t>
  </si>
  <si>
    <t>AVENA ARROLLADA Presentación: X 500 GR Solicitado: PAQUETE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</si>
  <si>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</si>
  <si>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</si>
  <si>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</si>
  <si>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</si>
  <si>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</si>
  <si>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</si>
  <si>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</si>
  <si>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</si>
  <si>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https://www.cotodigital3.com.ar/sitios/cdigi/producto/-vacio-del-centro-estancias-coto-x-kg/_/A-00047980-00047980-200</t>
  </si>
  <si>
    <t>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135373479&amp;matt_product_id=MLA866779755&amp;matt_product_partition_id=324505042224&amp;matt_target_id=pla-324505042224&amp;gclid=EAIaIQobChMIroGigPvV7wIVxQeICR3uRAE5EAYYASABEgLNVPD_BwE</t>
  </si>
  <si>
    <t>MARCA COTIZADA</t>
  </si>
  <si>
    <t>PRESENTACIÒN</t>
  </si>
  <si>
    <t>PRECIO AM</t>
  </si>
  <si>
    <t>KILO</t>
  </si>
  <si>
    <t>MAPLE</t>
  </si>
  <si>
    <t>DOCENA</t>
  </si>
  <si>
    <t xml:space="preserve">CARNE DE NOVILLO BLANDA DE SEGUNDA (NALGA, BOLA DE LOMO, PALETA, BOLLO DE PALETA Y CUADRADA) </t>
  </si>
  <si>
    <t xml:space="preserve">CARNE DE NOVILLO P/ASADO DE PRIMERA (PUNTA ESPALDA, PECHO LISO, MAROTILLA, VACIO, TAPA DE NALGA, TAPA DE PALETA, ASADO CARNICERO, ASADO RUSO) </t>
  </si>
  <si>
    <t>AVÍCOLA LUJÁN</t>
  </si>
  <si>
    <t xml:space="preserve">POLLO DOBLE PECHUGA EVISCERADO </t>
  </si>
  <si>
    <t>LAS DOS MARÍAS</t>
  </si>
  <si>
    <t xml:space="preserve">HUEVOS </t>
  </si>
  <si>
    <t>FERIA  LA NACIONAL</t>
  </si>
  <si>
    <t>x 180 grs</t>
  </si>
  <si>
    <t>x 500 grs</t>
  </si>
  <si>
    <t>x 20 grs</t>
  </si>
  <si>
    <t>x 350 grs</t>
  </si>
  <si>
    <t>x 400 grs</t>
  </si>
  <si>
    <t>fco.x 170 grs</t>
  </si>
  <si>
    <t>x 10 grs</t>
  </si>
  <si>
    <t>paq.x 130 g.</t>
  </si>
  <si>
    <t>COSTA DEL SOL</t>
  </si>
  <si>
    <t>CARACAS</t>
  </si>
  <si>
    <t>LA POSADEÑA</t>
  </si>
  <si>
    <t>FINCAS DEL SUR Y/O ALCO</t>
  </si>
  <si>
    <t>MORIXE</t>
  </si>
  <si>
    <t>EL FEDERAL 5/0</t>
  </si>
  <si>
    <t>CAROGRAN</t>
  </si>
  <si>
    <t>VERIZZIA</t>
  </si>
  <si>
    <t>LUCIA/MAMAPASTA</t>
  </si>
  <si>
    <t>NORY/PIPORÉ</t>
  </si>
  <si>
    <t xml:space="preserve">MORA </t>
  </si>
  <si>
    <t xml:space="preserve">CALVI O LEDESMA </t>
  </si>
  <si>
    <t>SANTA CAÑA</t>
  </si>
  <si>
    <t>LA NONNA</t>
  </si>
  <si>
    <t>DULCOR</t>
  </si>
  <si>
    <t>EL PUELO</t>
  </si>
  <si>
    <t>BARONESA SIN TACC (POLENTA)</t>
  </si>
  <si>
    <t>LA ESPAÑOLA (POLENTA)</t>
  </si>
  <si>
    <t>FERRARI x 320 grs</t>
  </si>
  <si>
    <t>ARLISTAN</t>
  </si>
  <si>
    <t>CABRALES</t>
  </si>
  <si>
    <t>INALPA</t>
  </si>
  <si>
    <t>LEVEX DISPLAY</t>
  </si>
  <si>
    <t>LA ITALIANA</t>
  </si>
  <si>
    <t>HAWITA FERRARIS x 100 grs</t>
  </si>
  <si>
    <t>ILOLAY</t>
  </si>
  <si>
    <t>GLUTAL</t>
  </si>
  <si>
    <t>MATARAZZO</t>
  </si>
  <si>
    <t>DIMAX</t>
  </si>
  <si>
    <t>LEDESMA</t>
  </si>
  <si>
    <t>cja.x 400 u.</t>
  </si>
  <si>
    <t>TONADITA</t>
  </si>
  <si>
    <t>PUNTA DEL AGUA</t>
  </si>
  <si>
    <t>SANTA ELENE</t>
  </si>
  <si>
    <t>PURÍSIMA</t>
  </si>
  <si>
    <t>MARIMBO</t>
  </si>
  <si>
    <t>CAÑUELA</t>
  </si>
  <si>
    <t>MORA O DOÑA PUPA</t>
  </si>
  <si>
    <t>DON ERNESTO</t>
  </si>
  <si>
    <t>DOROTEO</t>
  </si>
  <si>
    <t xml:space="preserve">LA ESPAÑOLA </t>
  </si>
  <si>
    <t>NORY - BIG BEN 38,07</t>
  </si>
  <si>
    <t>https://chitza.com.ar/product/atun-aceite-caracas-x-170-gr/</t>
  </si>
  <si>
    <t>https://www.rimoldimayorista.com.ar/categorias/la-posadena-yerba-1-kg-27948.html</t>
  </si>
  <si>
    <t>https://www.dinoonline.com.ar/super/producto/duraznos-alco-x-820-gr/_/A-2050003-2050003-s#:~:text=%24159.00%20x%20un.</t>
  </si>
  <si>
    <t>https://cordoba.parodisrl.com.ar/conservas-de-legumbres/11643-lentejas-inalpa-al-natural-350gr-7792350004571.html</t>
  </si>
  <si>
    <t>https://www.cocinaconvalentino.com.ar/levaduras/12504-levadura-seca-levex-display-2-sobres-caja-50-10grs-c-u-0000000000000.html</t>
  </si>
  <si>
    <t>https://newgarden.com.ar/almidon-de-maiz-glutal-x-500-g-sin-tacc.html?gclid=CjwKCAjwxo6IBhBKEiwAXSYBs6JKK-LESsVqqSqwvHlUU3W8ti_5PG6lZ5QvIHAdNBU-UyxcZk7ZgBoCmnsQAvD_BwE</t>
  </si>
  <si>
    <t>https://distribuidoraliliana.com.ar/comestible/857-almidon-de-maiz-bolsita-glutal.html</t>
  </si>
  <si>
    <t>EGRAN x 20 grs</t>
  </si>
  <si>
    <t>https://www.distribuidorasabatini.com/app/?action=detail&amp;itemId=7874</t>
  </si>
  <si>
    <t>https://diaonline.supermercadosdia.com.ar/harina-000-canuelas-ultra-refinada-1-kg-273445/p</t>
  </si>
  <si>
    <t>https://atomoconviene.com/atomo-ecommerce/desodorantes-de-mujer/77535-yerba-infusion-la-tranquera---25-saquitos--7790480089819.html</t>
  </si>
  <si>
    <t>.</t>
  </si>
  <si>
    <t>R.</t>
  </si>
  <si>
    <t>https://www.laronline.com.ar/productos/leche-polvo-entera-ilolay-800g/</t>
  </si>
  <si>
    <t>https://www.laronline.com.ar/productos/leche-polvo-descremada-ilolay-800g/</t>
  </si>
  <si>
    <t>https://www.comodinencasa.com.ar/avena-arrollada-la-espanola-x-400-gr/p</t>
  </si>
  <si>
    <t>https://bahiaoffice.com/azucar-y-edulcorantes/486-azucar-la-virginia-caja-x-800-sobres.html</t>
  </si>
  <si>
    <t>https://maxiconsumo.com/sucursal_salta/catalog/product/view/id/9601/s/cafe-arlistan-suave-170-gr-502/category/85/</t>
  </si>
  <si>
    <t>https://www.dinoonline.com.ar/super/producto/fecula-de-maiz-dimax-x-500-gr/_/A-2450059-2450059-s</t>
  </si>
  <si>
    <t>https://lacasadelceliaco.mitiendanube.com/productos/natuzen-rebozador-de-arroz-x-240-grs/</t>
  </si>
  <si>
    <t>https://www.elabastecedor.com.ar/9219_punta-del-agua-queso-sardo-x-kg</t>
  </si>
  <si>
    <t>https://maxiconsumo.com/sucursal_capital/coctel-de-frutas-marolio-820-gr-19176.html</t>
  </si>
  <si>
    <t>https://maxiconsumo.com/sucursal_capital/harina-morixe-leudante-1-kg-44149.html</t>
  </si>
  <si>
    <t>https://www.cotodigital3.com.ar/sitios/cdigi/producto/-arveja-seca-rem-inca-lat-350-gr/_/A-00128955-00128955-200</t>
  </si>
  <si>
    <t>https://maxiconsumo.com/sucursal_capital/choclo-molto-cremoso-blanco-350-gr-19781.html</t>
  </si>
  <si>
    <t>paquete 30 U</t>
  </si>
  <si>
    <t>https://articulo.mercadolibre.com.ar/MLA-817262878-mermelada-individual-mini-oferta-x-50-_JM#reco_item_pos=0&amp;reco_backend=machinalis-seller-items-pdp&amp;reco_backend_type=low_level&amp;reco_client=vip-seller_items-above&amp;reco_id=3d3323a7-2c2a-47c9-89d2-08800aa0ca30</t>
  </si>
  <si>
    <t>https://maxiconsumo.com/sucursal_capital/cacao-ravana-180-gr-21751.html</t>
  </si>
  <si>
    <t>https://maxiconsumo.com/sucursal_capital/pulpa-tomate-molto-520-gr-18406.html</t>
  </si>
  <si>
    <t>https://www.cotodigital3.com.ar/sitios/cdigi/producto/-peceto--estancias-coto-x-kg/_/A-00047994-00047994-200</t>
  </si>
  <si>
    <t>https://encarnepropia.com.ar/tienda/paleta/</t>
  </si>
  <si>
    <t>https://diaonline.supermercadosdia.com.ar/levadura-seca-levex-20-gr-47618/p</t>
  </si>
  <si>
    <t>https://ezdstore.com/tienda-online/galletas/saladas/agua/galletas-mediatarde-x-110gr/</t>
  </si>
  <si>
    <t>ALIBUE</t>
  </si>
  <si>
    <t>890010022.7</t>
  </si>
  <si>
    <t>PATA MUSLO DE POLLO  Presentación:  POR KILO</t>
  </si>
  <si>
    <t>890010042.1</t>
  </si>
  <si>
    <t>SUPREMA DE POLLO  Presentación:  POR KILO</t>
  </si>
  <si>
    <t>890030037.1</t>
  </si>
  <si>
    <t>REMOLACHA  Presentación:  X KG</t>
  </si>
  <si>
    <t>Cooperativa Agropecuaria Tierra Campesina</t>
  </si>
  <si>
    <t>890030040.1</t>
  </si>
  <si>
    <t xml:space="preserve">TOMATE  Presentación:  X KG. </t>
  </si>
  <si>
    <t>890070017.3</t>
  </si>
  <si>
    <t>ACEITE DE MAIZ  Presentación:  ENV. 900 cc.</t>
  </si>
  <si>
    <t>LIRA</t>
  </si>
  <si>
    <t>890070009.16</t>
  </si>
  <si>
    <t>VINAGRE DE VINO  Presentación:  ENV. X 1 LT</t>
  </si>
  <si>
    <t>MARCA FLOR ANDINA</t>
  </si>
  <si>
    <t>890100097.3</t>
  </si>
  <si>
    <t>SAL FINA YODADA - x sobre</t>
  </si>
  <si>
    <t>ABEDUL</t>
  </si>
  <si>
    <t>890100097.15</t>
  </si>
  <si>
    <t xml:space="preserve"> SAL FINA YODADA  Presentación:  X 500 GR</t>
  </si>
  <si>
    <t>MARCA TRESAL</t>
  </si>
  <si>
    <t>890100097.16</t>
  </si>
  <si>
    <t xml:space="preserve"> SAL GRUESA YODADA  Presentación:  X KILO</t>
  </si>
  <si>
    <t>890100041.2</t>
  </si>
  <si>
    <t>YERBA MATE  Presentación:  PAQUETE 500 G</t>
  </si>
  <si>
    <t>MARCA NORY</t>
  </si>
  <si>
    <t>890100075.12</t>
  </si>
  <si>
    <t>GREEN HILLS</t>
  </si>
  <si>
    <t>TE EN SAQUITOS ENSOBRADO - CAJA 100 U</t>
  </si>
  <si>
    <t>890040011.6</t>
  </si>
  <si>
    <t xml:space="preserve">HARINA DE TRIGO 0000  Presentación:  X KG  </t>
  </si>
  <si>
    <t>Venado Tuerto</t>
  </si>
  <si>
    <t>890130004.1</t>
  </si>
  <si>
    <t>RAVIOLES  Presentación:  PAQ. 500GR.</t>
  </si>
  <si>
    <t>890050001.6</t>
  </si>
  <si>
    <t xml:space="preserve">AZUCAR EN SOBRE  Presentación:  CAJA X 800 U </t>
  </si>
  <si>
    <t>650110139.8</t>
  </si>
  <si>
    <t>EDULCORANTE LÍQUIDO  Presentación:  x 500 cc.</t>
  </si>
  <si>
    <t>MARCA SENSIBLE</t>
  </si>
  <si>
    <t>890040069.24</t>
  </si>
  <si>
    <t>PAN  Presentación:  X KILO</t>
  </si>
  <si>
    <t>la fortuna</t>
  </si>
  <si>
    <t>890040036.2</t>
  </si>
  <si>
    <t xml:space="preserve"> TORTITAS  Presentación:  X UNIDAD</t>
  </si>
  <si>
    <t>PANADERIA GARIBALDI</t>
  </si>
  <si>
    <t>890040002.2</t>
  </si>
  <si>
    <t>FACTURAS  Presentación:  X DOCENA</t>
  </si>
  <si>
    <t>890040006.3</t>
  </si>
  <si>
    <t>GALLETAS DULCES  Presentación:  PAQ. X 15GRS</t>
  </si>
  <si>
    <t>MARCA MARIA ELENA</t>
  </si>
  <si>
    <t>890040009.1</t>
  </si>
  <si>
    <t>GALLETAS SIN SAL  Presentación:  ENV.X 185 G</t>
  </si>
  <si>
    <t>MARCA ARGENTITAS</t>
  </si>
  <si>
    <t>890100019.4</t>
  </si>
  <si>
    <t>POROTOS ALUBIA  Presentación:  PAQ.500 GR</t>
  </si>
  <si>
    <t>DOÑA PUPA</t>
  </si>
  <si>
    <t>890060017.2</t>
  </si>
  <si>
    <t>CHOCLO GRANO ENTERO AMARILLO  Presentación:  LATA X 350 GR</t>
  </si>
  <si>
    <t>890060012.10</t>
  </si>
  <si>
    <t>CALDOS EN CUBITOS  Presentación:  CAJA POR 12 U</t>
  </si>
  <si>
    <t>KNORR</t>
  </si>
  <si>
    <t>CAYELAC</t>
  </si>
  <si>
    <t>890020073.21</t>
  </si>
  <si>
    <t>QUESO MANTECOSO  Presentación:  KILO</t>
  </si>
  <si>
    <t>890020073.29</t>
  </si>
  <si>
    <t xml:space="preserve">QUESO UNTABLE INDIVIDUAL </t>
  </si>
  <si>
    <t>890020080.24</t>
  </si>
  <si>
    <t>LECHE LIQUIDA ENTERA LARGA VIDA  -  ENV. X LITRO</t>
  </si>
  <si>
    <t>VERONICA</t>
  </si>
  <si>
    <t xml:space="preserve"> 890020005.15</t>
  </si>
  <si>
    <t>YOGUR DESCREMADO</t>
  </si>
  <si>
    <t>890020005.14</t>
  </si>
  <si>
    <t>YOGUR ENTERO</t>
  </si>
  <si>
    <t>LECHE ENTERA EN POLVO SIN T.A.C.C.  Presentación:  X 800 GRS.</t>
  </si>
  <si>
    <t>VIDALAC</t>
  </si>
  <si>
    <t>ACEITE DE GIRASOL SIN T.A.C.C.  Presentación:  X 900 CC</t>
  </si>
  <si>
    <t>890040088.1</t>
  </si>
  <si>
    <t>BUDIN DULCE  Presentación:  UNIDAD</t>
  </si>
  <si>
    <t>DALE</t>
  </si>
  <si>
    <t>890100099.1</t>
  </si>
  <si>
    <t xml:space="preserve">GELATINA  Presentación:  X KILO </t>
  </si>
  <si>
    <t>ARAL</t>
  </si>
  <si>
    <t>890020075.18</t>
  </si>
  <si>
    <t>LECHE ENTERA EN POLVO INSTANTANEA EN ESTUCHE Y DE PRIMERA CALIDAD - DGE  Presentación:  ENVASE 800 GR</t>
  </si>
  <si>
    <t>MARCA MUNDO LACTEO</t>
  </si>
  <si>
    <t>https://diaonline.supermercadosdia.com.ar/suprema-pollo-cristalx-1-kg-245478/p</t>
  </si>
  <si>
    <t>https://www.briosa.com.ar/productos/suprema-x-kg/</t>
  </si>
  <si>
    <t>https://almacenonline.com.ar/producto/sal-tresal-fina-x-500-gr/</t>
  </si>
  <si>
    <t>https://www.cotodigital3.com.ar/sitios/cdigi/producto/-criollitos-x-uni/_/A-00046045-00046045-200</t>
  </si>
  <si>
    <t>https://www.cotodigital3.com.ar/sitios/cdigi/producto/-facturas-surtidas/_/A-00006911-00006911-200</t>
  </si>
  <si>
    <t>https://diaonline.supermercadosdia.com.ar/budin-cuquets-vainilla-con-chips-de-chocolate-170-gr-252555/p</t>
  </si>
  <si>
    <t>https://articulo.mercadolibre.com.ar/MLA-779268348-gelatina-1kg-sabor-frambuesa-c-azucar-orloc-kenko-almagro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494551247&amp;matt_product_id=MLA779268348&amp;matt_product_partition_id=1413162902526&amp;matt_target_id=aud-415044759576:pla-1413162902526&amp;gclid=CjwKCAjwmJeYBhAwEiwAXlg0AQ9AUbUI_Qm9VuH-Ydy1HyBodB3T207CiMDtdez6nExTjnsZLuWjdBoCin8QAvD_BwE</t>
  </si>
  <si>
    <t>https://www.dinoonline.com.ar/super/producto/yogur-ilolay-firme-descremado-vainilla-pote-x-190-gr/_/A-3260703-3260703-s</t>
  </si>
  <si>
    <t>https://www.dinoonline.com.ar/super/producto/yogur-ilolay-firme-entero-frutilla-pote-x-190-gr/_/A-3260702-3260702-s</t>
  </si>
  <si>
    <t>https://www.frigorifico90.com.ar/productos/peceto-x-kg/</t>
  </si>
  <si>
    <t>https://atomoconviene.com/atomo-ecommerce/mermelas-y-jaleas/58275-mermelada-dulcor-p-naranja-500-grs--7793046008033.html</t>
  </si>
  <si>
    <t>https://www.mercadolibre.com.ar/cafe-arlistan-sustentable-170gr/p/MLA19754817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455190242&amp;matt_product_id=MLA19754817-product&amp;matt_product_partition_id=1730803161262&amp;matt_target_id=aud-415044759576:pla-1730803161262&amp;gclid=CjwKCAiAvK2bBhB8EiwAZUbP1C7x8opuDVrEpHzDmTCteBVXkDyGYTPxfGEXhyrRL8OwZa5wVSGopRoCId0QAvD_BwE</t>
  </si>
  <si>
    <t>https://newgarden.com.ar/premezcla-panaderia-y-reposteria-natuzen-x-1-kg-sin-tacc.html?gclid=Cj0KCQiA37KbBhDgARIsAIzce14GrMSgTONx-1AL5L5CwMM3sToPAcEnEdjb7rqGoAjDDs4P5V4p6DcaAlZ6EALw_wcB</t>
  </si>
  <si>
    <t>https://articulo.mercadolibre.com.ar/MLA-863767275-premezcla-dimax-universal-1kg-sintaccurquiza-_JM?matt_tool=73015101&amp;matt_word=&amp;matt_source=google&amp;matt_campaign_id=14508401210&amp;matt_ad_group_id=146347455728&amp;matt_match_type=&amp;matt_network=g&amp;matt_device=c&amp;matt_creative=619363289649&amp;matt_keyword=&amp;matt_ad_position=&amp;matt_ad_type=pla&amp;matt_merchant_id=165418573&amp;matt_product_id=MLA863767275&amp;matt_product_partition_id=1730965704446&amp;matt_target_id=aud-415044759576:pla-1730965704446&amp;gclid=Cj0KCQiA37KbBhDgARIsAIzce169WLBVM8YTXCbhezx1_35kg6koinCKTlZdAbscJTo6WbjJrKnHoOYaAkmBEALw_wcB</t>
  </si>
  <si>
    <t>https://www.olivadonmateo.com.ar/productos/avena-instantanea-x-500-gs/?gclid=Cj0KCQiA37KbBhDgARIsAIzce14t65JwA_d2l-KKIZVBug2yZwtbhHk-5uZ5odDsnMzfxMpC2U9430MaAkp4EALw_wcB</t>
  </si>
  <si>
    <t>https://diaonline.supermercadosdia.com.ar/yerba-mate-nory-500-gr-288328/p</t>
  </si>
  <si>
    <t>https://articulo.mercadolibre.com.ar/MLA-1111316917-queso-blanco-ssal-blister-x120uni-abedul-_JM?matt_tool=73015101&amp;matt_word=&amp;matt_source=google&amp;matt_campaign_id=14508401210&amp;matt_ad_group_id=146347455488&amp;matt_match_type=&amp;matt_network=g&amp;matt_device=c&amp;matt_creative=619363289640&amp;matt_keyword=&amp;matt_ad_position=&amp;matt_ad_type=pla&amp;matt_merchant_id=646196704&amp;matt_product_id=MLA1111316917&amp;matt_product_partition_id=1733424257198&amp;matt_target_id=aud-415044759576:pla-1733424257198&amp;gclid=Cj0KCQiAgribBhDkARIsAASA5bsDIjLAKBbn_ZDmvbJPvO8BI9kSdi5FbPjS5Jnr0HppR1H_XLwK7CQaAs-yEALw_wcB</t>
  </si>
  <si>
    <t>400gr</t>
  </si>
  <si>
    <t>LENTEJAS Presentación: X 400gr. Solicitado: gr</t>
  </si>
  <si>
    <t>COMIDA DESHIDRATADA PREELABORADA Presentación: UNIDAD</t>
  </si>
  <si>
    <t>890060206.1</t>
  </si>
  <si>
    <t>https://www.cotodigital3.com.ar/sitios/cdigi/producto/-pollo-entero-fresco-x-uni-(3-kg)/_/A-00012785-00012785-200</t>
  </si>
  <si>
    <t>https://www.cotodigital3.com.ar/sitios/cdigi/producto/-pata-muslo-sin-piel-x-kg-congelados/_/A-00042215-00042215-200</t>
  </si>
  <si>
    <t>https://www.cotodigital3.com.ar/sitios/cdigi/browse/_/N-1r9irep?Dy=1&amp;Nf=product.endDate%7CGTEQ%2B1.672704E12%7C%7Cproduct.startDate%7CLTEQ%2B1.672704E12&amp;Nr=AND(product.sDisp_200%3A1004%2Cproduct.language%3Aespa%C3%B1ol%2COR(product.siteId%3ACotoDigital))</t>
  </si>
  <si>
    <t>https://diaonline.supermercadosdia.com.ar/muslo-pollo-cristalx-1-kg-245480/p</t>
  </si>
  <si>
    <t>Atado</t>
  </si>
  <si>
    <t>Cavendish</t>
  </si>
  <si>
    <t>Violeta Media Larga</t>
  </si>
  <si>
    <t>Eureka - Comercial</t>
  </si>
  <si>
    <t>Flakkee - Primera</t>
  </si>
  <si>
    <t>Anquito</t>
  </si>
  <si>
    <t>Arapey - Primera</t>
  </si>
  <si>
    <t>colorados - grande</t>
  </si>
  <si>
    <t>https://articulo.mercadolibre.com.ar/MLA-618361864-sal-fina-sobres-individuales-05-g-x-1000-abedul-aderezos-_JM#reco_item_pos=1&amp;reco_backend=machinalis-v2p-pdp-boost-v2_ranker&amp;reco_backend_type=low_level&amp;reco_client=vip-v2p&amp;reco_id=90f530c9-69f3-4da3-bb23-8052437c8e7f</t>
  </si>
  <si>
    <t>https://www.dinoonline.com.ar/super/producto/azucar-ledesma-pj-x-1-kg/_/A-2000060-2000060-s</t>
  </si>
  <si>
    <t>https://atomoconviene.com/atomo-ecommerce/tapas/95328-disco-empanada-atomo-criollas-12-unid---7798159940140.html</t>
  </si>
  <si>
    <t>https://supera.com.ar/producto/galleta-maria-elena-x-30u/</t>
  </si>
  <si>
    <t>https://www.rappi.com.ar/p/inalpa-choclo-amarillo-en-granos-448128?retailer_id=1302&amp;store_id=141880&amp;store_type=market&amp;market_type=jumbo&amp;product_id=2111737863&amp;show_detail=true&amp;region_id=541300&amp;utm_source=google&amp;pid=google&amp;utm_medium=cpc&amp;af_channel=cpc&amp;utm_campaign=CX_AR_PR_SE_PL_PLA_ALL_CPG_RAP_ALL_NA_00000&amp;c=CX_AR_PR_SE_PL_PLA_ALL_CPG_RAP_ALL_NA_00000&amp;utm_id=18321765504&amp;af_c_id=18321765504&amp;utm_term=&amp;af_keywords=&amp;utm_content=&amp;af_ad=&amp;gclid=Cj0KCQiAgaGgBhC8ARIsAAAyLfGygWjMwq7CKeX0VKN4DB-dHnB_jH_PNzoUZew9_VUWHVUozls-XvEaAu4tEALw_wcB</t>
  </si>
  <si>
    <t>https://www.rappi.com.ar/p/lomitos-de-atun-al-natural-coto-74107?retailer_id=1168&amp;store_id=136039&amp;store_type=market&amp;market_type=coto&amp;product_id=528490&amp;show_detail=true&amp;region_id=541300&amp;utm_source=google&amp;pid=google&amp;utm_medium=cpc&amp;af_channel=cpc&amp;utm_campaign=CX_AR_PR_SE_PL_PLA_ALL_CPG_RAP_ALL_NA_00000&amp;c=CX_AR_PR_SE_PL_PLA_ALL_CPG_RAP_ALL_NA_00000&amp;utm_id=18321765504&amp;af_c_id=18321765504&amp;utm_term=&amp;af_keywords=&amp;utm_content=&amp;af_ad=&amp;gclid=Cj0KCQiApKagBhC1ARIsAFc7Mc4OyOnDfz2aTvei-FIZjmUCxrietaiLmxz9H7i0rB_kuBNjAOP-74QaAtCnEALw_wcB</t>
  </si>
  <si>
    <t>https://supermercadodm.com.ar/inicio/3478-11-1072-2010720000000.html</t>
  </si>
  <si>
    <t>https://shop.nestle.com.ar/products/la-lechera-softpack-800gr?variant=39530795761739&amp;currency=ARS&amp;utm_medium=product_sync&amp;utm_source=google&amp;utm_content=sag_organic&amp;utm_campaign=sag_organic&amp;gclid=Cj0KCQiApKagBhC1ARIsAFc7Mc6SUaCgozps7Hp57VxECfm3O9lDr_f92437zAjP6QXlugqzsSOG0pAaAkr5EALw_wcB</t>
  </si>
  <si>
    <t>https://www.farmacity.com/barra-de-cereal-light-frutilla-con-yogurth-x-23-gr/p?idsku=129574&amp;utm_source=google&amp;utm_medium=cpc&amp;utm_campaign=&amp;keyword=&amp;gclid=Cj0KCQiApKagBhC1ARIsAFc7Mc6FjFp_eaulsMt5g24S8g2vy4Z72RkbgC3RSPQR1wsHQk6xt2fJXnIaAjDkEALw_wcB</t>
  </si>
  <si>
    <t>https://articulo.mercadolibre.com.ar/MLA-775815311-gelatina-sabor-frutilla-1kg-c-azucar-orloc-kenko-almagro-_JM#reco_item_pos=4&amp;reco_backend=machinalis-v2p-pdp-boost-v2_ranker&amp;reco_backend_type=low_level&amp;reco_client=vip-v2p&amp;reco_id=eaf5b5e1-a38f-43fa-96ce-5851876592ad</t>
  </si>
  <si>
    <t>https://www.cotodigital3.com.ar/sitios/cdigi/browse/_/N-bvj4bf?Dy=1&amp;Nf=product.startDate%7CLTEQ%2B1.6829856E12%7C%7Cproduct.endDate%7CGTEQ%2B1.6829856E12&amp;Nr=AND(product.sDisp_200%3A1004%2Cproduct.language%3Aespa%C3%B1ol%2COR(product.siteId%3ACotoDigital))</t>
  </si>
  <si>
    <t>https://www.rimoldimayorista.com.ar/categorias/tresal-sal-fina-500g-28188.html</t>
  </si>
  <si>
    <t>https://www.mercadolibre.com.ar/mermelada-de-durazno-individual-abedul-caja-x108-u-x-20-g/p/MLA20008821?matt_tool=79223494&amp;matt_word=&amp;matt_source=google&amp;matt_campaign_id=19551928966&amp;matt_ad_group_id=146222375698&amp;matt_match_type=&amp;matt_network=g&amp;matt_device=c&amp;matt_creative=644528088682&amp;matt_keyword=&amp;matt_ad_position=&amp;matt_ad_type=pla&amp;matt_merchant_id=735111307&amp;matt_product_id=MLA20008821-product&amp;matt_product_partition_id=1935749459641&amp;matt_target_id=aud-1967389572605:pla-1935749459641&amp;gad=1&amp;gclid=Cj0KCQjwu-KiBhCsARIsAPztUF0t6M48LKdWvAUCf2n2SZbFk7EQJoX0A-3nQuZrQBnWjBcNe_ToU-caAg1ZEALw_wcB</t>
  </si>
  <si>
    <t>https://www.dinoonline.com.ar/super/producto/coctel-marolio-4-frutas-x-820-gr/_/A-2070031-2070031-s</t>
  </si>
  <si>
    <t>https://www.dinoonline.com.ar/super/producto/caldo-knorr-carne-x-12-un/_/A-2460372-2460372-s</t>
  </si>
  <si>
    <t>https://www.comodinencasa.com.ar/yogur-la-serenisima-clasico-firme-descremadovainill-190g/p</t>
  </si>
  <si>
    <t>https://articulo.mercadolibre.com.ar/MLA-781518880-premezcla-1kg-glutal-libre-de-gluten-sin-tacc-_JM?matt_tool=73015101&amp;matt_word=&amp;matt_source=google&amp;matt_campaign_id=14508401210&amp;matt_ad_group_id=146347455528&amp;matt_match_type=&amp;matt_network=g&amp;matt_device=c&amp;matt_creative=619363289643&amp;matt_keyword=&amp;matt_ad_position=&amp;matt_ad_type=pla&amp;matt_merchant_id=697800961&amp;matt_product_id=MLA781518880&amp;matt_product_partition_id=1935749460121&amp;matt_target_id=aud-1967389572605:pla-1935749460121&amp;gad=1&amp;gclid=Cj0KCQjwu-KiBhCsARIsAPztUF15PuVSr0Tc9L1Ska390ao9uoBBixYBfhfFO5PBucLxYIRii2WgX-MaAjkkEALw_wcB</t>
  </si>
  <si>
    <t>Delicious - Comercial - Grande</t>
  </si>
  <si>
    <t>https://articulo.mercadolibre.com.ar/MLA-1133550197-sal-fina-abedul-en-sobrecitos-caja-x1000u-05-gr-sin-tacc-_JM?variation=#reco_item_pos=1&amp;reco_backend=ranker_v2-vip-v2p_marketplace&amp;reco_backend_type=low_level&amp;reco_client=vip-v2p&amp;reco_id=fb7d8176-03df-4005-aa64-7dd685835ef3</t>
  </si>
  <si>
    <t>https://diaonline.supermercadosdia.com.ar/sal-gruesa-celusal-1-kg-15147/p</t>
  </si>
  <si>
    <t>https://www.carrefour.com.ar/te-en-saquitos-green-hills-clasica-100-u/p?idsku=8215&amp;gclid=Cj0KCQjw9MCnBhCYARIsAB1WQVUyptV9DjKOu4c-gD7rVa7ujgyHmwg1YJzC-aITJNpFNQugRO5EdnIaAorLEALw_wcB</t>
  </si>
  <si>
    <t>https://www.cotodigital3.com.ar/sitios/cdigi/producto/-harina-trigo-000-morixe-paq-1-kgm/_/A-00480051-00480051-200</t>
  </si>
  <si>
    <t>https://atomoconviene.com/atomo-ecommerce/harinas-y-premezclas/21952-harina-de-trigo-morixe-4-0-1000-grs--7790199000020.html</t>
  </si>
  <si>
    <t>https://atomoconviene.com/atomo-ecommerce/pastas-secas-guiseras/54644-fideos-guiseros-la-prov--mono-500-grs--7798141970414.html</t>
  </si>
  <si>
    <t>https://maxiconsumo.com/sucursal_capital/polenta-marolio-500-gr-19064.html</t>
  </si>
  <si>
    <t>https://articulo.mercadolibre.com.ar/MLA-1364217851-azucar-ledesma-seleccion-blanco-1000-sobres-5grs-pack-1-caja-_JM?variation=#reco_item_pos=1&amp;reco_backend=ranker_v2-vip-v2p_marketplace&amp;reco_backend_type=low_level&amp;reco_client=vip-v2p&amp;reco_id=408f6c59-e72f-4413-9662-47eabb90b949</t>
  </si>
  <si>
    <t>https://www.mercadolibre.com.ar/azucar-individual-chango-de-1000-sobres/p/MLA21049595#reco_item_pos=1&amp;reco_backend=ranker_v2-vip-v2p_marketplace&amp;reco_backend_type=low_level&amp;reco_client=vip-v2p&amp;reco_id=37c93f70-5d68-43f3-8fc5-1ee39ddf8c50</t>
  </si>
  <si>
    <t>https://dvdistribuidora.com.ar/search/?q=edulcora</t>
  </si>
  <si>
    <t>https://maxiconsumo.com/sucursal_capital/edulcorante-chuker-400-ml-2245.html</t>
  </si>
  <si>
    <t>https://diaonline.supermercadosdia.com.ar/mermelada-arcor-ciruela-454-gr-277845/p</t>
  </si>
  <si>
    <t>https://articulo.mercadolibre.com.ar/MLA-847793017-galletitas-maria-elena-tipo-vocacion-paquetes-3-unidades-_JM#position=25&amp;search_layout=stack&amp;type=item&amp;tracking_id=7e7badad-fe54-4aa9-b4c4-3b2f81657c40</t>
  </si>
  <si>
    <t>https://www.carrefour.com.ar/queso-cremoso-cremac-x-kg-646568/p</t>
  </si>
  <si>
    <t>https://www.mercadolibre.com.ar/leche-en-polvo-sobres-descremada-ilolay-x-30u-5g-sin-tacc/p/MLA24750643?from=gshop&amp;matt_tool=79223494&amp;matt_word=&amp;matt_source=google&amp;matt_campaign_id=19551928966&amp;matt_ad_group_id=146222375458&amp;matt_match_type=&amp;matt_network=g&amp;matt_device=c&amp;matt_creative=644528088673&amp;matt_keyword=&amp;matt_ad_position=&amp;matt_ad_type=pla&amp;matt_merchant_id=735078350&amp;matt_product_id=MLA24750643-product&amp;matt_product_partition_id=1965499112844&amp;matt_target_id=aud-1930507555320:pla-1965499112844&amp;gclid=Cj0KCQjwgNanBhDUARIsAAeIcAsd8ovT3W_C8ODyyjlHnR0N7VIH9EbFPqQ23fGVPZPnTvmt4yFhp6kaAmooEALw_wcB</t>
  </si>
  <si>
    <t>https://articulo.mercadolibre.com.ar/MLA-681193284-leche-descremada-ilolay-en-caja-de-30-sobres-individuales-5g-_JM?matt_tool=71173176&amp;matt_word=&amp;matt_source=google&amp;matt_campaign_id=19543534470&amp;matt_ad_group_id=144731568163&amp;matt_match_type=&amp;matt_network=g&amp;matt_device=c&amp;matt_creative=644528088718&amp;matt_keyword=&amp;matt_ad_position=&amp;matt_ad_type=pla&amp;matt_merchant_id=129538817&amp;matt_product_id=MLA681193284&amp;matt_product_partition_id=1937366720058&amp;matt_target_id=aud-1930507555320:pla-1937366720058&amp;gclid=Cj0KCQjwgNanBhDUARIsAAeIcAvjK97Mx5nK6iQynZw2p2ApTbOHEnSAKyjShjZpBiGBSQlgnz7ZTpoaAgoTEALw_wcB</t>
  </si>
  <si>
    <t>https://diaonline.supermercadosdia.com.ar/leche-en-polvo-descremada-dia-800-gr-161510/p</t>
  </si>
  <si>
    <t>CARNE DE VACA</t>
  </si>
  <si>
    <t>POLLO</t>
  </si>
  <si>
    <t>HUEVOS</t>
  </si>
  <si>
    <t>VERDURAS</t>
  </si>
  <si>
    <t>CARNE DE NOVILLO DE 1RA</t>
  </si>
  <si>
    <t>CARNE DE NOVILLO DE 2DA</t>
  </si>
  <si>
    <t>FRUTAS FRESCAS</t>
  </si>
  <si>
    <t>ACEITES VEGETALES</t>
  </si>
  <si>
    <t>VINAGRE</t>
  </si>
  <si>
    <t>SAL</t>
  </si>
  <si>
    <t>HARINAS</t>
  </si>
  <si>
    <t>TÉS</t>
  </si>
  <si>
    <t>CAFÉS</t>
  </si>
  <si>
    <t>YERBAS</t>
  </si>
  <si>
    <t>ARROZ</t>
  </si>
  <si>
    <t>PASTAS SECAS</t>
  </si>
  <si>
    <t>SÉMOLA</t>
  </si>
  <si>
    <t>AZÚCAR</t>
  </si>
  <si>
    <t>EDULCORANTE</t>
  </si>
  <si>
    <t>PANIFICADOS</t>
  </si>
  <si>
    <t>PASTAS FRESCAS</t>
  </si>
  <si>
    <t>CACAO</t>
  </si>
  <si>
    <t>MERMELADAS</t>
  </si>
  <si>
    <t>GALLETAS</t>
  </si>
  <si>
    <t>LEGUMBRES</t>
  </si>
  <si>
    <t>ATÚN</t>
  </si>
  <si>
    <t>COCTEL DE FRUTAS</t>
  </si>
  <si>
    <t>SALSAS</t>
  </si>
  <si>
    <t>CALDOS</t>
  </si>
  <si>
    <t>LEVADURA</t>
  </si>
  <si>
    <t>LÁCTEOS</t>
  </si>
  <si>
    <t>ALMIDÓN DE MAÍZ</t>
  </si>
  <si>
    <t>CEREALES</t>
  </si>
  <si>
    <t>AVENA</t>
  </si>
  <si>
    <t>COMIDA PREELABORADA</t>
  </si>
  <si>
    <t>GELATINA</t>
  </si>
  <si>
    <t>REBOZADOR</t>
  </si>
  <si>
    <t>BUDINES</t>
  </si>
  <si>
    <t>CLASIFICACION</t>
  </si>
  <si>
    <t>https://www.vea.com.ar/milanesa-nalga-2/p</t>
  </si>
  <si>
    <t>https://www.vea.com.ar/vacio-7/p</t>
  </si>
  <si>
    <t>https://www.carrefour.com.ar/vacio-el-mercado-x-kg-681250/p</t>
  </si>
  <si>
    <t>https://www.carrefour.com.ar/peceto-el-mercado-662866/p</t>
  </si>
  <si>
    <t>https://www.jumbo.com.ar/pechuga-de-pollo-2/p</t>
  </si>
  <si>
    <t>https://www.jumbo.com.ar/muslo-de-pollo/p</t>
  </si>
  <si>
    <t>https://www.cotodigital3.com.ar/sitios/cdigi/producto/-aceite-girasol--pureza---botella-900-ml/_/A-00497065-00497065-200</t>
  </si>
  <si>
    <t>https://www.jumbo.com.ar/vinagre-de-vino-menoyo-1-l/p</t>
  </si>
  <si>
    <t>https://maxiconsumo.com/sucursal_capital/vinagre-marolio-vino-1-lt-4842.html</t>
  </si>
  <si>
    <t>https://www.carrefour.com.ar/vinagre-de-vino-menoyo-1-l/p</t>
  </si>
  <si>
    <t>https://maxiconsumo.com/sucursal_capital/yerba-rosamonte-tradicional-55-aniversario-1-kg-21147.html</t>
  </si>
  <si>
    <t>https://atomoconviene.com/atomo-ecommerce/sal/27186-sal-gruesa-celusal-paquete-1000-grs--7791004000099.html</t>
  </si>
  <si>
    <t>https://almacenonline.com.ar/producto/yerba-rosamonte-plus-x-500-gr/</t>
  </si>
  <si>
    <t>https://www.masonline.com.ar/pollo-fresco-x-3-kg/p</t>
  </si>
  <si>
    <t>https://www.cotodigital3.com.ar/sitios/cdigi/producto/-mate-cocido-tradicional-x25-saquitos-la-tranquera-625g/_/A-00561737-00561737-200</t>
  </si>
  <si>
    <t>https://maxiconsumo.com/sucursal_capital/almacen/infusiones/yerbas/mate-cocido-la-tranque-25-un-2646.html</t>
  </si>
  <si>
    <t>https://www.carrefour.com.ar/arroz-parboil-molino-ala-grano-selecto-1-kg-726035/p</t>
  </si>
  <si>
    <t>https://www.cordiez.com.ar/arroz-grano-largo-fino-molino-ala-1-kg/p</t>
  </si>
  <si>
    <t>https://atomoconviene.com/atomo-ecommerce/pastas-secas-guiseras/55747-fideos-soperos-la-prov--dedalito-500-grs--7798141970421.html</t>
  </si>
  <si>
    <t>https://www.carrefour.com.ar/fideos-tallarin-n5-lucchetti-500-g-726311/p</t>
  </si>
  <si>
    <t>https://maxiconsumo.com/sucursal_capital/fideos-lucchetti-tallarines-500-gr-30018.html</t>
  </si>
  <si>
    <t>https://www.vea.com.ar/ravioles-la-saltena-carne-y-verdura-450g/p</t>
  </si>
  <si>
    <t>https://atomoconviene.com/atomo-ecommerce/harinas/15540-harina-de-maiz-prestopronta---500-grs--7790580660000.html</t>
  </si>
  <si>
    <t>https://diaonline.supermercadosdia.com.ar/polenta-coccion-rapida-dia-500-gr-264675/p</t>
  </si>
  <si>
    <t>https://www.supersimple.com.ar/Cabrales-cafe-torrado-molido-x-1-kg.html</t>
  </si>
  <si>
    <t>https://www.carrefour.com.ar/azucar-tipo-a-la-providencia-1-kg-694116/p</t>
  </si>
  <si>
    <t>https://www.mercadolibre.com.ar/edulcorante-hileret-clasico-liquido-500ml-sin-tacc-0-cal/p/MLA20003830?pdp_filters=category:MLA194315#searchVariation=MLA20003830&amp;position=3&amp;search_layout=stack&amp;type=product&amp;tracking_id=d88c007e-e808-48f1-8d72-cdb690bb79d9</t>
  </si>
  <si>
    <t>https://www.jumbo.com.ar/tapas-para-empanadas-maxima-mp-270gr/p</t>
  </si>
  <si>
    <t>Blanca (precios 1 y 2), Valencianita (precio 3)</t>
  </si>
  <si>
    <t>Valencia - Comercial- Mediano</t>
  </si>
  <si>
    <t>Cuatro cascos - Primera - Verde- Grande</t>
  </si>
  <si>
    <t>Perita - Mediano - rojo (precio 1 y 2), Perita- Grande (precio 3)</t>
  </si>
  <si>
    <t>Redondo - Grande- Rojo (precio 1 y 2), Redondo- Mediano (precio 3)</t>
  </si>
  <si>
    <t>p1 y p2 x 454 gr, p3 x 500 gr</t>
  </si>
  <si>
    <t>-</t>
  </si>
  <si>
    <t>https://www.modomarket.com/galletas-criollitas-original-x-100-gr/p</t>
  </si>
  <si>
    <t>https://www.cotodigital3.com.ar/sitios/cdigi/producto/-galletita-clasica-express-terrabusi-103g/_/A-00563136-00563136-200</t>
  </si>
  <si>
    <t>https://davelcor.com.ar/producto/lenteja-en-lata-inalpa-x-300-gr/</t>
  </si>
  <si>
    <t>https://www.modomarket.com/lentejas-la-abadia-x-400-gr/p</t>
  </si>
  <si>
    <t>https://www.elgranerodigital.com.ar/productos/porotos-alubia-x-500-gr/</t>
  </si>
  <si>
    <t>https://www.cotodigital3.com.ar/sitios/cdigi/producto/-porotos-alubia-coto-bolsa-500-gr/_/A-00295838-00295838-200</t>
  </si>
  <si>
    <t>https://www.vea.com.ar/choclo-cremoso-la-campagnola-300-gr/p</t>
  </si>
  <si>
    <t>https://www.carrefour.com.ar/choclo-cremoso-amarillo-inalpa-lata-300-g-699031/p</t>
  </si>
  <si>
    <t>https://maxiconsumo.com/sucursal_capital/atun-gomes-da-costa-aceite-trozo-170-gr-14010.html</t>
  </si>
  <si>
    <t>https://www.cordiez.com.ar/coctel-de-frutas-la-gioconda-820-gr/p</t>
  </si>
  <si>
    <t>https://atomoconviene.com/atomo-ecommerce/conservas-de-fruta/42524-durazno-natural-silvia-light-en-mitades-820-grs--7790500006581.html</t>
  </si>
  <si>
    <t>https://miserdiet.com.ar/producto/levadura-levex-por-unidad/</t>
  </si>
  <si>
    <t>https://www.carrefour.com.ar/queso-sardo-canut-horma-x-kg/p</t>
  </si>
  <si>
    <t>https://articulo.mercadolibre.com.ar/MLA-614621563-leche-en-polvo-descremada-sachets-individuales-5-grs-ilolay-_JM</t>
  </si>
  <si>
    <t>https://www.jumbo.com.ar/leche-entera-la-serenisima-3sachet-1lt/p</t>
  </si>
  <si>
    <t>https://www.cotodigital3.com.ar/sitios/cdigi/producto/-yogur-cremoso-descremado-light-frutilla-milkaut-pot-190-grm/_/A-00521689-00521689-200</t>
  </si>
  <si>
    <t>https://www.comodinencasa.com.ar/yogur-ilolay-entero-frutilla-x-190-gr/p</t>
  </si>
  <si>
    <t>https://www.cotodigital3.com.ar/sitios/cdigi/producto/-yogur-entero-vainilla-milkaut-pot-190-gr/_/A-00498862-00498862-200</t>
  </si>
  <si>
    <t>https://www.saica.com.ar/aceite-girasol-y-mezcla/4108-cocinero-girasol-900-cc-sin-tacc-7790070012050.html</t>
  </si>
  <si>
    <t>https://www.mercadolibre.com.ar/fideos-penne-rigate-matarazzo-sin-tacc-libre-de-gluten-500g/p/MLA20882391?pdp_filters=category:MLA412073#searchVariation=MLA20882391&amp;position=2&amp;search_layout=stack&amp;type=product&amp;tracking_id=352b69dd-ca5d-4c78-b0a5-364f59cc7332</t>
  </si>
  <si>
    <t>https://www.mercadolibre.com.ar/fideos-spaghetti-libre-de-gluten-sin-tacc-matarazzo-500g/p/MLA20949980?pdp_filters=category:MLA412073#searchVariation=MLA20949980&amp;position=1&amp;search_layout=stack&amp;type=product&amp;tracking_id=352b69dd-ca5d-4c78-b0a5-364f59cc7332</t>
  </si>
  <si>
    <t>https://elbanquito.com.ar/productos/integra-barra-sin-tacc-27-grs/</t>
  </si>
  <si>
    <t>https://tienda.celinda.com.ar/productos/barras-de-cereal-lemon-pie-light-pleny-x20u/</t>
  </si>
  <si>
    <t>https://newgarden.com.ar/rebozador-de-arroz-natuzen-x-240-g-sin-tacc.html</t>
  </si>
  <si>
    <t>https://www.carrefour.com.ar/dulce-de-membrillo-fernero-x-kg-707027/p</t>
  </si>
  <si>
    <t>quiosco ala este Casa de gobierno</t>
  </si>
  <si>
    <t>quiosco ala central casa de gobierno</t>
  </si>
  <si>
    <t>https://www.carrefour.com.ar/suprema-congelada-x-kg-704563/p</t>
  </si>
  <si>
    <t>https://www.jumbo.com.ar/aceite-de-girasol-canuelas-900-ml/p</t>
  </si>
  <si>
    <t>https://articulo.mercadolibre.com.ar/MLA-1257576792-sal-fina-celusal-1000-sobres-x-05g-mataderos-_JM#reco_item_pos=3&amp;reco_backend=ranker_vip_v2p&amp;reco_backend_type=low_level&amp;reco_client=vip-v2p&amp;reco_id=eea01811-3b26-4220-bd85-7a99287ec7eb</t>
  </si>
  <si>
    <t>https://atomoconviene.com/atomo-ecommerce/sal/6881-sal-fina-tresal-yodad-pqt-lamin-500-grs--7790936000061.html?fast_search=fs</t>
  </si>
  <si>
    <t>https://maxiconsumo.com/sucursal_capital/sal-celusal-gruesa-estuche-1-kg-1984.html</t>
  </si>
  <si>
    <t>https://maxiconsumo.com/sucursal_capital/te-la-virginia-25-un-18662.html</t>
  </si>
  <si>
    <t>https://www.carrefour.com.ar/te-taragui-filtro-diamantado-x-25-uni-694892/p?idsku=88540&amp;gad_source=1&amp;gclid=Cj0KCQiA5rGuBhCnARIsAN11vgSbapytWfNx6fFgTlRtU7Ionqec-Jw10UGHu_5lj95sOLe5orUPyhUaAj3ZEALw_wcB</t>
  </si>
  <si>
    <t>https://maxiconsumo.com/sucursal_capital/te-green-hills-100-un-1681.html</t>
  </si>
  <si>
    <t>https://www.carrefour.com.ar/infusion-a-base-de-cafe-arlistan-en-frasco-100-g-727996/p?idsku=161933&amp;gad_source=1&amp;gclid=Cj0KCQiA5rGuBhCnARIsAN11vgQBLa9lsSTyrRMdOtgtZUHBFzDFbmm_i3OCPR06qDsis6l38ZhvTR4aArBTEALw_wcB</t>
  </si>
  <si>
    <t>https://www.carrefour.com.ar/cafe-molido-la-planta-de-cafe-cabrales-1-kg/p</t>
  </si>
  <si>
    <t>https://www.masonline.com.ar/cafe-molido-la-planta-de-cafe-torrado-1-kg/p</t>
  </si>
  <si>
    <t>https://www.hiperlibertad.com.ar/harina-0000-morixe-fortivac-x-1-kg/p?idsku=29245&amp;gad_source=1&amp;gclid=Cj0KCQiA5rGuBhCnARIsAN11vgQMLgT1WAcEk3gkvbQ9RuLzWYs8qOOxyCVygMnc4jKbKCtq0-9ZU0QaAgmBEALw_wcB</t>
  </si>
  <si>
    <t>https://www.hiperlibertad.com.ar/harina-chacabuco-0000-x-1-kg/p?idsku=18151&amp;gad_source=1&amp;gclid=Cj0KCQiA5rGuBhCnARIsAN11vgRx8xLDncNHNxDyBCD_pKRx74bwcsWHDErCwZLlHLH9Nr3V-ezeFpoaAubvEALw_wcB</t>
  </si>
  <si>
    <t>https://maxiconsumo.com/sucursal_capital/harina-morixe-0000-1-kg-44148.html</t>
  </si>
  <si>
    <t>https://www.cotodigital3.com.ar/sitios/cdigi/producto/-harina-leudante--morixe-paq-1-kgm/_/A-00480053-00480053-200</t>
  </si>
  <si>
    <t>https://diaonline.supermercadosdia.com.ar/harina-leudante-dia-1-kg-24274/p</t>
  </si>
  <si>
    <t>https://maxiconsumo.com/sucursal_capital/arroz-marolio-largo-fino-1-kg-863.html</t>
  </si>
  <si>
    <t>https://www.hiperlibertad.com.ar/arroz-dos-hermanos-largo-fino-00000-x-500-gr/p?idsku=28822&amp;gad_source=1&amp;gclid=CjwKCAiArLyuBhA7EiwA-qo80MuG45UdUF-oN2RqQEUs_ihHX8O1SmbnTR5K-0vBjBlwPHNrW7UyXRoC01MQAvD_BwE</t>
  </si>
  <si>
    <t>https://www.carrefour.com.ar/arroz-largo-fino-00000-dos-hermanos-bolsa-1-kg/p</t>
  </si>
  <si>
    <t>https://www.vea.com.ar/fideos-mostachol-c-c-500gr-2/p</t>
  </si>
  <si>
    <t>https://www.carrefour.com.ar/fideos-pampero-la-providencia-500-g-39762/p</t>
  </si>
  <si>
    <t>https://www.vea.com.ar/fideos-lucchetti-tallarin-n5-x500g/p</t>
  </si>
  <si>
    <t>https://www.carrefour.com.ar/ravioles-carrefour-classic-cuatro-quesos-500-g/p</t>
  </si>
  <si>
    <t>https://www.cotodigital3.com.ar/sitios/cdigi/producto/-edulcorante-stevia-x400-sobres-ledesma-320g/_/A-00579986-00579986-200</t>
  </si>
  <si>
    <t>https://diaonline.supermercadosdia.com.ar/pan-flauta-x-un-259352/p</t>
  </si>
  <si>
    <t>https://www.supermami.com.ar/super/producto/facturas-surtidas-pugliese-x-12-un/_/A-3411705-3411705-s</t>
  </si>
  <si>
    <t>https://www.vea.com.ar/cacao-chocolino-180-gr-2/p</t>
  </si>
  <si>
    <t>https://www.jumbo.com.ar/cacao-original-toddy-180-gr/p</t>
  </si>
  <si>
    <t>https://www.modomarket.com/galletas-granix-sin-sal-x-185-gr-2/p</t>
  </si>
  <si>
    <t>https://www.vea.com.ar/lentejas-cuisine-co-300-gr/p</t>
  </si>
  <si>
    <t>https://www.vea.com.ar/poroto-la-espanola-alubia-500-gr/p</t>
  </si>
  <si>
    <t>https://www.vea.com.ar/granos-de-choclo-amarillos-inalpa-300-gr/p</t>
  </si>
  <si>
    <t>https://www.disco.com.ar/choclo-cuisine-co-170-gr/p</t>
  </si>
  <si>
    <t>https://www.disco.com.ar/arvejas-cuisine-co-300-gr/p</t>
  </si>
  <si>
    <t>https://maxiconsumo.com/sucursal_capital/arvejas-molto-350-gr-19780.html</t>
  </si>
  <si>
    <t>https://www.carrefour.com.ar/duraznos-en-mitades-canale-820-g/p</t>
  </si>
  <si>
    <t>https://www.cotodigital3.com.ar/sitios/cdigi/producto/-pure-tomate-corper-520-gr/_/A-00263369-00263369-200</t>
  </si>
  <si>
    <t>https://atomoconviene.com/atomo-ecommerce/salsas/67727-tomate-triturad-corun-tapa-twiss-off-910-grs--7791876000012.html</t>
  </si>
  <si>
    <t>https://www.disco.com.ar/don-triturado-cuisine-co-910-gr/p</t>
  </si>
  <si>
    <t>https://www.carrefour.com.ar/tomate-triturado-don-francisco-botella-950-g-688431/p</t>
  </si>
  <si>
    <t>https://diaonline.supermercadosdia.com.ar/queso-cremoso-dia-x-kg-297684/p</t>
  </si>
  <si>
    <t>https://supergastronomico.com/inicio/10909-826-60751-0000000033010.html</t>
  </si>
  <si>
    <t>https://www.mercadolibre.com.ar/queso-untable-ilolay-en-mini-porc-individuales-20-gr-x-108-unid/p/MLA22939193?pdp_filters=category:MLA1403#searchVariation=MLA22939193&amp;position=2&amp;search_layout=stack&amp;type=product&amp;tracking_id=dc615320-4b4a-46ee-89e9-fbfe70768e6b</t>
  </si>
  <si>
    <t>https://www.jumbo.com.ar/leche-en-polvo-nutrifuerza-la-lechera-800-gr/p</t>
  </si>
  <si>
    <t>https://tam.com.ar/ficha-1102-leche-polvo-descremada-purisima-x-800?gad_source=1&amp;gclid=CjwKCAiArLyuBhA7EiwA-qo80EKvg_c1_JJOSCuNnLcPSkzDuZGx3ezWS1EDatPD7qtXNDCF5loZCxoCFA8QAvD_BwE</t>
  </si>
  <si>
    <t>https://www.vea.com.ar/aceite-girasol-legitimo-900-ml/p</t>
  </si>
  <si>
    <t>https://elbanquito.com.ar/productos/natuzen-rebozador-de-arroz-sin-tacc/</t>
  </si>
  <si>
    <t>https://tiendabav.com.ar/product/844</t>
  </si>
  <si>
    <t>https://www.vea.com.ar/harina-caserita-000-1-kg/p</t>
  </si>
  <si>
    <t>https://www.cotodigital3.com.ar/sitios/cdigi/producto/-harina-trigo-000-morixe-1kg/_/A-00480051-00480051-200</t>
  </si>
  <si>
    <t>https://www.hiperlibertad.com.ar/budin-valenciano-con-frutas-x-170-gr/p</t>
  </si>
  <si>
    <t>https://www.vea.com.ar/dulce-de-membrillo-el-guribar-1-kg/p</t>
  </si>
  <si>
    <t>https://articulo.mercadolibre.com.ar/MLA-1403230193-gelatina-sabor-manzana-orloc-x-1-kg-_JM#position=13&amp;search_layout=stack&amp;type=item&amp;tracking_id=8b54957c-4c1d-4ad1-b900-97bda442a88f</t>
  </si>
  <si>
    <t>https://www.mercadolibre.com.ar/dulce-de-membrillo-esnaola-lata-x-5-kg/p/MLA20020275?pdp_filters=category:MLA410897#searchVariation=MLA20020275&amp;position=1&amp;search_layout=stack&amp;type=product&amp;tracking_id=2a38b6ee-edfd-4a23-a57b-297f55c24a5e</t>
  </si>
  <si>
    <t>https://www.carrefour.com.ar/cazuela-nortena-dos-anclas--390-g-720545/p</t>
  </si>
  <si>
    <t>https://www.vea.com.ar/pizza-horno-casero-peperoni-470-gr/p</t>
  </si>
  <si>
    <t>Morada de verano</t>
  </si>
  <si>
    <t>https://atomoconviene.com/atomo-ecommerce/aceite-girasol-y-mezcla/78369-aceite-girasol-casaliva--900-ml---7798022912571.html</t>
  </si>
  <si>
    <t>https://www.carrefour.com.ar/aceite-de-maiz-lira-900-cc/p</t>
  </si>
  <si>
    <t>https://atomoconviene.com/atomo-ecommerce/yerba-mate/12495-yerba-c-palo-chamigo-s-tacc-500-grs--7790070509123.html</t>
  </si>
  <si>
    <t>https://atomoconviene.com/atomo-ecommerce/arroz/37755-arroz-l-fino-san-javier-00000-1000-grs--7798082970092.html</t>
  </si>
  <si>
    <t>https://maxiconsumo.com/sucursal_capital/fideos-santa-isabel-mostachol-liso-500-gr-27579.html</t>
  </si>
  <si>
    <t>https://atomoconviene.com/atomo-ecommerce/pastas-y-rellenas/94774-ravioles-fresc--la-italiana-de-ricota-500-grs--7791664000286.html</t>
  </si>
  <si>
    <t>https://www.cordiez.com.ar/polenta-instantanea-egran-500-gr/p</t>
  </si>
  <si>
    <t>https://www.cotodigital3.com.ar/sitios/cdigi/producto/-tapas-para-empanada-horno-ciudad-del-lago-300g/_/A-00024171-00024171-200</t>
  </si>
  <si>
    <t>https://diaonline.supermercadosdia.com.ar/facturas-surtidas-1-un-259746/p</t>
  </si>
  <si>
    <t>https://blowmax.com.ar/producto/galleta-maria-elena-x-30u/</t>
  </si>
  <si>
    <t>https://atomoconviene.com/atomo-ecommerce/galletitas-saladas/38556-galletas-d-agua-argentitas-tripack-306-grs--7798113151308.html</t>
  </si>
  <si>
    <t>https://www.carrefour.com.ar/galletitas-crackers-argentitas-3-x-102-g/p?idsku=913</t>
  </si>
  <si>
    <t>https://blowmax.com.ar/producto/lentejas-cadea-400-gr/</t>
  </si>
  <si>
    <t>https://supera.com.ar/producto/lentejas-remojadas-sabores-del-valle-340gr/</t>
  </si>
  <si>
    <t>https://www.vea.com.ar/pure-de-tomate-cuisine-co-x520gr/p</t>
  </si>
  <si>
    <t>https://atomoconviene.com/atomo-ecommerce/caldos/80908-caldos-en-cubo-knorr-balance-verdura-12-unid---7794000008519.html</t>
  </si>
  <si>
    <t>https://diaonline.supermercadosdia.com.ar/caldo-verdura-con-vegetales-knorr-12-ud-54946/p</t>
  </si>
  <si>
    <t>https://www.disco.com.ar/leche-en-polvo-entera-cuisine-and-co-800-gr/p</t>
  </si>
  <si>
    <t>https://www.jumbo.com.ar/leche-en-polvo-entera-cuisine-and-co-800-gr/p</t>
  </si>
  <si>
    <t>Okitsu Comercial</t>
  </si>
  <si>
    <t>Ancha verde (precio 1 y 2), rolliza verde (precio 3)</t>
  </si>
  <si>
    <t>ACEITE DE GIRASOL ENV.X 1,5 LTS ENVASE</t>
  </si>
  <si>
    <t>https://www.carrefour.com.ar/yerba-mate-mananita-bajo-polvo-4flex-1-kg/p</t>
  </si>
  <si>
    <t>https://maxiconsumo.com/sucursal_capital/azucar-marolio-1-kg-322.html</t>
  </si>
  <si>
    <t>https://maxiconsumo.com/sucursal_capital/leche-la-serenisima-u-a-t-descremada-1-pet-1-lt-25731.html</t>
  </si>
  <si>
    <t>https://www.carrefour.com.ar/leche-entera-uat-carrefour-classic-tetra-1-lt-721388/p</t>
  </si>
  <si>
    <t>PRECIOS DE REFERENCIA AL 15/05/2024</t>
  </si>
  <si>
    <t>https://www.jumbo.com.ar/aceite-lira-de-maiz-x900ml-2/p</t>
  </si>
  <si>
    <t>https://www.vea.com.ar/te-naturalidad-intacta-la-virginia-25-saquitos/p</t>
  </si>
  <si>
    <t>https://tam.com.ar/ficha-1068-te-green-hills100-saquitos-ens?gad_source=1&amp;gclid=CjwKCAjwupGyBhBBEiwA0UcqaARUeBQvzCVZKWtgXKYeWhPI2dikVmyg2feMiskH2t8v6WBPX0xT2hoCGysQAvD_BwE</t>
  </si>
  <si>
    <t>https://www.hiperlibertad.com.ar/fideos-mostachol-n51-lucchetti-x-500-gr/p?idsku=46636&amp;gad_source=1&amp;gclid=CjwKCAjwupGyBhBBEiwA0UcqaKdOCZkixKHrzvaht6ka5st_i3p6SlmqBzeflDkue3b5yK5ka9P2HxoCWS4QAvD_BwE</t>
  </si>
  <si>
    <t>https://www.carrefour.com.ar/polenta-tradicional-mama-cocina-500-g-739544/p</t>
  </si>
  <si>
    <t>https://www.cotodigital3.com.ar/sitios/cdigi/browse/_/N-jhpgcb?Dy=1&amp;Nf=product.endDate%7CGTEQ%2B1.7157312E12%7C%7Cproduct.startDate%7CLTEQ%2B1.7157312E12&amp;Nr=AND(product.sDisp_200%3A1004%2Cproduct.language%3Aespa%C3%B1ol%2COR(product.siteId%3ACotoDigital))</t>
  </si>
  <si>
    <t>https://www.mercadolibre.com.ar/edulcorante-hileret-sweet-forte-400-sobres/p/MLA19934930?pdp_filters=category:MLA413215#searchVariation=MLA19934930&amp;position=13&amp;search_layout=stack&amp;type=product&amp;tracking_id=5078c0ac-2d78-4460-b524-43ad70b0199e</t>
  </si>
  <si>
    <t>https://atomoconviene.com/atomo-ecommerce/almacen/81208-edulcorante-liq-semble-clasico-400-grs--7792129004580.html</t>
  </si>
  <si>
    <t>https://fiambrerialaviejaesquina.mitiendanube.com/productos/pan-precocido-x-kg/?variant=898361729&amp;pf=mc</t>
  </si>
  <si>
    <t>https://www.cotodigital3.com.ar/sitios/cdigi/producto/-mignon-coto-x-kg/_/A-00044672-00044672-200</t>
  </si>
  <si>
    <t>https://www.carrefour.com.ar/mermelada-arcor-de-durazno-454-g/p</t>
  </si>
  <si>
    <t>https://maxiconsumo.com/sucursal_capital/galletitas-don-paolo-surtido-300-gr-14343.html</t>
  </si>
  <si>
    <t>https://www.hiperlibertad.com.ar/galletas-polvoron-tostex-x-300g/p</t>
  </si>
  <si>
    <t>https://www.vea.com.ar/pepas-de-membrillo-cuisine-and-co-300-gr/p</t>
  </si>
  <si>
    <t>https://www.carrefour.com.ar/fideos-integrales-tirabuzon-matarazzo-500-g-726307/p</t>
  </si>
  <si>
    <t>https://diaonline.supermercadosdia.com.ar/budin-vainilla-9-de-oro-220-gr-290723/p</t>
  </si>
  <si>
    <t>https://goodiet.com.ar/producto/avena-arrollada-triskel-x-500-gr/?srsltid=AfmBOopsHQSFpHl3SgTZI29UEOpZxuElNAQCGWjuV-Eq9oUbJW5QDUqwD7A</t>
  </si>
  <si>
    <t>https://articulo.mercadolibre.com.ar/MLA-722521908-lunch-para-10-personascompletisimo-y-economico-senalo-_JM#position=48&amp;search_layout=stack&amp;type=item&amp;tracking_id=ad886418-9d39-48c5-8012-aafff94f35a6</t>
  </si>
  <si>
    <t>chrome-extension://efaidnbmnnnibpcajpcglclefindmkaj/https://www.idr.org.ar/wp-content/uploads/2024/05/Huevos-GU-Mayo-2024-2a-semana.pdf</t>
  </si>
  <si>
    <t>chrome-extension://efaidnbmnnnibpcajpcglclefindmkaj/https://www.idr.org.ar/wp-content/uploads/2024/05/Hortalizas-GU-Mayo-2024-2a-semana.pdf</t>
  </si>
  <si>
    <t>chrome-extension://efaidnbmnnnibpcajpcglclefindmkaj/https://www.idr.org.ar/wp-content/uploads/2024/05/Frutas-GU-Mayo-2024-2a-semana.pdf</t>
  </si>
  <si>
    <t>spunta - Primera - Grande (precio 1 y 2), Spunta - Primera - Mediano (precio 3)</t>
  </si>
  <si>
    <t>William´s Comercial - mediano</t>
  </si>
  <si>
    <t>chrome-extension://efaidnbmnnnibpcajpcglclefindmkaj/https://www.idr.org.ar/wp-content/uploads/2024/05/Huevos-AE-Mayo-2024-1a-semana.pdf</t>
  </si>
  <si>
    <t>chrome-extension://efaidnbmnnnibpcajpcglclefindmkaj/https://www.idr.org.ar/wp-content/uploads/2024/05/Frutas-AE-Mayo-2024-2a-semana.pdf</t>
  </si>
  <si>
    <t>chrome-extension://efaidnbmnnnibpcajpcglclefindmkaj/https://www.idr.org.ar/wp-content/uploads/2024/05/Huevos-SR-Mayo-2024-2a-semana.pdf</t>
  </si>
  <si>
    <t>chrome-extension://efaidnbmnnnibpcajpcglclefindmkaj/https://www.idr.org.ar/wp-content/uploads/2024/05/Hortalizas-SR-Mayo-2024-2a-semana.pdf</t>
  </si>
  <si>
    <t>chrome-extension://efaidnbmnnnibpcajpcglclefindmkaj/https://www.idr.org.ar/wp-content/uploads/2024/05/Frutas-SR-Mayo-2024-2a-semana.pdf</t>
  </si>
  <si>
    <t>AM  10606-8-AM23 - Proceso 10606-0010-lpu22  "Adquisición de Alimentos - Víveres Secos y Frescos"</t>
  </si>
  <si>
    <t>https://diaonline.supermercadosdia.com.ar/aceite-de-girasol-dia-15-lts-24114/p?idsku=24114</t>
  </si>
  <si>
    <t>https://maxiconsumo.com/sucursal_capital/aceite-cocinero-mezcla-1-5-lt-14857.html</t>
  </si>
  <si>
    <t>https://www.carrefour.com.ar/aceite-de-girasol-legitimo-15-lt-700952/p?idsku=97472&amp;gad_source=4&amp;gclid=CjwKCAjw9cCyBhBzEiwAJTUWNRe8zZM25b5kLtWBUL0XDlUm_dfP8iOm4H7tf_KVqZId0w3bCv5NhxoCXtAQAvD_BwE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</si>
</sst>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2" fillId="0" borderId="1" xfId="1" applyBorder="1"/>
    <xf numFmtId="0" fontId="1" fillId="0" borderId="1" xfId="0" applyFont="1" applyFill="1" applyBorder="1" applyAlignment="1">
      <alignment wrapText="1"/>
    </xf>
    <xf numFmtId="164" fontId="0" fillId="3" borderId="1" xfId="0" applyNumberFormat="1" applyFill="1" applyBorder="1"/>
    <xf numFmtId="164" fontId="1" fillId="2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1" xfId="0" applyFont="1" applyFill="1" applyBorder="1"/>
    <xf numFmtId="0" fontId="3" fillId="0" borderId="1" xfId="0" applyFont="1" applyFill="1" applyBorder="1"/>
    <xf numFmtId="164" fontId="0" fillId="3" borderId="1" xfId="0" applyNumberFormat="1" applyFont="1" applyFill="1" applyBorder="1"/>
    <xf numFmtId="0" fontId="0" fillId="0" borderId="0" xfId="0" applyFill="1"/>
    <xf numFmtId="0" fontId="2" fillId="0" borderId="1" xfId="1" applyFill="1" applyBorder="1"/>
    <xf numFmtId="164" fontId="0" fillId="5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164" fontId="0" fillId="3" borderId="1" xfId="0" applyNumberFormat="1" applyFill="1" applyBorder="1" applyAlignment="1"/>
    <xf numFmtId="0" fontId="1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2" fillId="0" borderId="1" xfId="1" applyBorder="1"/>
    <xf numFmtId="164" fontId="0" fillId="3" borderId="1" xfId="0" applyNumberFormat="1" applyFill="1" applyBorder="1"/>
    <xf numFmtId="164" fontId="0" fillId="5" borderId="1" xfId="0" applyNumberFormat="1" applyFill="1" applyBorder="1"/>
    <xf numFmtId="0" fontId="4" fillId="0" borderId="1" xfId="0" applyFont="1" applyFill="1" applyBorder="1" applyAlignment="1">
      <alignment horizontal="justify" vertical="top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164" fontId="2" fillId="0" borderId="1" xfId="1" applyNumberFormat="1" applyFill="1" applyBorder="1"/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/>
    </xf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center" wrapText="1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axiconsumo.com/sucursal_capital/choclo-molto-cremoso-blanco-350-gr-19781.html" TargetMode="External"/><Relationship Id="rId117" Type="http://schemas.openxmlformats.org/officeDocument/2006/relationships/hyperlink" Target="https://www.olivadonmateo.com.ar/productos/avena-instantanea-x-500-gs/?gclid=Cj0KCQiA37KbBhDgARIsAIzce14t65JwA_d2l-KKIZVBug2yZwtbhHk-5uZ5odDsnMzfxMpC2U9430MaAkp4EALw_wcB" TargetMode="External"/><Relationship Id="rId21" Type="http://schemas.openxmlformats.org/officeDocument/2006/relationships/hyperlink" Target="https://www.jumbo.com.ar/tapas-para-empanadas-maxima-mp-270gr/p" TargetMode="External"/><Relationship Id="rId42" Type="http://schemas.openxmlformats.org/officeDocument/2006/relationships/hyperlink" Target="https://www.jumbo.com.ar/vinagre-de-vino-menoyo-1-l/p" TargetMode="External"/><Relationship Id="rId47" Type="http://schemas.openxmlformats.org/officeDocument/2006/relationships/hyperlink" Target="https://diaonline.supermercadosdia.com.ar/sal-gruesa-celusal-1-kg-15147/p" TargetMode="External"/><Relationship Id="rId63" Type="http://schemas.openxmlformats.org/officeDocument/2006/relationships/hyperlink" Target="https://www.mercadolibre.com.ar/azucar-individual-chango-de-1000-sobres/p/MLA21049595" TargetMode="External"/><Relationship Id="rId68" Type="http://schemas.openxmlformats.org/officeDocument/2006/relationships/hyperlink" Target="https://atomoconviene.com/atomo-ecommerce/tapas/95328-disco-empanada-atomo-criollas-12-unid---7798159940140.html" TargetMode="External"/><Relationship Id="rId84" Type="http://schemas.openxmlformats.org/officeDocument/2006/relationships/hyperlink" Target="https://www.cotodigital3.com.ar/sitios/cdigi/producto/-porotos-alubia-coto-bolsa-500-gr/_/A-00295838-00295838-200" TargetMode="External"/><Relationship Id="rId89" Type="http://schemas.openxmlformats.org/officeDocument/2006/relationships/hyperlink" Target="https://maxiconsumo.com/sucursal_capital/atun-gomes-da-costa-aceite-trozo-170-gr-14010.html" TargetMode="External"/><Relationship Id="rId112" Type="http://schemas.openxmlformats.org/officeDocument/2006/relationships/hyperlink" Target="https://www.vea.com.ar/harina-caserita-000-1-kg/p" TargetMode="External"/><Relationship Id="rId133" Type="http://schemas.openxmlformats.org/officeDocument/2006/relationships/hyperlink" Target="https://www.rimoldimayorista.com.ar/categorias/la-posadena-yerba-1-kg-27948.html" TargetMode="External"/><Relationship Id="rId138" Type="http://schemas.openxmlformats.org/officeDocument/2006/relationships/hyperlink" Target="https://www.carrefour.com.ar/arroz-parboil-molino-ala-grano-selecto-1-kg-726035/p" TargetMode="External"/><Relationship Id="rId154" Type="http://schemas.openxmlformats.org/officeDocument/2006/relationships/hyperlink" Target="https://www.mercadolibre.com.ar/azucar-individual-chango-de-1000-sobres/p/MLA21049595" TargetMode="External"/><Relationship Id="rId16" Type="http://schemas.openxmlformats.org/officeDocument/2006/relationships/hyperlink" Target="https://bahiaoffice.com/azucar-y-edulcorantes/486-azucar-la-virginia-caja-x-800-sobres.html" TargetMode="External"/><Relationship Id="rId107" Type="http://schemas.openxmlformats.org/officeDocument/2006/relationships/hyperlink" Target="https://www.cotodigital3.com.ar/sitios/cdigi/producto/-yogur-entero-vainilla-milkaut-pot-190-gr/_/A-00498862-00498862-200" TargetMode="External"/><Relationship Id="rId11" Type="http://schemas.openxmlformats.org/officeDocument/2006/relationships/hyperlink" Target="https://www.cotodigital3.com.ar/sitios/cdigi/producto/-arveja-seca-rem-inca-lat-350-gr/_/A-00128955-00128955-200" TargetMode="External"/><Relationship Id="rId32" Type="http://schemas.openxmlformats.org/officeDocument/2006/relationships/hyperlink" Target="https://www.vea.com.ar/vacio-7/p" TargetMode="External"/><Relationship Id="rId37" Type="http://schemas.openxmlformats.org/officeDocument/2006/relationships/hyperlink" Target="https://www.cotodigital3.com.ar/sitios/cdigi/producto/-pata-muslo-sin-piel-x-kg-congelados/_/A-00042215-00042215-200" TargetMode="External"/><Relationship Id="rId53" Type="http://schemas.openxmlformats.org/officeDocument/2006/relationships/hyperlink" Target="https://www.carrefour.com.ar/arroz-largo-fino-00000-dos-hermanos-bolsa-1-kg/p" TargetMode="External"/><Relationship Id="rId58" Type="http://schemas.openxmlformats.org/officeDocument/2006/relationships/hyperlink" Target="https://www.carrefour.com.ar/ravioles-carrefour-classic-cuatro-quesos-500-g/p" TargetMode="External"/><Relationship Id="rId74" Type="http://schemas.openxmlformats.org/officeDocument/2006/relationships/hyperlink" Target="https://supera.com.ar/producto/galleta-maria-elena-x-30u/" TargetMode="External"/><Relationship Id="rId79" Type="http://schemas.openxmlformats.org/officeDocument/2006/relationships/hyperlink" Target="https://www.vea.com.ar/lentejas-cuisine-co-300-gr/p" TargetMode="External"/><Relationship Id="rId102" Type="http://schemas.openxmlformats.org/officeDocument/2006/relationships/hyperlink" Target="https://www.dinoonline.com.ar/super/producto/yogur-ilolay-firme-descremado-vainilla-pote-x-190-gr/_/A-3260703-3260703-s" TargetMode="External"/><Relationship Id="rId123" Type="http://schemas.openxmlformats.org/officeDocument/2006/relationships/hyperlink" Target="https://tienda.celinda.com.ar/productos/barras-de-cereal-lemon-pie-light-pleny-x20u/" TargetMode="External"/><Relationship Id="rId128" Type="http://schemas.openxmlformats.org/officeDocument/2006/relationships/hyperlink" Target="https://www.carrefour.com.ar/peceto-el-mercado-662866/p" TargetMode="External"/><Relationship Id="rId144" Type="http://schemas.openxmlformats.org/officeDocument/2006/relationships/hyperlink" Target="https://www.carrefour.com.ar/queso-cremoso-cremac-x-kg-646568/p" TargetMode="External"/><Relationship Id="rId149" Type="http://schemas.openxmlformats.org/officeDocument/2006/relationships/hyperlink" Target="https://diaonline.supermercadosdia.com.ar/leche-en-polvo-descremada-dia-800-gr-161510/p" TargetMode="External"/><Relationship Id="rId5" Type="http://schemas.openxmlformats.org/officeDocument/2006/relationships/hyperlink" Target="https://chitza.com.ar/product/atun-aceite-caracas-x-170-gr/" TargetMode="External"/><Relationship Id="rId90" Type="http://schemas.openxmlformats.org/officeDocument/2006/relationships/hyperlink" Target="https://www.cordiez.com.ar/coctel-de-frutas-la-gioconda-820-gr/p" TargetMode="External"/><Relationship Id="rId95" Type="http://schemas.openxmlformats.org/officeDocument/2006/relationships/hyperlink" Target="https://atomoconviene.com/atomo-ecommerce/salsas/67727-tomate-triturad-corun-tapa-twiss-off-910-grs--7791876000012.html" TargetMode="External"/><Relationship Id="rId22" Type="http://schemas.openxmlformats.org/officeDocument/2006/relationships/hyperlink" Target="https://www.dinoonline.com.ar/super/producto/fecula-de-maiz-dimax-x-500-gr/_/A-2450059-2450059-s" TargetMode="External"/><Relationship Id="rId27" Type="http://schemas.openxmlformats.org/officeDocument/2006/relationships/hyperlink" Target="https://www.mercadolibre.com.ar/dulce-de-membrillo-esnaola-lata-x-5-kg/p/MLA20020275?pdp_filters=category:MLA410897" TargetMode="External"/><Relationship Id="rId43" Type="http://schemas.openxmlformats.org/officeDocument/2006/relationships/hyperlink" Target="https://maxiconsumo.com/sucursal_capital/vinagre-marolio-vino-1-lt-4842.html" TargetMode="External"/><Relationship Id="rId48" Type="http://schemas.openxmlformats.org/officeDocument/2006/relationships/hyperlink" Target="https://atomoconviene.com/atomo-ecommerce/sal/27186-sal-gruesa-celusal-paquete-1000-grs--7791004000099.html" TargetMode="External"/><Relationship Id="rId64" Type="http://schemas.openxmlformats.org/officeDocument/2006/relationships/hyperlink" Target="https://dvdistribuidora.com.ar/search/?q=edulcora" TargetMode="External"/><Relationship Id="rId69" Type="http://schemas.openxmlformats.org/officeDocument/2006/relationships/hyperlink" Target="https://www.cotodigital3.com.ar/sitios/cdigi/producto/-facturas-surtidas/_/A-00006911-00006911-200" TargetMode="External"/><Relationship Id="rId113" Type="http://schemas.openxmlformats.org/officeDocument/2006/relationships/hyperlink" Target="https://www.cotodigital3.com.ar/sitios/cdigi/producto/-harina-trigo-000-morixe-1kg/_/A-00480051-00480051-200" TargetMode="External"/><Relationship Id="rId118" Type="http://schemas.openxmlformats.org/officeDocument/2006/relationships/hyperlink" Target="https://www.carrefour.com.ar/cazuela-nortena-dos-anclas--390-g-720545/p" TargetMode="External"/><Relationship Id="rId134" Type="http://schemas.openxmlformats.org/officeDocument/2006/relationships/hyperlink" Target="https://maxiconsumo.com/sucursal_capital/yerba-rosamonte-tradicional-55-aniversario-1-kg-21147.html" TargetMode="External"/><Relationship Id="rId139" Type="http://schemas.openxmlformats.org/officeDocument/2006/relationships/hyperlink" Target="https://www.carrefour.com.ar/fideos-tallarin-n5-lucchetti-500-g-726311/p" TargetMode="External"/><Relationship Id="rId80" Type="http://schemas.openxmlformats.org/officeDocument/2006/relationships/hyperlink" Target="https://davelcor.com.ar/producto/lenteja-en-lata-inalpa-x-300-gr/" TargetMode="External"/><Relationship Id="rId85" Type="http://schemas.openxmlformats.org/officeDocument/2006/relationships/hyperlink" Target="https://www.disco.com.ar/choclo-cuisine-co-170-gr/p" TargetMode="External"/><Relationship Id="rId150" Type="http://schemas.openxmlformats.org/officeDocument/2006/relationships/hyperlink" Target="https://www.jumbo.com.ar/leche-entera-la-serenisima-3sachet-1lt/p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https://maxiconsumo.com/sucursal_capital/arvejas-molto-350-gr-19780.html" TargetMode="External"/><Relationship Id="rId17" Type="http://schemas.openxmlformats.org/officeDocument/2006/relationships/hyperlink" Target="https://maxiconsumo.com/sucursal_capital/cacao-ravana-180-gr-21751.html" TargetMode="External"/><Relationship Id="rId25" Type="http://schemas.openxmlformats.org/officeDocument/2006/relationships/hyperlink" Target="https://maxiconsumo.com/sucursal_capital/harina-morixe-leudante-1-kg-44149.html" TargetMode="External"/><Relationship Id="rId33" Type="http://schemas.openxmlformats.org/officeDocument/2006/relationships/hyperlink" Target="https://www.carrefour.com.ar/vacio-el-mercado-x-kg-681250/p" TargetMode="External"/><Relationship Id="rId38" Type="http://schemas.openxmlformats.org/officeDocument/2006/relationships/hyperlink" Target="https://www.jumbo.com.ar/muslo-de-pollo/p" TargetMode="External"/><Relationship Id="rId46" Type="http://schemas.openxmlformats.org/officeDocument/2006/relationships/hyperlink" Target="https://almacenonline.com.ar/producto/sal-tresal-fina-x-500-gr/" TargetMode="External"/><Relationship Id="rId59" Type="http://schemas.openxmlformats.org/officeDocument/2006/relationships/hyperlink" Target="https://atomoconviene.com/atomo-ecommerce/harinas/15540-harina-de-maiz-prestopronta---500-grs--7790580660000.html" TargetMode="External"/><Relationship Id="rId67" Type="http://schemas.openxmlformats.org/officeDocument/2006/relationships/hyperlink" Target="https://www.cotodigital3.com.ar/sitios/cdigi/producto/-criollitos-x-uni/_/A-00046045-00046045-200" TargetMode="External"/><Relationship Id="rId103" Type="http://schemas.openxmlformats.org/officeDocument/2006/relationships/hyperlink" Target="https://www.comodinencasa.com.ar/yogur-la-serenisima-clasico-firme-descremadovainill-190g/p" TargetMode="External"/><Relationship Id="rId108" Type="http://schemas.openxmlformats.org/officeDocument/2006/relationships/hyperlink" Target="https://www.farmacity.com/barra-de-cereal-light-frutilla-con-yogurth-x-23-gr/p?idsku=129574&amp;utm_source=google&amp;utm_medium=cpc&amp;utm_campaign=&amp;keyword=&amp;gclid=Cj0KCQiApKagBhC1ARIsAFc7Mc6FjFp_eaulsMt5g24S8g2vy4Z72RkbgC3RSPQR1wsHQk6xt2fJXnIaAjDkEALw_wcB" TargetMode="External"/><Relationship Id="rId116" Type="http://schemas.openxmlformats.org/officeDocument/2006/relationships/hyperlink" Target="https://articulo.mercadolibre.com.ar/MLA-1403230193-gelatina-sabor-manzana-orloc-x-1-kg-_JM" TargetMode="External"/><Relationship Id="rId124" Type="http://schemas.openxmlformats.org/officeDocument/2006/relationships/hyperlink" Target="https://www.vea.com.ar/dulce-de-membrillo-el-guribar-1-kg/p" TargetMode="External"/><Relationship Id="rId129" Type="http://schemas.openxmlformats.org/officeDocument/2006/relationships/hyperlink" Target="https://www.frigorifico90.com.ar/productos/peceto-x-kg/" TargetMode="External"/><Relationship Id="rId137" Type="http://schemas.openxmlformats.org/officeDocument/2006/relationships/hyperlink" Target="https://atomoconviene.com/atomo-ecommerce/harinas-y-premezclas/21952-harina-de-trigo-morixe-4-0-1000-grs--7790199000020.html" TargetMode="External"/><Relationship Id="rId20" Type="http://schemas.openxmlformats.org/officeDocument/2006/relationships/hyperlink" Target="https://miserdiet.com.ar/producto/levadura-levex-por-unidad/" TargetMode="External"/><Relationship Id="rId41" Type="http://schemas.openxmlformats.org/officeDocument/2006/relationships/hyperlink" Target="https://www.cotodigital3.com.ar/sitios/cdigi/browse/_/N-bvj4bf?Dy=1&amp;Nf=product.startDate%7CLTEQ%2B1.6829856E12%7C%7Cproduct.endDate%7CGTEQ%2B1.6829856E12&amp;Nr=AND(product.sDisp_200%3A1004%2Cproduct.language%3Aespa%C3%B1ol%2COR(product.siteId%3ACotoDigital))" TargetMode="External"/><Relationship Id="rId54" Type="http://schemas.openxmlformats.org/officeDocument/2006/relationships/hyperlink" Target="https://www.vea.com.ar/fideos-mostachol-c-c-500gr-2/p" TargetMode="External"/><Relationship Id="rId62" Type="http://schemas.openxmlformats.org/officeDocument/2006/relationships/hyperlink" Target="https://www.supersimple.com.ar/Cabrales-cafe-torrado-molido-x-1-kg.html" TargetMode="External"/><Relationship Id="rId70" Type="http://schemas.openxmlformats.org/officeDocument/2006/relationships/hyperlink" Target="https://www.vea.com.ar/cacao-chocolino-180-gr-2/p" TargetMode="External"/><Relationship Id="rId75" Type="http://schemas.openxmlformats.org/officeDocument/2006/relationships/hyperlink" Target="https://articulo.mercadolibre.com.ar/MLA-847793017-galletitas-maria-elena-tipo-vocacion-paquetes-3-unidades-_JM" TargetMode="External"/><Relationship Id="rId83" Type="http://schemas.openxmlformats.org/officeDocument/2006/relationships/hyperlink" Target="https://www.elgranerodigital.com.ar/productos/porotos-alubia-x-500-gr/" TargetMode="External"/><Relationship Id="rId88" Type="http://schemas.openxmlformats.org/officeDocument/2006/relationships/hyperlink" Target="https://www.disco.com.ar/arvejas-cuisine-co-300-gr/p" TargetMode="External"/><Relationship Id="rId91" Type="http://schemas.openxmlformats.org/officeDocument/2006/relationships/hyperlink" Target="https://www.dinoonline.com.ar/super/producto/coctel-marolio-4-frutas-x-820-gr/_/A-2070031-2070031-s" TargetMode="External"/><Relationship Id="rId96" Type="http://schemas.openxmlformats.org/officeDocument/2006/relationships/hyperlink" Target="https://www.disco.com.ar/don-triturado-cuisine-co-910-gr/p" TargetMode="External"/><Relationship Id="rId111" Type="http://schemas.openxmlformats.org/officeDocument/2006/relationships/hyperlink" Target="https://tiendabav.com.ar/product/844" TargetMode="External"/><Relationship Id="rId132" Type="http://schemas.openxmlformats.org/officeDocument/2006/relationships/hyperlink" Target="https://www.cotodigital3.com.ar/sitios/cdigi/producto/-aceite-girasol--pureza---botella-900-ml/_/A-00497065-00497065-200" TargetMode="External"/><Relationship Id="rId140" Type="http://schemas.openxmlformats.org/officeDocument/2006/relationships/hyperlink" Target="https://maxiconsumo.com/sucursal_capital/fideos-lucchetti-tallarines-500-gr-30018.html" TargetMode="External"/><Relationship Id="rId145" Type="http://schemas.openxmlformats.org/officeDocument/2006/relationships/hyperlink" Target="https://diaonline.supermercadosdia.com.ar/queso-cremoso-dia-x-kg-297684/p" TargetMode="External"/><Relationship Id="rId153" Type="http://schemas.openxmlformats.org/officeDocument/2006/relationships/hyperlink" Target="https://www.saica.com.ar/aceite-girasol-y-mezcla/4108-cocinero-girasol-900-cc-sin-tacc-7790070012050.html" TargetMode="External"/><Relationship Id="rId1" Type="http://schemas.openxmlformats.org/officeDocument/2006/relationships/hyperlink" Target="https://newgarden.com.ar/almidon-de-maiz-glutal-x-500-g-sin-tacc.html?gclid=CjwKCAjwxo6IBhBKEiwAXSYBs6JKK-LESsVqqSqwvHlUU3W8ti_5PG6lZ5QvIHAdNBU-UyxcZk7ZgBoCmnsQAvD_BwE" TargetMode="External"/><Relationship Id="rId6" Type="http://schemas.openxmlformats.org/officeDocument/2006/relationships/hyperlink" Target="https://www.dinoonline.com.ar/super/producto/duraznos-alco-x-820-gr/_/A-2050003-2050003-s" TargetMode="External"/><Relationship Id="rId15" Type="http://schemas.openxmlformats.org/officeDocument/2006/relationships/hyperlink" Target="https://maxiconsumo.com/sucursal_capital/pulpa-tomate-molto-520-gr-18406.html" TargetMode="External"/><Relationship Id="rId23" Type="http://schemas.openxmlformats.org/officeDocument/2006/relationships/hyperlink" Target="https://lacasadelceliaco.mitiendanube.com/productos/natuzen-rebozador-de-arroz-x-240-grs/" TargetMode="External"/><Relationship Id="rId28" Type="http://schemas.openxmlformats.org/officeDocument/2006/relationships/hyperlink" Target="https://www.comodinencasa.com.ar/avena-arrollada-la-espanola-x-400-gr/p" TargetMode="External"/><Relationship Id="rId36" Type="http://schemas.openxmlformats.org/officeDocument/2006/relationships/hyperlink" Target="https://diaonline.supermercadosdia.com.ar/muslo-pollo-cristalx-1-kg-245480/p" TargetMode="External"/><Relationship Id="rId49" Type="http://schemas.openxmlformats.org/officeDocument/2006/relationships/hyperlink" Target="https://diaonline.supermercadosdia.com.ar/yerba-mate-nory-500-gr-288328/p" TargetMode="External"/><Relationship Id="rId57" Type="http://schemas.openxmlformats.org/officeDocument/2006/relationships/hyperlink" Target="https://www.vea.com.ar/ravioles-la-saltena-carne-y-verdura-450g/p" TargetMode="External"/><Relationship Id="rId106" Type="http://schemas.openxmlformats.org/officeDocument/2006/relationships/hyperlink" Target="https://www.comodinencasa.com.ar/yogur-ilolay-entero-frutilla-x-190-gr/p" TargetMode="External"/><Relationship Id="rId114" Type="http://schemas.openxmlformats.org/officeDocument/2006/relationships/hyperlink" Target="https://diaonline.supermercadosdia.com.ar/budin-cuquets-vainilla-con-chips-de-chocolate-170-gr-252555/p" TargetMode="External"/><Relationship Id="rId119" Type="http://schemas.openxmlformats.org/officeDocument/2006/relationships/hyperlink" Target="https://www.cordiez.com.ar/arroz-grano-largo-fino-molino-ala-1-kg/p" TargetMode="External"/><Relationship Id="rId127" Type="http://schemas.openxmlformats.org/officeDocument/2006/relationships/hyperlink" Target="https://www.cotodigital3.com.ar/sitios/cdigi/browse/_/N-1r9irep?Dy=1&amp;Nf=product.endDate%7CGTEQ%2B1.672704E12%7C%7Cproduct.startDate%7CLTEQ%2B1.672704E12&amp;Nr=AND(product.sDisp_200%3A1004%2Cproduct.language%3Aespa%C3%B1ol%2COR(product.siteId%3ACotoDigital))" TargetMode="External"/><Relationship Id="rId10" Type="http://schemas.openxmlformats.org/officeDocument/2006/relationships/hyperlink" Target="https://atomoconviene.com/atomo-ecommerce/pastas-secas-guiseras/55747-fideos-soperos-la-prov--dedalito-500-grs--7798141970421.html" TargetMode="External"/><Relationship Id="rId31" Type="http://schemas.openxmlformats.org/officeDocument/2006/relationships/hyperlink" Target="https://diaonline.supermercadosdia.com.ar/harina-000-canuelas-ultra-refinada-1-kg-273445/p" TargetMode="External"/><Relationship Id="rId44" Type="http://schemas.openxmlformats.org/officeDocument/2006/relationships/hyperlink" Target="https://www.carrefour.com.ar/vinagre-de-vino-menoyo-1-l/p" TargetMode="External"/><Relationship Id="rId52" Type="http://schemas.openxmlformats.org/officeDocument/2006/relationships/hyperlink" Target="https://www.carrefour.com.ar/te-en-saquitos-green-hills-clasica-100-u/p?idsku=8215&amp;gclid=Cj0KCQjw9MCnBhCYARIsAB1WQVUyptV9DjKOu4c-gD7rVa7ujgyHmwg1YJzC-aITJNpFNQugRO5EdnIaAorLEALw_wcB" TargetMode="External"/><Relationship Id="rId60" Type="http://schemas.openxmlformats.org/officeDocument/2006/relationships/hyperlink" Target="https://maxiconsumo.com/sucursal_capital/polenta-marolio-500-gr-19064.html" TargetMode="External"/><Relationship Id="rId65" Type="http://schemas.openxmlformats.org/officeDocument/2006/relationships/hyperlink" Target="https://www.mercadolibre.com.ar/edulcorante-hileret-clasico-liquido-500ml-sin-tacc-0-cal/p/MLA20003830?pdp_filters=category:MLA194315" TargetMode="External"/><Relationship Id="rId73" Type="http://schemas.openxmlformats.org/officeDocument/2006/relationships/hyperlink" Target="https://atomoconviene.com/atomo-ecommerce/mermelas-y-jaleas/58275-mermelada-dulcor-p-naranja-500-grs--7793046008033.html" TargetMode="External"/><Relationship Id="rId78" Type="http://schemas.openxmlformats.org/officeDocument/2006/relationships/hyperlink" Target="https://www.cotodigital3.com.ar/sitios/cdigi/producto/-galletita-clasica-express-terrabusi-103g/_/A-00563136-00563136-200" TargetMode="External"/><Relationship Id="rId81" Type="http://schemas.openxmlformats.org/officeDocument/2006/relationships/hyperlink" Target="https://www.modomarket.com/lentejas-la-abadia-x-400-gr/p" TargetMode="External"/><Relationship Id="rId86" Type="http://schemas.openxmlformats.org/officeDocument/2006/relationships/hyperlink" Target="https://www.vea.com.ar/choclo-cremoso-la-campagnola-300-gr/p" TargetMode="External"/><Relationship Id="rId94" Type="http://schemas.openxmlformats.org/officeDocument/2006/relationships/hyperlink" Target="https://www.cotodigital3.com.ar/sitios/cdigi/producto/-pure-tomate-corper-520-gr/_/A-00263369-00263369-200" TargetMode="External"/><Relationship Id="rId99" Type="http://schemas.openxmlformats.org/officeDocument/2006/relationships/hyperlink" Target="https://diaonline.supermercadosdia.com.ar/levadura-seca-levex-20-gr-47618/p" TargetMode="External"/><Relationship Id="rId101" Type="http://schemas.openxmlformats.org/officeDocument/2006/relationships/hyperlink" Target="https://articulo.mercadolibre.com.ar/MLA-614621563-leche-en-polvo-descremada-sachets-individuales-5-grs-ilolay-_JM" TargetMode="External"/><Relationship Id="rId122" Type="http://schemas.openxmlformats.org/officeDocument/2006/relationships/hyperlink" Target="https://elbanquito.com.ar/productos/integra-barra-sin-tacc-27-grs/" TargetMode="External"/><Relationship Id="rId130" Type="http://schemas.openxmlformats.org/officeDocument/2006/relationships/hyperlink" Target="https://www.cotodigital3.com.ar/sitios/cdigi/producto/-pollo-entero-fresco-x-uni-(3-kg)/_/A-00012785-00012785-200" TargetMode="External"/><Relationship Id="rId135" Type="http://schemas.openxmlformats.org/officeDocument/2006/relationships/hyperlink" Target="https://diaonline.supermercadosdia.com.ar/harina-000-canuelas-ultra-refinada-1-kg-273445/p" TargetMode="External"/><Relationship Id="rId143" Type="http://schemas.openxmlformats.org/officeDocument/2006/relationships/hyperlink" Target="https://www.dinoonline.com.ar/super/producto/azucar-ledesma-pj-x-1-kg/_/A-2000060-2000060-s" TargetMode="External"/><Relationship Id="rId148" Type="http://schemas.openxmlformats.org/officeDocument/2006/relationships/hyperlink" Target="https://tam.com.ar/ficha-1102-leche-polvo-descremada-purisima-x-800?gad_source=1&amp;gclid=CjwKCAiArLyuBhA7EiwA-qo80EKvg_c1_JJOSCuNnLcPSkzDuZGx3ezWS1EDatPD7qtXNDCF5loZCxoCFA8QAvD_BwE" TargetMode="External"/><Relationship Id="rId151" Type="http://schemas.openxmlformats.org/officeDocument/2006/relationships/hyperlink" Target="https://www.saica.com.ar/aceite-girasol-y-mezcla/4108-cocinero-girasol-900-cc-sin-tacc-7790070012050.html" TargetMode="External"/><Relationship Id="rId4" Type="http://schemas.openxmlformats.org/officeDocument/2006/relationships/hyperlink" Target="https://www.distribuidorasabatini.com/app/?action=detail&amp;itemId=7874" TargetMode="External"/><Relationship Id="rId9" Type="http://schemas.openxmlformats.org/officeDocument/2006/relationships/hyperlink" Target="https://www.cotodigital3.com.ar/sitios/cdigi/producto/-vacio-del-centro-estancias-coto-x-kg/_/A-00047980-00047980-200" TargetMode="External"/><Relationship Id="rId13" Type="http://schemas.openxmlformats.org/officeDocument/2006/relationships/hyperlink" Target="https://www.cotodigital3.com.ar/sitios/cdigi/producto/-mate-cocido-tradicional-x25-saquitos-la-tranquera-625g/_/A-00561737-00561737-200" TargetMode="External"/><Relationship Id="rId18" Type="http://schemas.openxmlformats.org/officeDocument/2006/relationships/hyperlink" Target="https://maxiconsumo.com/sucursal_salta/catalog/product/view/id/9601/s/cafe-arlistan-suave-170-gr-502/category/85/" TargetMode="External"/><Relationship Id="rId39" Type="http://schemas.openxmlformats.org/officeDocument/2006/relationships/hyperlink" Target="https://diaonline.supermercadosdia.com.ar/suprema-pollo-cristalx-1-kg-245478/p" TargetMode="External"/><Relationship Id="rId109" Type="http://schemas.openxmlformats.org/officeDocument/2006/relationships/hyperlink" Target="https://newgarden.com.ar/premezcla-panaderia-y-reposteria-natuzen-x-1-kg-sin-tacc.html?gclid=Cj0KCQiA37KbBhDgARIsAIzce14GrMSgTONx-1AL5L5CwMM3sToPAcEnEdjb7rqGoAjDDs4P5V4p6DcaAlZ6EALw_wcB" TargetMode="External"/><Relationship Id="rId34" Type="http://schemas.openxmlformats.org/officeDocument/2006/relationships/hyperlink" Target="https://www.cotodigital3.com.ar/sitios/cdigi/producto/-peceto--estancias-coto-x-kg/_/A-00047994-00047994-200" TargetMode="External"/><Relationship Id="rId50" Type="http://schemas.openxmlformats.org/officeDocument/2006/relationships/hyperlink" Target="https://almacenonline.com.ar/producto/yerba-rosamonte-plus-x-500-gr/" TargetMode="External"/><Relationship Id="rId55" Type="http://schemas.openxmlformats.org/officeDocument/2006/relationships/hyperlink" Target="https://atomoconviene.com/atomo-ecommerce/pastas-secas-guiseras/54644-fideos-guiseros-la-prov--mono-500-grs--7798141970414.html" TargetMode="External"/><Relationship Id="rId76" Type="http://schemas.openxmlformats.org/officeDocument/2006/relationships/hyperlink" Target="https://ezdstore.com/tienda-online/galletas/saladas/agua/galletas-mediatarde-x-110gr/" TargetMode="External"/><Relationship Id="rId97" Type="http://schemas.openxmlformats.org/officeDocument/2006/relationships/hyperlink" Target="https://www.carrefour.com.ar/tomate-triturado-don-francisco-botella-950-g-688431/p" TargetMode="External"/><Relationship Id="rId104" Type="http://schemas.openxmlformats.org/officeDocument/2006/relationships/hyperlink" Target="https://www.cotodigital3.com.ar/sitios/cdigi/producto/-yogur-cremoso-descremado-light-frutilla-milkaut-pot-190-grm/_/A-00521689-00521689-200" TargetMode="External"/><Relationship Id="rId120" Type="http://schemas.openxmlformats.org/officeDocument/2006/relationships/hyperlink" Target="https://www.vea.com.ar/granos-de-choclo-amarillos-inalpa-300-gr/p" TargetMode="External"/><Relationship Id="rId125" Type="http://schemas.openxmlformats.org/officeDocument/2006/relationships/hyperlink" Target="https://www.vea.com.ar/milanesa-nalga-2/p" TargetMode="External"/><Relationship Id="rId141" Type="http://schemas.openxmlformats.org/officeDocument/2006/relationships/hyperlink" Target="https://www.vea.com.ar/fideos-lucchetti-tallarin-n5-x500g/p" TargetMode="External"/><Relationship Id="rId146" Type="http://schemas.openxmlformats.org/officeDocument/2006/relationships/hyperlink" Target="https://www.jumbo.com.ar/leche-en-polvo-nutrifuerza-la-lechera-800-gr/p" TargetMode="External"/><Relationship Id="rId7" Type="http://schemas.openxmlformats.org/officeDocument/2006/relationships/hyperlink" Target="https://cordoba.parodisrl.com.ar/conservas-de-legumbres/11643-lentejas-inalpa-al-natural-350gr-7792350004571.html" TargetMode="External"/><Relationship Id="rId71" Type="http://schemas.openxmlformats.org/officeDocument/2006/relationships/hyperlink" Target="https://www.jumbo.com.ar/cacao-original-toddy-180-gr/p" TargetMode="External"/><Relationship Id="rId92" Type="http://schemas.openxmlformats.org/officeDocument/2006/relationships/hyperlink" Target="https://atomoconviene.com/atomo-ecommerce/conservas-de-fruta/42524-durazno-natural-silvia-light-en-mitades-820-grs--7790500006581.html" TargetMode="External"/><Relationship Id="rId2" Type="http://schemas.openxmlformats.org/officeDocument/2006/relationships/hyperlink" Target="https://distribuidoraliliana.com.ar/comestible/857-almidon-de-maiz-bolsita-glutal.html" TargetMode="External"/><Relationship Id="rId29" Type="http://schemas.openxmlformats.org/officeDocument/2006/relationships/hyperlink" Target="https://bahiaoffice.com/azucar-y-edulcorantes/486-azucar-la-virginia-caja-x-800-sobres.html" TargetMode="External"/><Relationship Id="rId24" Type="http://schemas.openxmlformats.org/officeDocument/2006/relationships/hyperlink" Target="https://www.elabastecedor.com.ar/9219_punta-del-agua-queso-sardo-x-kg" TargetMode="External"/><Relationship Id="rId40" Type="http://schemas.openxmlformats.org/officeDocument/2006/relationships/hyperlink" Target="https://www.briosa.com.ar/productos/suprema-x-kg/" TargetMode="External"/><Relationship Id="rId45" Type="http://schemas.openxmlformats.org/officeDocument/2006/relationships/hyperlink" Target="https://www.rimoldimayorista.com.ar/categorias/tresal-sal-fina-500g-28188.html" TargetMode="External"/><Relationship Id="rId66" Type="http://schemas.openxmlformats.org/officeDocument/2006/relationships/hyperlink" Target="https://maxiconsumo.com/sucursal_capital/edulcorante-chuker-400-ml-2245.html" TargetMode="External"/><Relationship Id="rId87" Type="http://schemas.openxmlformats.org/officeDocument/2006/relationships/hyperlink" Target="https://www.carrefour.com.ar/choclo-cremoso-amarillo-inalpa-lata-300-g-699031/p" TargetMode="External"/><Relationship Id="rId110" Type="http://schemas.openxmlformats.org/officeDocument/2006/relationships/hyperlink" Target="https://newgarden.com.ar/rebozador-de-arroz-natuzen-x-240-g-sin-tacc.html" TargetMode="External"/><Relationship Id="rId115" Type="http://schemas.openxmlformats.org/officeDocument/2006/relationships/hyperlink" Target="https://www.carrefour.com.ar/dulce-de-membrillo-fernero-x-kg-707027/p" TargetMode="External"/><Relationship Id="rId131" Type="http://schemas.openxmlformats.org/officeDocument/2006/relationships/hyperlink" Target="https://www.jumbo.com.ar/pechuga-de-pollo-2/p" TargetMode="External"/><Relationship Id="rId136" Type="http://schemas.openxmlformats.org/officeDocument/2006/relationships/hyperlink" Target="https://www.cotodigital3.com.ar/sitios/cdigi/producto/-harina-trigo-000-morixe-paq-1-kgm/_/A-00480051-00480051-200" TargetMode="External"/><Relationship Id="rId61" Type="http://schemas.openxmlformats.org/officeDocument/2006/relationships/hyperlink" Target="https://diaonline.supermercadosdia.com.ar/polenta-coccion-rapida-dia-500-gr-264675/p" TargetMode="External"/><Relationship Id="rId82" Type="http://schemas.openxmlformats.org/officeDocument/2006/relationships/hyperlink" Target="https://www.vea.com.ar/poroto-la-espanola-alubia-500-gr/p" TargetMode="External"/><Relationship Id="rId152" Type="http://schemas.openxmlformats.org/officeDocument/2006/relationships/hyperlink" Target="https://www.vea.com.ar/aceite-girasol-legitimo-900-ml/p" TargetMode="External"/><Relationship Id="rId19" Type="http://schemas.openxmlformats.org/officeDocument/2006/relationships/hyperlink" Target="https://www.cocinaconvalentino.com.ar/levaduras/12504-levadura-seca-levex-display-2-sobres-caja-50-10grs-c-u-0000000000000.html" TargetMode="External"/><Relationship Id="rId14" Type="http://schemas.openxmlformats.org/officeDocument/2006/relationships/hyperlink" Target="https://maxiconsumo.com/sucursal_capital/coctel-de-frutas-marolio-820-gr-19176.html" TargetMode="External"/><Relationship Id="rId30" Type="http://schemas.openxmlformats.org/officeDocument/2006/relationships/hyperlink" Target="https://www.laronline.com.ar/productos/leche-polvo-entera-ilolay-800g/" TargetMode="External"/><Relationship Id="rId35" Type="http://schemas.openxmlformats.org/officeDocument/2006/relationships/hyperlink" Target="https://www.masonline.com.ar/pollo-fresco-x-3-kg/p" TargetMode="External"/><Relationship Id="rId56" Type="http://schemas.openxmlformats.org/officeDocument/2006/relationships/hyperlink" Target="https://www.carrefour.com.ar/fideos-pampero-la-providencia-500-g-39762/p" TargetMode="External"/><Relationship Id="rId77" Type="http://schemas.openxmlformats.org/officeDocument/2006/relationships/hyperlink" Target="https://www.modomarket.com/galletas-criollitas-original-x-100-gr/p" TargetMode="External"/><Relationship Id="rId100" Type="http://schemas.openxmlformats.org/officeDocument/2006/relationships/hyperlink" Target="https://www.carrefour.com.ar/queso-sardo-canut-horma-x-kg/p" TargetMode="External"/><Relationship Id="rId105" Type="http://schemas.openxmlformats.org/officeDocument/2006/relationships/hyperlink" Target="https://www.dinoonline.com.ar/super/producto/yogur-ilolay-firme-entero-frutilla-pote-x-190-gr/_/A-3260702-3260702-s" TargetMode="External"/><Relationship Id="rId126" Type="http://schemas.openxmlformats.org/officeDocument/2006/relationships/hyperlink" Target="https://encarnepropia.com.ar/tienda/paleta/" TargetMode="External"/><Relationship Id="rId147" Type="http://schemas.openxmlformats.org/officeDocument/2006/relationships/hyperlink" Target="https://www.laronline.com.ar/productos/leche-polvo-descremada-ilolay-800g/" TargetMode="External"/><Relationship Id="rId8" Type="http://schemas.openxmlformats.org/officeDocument/2006/relationships/hyperlink" Target="https://atomoconviene.com/atomo-ecommerce/desodorantes-de-mujer/77535-yerba-infusion-la-tranquera---25-saquitos--7790480089819.html" TargetMode="External"/><Relationship Id="rId51" Type="http://schemas.openxmlformats.org/officeDocument/2006/relationships/hyperlink" Target="https://maxiconsumo.com/sucursal_capital/almacen/infusiones/yerbas/mate-cocido-la-tranque-25-un-2646.html" TargetMode="External"/><Relationship Id="rId72" Type="http://schemas.openxmlformats.org/officeDocument/2006/relationships/hyperlink" Target="https://diaonline.supermercadosdia.com.ar/mermelada-arcor-ciruela-454-gr-277845/p" TargetMode="External"/><Relationship Id="rId93" Type="http://schemas.openxmlformats.org/officeDocument/2006/relationships/hyperlink" Target="https://www.carrefour.com.ar/duraznos-en-mitades-canale-820-g/p" TargetMode="External"/><Relationship Id="rId98" Type="http://schemas.openxmlformats.org/officeDocument/2006/relationships/hyperlink" Target="https://www.dinoonline.com.ar/super/producto/caldo-knorr-carne-x-12-un/_/A-2460372-2460372-s" TargetMode="External"/><Relationship Id="rId121" Type="http://schemas.openxmlformats.org/officeDocument/2006/relationships/hyperlink" Target="https://www.mercadolibre.com.ar/fideos-spaghetti-libre-de-gluten-sin-tacc-matarazzo-500g/p/MLA20949980?pdp_filters=category:MLA412073" TargetMode="External"/><Relationship Id="rId142" Type="http://schemas.openxmlformats.org/officeDocument/2006/relationships/hyperlink" Target="https://www.carrefour.com.ar/azucar-tipo-a-la-providencia-1-kg-694116/p" TargetMode="External"/><Relationship Id="rId3" Type="http://schemas.openxmlformats.org/officeDocument/2006/relationships/hyperlink" Target="https://www.cotodigital3.com.ar/sitios/cdigi/producto/-edulcorante-stevia-x400-sobres-ledesma-320g/_/A-00579986-00579986-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6"/>
  <sheetViews>
    <sheetView tabSelected="1" workbookViewId="0">
      <selection activeCell="G17" sqref="G17"/>
    </sheetView>
  </sheetViews>
  <sheetFormatPr baseColWidth="10" defaultRowHeight="15" x14ac:dyDescent="0.25"/>
  <cols>
    <col min="1" max="1" width="11.28515625" customWidth="1"/>
    <col min="2" max="2" width="13.7109375" customWidth="1"/>
    <col min="3" max="3" width="17" customWidth="1"/>
    <col min="4" max="4" width="43.5703125" style="16" customWidth="1"/>
    <col min="5" max="5" width="21" customWidth="1"/>
    <col min="6" max="6" width="12.28515625" customWidth="1"/>
    <col min="7" max="7" width="11.140625" customWidth="1"/>
    <col min="8" max="8" width="12.42578125" customWidth="1"/>
    <col min="15" max="15" width="19.28515625" customWidth="1"/>
  </cols>
  <sheetData>
    <row r="2" spans="1:16" x14ac:dyDescent="0.25">
      <c r="A2" s="51" t="s">
        <v>612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6" x14ac:dyDescent="0.25">
      <c r="A3" s="51" t="s">
        <v>583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16"/>
    </row>
    <row r="5" spans="1:16" ht="39" x14ac:dyDescent="0.25">
      <c r="A5" s="19" t="s">
        <v>224</v>
      </c>
      <c r="B5" s="19" t="s">
        <v>0</v>
      </c>
      <c r="C5" s="25" t="s">
        <v>437</v>
      </c>
      <c r="D5" s="21" t="s">
        <v>1</v>
      </c>
      <c r="E5" s="19" t="s">
        <v>149</v>
      </c>
      <c r="F5" s="19" t="s">
        <v>150</v>
      </c>
      <c r="G5" s="19" t="s">
        <v>151</v>
      </c>
      <c r="H5" s="19" t="s">
        <v>139</v>
      </c>
      <c r="I5" s="19" t="s">
        <v>140</v>
      </c>
      <c r="J5" s="19" t="s">
        <v>141</v>
      </c>
      <c r="K5" s="19" t="s">
        <v>142</v>
      </c>
      <c r="L5" s="19" t="s">
        <v>143</v>
      </c>
      <c r="M5" s="19" t="s">
        <v>144</v>
      </c>
      <c r="N5" s="19" t="s">
        <v>145</v>
      </c>
      <c r="O5" s="19" t="s">
        <v>146</v>
      </c>
    </row>
    <row r="6" spans="1:16" ht="25.5" customHeight="1" x14ac:dyDescent="0.25">
      <c r="A6" s="43">
        <v>1</v>
      </c>
      <c r="B6" s="14" t="s">
        <v>2</v>
      </c>
      <c r="C6" s="22" t="s">
        <v>403</v>
      </c>
      <c r="D6" s="4" t="s">
        <v>155</v>
      </c>
      <c r="E6" s="2"/>
      <c r="F6" s="2" t="s">
        <v>152</v>
      </c>
      <c r="G6" s="6">
        <v>8600</v>
      </c>
      <c r="H6" s="18">
        <f t="shared" ref="H6:H15" si="0">+(I6+K6+M6)/3</f>
        <v>8592.9666666666672</v>
      </c>
      <c r="I6" s="27">
        <v>9379</v>
      </c>
      <c r="J6" s="26" t="s">
        <v>438</v>
      </c>
      <c r="K6" s="27">
        <v>8000</v>
      </c>
      <c r="L6" s="26" t="s">
        <v>242</v>
      </c>
      <c r="M6" s="27">
        <v>8399.9</v>
      </c>
      <c r="N6" s="26" t="s">
        <v>354</v>
      </c>
      <c r="O6" s="9" t="s">
        <v>223</v>
      </c>
    </row>
    <row r="7" spans="1:16" ht="54" customHeight="1" x14ac:dyDescent="0.25">
      <c r="A7" s="11">
        <v>2</v>
      </c>
      <c r="B7" s="13" t="s">
        <v>3</v>
      </c>
      <c r="C7" s="23" t="s">
        <v>404</v>
      </c>
      <c r="D7" s="4" t="s">
        <v>156</v>
      </c>
      <c r="E7" s="2"/>
      <c r="F7" s="2" t="s">
        <v>152</v>
      </c>
      <c r="G7" s="6">
        <v>8980</v>
      </c>
      <c r="H7" s="18">
        <f t="shared" si="0"/>
        <v>8801.6333333333332</v>
      </c>
      <c r="I7" s="5">
        <v>7849.9</v>
      </c>
      <c r="J7" s="3" t="s">
        <v>147</v>
      </c>
      <c r="K7" s="5">
        <v>9655</v>
      </c>
      <c r="L7" s="3" t="s">
        <v>439</v>
      </c>
      <c r="M7" s="5">
        <v>8900</v>
      </c>
      <c r="N7" s="3" t="s">
        <v>440</v>
      </c>
      <c r="O7" s="9" t="s">
        <v>223</v>
      </c>
    </row>
    <row r="8" spans="1:16" ht="26.25" x14ac:dyDescent="0.25">
      <c r="A8" s="43">
        <v>3</v>
      </c>
      <c r="B8" s="13" t="s">
        <v>4</v>
      </c>
      <c r="C8" s="24" t="s">
        <v>399</v>
      </c>
      <c r="D8" s="4" t="s">
        <v>5</v>
      </c>
      <c r="E8" s="4"/>
      <c r="F8" s="4"/>
      <c r="G8" s="6">
        <v>8980</v>
      </c>
      <c r="H8" s="18">
        <f t="shared" si="0"/>
        <v>8303.3000000000011</v>
      </c>
      <c r="I8" s="27">
        <v>7400</v>
      </c>
      <c r="J8" s="26" t="s">
        <v>340</v>
      </c>
      <c r="K8" s="27">
        <v>8500</v>
      </c>
      <c r="L8" s="26" t="s">
        <v>441</v>
      </c>
      <c r="M8" s="27">
        <v>9009.9</v>
      </c>
      <c r="N8" s="3" t="s">
        <v>241</v>
      </c>
      <c r="O8" s="9" t="s">
        <v>223</v>
      </c>
    </row>
    <row r="9" spans="1:16" x14ac:dyDescent="0.25">
      <c r="A9" s="43">
        <v>7</v>
      </c>
      <c r="B9" s="13" t="s">
        <v>6</v>
      </c>
      <c r="C9" s="45" t="s">
        <v>400</v>
      </c>
      <c r="D9" s="4" t="s">
        <v>158</v>
      </c>
      <c r="E9" s="2" t="s">
        <v>157</v>
      </c>
      <c r="F9" s="2" t="s">
        <v>152</v>
      </c>
      <c r="G9" s="6">
        <v>3890</v>
      </c>
      <c r="H9" s="18">
        <f t="shared" si="0"/>
        <v>6798.5666666666666</v>
      </c>
      <c r="I9" s="27">
        <v>7199.7</v>
      </c>
      <c r="J9" s="26" t="s">
        <v>352</v>
      </c>
      <c r="K9" s="27">
        <v>6299</v>
      </c>
      <c r="L9" s="26" t="s">
        <v>442</v>
      </c>
      <c r="M9" s="27">
        <v>6897</v>
      </c>
      <c r="N9" s="3" t="s">
        <v>451</v>
      </c>
      <c r="O9" s="9" t="s">
        <v>223</v>
      </c>
    </row>
    <row r="10" spans="1:16" x14ac:dyDescent="0.25">
      <c r="A10" s="11">
        <v>8</v>
      </c>
      <c r="B10" s="13" t="s">
        <v>246</v>
      </c>
      <c r="C10" s="46"/>
      <c r="D10" s="4" t="s">
        <v>247</v>
      </c>
      <c r="E10" s="2" t="s">
        <v>245</v>
      </c>
      <c r="F10" s="2"/>
      <c r="G10" s="6">
        <v>5600</v>
      </c>
      <c r="H10" s="18">
        <f t="shared" si="0"/>
        <v>3759.6333333333332</v>
      </c>
      <c r="I10" s="5">
        <v>3780</v>
      </c>
      <c r="J10" s="3" t="s">
        <v>355</v>
      </c>
      <c r="K10" s="5">
        <v>3599.9</v>
      </c>
      <c r="L10" s="3" t="s">
        <v>353</v>
      </c>
      <c r="M10" s="5">
        <v>3899</v>
      </c>
      <c r="N10" s="3" t="s">
        <v>443</v>
      </c>
      <c r="O10" s="12" t="s">
        <v>223</v>
      </c>
    </row>
    <row r="11" spans="1:16" ht="19.5" customHeight="1" x14ac:dyDescent="0.25">
      <c r="A11" s="11">
        <v>9</v>
      </c>
      <c r="B11" s="13" t="s">
        <v>248</v>
      </c>
      <c r="C11" s="47"/>
      <c r="D11" s="4" t="s">
        <v>249</v>
      </c>
      <c r="E11" s="2" t="s">
        <v>245</v>
      </c>
      <c r="F11" s="2"/>
      <c r="G11" s="6">
        <v>7100</v>
      </c>
      <c r="H11" s="18">
        <f t="shared" si="0"/>
        <v>8646.3333333333339</v>
      </c>
      <c r="I11" s="5">
        <v>9180</v>
      </c>
      <c r="J11" s="3" t="s">
        <v>331</v>
      </c>
      <c r="K11" s="5">
        <v>8260</v>
      </c>
      <c r="L11" s="26" t="s">
        <v>500</v>
      </c>
      <c r="M11" s="5">
        <v>8499</v>
      </c>
      <c r="N11" s="3" t="s">
        <v>332</v>
      </c>
      <c r="O11" s="12" t="s">
        <v>223</v>
      </c>
    </row>
    <row r="12" spans="1:16" s="16" customFormat="1" x14ac:dyDescent="0.25">
      <c r="A12" s="11">
        <v>11</v>
      </c>
      <c r="B12" s="13" t="s">
        <v>60</v>
      </c>
      <c r="C12" s="44" t="s">
        <v>401</v>
      </c>
      <c r="D12" s="4" t="s">
        <v>160</v>
      </c>
      <c r="E12" s="2" t="s">
        <v>159</v>
      </c>
      <c r="F12" s="4" t="s">
        <v>153</v>
      </c>
      <c r="G12" s="7">
        <v>5240</v>
      </c>
      <c r="H12" s="28">
        <f t="shared" si="0"/>
        <v>3833.3333333333335</v>
      </c>
      <c r="I12" s="27">
        <v>3600</v>
      </c>
      <c r="J12" s="17" t="s">
        <v>602</v>
      </c>
      <c r="K12" s="27">
        <v>3400</v>
      </c>
      <c r="L12" s="17" t="s">
        <v>607</v>
      </c>
      <c r="M12" s="27">
        <v>4500</v>
      </c>
      <c r="N12" s="17" t="s">
        <v>609</v>
      </c>
      <c r="O12" s="7" t="s">
        <v>363</v>
      </c>
    </row>
    <row r="13" spans="1:16" s="16" customFormat="1" x14ac:dyDescent="0.25">
      <c r="A13" s="11">
        <v>12</v>
      </c>
      <c r="B13" s="13" t="s">
        <v>73</v>
      </c>
      <c r="C13" s="24" t="s">
        <v>402</v>
      </c>
      <c r="D13" s="4" t="s">
        <v>74</v>
      </c>
      <c r="E13" s="4" t="s">
        <v>161</v>
      </c>
      <c r="F13" s="4" t="s">
        <v>152</v>
      </c>
      <c r="G13" s="7">
        <v>570</v>
      </c>
      <c r="H13" s="28">
        <f t="shared" si="0"/>
        <v>325</v>
      </c>
      <c r="I13" s="27">
        <v>200</v>
      </c>
      <c r="J13" s="17" t="s">
        <v>603</v>
      </c>
      <c r="K13" s="27">
        <v>200</v>
      </c>
      <c r="L13" s="17" t="s">
        <v>603</v>
      </c>
      <c r="M13" s="27">
        <v>575</v>
      </c>
      <c r="N13" s="17" t="s">
        <v>610</v>
      </c>
      <c r="O13" s="7" t="s">
        <v>356</v>
      </c>
    </row>
    <row r="14" spans="1:16" s="16" customFormat="1" x14ac:dyDescent="0.25">
      <c r="A14" s="11">
        <v>13</v>
      </c>
      <c r="B14" s="13" t="s">
        <v>61</v>
      </c>
      <c r="C14" s="30" t="s">
        <v>405</v>
      </c>
      <c r="D14" s="4" t="s">
        <v>62</v>
      </c>
      <c r="E14" s="4"/>
      <c r="F14" s="4" t="s">
        <v>152</v>
      </c>
      <c r="G14" s="7">
        <v>1228</v>
      </c>
      <c r="H14" s="28">
        <f t="shared" si="0"/>
        <v>1087.3733333333332</v>
      </c>
      <c r="I14" s="27">
        <v>1050</v>
      </c>
      <c r="J14" s="17" t="s">
        <v>604</v>
      </c>
      <c r="K14" s="27">
        <v>1045.45</v>
      </c>
      <c r="L14" s="17" t="s">
        <v>608</v>
      </c>
      <c r="M14" s="27">
        <v>1166.67</v>
      </c>
      <c r="N14" s="17" t="s">
        <v>611</v>
      </c>
      <c r="O14" s="7" t="s">
        <v>357</v>
      </c>
    </row>
    <row r="15" spans="1:16" s="16" customFormat="1" ht="26.25" x14ac:dyDescent="0.25">
      <c r="A15" s="11">
        <v>14</v>
      </c>
      <c r="B15" s="13" t="s">
        <v>77</v>
      </c>
      <c r="C15" s="45" t="s">
        <v>402</v>
      </c>
      <c r="D15" s="4" t="s">
        <v>78</v>
      </c>
      <c r="E15" s="4" t="s">
        <v>161</v>
      </c>
      <c r="F15" s="4" t="s">
        <v>152</v>
      </c>
      <c r="G15" s="7">
        <v>460</v>
      </c>
      <c r="H15" s="28">
        <f t="shared" si="0"/>
        <v>417.21999999999997</v>
      </c>
      <c r="I15" s="27">
        <v>408.33</v>
      </c>
      <c r="J15" s="17" t="s">
        <v>603</v>
      </c>
      <c r="K15" s="27">
        <v>408.33</v>
      </c>
      <c r="L15" s="17" t="s">
        <v>603</v>
      </c>
      <c r="M15" s="27">
        <v>435</v>
      </c>
      <c r="N15" s="17" t="s">
        <v>610</v>
      </c>
      <c r="O15" s="7" t="s">
        <v>362</v>
      </c>
    </row>
    <row r="16" spans="1:16" s="16" customFormat="1" x14ac:dyDescent="0.25">
      <c r="A16" s="11">
        <v>15</v>
      </c>
      <c r="B16" s="13" t="s">
        <v>79</v>
      </c>
      <c r="C16" s="46"/>
      <c r="D16" s="4" t="s">
        <v>80</v>
      </c>
      <c r="E16" s="4"/>
      <c r="F16" s="4" t="s">
        <v>152</v>
      </c>
      <c r="G16" s="7">
        <v>800</v>
      </c>
      <c r="H16" s="28">
        <f>+(I16+K16)/2</f>
        <v>666.67</v>
      </c>
      <c r="I16" s="27">
        <v>666.67</v>
      </c>
      <c r="J16" s="17" t="s">
        <v>603</v>
      </c>
      <c r="K16" s="27">
        <v>666.67</v>
      </c>
      <c r="L16" s="17" t="s">
        <v>603</v>
      </c>
      <c r="M16" s="27">
        <v>825</v>
      </c>
      <c r="N16" s="17" t="s">
        <v>610</v>
      </c>
      <c r="O16" s="7" t="s">
        <v>358</v>
      </c>
    </row>
    <row r="17" spans="1:15" s="16" customFormat="1" ht="26.25" x14ac:dyDescent="0.25">
      <c r="A17" s="11">
        <v>16</v>
      </c>
      <c r="B17" s="13" t="s">
        <v>81</v>
      </c>
      <c r="C17" s="46"/>
      <c r="D17" s="4" t="s">
        <v>82</v>
      </c>
      <c r="E17" s="31"/>
      <c r="F17" s="4" t="s">
        <v>152</v>
      </c>
      <c r="G17" s="7">
        <v>550</v>
      </c>
      <c r="H17" s="28">
        <f>+(I17+K17+M17)/3</f>
        <v>530.30000000000007</v>
      </c>
      <c r="I17" s="27">
        <v>545.45000000000005</v>
      </c>
      <c r="J17" s="17" t="s">
        <v>603</v>
      </c>
      <c r="K17" s="27">
        <v>545.45000000000005</v>
      </c>
      <c r="L17" s="17" t="s">
        <v>603</v>
      </c>
      <c r="M17" s="27">
        <v>500</v>
      </c>
      <c r="N17" s="17" t="s">
        <v>610</v>
      </c>
      <c r="O17" s="7" t="s">
        <v>466</v>
      </c>
    </row>
    <row r="18" spans="1:15" s="16" customFormat="1" ht="39" x14ac:dyDescent="0.25">
      <c r="A18" s="11">
        <v>17</v>
      </c>
      <c r="B18" s="13" t="s">
        <v>83</v>
      </c>
      <c r="C18" s="46"/>
      <c r="D18" s="4" t="s">
        <v>84</v>
      </c>
      <c r="E18" s="4"/>
      <c r="F18" s="4" t="s">
        <v>152</v>
      </c>
      <c r="G18" s="7">
        <v>2440</v>
      </c>
      <c r="H18" s="28">
        <f>+(I18+K18)/2</f>
        <v>2000</v>
      </c>
      <c r="I18" s="27">
        <v>2000</v>
      </c>
      <c r="J18" s="17" t="s">
        <v>603</v>
      </c>
      <c r="K18" s="27">
        <v>2000</v>
      </c>
      <c r="L18" s="17" t="s">
        <v>603</v>
      </c>
      <c r="M18" s="27">
        <v>3000</v>
      </c>
      <c r="N18" s="17" t="s">
        <v>610</v>
      </c>
      <c r="O18" s="7" t="s">
        <v>577</v>
      </c>
    </row>
    <row r="19" spans="1:15" s="16" customFormat="1" x14ac:dyDescent="0.25">
      <c r="A19" s="11">
        <v>18</v>
      </c>
      <c r="B19" s="13" t="s">
        <v>85</v>
      </c>
      <c r="C19" s="47"/>
      <c r="D19" s="4" t="s">
        <v>86</v>
      </c>
      <c r="E19" s="4"/>
      <c r="F19" s="4" t="s">
        <v>152</v>
      </c>
      <c r="G19" s="7">
        <v>1841</v>
      </c>
      <c r="H19" s="28">
        <f t="shared" ref="H19:H30" si="1">+(I19+K19+M19)/3</f>
        <v>1436.8700000000001</v>
      </c>
      <c r="I19" s="27">
        <v>1363.64</v>
      </c>
      <c r="J19" s="17" t="s">
        <v>603</v>
      </c>
      <c r="K19" s="27">
        <v>1363.64</v>
      </c>
      <c r="L19" s="17" t="s">
        <v>603</v>
      </c>
      <c r="M19" s="27">
        <v>1583.33</v>
      </c>
      <c r="N19" s="17" t="s">
        <v>610</v>
      </c>
      <c r="O19" s="7" t="s">
        <v>556</v>
      </c>
    </row>
    <row r="20" spans="1:15" s="16" customFormat="1" x14ac:dyDescent="0.25">
      <c r="A20" s="11">
        <v>19</v>
      </c>
      <c r="B20" s="13" t="s">
        <v>71</v>
      </c>
      <c r="C20" s="45" t="s">
        <v>405</v>
      </c>
      <c r="D20" s="4" t="s">
        <v>72</v>
      </c>
      <c r="E20" s="4"/>
      <c r="F20" s="4" t="s">
        <v>152</v>
      </c>
      <c r="G20" s="7">
        <v>625</v>
      </c>
      <c r="H20" s="28">
        <f t="shared" si="1"/>
        <v>324.07333333333332</v>
      </c>
      <c r="I20" s="27">
        <v>222.22</v>
      </c>
      <c r="J20" s="17" t="s">
        <v>604</v>
      </c>
      <c r="K20" s="27">
        <v>250</v>
      </c>
      <c r="L20" s="17" t="s">
        <v>608</v>
      </c>
      <c r="M20" s="27">
        <v>500</v>
      </c>
      <c r="N20" s="17" t="s">
        <v>611</v>
      </c>
      <c r="O20" s="7" t="s">
        <v>359</v>
      </c>
    </row>
    <row r="21" spans="1:15" s="37" customFormat="1" x14ac:dyDescent="0.25">
      <c r="A21" s="38">
        <v>20</v>
      </c>
      <c r="B21" s="14" t="s">
        <v>63</v>
      </c>
      <c r="C21" s="46"/>
      <c r="D21" s="39" t="s">
        <v>64</v>
      </c>
      <c r="E21" s="39"/>
      <c r="F21" s="39" t="s">
        <v>152</v>
      </c>
      <c r="G21" s="40">
        <v>1150</v>
      </c>
      <c r="H21" s="28">
        <f t="shared" si="1"/>
        <v>847.59666666666669</v>
      </c>
      <c r="I21" s="27">
        <v>636.36</v>
      </c>
      <c r="J21" s="17" t="s">
        <v>604</v>
      </c>
      <c r="K21" s="27">
        <v>684.21</v>
      </c>
      <c r="L21" s="17" t="s">
        <v>608</v>
      </c>
      <c r="M21" s="27">
        <v>1222.22</v>
      </c>
      <c r="N21" s="17" t="s">
        <v>611</v>
      </c>
      <c r="O21" s="41" t="s">
        <v>576</v>
      </c>
    </row>
    <row r="22" spans="1:15" s="16" customFormat="1" ht="26.25" x14ac:dyDescent="0.25">
      <c r="A22" s="11">
        <v>21</v>
      </c>
      <c r="B22" s="13" t="s">
        <v>65</v>
      </c>
      <c r="C22" s="46"/>
      <c r="D22" s="4" t="s">
        <v>66</v>
      </c>
      <c r="E22" s="4"/>
      <c r="F22" s="4" t="s">
        <v>152</v>
      </c>
      <c r="G22" s="7">
        <v>1188</v>
      </c>
      <c r="H22" s="28">
        <f t="shared" si="1"/>
        <v>793.98</v>
      </c>
      <c r="I22" s="27">
        <v>722.22</v>
      </c>
      <c r="J22" s="17" t="s">
        <v>604</v>
      </c>
      <c r="K22" s="27">
        <v>722.22</v>
      </c>
      <c r="L22" s="17" t="s">
        <v>608</v>
      </c>
      <c r="M22" s="27">
        <v>937.5</v>
      </c>
      <c r="N22" s="17" t="s">
        <v>611</v>
      </c>
      <c r="O22" s="7" t="s">
        <v>381</v>
      </c>
    </row>
    <row r="23" spans="1:15" s="16" customFormat="1" ht="26.25" x14ac:dyDescent="0.25">
      <c r="A23" s="11">
        <v>22</v>
      </c>
      <c r="B23" s="13" t="s">
        <v>67</v>
      </c>
      <c r="C23" s="47"/>
      <c r="D23" s="4" t="s">
        <v>68</v>
      </c>
      <c r="E23" s="4"/>
      <c r="F23" s="4" t="s">
        <v>152</v>
      </c>
      <c r="G23" s="7">
        <v>1188</v>
      </c>
      <c r="H23" s="28">
        <f t="shared" si="1"/>
        <v>733.33333333333337</v>
      </c>
      <c r="I23" s="27">
        <v>600</v>
      </c>
      <c r="J23" s="17" t="s">
        <v>604</v>
      </c>
      <c r="K23" s="27">
        <v>600</v>
      </c>
      <c r="L23" s="17" t="s">
        <v>608</v>
      </c>
      <c r="M23" s="27">
        <v>1000</v>
      </c>
      <c r="N23" s="17" t="s">
        <v>611</v>
      </c>
      <c r="O23" s="7" t="s">
        <v>467</v>
      </c>
    </row>
    <row r="24" spans="1:15" s="16" customFormat="1" ht="60" customHeight="1" x14ac:dyDescent="0.25">
      <c r="A24" s="11">
        <v>23</v>
      </c>
      <c r="B24" s="13" t="s">
        <v>87</v>
      </c>
      <c r="C24" s="24" t="s">
        <v>402</v>
      </c>
      <c r="D24" s="4" t="s">
        <v>88</v>
      </c>
      <c r="E24" s="4" t="s">
        <v>161</v>
      </c>
      <c r="F24" s="4" t="s">
        <v>152</v>
      </c>
      <c r="G24" s="7">
        <v>650</v>
      </c>
      <c r="H24" s="28">
        <f t="shared" si="1"/>
        <v>312.04000000000002</v>
      </c>
      <c r="I24" s="27">
        <v>305.56</v>
      </c>
      <c r="J24" s="32" t="s">
        <v>603</v>
      </c>
      <c r="K24" s="27">
        <v>305.56</v>
      </c>
      <c r="L24" s="32" t="s">
        <v>603</v>
      </c>
      <c r="M24" s="27">
        <v>325</v>
      </c>
      <c r="N24" s="17" t="s">
        <v>610</v>
      </c>
      <c r="O24" s="7" t="s">
        <v>605</v>
      </c>
    </row>
    <row r="25" spans="1:15" s="16" customFormat="1" ht="37.5" customHeight="1" x14ac:dyDescent="0.25">
      <c r="A25" s="11">
        <v>24</v>
      </c>
      <c r="B25" s="13" t="s">
        <v>69</v>
      </c>
      <c r="C25" s="24" t="s">
        <v>405</v>
      </c>
      <c r="D25" s="4" t="s">
        <v>70</v>
      </c>
      <c r="E25" s="4"/>
      <c r="F25" s="4" t="s">
        <v>152</v>
      </c>
      <c r="G25" s="7">
        <v>810</v>
      </c>
      <c r="H25" s="28">
        <f t="shared" si="1"/>
        <v>796.29666666666662</v>
      </c>
      <c r="I25" s="27">
        <v>666.67</v>
      </c>
      <c r="J25" s="17" t="s">
        <v>604</v>
      </c>
      <c r="K25" s="27">
        <v>611.11</v>
      </c>
      <c r="L25" s="17" t="s">
        <v>608</v>
      </c>
      <c r="M25" s="27">
        <v>1111.1099999999999</v>
      </c>
      <c r="N25" s="17" t="s">
        <v>611</v>
      </c>
      <c r="O25" s="7" t="s">
        <v>606</v>
      </c>
    </row>
    <row r="26" spans="1:15" s="16" customFormat="1" ht="26.25" x14ac:dyDescent="0.25">
      <c r="A26" s="11">
        <v>25</v>
      </c>
      <c r="B26" s="13" t="s">
        <v>93</v>
      </c>
      <c r="C26" s="45" t="s">
        <v>402</v>
      </c>
      <c r="D26" s="4" t="s">
        <v>94</v>
      </c>
      <c r="E26" s="4"/>
      <c r="F26" s="4" t="s">
        <v>152</v>
      </c>
      <c r="G26" s="7">
        <v>370</v>
      </c>
      <c r="H26" s="28">
        <f t="shared" si="1"/>
        <v>462.96000000000004</v>
      </c>
      <c r="I26" s="27">
        <v>444.44</v>
      </c>
      <c r="J26" s="17" t="s">
        <v>603</v>
      </c>
      <c r="K26" s="27">
        <v>444.44</v>
      </c>
      <c r="L26" s="17" t="s">
        <v>603</v>
      </c>
      <c r="M26" s="27">
        <v>500</v>
      </c>
      <c r="N26" s="17" t="s">
        <v>610</v>
      </c>
      <c r="O26" s="7" t="s">
        <v>360</v>
      </c>
    </row>
    <row r="27" spans="1:15" s="16" customFormat="1" x14ac:dyDescent="0.25">
      <c r="A27" s="11">
        <v>26</v>
      </c>
      <c r="B27" s="13" t="s">
        <v>95</v>
      </c>
      <c r="C27" s="46"/>
      <c r="D27" s="4" t="s">
        <v>96</v>
      </c>
      <c r="E27" s="4"/>
      <c r="F27" s="4" t="s">
        <v>152</v>
      </c>
      <c r="G27" s="7">
        <v>820</v>
      </c>
      <c r="H27" s="28">
        <f t="shared" si="1"/>
        <v>1027.7766666666666</v>
      </c>
      <c r="I27" s="27">
        <v>1000</v>
      </c>
      <c r="J27" s="17" t="s">
        <v>603</v>
      </c>
      <c r="K27" s="27">
        <v>1000</v>
      </c>
      <c r="L27" s="17" t="s">
        <v>603</v>
      </c>
      <c r="M27" s="27">
        <v>1083.33</v>
      </c>
      <c r="N27" s="17" t="s">
        <v>610</v>
      </c>
      <c r="O27" s="7" t="s">
        <v>223</v>
      </c>
    </row>
    <row r="28" spans="1:15" s="16" customFormat="1" x14ac:dyDescent="0.25">
      <c r="A28" s="11">
        <v>27</v>
      </c>
      <c r="B28" s="13" t="s">
        <v>97</v>
      </c>
      <c r="C28" s="46"/>
      <c r="D28" s="4" t="s">
        <v>98</v>
      </c>
      <c r="E28" s="4"/>
      <c r="F28" s="4" t="s">
        <v>152</v>
      </c>
      <c r="G28" s="7">
        <v>820</v>
      </c>
      <c r="H28" s="28">
        <f t="shared" si="1"/>
        <v>916.6633333333333</v>
      </c>
      <c r="I28" s="27">
        <v>833.33</v>
      </c>
      <c r="J28" s="17" t="s">
        <v>603</v>
      </c>
      <c r="K28" s="27">
        <v>833.33</v>
      </c>
      <c r="L28" s="17" t="s">
        <v>603</v>
      </c>
      <c r="M28" s="27">
        <v>1083.33</v>
      </c>
      <c r="N28" s="17" t="s">
        <v>610</v>
      </c>
      <c r="O28" s="7" t="s">
        <v>223</v>
      </c>
    </row>
    <row r="29" spans="1:15" s="16" customFormat="1" x14ac:dyDescent="0.25">
      <c r="A29" s="11">
        <v>28</v>
      </c>
      <c r="B29" s="13" t="s">
        <v>99</v>
      </c>
      <c r="C29" s="46"/>
      <c r="D29" s="4" t="s">
        <v>100</v>
      </c>
      <c r="E29" s="4"/>
      <c r="F29" s="4" t="s">
        <v>152</v>
      </c>
      <c r="G29" s="7">
        <v>350</v>
      </c>
      <c r="H29" s="28">
        <f t="shared" si="1"/>
        <v>236.66666666666666</v>
      </c>
      <c r="I29" s="27">
        <v>180</v>
      </c>
      <c r="J29" s="17" t="s">
        <v>603</v>
      </c>
      <c r="K29" s="27">
        <v>180</v>
      </c>
      <c r="L29" s="17" t="s">
        <v>603</v>
      </c>
      <c r="M29" s="27">
        <v>350</v>
      </c>
      <c r="N29" s="17" t="s">
        <v>610</v>
      </c>
      <c r="O29" s="7" t="s">
        <v>361</v>
      </c>
    </row>
    <row r="30" spans="1:15" s="16" customFormat="1" ht="27.75" customHeight="1" x14ac:dyDescent="0.25">
      <c r="A30" s="11">
        <v>29</v>
      </c>
      <c r="B30" s="13" t="s">
        <v>250</v>
      </c>
      <c r="C30" s="46"/>
      <c r="D30" s="4" t="s">
        <v>251</v>
      </c>
      <c r="E30" s="4" t="s">
        <v>252</v>
      </c>
      <c r="F30" s="4"/>
      <c r="G30" s="7">
        <v>1200</v>
      </c>
      <c r="H30" s="28">
        <f t="shared" si="1"/>
        <v>477.78000000000003</v>
      </c>
      <c r="I30" s="27">
        <v>266.67</v>
      </c>
      <c r="J30" s="17" t="s">
        <v>603</v>
      </c>
      <c r="K30" s="27">
        <v>266.67</v>
      </c>
      <c r="L30" s="17" t="s">
        <v>603</v>
      </c>
      <c r="M30" s="27">
        <v>900</v>
      </c>
      <c r="N30" s="17" t="s">
        <v>610</v>
      </c>
      <c r="O30" s="7" t="s">
        <v>223</v>
      </c>
    </row>
    <row r="31" spans="1:15" s="16" customFormat="1" ht="39" x14ac:dyDescent="0.25">
      <c r="A31" s="11">
        <v>30</v>
      </c>
      <c r="B31" s="13" t="s">
        <v>89</v>
      </c>
      <c r="C31" s="47"/>
      <c r="D31" s="4" t="s">
        <v>90</v>
      </c>
      <c r="E31" s="4"/>
      <c r="F31" s="4" t="s">
        <v>152</v>
      </c>
      <c r="G31" s="7">
        <v>1950</v>
      </c>
      <c r="H31" s="28">
        <f>+(I31+K31)/2</f>
        <v>600</v>
      </c>
      <c r="I31" s="27">
        <v>600</v>
      </c>
      <c r="J31" s="17" t="s">
        <v>603</v>
      </c>
      <c r="K31" s="27">
        <v>600</v>
      </c>
      <c r="L31" s="17" t="s">
        <v>603</v>
      </c>
      <c r="M31" s="27">
        <v>2000</v>
      </c>
      <c r="N31" s="17" t="s">
        <v>610</v>
      </c>
      <c r="O31" s="7" t="s">
        <v>468</v>
      </c>
    </row>
    <row r="32" spans="1:15" s="16" customFormat="1" ht="39" x14ac:dyDescent="0.25">
      <c r="A32" s="11">
        <v>31</v>
      </c>
      <c r="B32" s="13" t="s">
        <v>91</v>
      </c>
      <c r="C32" s="45" t="s">
        <v>402</v>
      </c>
      <c r="D32" s="4" t="s">
        <v>92</v>
      </c>
      <c r="E32" s="4"/>
      <c r="F32" s="4" t="s">
        <v>152</v>
      </c>
      <c r="G32" s="7">
        <v>1650</v>
      </c>
      <c r="H32" s="28">
        <f t="shared" ref="H32:H63" si="2">+(I32+K32+M32)/3</f>
        <v>1033.3333333333333</v>
      </c>
      <c r="I32" s="27">
        <v>900</v>
      </c>
      <c r="J32" s="17" t="s">
        <v>603</v>
      </c>
      <c r="K32" s="27">
        <v>900</v>
      </c>
      <c r="L32" s="17" t="s">
        <v>603</v>
      </c>
      <c r="M32" s="27">
        <v>1300</v>
      </c>
      <c r="N32" s="17" t="s">
        <v>610</v>
      </c>
      <c r="O32" s="7" t="s">
        <v>469</v>
      </c>
    </row>
    <row r="33" spans="1:16" s="16" customFormat="1" ht="51.75" x14ac:dyDescent="0.25">
      <c r="A33" s="11">
        <v>32</v>
      </c>
      <c r="B33" s="13" t="s">
        <v>253</v>
      </c>
      <c r="C33" s="46"/>
      <c r="D33" s="4" t="s">
        <v>254</v>
      </c>
      <c r="E33" s="4" t="s">
        <v>252</v>
      </c>
      <c r="F33" s="4"/>
      <c r="G33" s="7">
        <v>1850</v>
      </c>
      <c r="H33" s="28">
        <f t="shared" si="2"/>
        <v>1574.0733333333335</v>
      </c>
      <c r="I33" s="27">
        <v>1500</v>
      </c>
      <c r="J33" s="17" t="s">
        <v>603</v>
      </c>
      <c r="K33" s="27">
        <v>1500</v>
      </c>
      <c r="L33" s="17" t="s">
        <v>603</v>
      </c>
      <c r="M33" s="27">
        <v>1722.22</v>
      </c>
      <c r="N33" s="17" t="s">
        <v>610</v>
      </c>
      <c r="O33" s="33" t="s">
        <v>470</v>
      </c>
    </row>
    <row r="34" spans="1:16" x14ac:dyDescent="0.25">
      <c r="A34" s="43">
        <v>33</v>
      </c>
      <c r="B34" s="13" t="s">
        <v>8</v>
      </c>
      <c r="C34" s="45" t="s">
        <v>406</v>
      </c>
      <c r="D34" s="4" t="s">
        <v>9</v>
      </c>
      <c r="E34" s="2" t="s">
        <v>170</v>
      </c>
      <c r="F34" s="2"/>
      <c r="G34" s="6">
        <v>1350</v>
      </c>
      <c r="H34" s="18">
        <f t="shared" si="2"/>
        <v>1622.6666666666667</v>
      </c>
      <c r="I34" s="27">
        <v>1502</v>
      </c>
      <c r="J34" s="26" t="s">
        <v>557</v>
      </c>
      <c r="K34" s="27">
        <v>1650</v>
      </c>
      <c r="L34" s="26" t="s">
        <v>501</v>
      </c>
      <c r="M34" s="27">
        <v>1716</v>
      </c>
      <c r="N34" s="26" t="s">
        <v>444</v>
      </c>
      <c r="O34" s="10" t="s">
        <v>223</v>
      </c>
    </row>
    <row r="35" spans="1:16" x14ac:dyDescent="0.25">
      <c r="A35" s="11">
        <v>34</v>
      </c>
      <c r="B35" s="13" t="s">
        <v>10</v>
      </c>
      <c r="C35" s="46"/>
      <c r="D35" s="4" t="s">
        <v>578</v>
      </c>
      <c r="E35" s="2" t="s">
        <v>170</v>
      </c>
      <c r="F35" s="2"/>
      <c r="G35" s="6">
        <v>2290</v>
      </c>
      <c r="H35" s="18">
        <f t="shared" si="2"/>
        <v>2266.3033333333333</v>
      </c>
      <c r="I35" s="5">
        <v>2690</v>
      </c>
      <c r="J35" s="26" t="s">
        <v>613</v>
      </c>
      <c r="K35" s="5">
        <v>1899.91</v>
      </c>
      <c r="L35" s="26" t="s">
        <v>614</v>
      </c>
      <c r="M35" s="5">
        <v>2209</v>
      </c>
      <c r="N35" s="26" t="s">
        <v>615</v>
      </c>
      <c r="O35" s="10" t="s">
        <v>223</v>
      </c>
    </row>
    <row r="36" spans="1:16" x14ac:dyDescent="0.25">
      <c r="A36" s="11">
        <v>35</v>
      </c>
      <c r="B36" s="13" t="s">
        <v>255</v>
      </c>
      <c r="C36" s="47"/>
      <c r="D36" s="4" t="s">
        <v>256</v>
      </c>
      <c r="E36" s="2" t="s">
        <v>257</v>
      </c>
      <c r="F36" s="2"/>
      <c r="G36" s="6">
        <v>5705</v>
      </c>
      <c r="H36" s="18">
        <f t="shared" si="2"/>
        <v>4357.333333333333</v>
      </c>
      <c r="I36" s="5">
        <v>4365</v>
      </c>
      <c r="J36" s="26" t="s">
        <v>558</v>
      </c>
      <c r="K36" s="5">
        <v>4157</v>
      </c>
      <c r="L36" s="3" t="s">
        <v>374</v>
      </c>
      <c r="M36" s="5">
        <v>4550</v>
      </c>
      <c r="N36" s="26" t="s">
        <v>584</v>
      </c>
      <c r="O36" s="12" t="s">
        <v>223</v>
      </c>
    </row>
    <row r="37" spans="1:16" x14ac:dyDescent="0.25">
      <c r="A37" s="11">
        <v>36</v>
      </c>
      <c r="B37" s="13" t="s">
        <v>258</v>
      </c>
      <c r="C37" s="24" t="s">
        <v>407</v>
      </c>
      <c r="D37" s="4" t="s">
        <v>259</v>
      </c>
      <c r="E37" s="2" t="s">
        <v>260</v>
      </c>
      <c r="F37" s="2"/>
      <c r="G37" s="6">
        <v>730</v>
      </c>
      <c r="H37" s="18">
        <f t="shared" si="2"/>
        <v>1904.3333333333333</v>
      </c>
      <c r="I37" s="5">
        <v>2300</v>
      </c>
      <c r="J37" s="3" t="s">
        <v>445</v>
      </c>
      <c r="K37" s="5">
        <v>1344</v>
      </c>
      <c r="L37" s="3" t="s">
        <v>446</v>
      </c>
      <c r="M37" s="5">
        <v>2069</v>
      </c>
      <c r="N37" s="3" t="s">
        <v>447</v>
      </c>
      <c r="O37" s="12" t="s">
        <v>223</v>
      </c>
    </row>
    <row r="38" spans="1:16" s="42" customFormat="1" x14ac:dyDescent="0.25">
      <c r="A38" s="11">
        <v>37</v>
      </c>
      <c r="B38" s="13" t="s">
        <v>261</v>
      </c>
      <c r="C38" s="45" t="s">
        <v>408</v>
      </c>
      <c r="D38" s="4" t="s">
        <v>262</v>
      </c>
      <c r="E38" s="2" t="s">
        <v>263</v>
      </c>
      <c r="F38" s="2"/>
      <c r="G38" s="6">
        <v>11.7</v>
      </c>
      <c r="H38" s="28">
        <f t="shared" si="2"/>
        <v>12.106666666666667</v>
      </c>
      <c r="I38" s="27">
        <v>11.34</v>
      </c>
      <c r="J38" s="26" t="s">
        <v>364</v>
      </c>
      <c r="K38" s="27">
        <v>9.99</v>
      </c>
      <c r="L38" s="26" t="s">
        <v>382</v>
      </c>
      <c r="M38" s="27">
        <v>14.99</v>
      </c>
      <c r="N38" s="26" t="s">
        <v>502</v>
      </c>
      <c r="O38" s="12" t="s">
        <v>223</v>
      </c>
    </row>
    <row r="39" spans="1:16" x14ac:dyDescent="0.25">
      <c r="A39" s="11">
        <v>38</v>
      </c>
      <c r="B39" s="13" t="s">
        <v>264</v>
      </c>
      <c r="C39" s="46"/>
      <c r="D39" s="4" t="s">
        <v>265</v>
      </c>
      <c r="E39" s="2" t="s">
        <v>266</v>
      </c>
      <c r="F39" s="2"/>
      <c r="G39" s="6">
        <v>526</v>
      </c>
      <c r="H39" s="18">
        <f t="shared" si="2"/>
        <v>380.8</v>
      </c>
      <c r="I39" s="5">
        <v>293.39999999999998</v>
      </c>
      <c r="J39" s="3" t="s">
        <v>375</v>
      </c>
      <c r="K39" s="5">
        <v>469</v>
      </c>
      <c r="L39" s="26" t="s">
        <v>503</v>
      </c>
      <c r="M39" s="5">
        <v>380</v>
      </c>
      <c r="N39" s="3" t="s">
        <v>333</v>
      </c>
      <c r="O39" s="12" t="s">
        <v>223</v>
      </c>
    </row>
    <row r="40" spans="1:16" x14ac:dyDescent="0.25">
      <c r="A40" s="11">
        <v>39</v>
      </c>
      <c r="B40" s="13" t="s">
        <v>267</v>
      </c>
      <c r="C40" s="47"/>
      <c r="D40" s="4" t="s">
        <v>268</v>
      </c>
      <c r="E40" s="2" t="s">
        <v>266</v>
      </c>
      <c r="F40" s="2"/>
      <c r="G40" s="6">
        <v>948</v>
      </c>
      <c r="H40" s="18">
        <f t="shared" si="2"/>
        <v>1315.43</v>
      </c>
      <c r="I40" s="5">
        <v>1415</v>
      </c>
      <c r="J40" s="3" t="s">
        <v>383</v>
      </c>
      <c r="K40" s="5">
        <v>1142.29</v>
      </c>
      <c r="L40" s="26" t="s">
        <v>504</v>
      </c>
      <c r="M40" s="5">
        <v>1389</v>
      </c>
      <c r="N40" s="3" t="s">
        <v>449</v>
      </c>
      <c r="O40" s="12" t="s">
        <v>223</v>
      </c>
    </row>
    <row r="41" spans="1:16" x14ac:dyDescent="0.25">
      <c r="A41" s="43">
        <v>40</v>
      </c>
      <c r="B41" s="13" t="s">
        <v>44</v>
      </c>
      <c r="C41" s="48" t="s">
        <v>412</v>
      </c>
      <c r="D41" s="4" t="s">
        <v>45</v>
      </c>
      <c r="E41" s="2" t="s">
        <v>172</v>
      </c>
      <c r="F41" s="2"/>
      <c r="G41" s="6">
        <v>2150</v>
      </c>
      <c r="H41" s="18">
        <f t="shared" si="2"/>
        <v>3169.7966666666666</v>
      </c>
      <c r="I41" s="27">
        <v>2642.5</v>
      </c>
      <c r="J41" s="26" t="s">
        <v>213</v>
      </c>
      <c r="K41" s="27">
        <v>2911.89</v>
      </c>
      <c r="L41" s="26" t="s">
        <v>448</v>
      </c>
      <c r="M41" s="27">
        <v>3955</v>
      </c>
      <c r="N41" s="26" t="s">
        <v>579</v>
      </c>
      <c r="O41" s="12" t="s">
        <v>223</v>
      </c>
    </row>
    <row r="42" spans="1:16" s="42" customFormat="1" x14ac:dyDescent="0.25">
      <c r="A42" s="11">
        <v>41</v>
      </c>
      <c r="B42" s="13" t="s">
        <v>269</v>
      </c>
      <c r="C42" s="49"/>
      <c r="D42" s="4" t="s">
        <v>270</v>
      </c>
      <c r="E42" s="2" t="s">
        <v>271</v>
      </c>
      <c r="F42" s="2"/>
      <c r="G42" s="6">
        <v>1000</v>
      </c>
      <c r="H42" s="28">
        <f t="shared" si="2"/>
        <v>1521</v>
      </c>
      <c r="I42" s="27">
        <v>1573</v>
      </c>
      <c r="J42" s="26" t="s">
        <v>559</v>
      </c>
      <c r="K42" s="27">
        <v>1090</v>
      </c>
      <c r="L42" s="26" t="s">
        <v>346</v>
      </c>
      <c r="M42" s="27">
        <v>1900</v>
      </c>
      <c r="N42" s="26" t="s">
        <v>450</v>
      </c>
      <c r="O42" s="12" t="s">
        <v>223</v>
      </c>
      <c r="P42"/>
    </row>
    <row r="43" spans="1:16" s="16" customFormat="1" x14ac:dyDescent="0.25">
      <c r="A43" s="11">
        <v>42</v>
      </c>
      <c r="B43" s="13" t="s">
        <v>46</v>
      </c>
      <c r="C43" s="50"/>
      <c r="D43" s="4" t="s">
        <v>47</v>
      </c>
      <c r="E43" s="4" t="s">
        <v>179</v>
      </c>
      <c r="F43" s="4"/>
      <c r="G43" s="7">
        <v>480</v>
      </c>
      <c r="H43" s="28">
        <f t="shared" si="2"/>
        <v>812.69333333333327</v>
      </c>
      <c r="I43" s="27">
        <v>739.08</v>
      </c>
      <c r="J43" s="17" t="s">
        <v>453</v>
      </c>
      <c r="K43" s="27">
        <v>854</v>
      </c>
      <c r="L43" s="17" t="s">
        <v>452</v>
      </c>
      <c r="M43" s="27">
        <v>845</v>
      </c>
      <c r="N43" s="17" t="s">
        <v>222</v>
      </c>
      <c r="O43" s="29" t="s">
        <v>223</v>
      </c>
    </row>
    <row r="44" spans="1:16" ht="26.25" x14ac:dyDescent="0.25">
      <c r="A44" s="11">
        <v>43</v>
      </c>
      <c r="B44" s="13" t="s">
        <v>43</v>
      </c>
      <c r="C44" s="45" t="s">
        <v>410</v>
      </c>
      <c r="D44" s="4" t="s">
        <v>122</v>
      </c>
      <c r="E44" s="4" t="s">
        <v>211</v>
      </c>
      <c r="F44" s="4"/>
      <c r="G44" s="6">
        <v>380</v>
      </c>
      <c r="H44" s="18">
        <f t="shared" si="2"/>
        <v>740.23</v>
      </c>
      <c r="I44" s="5">
        <v>766</v>
      </c>
      <c r="J44" s="26" t="s">
        <v>506</v>
      </c>
      <c r="K44" s="5">
        <v>604.69000000000005</v>
      </c>
      <c r="L44" s="26" t="s">
        <v>505</v>
      </c>
      <c r="M44" s="5">
        <v>850</v>
      </c>
      <c r="N44" s="26" t="s">
        <v>585</v>
      </c>
      <c r="O44" s="8" t="s">
        <v>223</v>
      </c>
    </row>
    <row r="45" spans="1:16" x14ac:dyDescent="0.25">
      <c r="A45" s="11">
        <v>44</v>
      </c>
      <c r="B45" s="13" t="s">
        <v>272</v>
      </c>
      <c r="C45" s="47"/>
      <c r="D45" s="4" t="s">
        <v>274</v>
      </c>
      <c r="E45" s="2" t="s">
        <v>273</v>
      </c>
      <c r="F45" s="2"/>
      <c r="G45" s="6">
        <v>3550</v>
      </c>
      <c r="H45" s="18">
        <f t="shared" si="2"/>
        <v>4239.3966666666665</v>
      </c>
      <c r="I45" s="5">
        <v>3980</v>
      </c>
      <c r="J45" s="26" t="s">
        <v>384</v>
      </c>
      <c r="K45" s="5">
        <v>4762.3</v>
      </c>
      <c r="L45" s="26" t="s">
        <v>586</v>
      </c>
      <c r="M45" s="5">
        <v>3975.89</v>
      </c>
      <c r="N45" s="26" t="s">
        <v>507</v>
      </c>
      <c r="O45" s="12" t="s">
        <v>223</v>
      </c>
    </row>
    <row r="46" spans="1:16" x14ac:dyDescent="0.25">
      <c r="A46" s="11">
        <v>45</v>
      </c>
      <c r="B46" s="13" t="s">
        <v>39</v>
      </c>
      <c r="C46" s="45" t="s">
        <v>411</v>
      </c>
      <c r="D46" s="4" t="s">
        <v>40</v>
      </c>
      <c r="E46" s="2" t="s">
        <v>189</v>
      </c>
      <c r="F46" s="2" t="s">
        <v>167</v>
      </c>
      <c r="G46" s="6">
        <v>3994</v>
      </c>
      <c r="H46" s="18">
        <f t="shared" si="2"/>
        <v>4162.626666666667</v>
      </c>
      <c r="I46" s="20">
        <v>5899</v>
      </c>
      <c r="J46" s="26" t="s">
        <v>342</v>
      </c>
      <c r="K46" s="5">
        <v>2669</v>
      </c>
      <c r="L46" s="26" t="s">
        <v>508</v>
      </c>
      <c r="M46" s="5">
        <v>3919.88</v>
      </c>
      <c r="N46" s="26" t="s">
        <v>229</v>
      </c>
      <c r="O46" s="9" t="s">
        <v>223</v>
      </c>
    </row>
    <row r="47" spans="1:16" x14ac:dyDescent="0.25">
      <c r="A47" s="11">
        <v>46</v>
      </c>
      <c r="B47" s="13" t="s">
        <v>41</v>
      </c>
      <c r="C47" s="47"/>
      <c r="D47" s="4" t="s">
        <v>42</v>
      </c>
      <c r="E47" s="2" t="s">
        <v>190</v>
      </c>
      <c r="F47" s="2" t="s">
        <v>152</v>
      </c>
      <c r="G47" s="6">
        <v>10690</v>
      </c>
      <c r="H47" s="18">
        <f t="shared" si="2"/>
        <v>14640.019999999999</v>
      </c>
      <c r="I47" s="5">
        <v>13925</v>
      </c>
      <c r="J47" s="26" t="s">
        <v>510</v>
      </c>
      <c r="K47" s="5">
        <v>13670</v>
      </c>
      <c r="L47" s="26" t="s">
        <v>509</v>
      </c>
      <c r="M47" s="5">
        <v>16325.06</v>
      </c>
      <c r="N47" s="26" t="s">
        <v>462</v>
      </c>
      <c r="O47" s="8" t="s">
        <v>223</v>
      </c>
    </row>
    <row r="48" spans="1:16" ht="26.25" x14ac:dyDescent="0.25">
      <c r="A48" s="43">
        <v>47</v>
      </c>
      <c r="B48" s="13" t="s">
        <v>21</v>
      </c>
      <c r="C48" s="45" t="s">
        <v>409</v>
      </c>
      <c r="D48" s="4" t="s">
        <v>123</v>
      </c>
      <c r="E48" s="2" t="s">
        <v>206</v>
      </c>
      <c r="F48" s="2"/>
      <c r="G48" s="6">
        <v>598</v>
      </c>
      <c r="H48" s="18">
        <f t="shared" si="2"/>
        <v>921.33333333333337</v>
      </c>
      <c r="I48" s="27">
        <v>1199</v>
      </c>
      <c r="J48" s="26" t="s">
        <v>511</v>
      </c>
      <c r="K48" s="27">
        <v>720</v>
      </c>
      <c r="L48" s="26" t="s">
        <v>221</v>
      </c>
      <c r="M48" s="27">
        <v>845</v>
      </c>
      <c r="N48" s="26" t="s">
        <v>385</v>
      </c>
      <c r="O48" s="8" t="s">
        <v>223</v>
      </c>
    </row>
    <row r="49" spans="1:15" x14ac:dyDescent="0.25">
      <c r="A49" s="43">
        <v>48</v>
      </c>
      <c r="B49" s="13" t="s">
        <v>275</v>
      </c>
      <c r="C49" s="46"/>
      <c r="D49" s="4" t="s">
        <v>276</v>
      </c>
      <c r="E49" s="2" t="s">
        <v>277</v>
      </c>
      <c r="F49" s="2"/>
      <c r="G49" s="6">
        <v>718</v>
      </c>
      <c r="H49" s="18">
        <f t="shared" si="2"/>
        <v>812.42666666666662</v>
      </c>
      <c r="I49" s="27">
        <v>843</v>
      </c>
      <c r="J49" s="26" t="s">
        <v>512</v>
      </c>
      <c r="K49" s="27">
        <v>844</v>
      </c>
      <c r="L49" s="26" t="s">
        <v>386</v>
      </c>
      <c r="M49" s="27">
        <v>750.28</v>
      </c>
      <c r="N49" s="26" t="s">
        <v>513</v>
      </c>
      <c r="O49" s="8" t="s">
        <v>223</v>
      </c>
    </row>
    <row r="50" spans="1:15" x14ac:dyDescent="0.25">
      <c r="A50" s="11">
        <v>49</v>
      </c>
      <c r="B50" s="13" t="s">
        <v>117</v>
      </c>
      <c r="C50" s="47"/>
      <c r="D50" s="4" t="s">
        <v>132</v>
      </c>
      <c r="E50" s="2" t="s">
        <v>205</v>
      </c>
      <c r="F50" s="2"/>
      <c r="G50" s="6">
        <v>820</v>
      </c>
      <c r="H50" s="18">
        <f t="shared" si="2"/>
        <v>1001.9633333333333</v>
      </c>
      <c r="I50" s="5">
        <v>895.89</v>
      </c>
      <c r="J50" s="26" t="s">
        <v>234</v>
      </c>
      <c r="K50" s="5">
        <v>1070</v>
      </c>
      <c r="L50" s="26" t="s">
        <v>514</v>
      </c>
      <c r="M50" s="5">
        <v>1040</v>
      </c>
      <c r="N50" s="26" t="s">
        <v>515</v>
      </c>
      <c r="O50" s="8" t="s">
        <v>223</v>
      </c>
    </row>
    <row r="51" spans="1:15" x14ac:dyDescent="0.25">
      <c r="A51" s="43">
        <v>50</v>
      </c>
      <c r="B51" s="13" t="s">
        <v>13</v>
      </c>
      <c r="C51" s="45" t="s">
        <v>413</v>
      </c>
      <c r="D51" s="4" t="s">
        <v>14</v>
      </c>
      <c r="E51" s="2" t="s">
        <v>175</v>
      </c>
      <c r="F51" s="2"/>
      <c r="G51" s="6">
        <v>1845</v>
      </c>
      <c r="H51" s="18">
        <f t="shared" si="2"/>
        <v>1887.2966666666669</v>
      </c>
      <c r="I51" s="27">
        <v>1462</v>
      </c>
      <c r="J51" s="26" t="s">
        <v>517</v>
      </c>
      <c r="K51" s="27">
        <v>1679.89</v>
      </c>
      <c r="L51" s="26" t="s">
        <v>516</v>
      </c>
      <c r="M51" s="27">
        <v>2520</v>
      </c>
      <c r="N51" s="26" t="s">
        <v>454</v>
      </c>
      <c r="O51" s="8" t="s">
        <v>223</v>
      </c>
    </row>
    <row r="52" spans="1:15" x14ac:dyDescent="0.25">
      <c r="A52" s="11">
        <v>51</v>
      </c>
      <c r="B52" s="13" t="s">
        <v>11</v>
      </c>
      <c r="C52" s="47"/>
      <c r="D52" s="4" t="s">
        <v>12</v>
      </c>
      <c r="E52" s="2" t="s">
        <v>176</v>
      </c>
      <c r="F52" s="2"/>
      <c r="G52" s="6">
        <v>1460</v>
      </c>
      <c r="H52" s="18">
        <f t="shared" si="2"/>
        <v>2077.6133333333332</v>
      </c>
      <c r="I52" s="5">
        <v>2408.84</v>
      </c>
      <c r="J52" s="26" t="s">
        <v>455</v>
      </c>
      <c r="K52" s="5">
        <v>2225</v>
      </c>
      <c r="L52" s="26" t="s">
        <v>518</v>
      </c>
      <c r="M52" s="5">
        <v>1599</v>
      </c>
      <c r="N52" s="26" t="s">
        <v>560</v>
      </c>
      <c r="O52" s="8" t="s">
        <v>223</v>
      </c>
    </row>
    <row r="53" spans="1:15" x14ac:dyDescent="0.25">
      <c r="A53" s="11">
        <v>52</v>
      </c>
      <c r="B53" s="13" t="s">
        <v>15</v>
      </c>
      <c r="C53" s="45" t="s">
        <v>414</v>
      </c>
      <c r="D53" s="4" t="s">
        <v>16</v>
      </c>
      <c r="E53" s="2" t="s">
        <v>177</v>
      </c>
      <c r="F53" s="2"/>
      <c r="G53" s="6">
        <v>629</v>
      </c>
      <c r="H53" s="18">
        <f t="shared" si="2"/>
        <v>1110.3333333333333</v>
      </c>
      <c r="I53" s="5">
        <v>1050</v>
      </c>
      <c r="J53" s="26" t="s">
        <v>519</v>
      </c>
      <c r="K53" s="5">
        <v>1176</v>
      </c>
      <c r="L53" s="26" t="s">
        <v>387</v>
      </c>
      <c r="M53" s="5">
        <v>1105</v>
      </c>
      <c r="N53" s="26" t="s">
        <v>587</v>
      </c>
      <c r="O53" s="9" t="s">
        <v>223</v>
      </c>
    </row>
    <row r="54" spans="1:15" x14ac:dyDescent="0.25">
      <c r="A54" s="11">
        <v>53</v>
      </c>
      <c r="B54" s="13" t="s">
        <v>17</v>
      </c>
      <c r="C54" s="46"/>
      <c r="D54" s="4" t="s">
        <v>18</v>
      </c>
      <c r="E54" s="2" t="s">
        <v>177</v>
      </c>
      <c r="F54" s="2"/>
      <c r="G54" s="6">
        <v>595</v>
      </c>
      <c r="H54" s="18">
        <f t="shared" si="2"/>
        <v>755.29666666666662</v>
      </c>
      <c r="I54" s="5">
        <v>811</v>
      </c>
      <c r="J54" s="26" t="s">
        <v>456</v>
      </c>
      <c r="K54" s="5">
        <v>839</v>
      </c>
      <c r="L54" s="26" t="s">
        <v>520</v>
      </c>
      <c r="M54" s="5">
        <v>615.89</v>
      </c>
      <c r="N54" s="17" t="s">
        <v>561</v>
      </c>
      <c r="O54" s="9" t="s">
        <v>223</v>
      </c>
    </row>
    <row r="55" spans="1:15" x14ac:dyDescent="0.25">
      <c r="A55" s="43">
        <v>54</v>
      </c>
      <c r="B55" s="13" t="s">
        <v>19</v>
      </c>
      <c r="C55" s="46"/>
      <c r="D55" s="4" t="s">
        <v>20</v>
      </c>
      <c r="E55" s="2" t="s">
        <v>178</v>
      </c>
      <c r="F55" s="2"/>
      <c r="G55" s="6">
        <v>650</v>
      </c>
      <c r="H55" s="18">
        <f t="shared" si="2"/>
        <v>1041.3633333333335</v>
      </c>
      <c r="I55" s="27">
        <v>1020</v>
      </c>
      <c r="J55" s="26" t="s">
        <v>521</v>
      </c>
      <c r="K55" s="27">
        <v>1075.0899999999999</v>
      </c>
      <c r="L55" s="26" t="s">
        <v>458</v>
      </c>
      <c r="M55" s="27">
        <v>1029</v>
      </c>
      <c r="N55" s="26" t="s">
        <v>457</v>
      </c>
      <c r="O55" s="9" t="s">
        <v>223</v>
      </c>
    </row>
    <row r="56" spans="1:15" x14ac:dyDescent="0.25">
      <c r="A56" s="11">
        <v>55</v>
      </c>
      <c r="B56" s="13" t="s">
        <v>278</v>
      </c>
      <c r="C56" s="47"/>
      <c r="D56" s="4" t="s">
        <v>279</v>
      </c>
      <c r="E56" s="4" t="s">
        <v>193</v>
      </c>
      <c r="F56" s="4"/>
      <c r="G56" s="6">
        <v>2120</v>
      </c>
      <c r="H56" s="18">
        <f t="shared" si="2"/>
        <v>1811.6666666666667</v>
      </c>
      <c r="I56" s="5">
        <v>2150</v>
      </c>
      <c r="J56" s="26" t="s">
        <v>459</v>
      </c>
      <c r="K56" s="5">
        <v>1795</v>
      </c>
      <c r="L56" s="26" t="s">
        <v>562</v>
      </c>
      <c r="M56" s="5">
        <v>1490</v>
      </c>
      <c r="N56" s="26" t="s">
        <v>522</v>
      </c>
      <c r="O56" s="8" t="s">
        <v>223</v>
      </c>
    </row>
    <row r="57" spans="1:15" ht="26.25" x14ac:dyDescent="0.25">
      <c r="A57" s="11">
        <v>56</v>
      </c>
      <c r="B57" s="13" t="s">
        <v>29</v>
      </c>
      <c r="C57" s="45" t="s">
        <v>415</v>
      </c>
      <c r="D57" s="4" t="s">
        <v>30</v>
      </c>
      <c r="E57" s="4" t="s">
        <v>186</v>
      </c>
      <c r="F57" s="4" t="s">
        <v>163</v>
      </c>
      <c r="G57" s="6">
        <v>365</v>
      </c>
      <c r="H57" s="18">
        <f t="shared" si="2"/>
        <v>850.16</v>
      </c>
      <c r="I57" s="5">
        <v>913</v>
      </c>
      <c r="J57" s="26" t="s">
        <v>460</v>
      </c>
      <c r="K57" s="5">
        <v>1100</v>
      </c>
      <c r="L57" s="26" t="s">
        <v>588</v>
      </c>
      <c r="M57" s="5">
        <v>537.48</v>
      </c>
      <c r="N57" s="26" t="s">
        <v>388</v>
      </c>
      <c r="O57" s="8" t="s">
        <v>223</v>
      </c>
    </row>
    <row r="58" spans="1:15" x14ac:dyDescent="0.25">
      <c r="A58" s="11">
        <v>57</v>
      </c>
      <c r="B58" s="13" t="s">
        <v>31</v>
      </c>
      <c r="C58" s="47"/>
      <c r="D58" s="4" t="s">
        <v>32</v>
      </c>
      <c r="E58" s="4" t="s">
        <v>187</v>
      </c>
      <c r="F58" s="4" t="s">
        <v>163</v>
      </c>
      <c r="G58" s="6">
        <v>540</v>
      </c>
      <c r="H58" s="18">
        <f t="shared" si="2"/>
        <v>645.19999999999993</v>
      </c>
      <c r="I58" s="5">
        <v>713</v>
      </c>
      <c r="J58" s="26" t="s">
        <v>589</v>
      </c>
      <c r="K58" s="5">
        <v>592.6</v>
      </c>
      <c r="L58" s="26" t="s">
        <v>563</v>
      </c>
      <c r="M58" s="5">
        <v>630</v>
      </c>
      <c r="N58" s="26" t="s">
        <v>461</v>
      </c>
      <c r="O58" s="8" t="s">
        <v>223</v>
      </c>
    </row>
    <row r="59" spans="1:15" x14ac:dyDescent="0.25">
      <c r="A59" s="11">
        <v>58</v>
      </c>
      <c r="B59" s="13" t="s">
        <v>33</v>
      </c>
      <c r="C59" s="45" t="s">
        <v>416</v>
      </c>
      <c r="D59" s="4" t="s">
        <v>34</v>
      </c>
      <c r="E59" s="2" t="s">
        <v>181</v>
      </c>
      <c r="F59" s="4"/>
      <c r="G59" s="6">
        <v>13.7</v>
      </c>
      <c r="H59" s="18">
        <f t="shared" si="2"/>
        <v>19.393112500000001</v>
      </c>
      <c r="I59" s="5">
        <f>18351.47/800</f>
        <v>22.939337500000001</v>
      </c>
      <c r="J59" s="26" t="s">
        <v>228</v>
      </c>
      <c r="K59" s="5">
        <v>16.739999999999998</v>
      </c>
      <c r="L59" s="26" t="s">
        <v>389</v>
      </c>
      <c r="M59" s="5">
        <v>18.5</v>
      </c>
      <c r="N59" s="26" t="s">
        <v>390</v>
      </c>
      <c r="O59" s="9" t="s">
        <v>223</v>
      </c>
    </row>
    <row r="60" spans="1:15" x14ac:dyDescent="0.25">
      <c r="A60" s="11">
        <v>59</v>
      </c>
      <c r="B60" s="13" t="s">
        <v>280</v>
      </c>
      <c r="C60" s="46"/>
      <c r="D60" s="4" t="s">
        <v>281</v>
      </c>
      <c r="E60" s="2" t="s">
        <v>199</v>
      </c>
      <c r="F60" s="2"/>
      <c r="G60" s="6">
        <v>13800</v>
      </c>
      <c r="H60" s="18">
        <f t="shared" si="2"/>
        <v>17865.490000000002</v>
      </c>
      <c r="I60" s="5">
        <v>18351.47</v>
      </c>
      <c r="J60" s="26" t="s">
        <v>228</v>
      </c>
      <c r="K60" s="5">
        <v>16745</v>
      </c>
      <c r="L60" s="26" t="s">
        <v>389</v>
      </c>
      <c r="M60" s="5">
        <v>18500</v>
      </c>
      <c r="N60" s="26" t="s">
        <v>390</v>
      </c>
      <c r="O60" s="12" t="s">
        <v>223</v>
      </c>
    </row>
    <row r="61" spans="1:15" ht="26.25" x14ac:dyDescent="0.25">
      <c r="A61" s="43">
        <v>60</v>
      </c>
      <c r="B61" s="13" t="s">
        <v>35</v>
      </c>
      <c r="C61" s="47"/>
      <c r="D61" s="4" t="s">
        <v>36</v>
      </c>
      <c r="E61" s="2" t="s">
        <v>182</v>
      </c>
      <c r="F61" s="2" t="s">
        <v>152</v>
      </c>
      <c r="G61" s="6">
        <v>780</v>
      </c>
      <c r="H61" s="18">
        <f t="shared" si="2"/>
        <v>944.96</v>
      </c>
      <c r="I61" s="27">
        <v>940</v>
      </c>
      <c r="J61" s="26" t="s">
        <v>463</v>
      </c>
      <c r="K61" s="27">
        <v>895.88</v>
      </c>
      <c r="L61" s="26" t="s">
        <v>580</v>
      </c>
      <c r="M61" s="27">
        <v>999</v>
      </c>
      <c r="N61" s="26" t="s">
        <v>365</v>
      </c>
      <c r="O61" s="12" t="s">
        <v>223</v>
      </c>
    </row>
    <row r="62" spans="1:15" ht="26.25" x14ac:dyDescent="0.25">
      <c r="A62" s="11">
        <v>61</v>
      </c>
      <c r="B62" s="13" t="s">
        <v>115</v>
      </c>
      <c r="C62" s="45" t="s">
        <v>417</v>
      </c>
      <c r="D62" s="4" t="s">
        <v>127</v>
      </c>
      <c r="E62" s="2" t="s">
        <v>199</v>
      </c>
      <c r="F62" s="2" t="s">
        <v>200</v>
      </c>
      <c r="G62" s="6">
        <v>10350</v>
      </c>
      <c r="H62" s="18">
        <f t="shared" si="2"/>
        <v>7748.95</v>
      </c>
      <c r="I62" s="5">
        <v>8549.85</v>
      </c>
      <c r="J62" s="26" t="s">
        <v>391</v>
      </c>
      <c r="K62" s="5">
        <v>7698</v>
      </c>
      <c r="L62" s="26" t="s">
        <v>523</v>
      </c>
      <c r="M62" s="5">
        <v>6999</v>
      </c>
      <c r="N62" s="26" t="s">
        <v>590</v>
      </c>
      <c r="O62" s="9" t="s">
        <v>223</v>
      </c>
    </row>
    <row r="63" spans="1:15" x14ac:dyDescent="0.25">
      <c r="A63" s="11">
        <v>62</v>
      </c>
      <c r="B63" s="13" t="s">
        <v>282</v>
      </c>
      <c r="C63" s="47"/>
      <c r="D63" s="4" t="s">
        <v>283</v>
      </c>
      <c r="E63" s="2" t="s">
        <v>284</v>
      </c>
      <c r="F63" s="2"/>
      <c r="G63" s="6">
        <v>1820</v>
      </c>
      <c r="H63" s="18">
        <f t="shared" si="2"/>
        <v>3565.9600000000005</v>
      </c>
      <c r="I63" s="5">
        <v>5465</v>
      </c>
      <c r="J63" s="26" t="s">
        <v>464</v>
      </c>
      <c r="K63" s="5">
        <v>2657</v>
      </c>
      <c r="L63" s="26" t="s">
        <v>591</v>
      </c>
      <c r="M63" s="5">
        <v>2575.88</v>
      </c>
      <c r="N63" s="26" t="s">
        <v>392</v>
      </c>
      <c r="O63" s="12" t="s">
        <v>223</v>
      </c>
    </row>
    <row r="64" spans="1:15" x14ac:dyDescent="0.25">
      <c r="A64" s="11">
        <v>63</v>
      </c>
      <c r="B64" s="13" t="s">
        <v>285</v>
      </c>
      <c r="C64" s="45" t="s">
        <v>418</v>
      </c>
      <c r="D64" s="4" t="s">
        <v>286</v>
      </c>
      <c r="E64" s="2" t="s">
        <v>287</v>
      </c>
      <c r="F64" s="2"/>
      <c r="G64" s="6">
        <v>2150</v>
      </c>
      <c r="H64" s="18">
        <f t="shared" ref="H64:H95" si="3">+(I64+K64+M64)/3</f>
        <v>3069.33</v>
      </c>
      <c r="I64" s="5">
        <v>2400</v>
      </c>
      <c r="J64" s="26" t="s">
        <v>592</v>
      </c>
      <c r="K64" s="5">
        <v>4000</v>
      </c>
      <c r="L64" s="26" t="s">
        <v>524</v>
      </c>
      <c r="M64" s="5">
        <v>2807.99</v>
      </c>
      <c r="N64" s="26" t="s">
        <v>593</v>
      </c>
      <c r="O64" s="12" t="s">
        <v>223</v>
      </c>
    </row>
    <row r="65" spans="1:15" x14ac:dyDescent="0.25">
      <c r="A65" s="11">
        <v>66</v>
      </c>
      <c r="B65" s="13" t="s">
        <v>288</v>
      </c>
      <c r="C65" s="47"/>
      <c r="D65" s="4" t="s">
        <v>289</v>
      </c>
      <c r="E65" s="2" t="s">
        <v>290</v>
      </c>
      <c r="F65" s="2"/>
      <c r="G65" s="6">
        <v>398</v>
      </c>
      <c r="H65" s="18">
        <f t="shared" si="3"/>
        <v>269.99666666666667</v>
      </c>
      <c r="I65" s="5">
        <v>409.99</v>
      </c>
      <c r="J65" s="26" t="s">
        <v>334</v>
      </c>
      <c r="K65" s="5">
        <v>200</v>
      </c>
      <c r="L65" s="3" t="s">
        <v>499</v>
      </c>
      <c r="M65" s="5">
        <v>200</v>
      </c>
      <c r="N65" s="3" t="s">
        <v>498</v>
      </c>
      <c r="O65" s="12" t="s">
        <v>223</v>
      </c>
    </row>
    <row r="66" spans="1:15" x14ac:dyDescent="0.25">
      <c r="A66" s="11">
        <v>68</v>
      </c>
      <c r="B66" s="13" t="s">
        <v>27</v>
      </c>
      <c r="C66" s="24" t="s">
        <v>419</v>
      </c>
      <c r="D66" s="4" t="s">
        <v>28</v>
      </c>
      <c r="E66" s="2" t="s">
        <v>193</v>
      </c>
      <c r="F66" s="2" t="s">
        <v>154</v>
      </c>
      <c r="G66" s="6">
        <v>850</v>
      </c>
      <c r="H66" s="18">
        <f t="shared" si="3"/>
        <v>836</v>
      </c>
      <c r="I66" s="5">
        <v>859</v>
      </c>
      <c r="J66" s="26" t="s">
        <v>366</v>
      </c>
      <c r="K66" s="5">
        <v>850</v>
      </c>
      <c r="L66" s="26" t="s">
        <v>465</v>
      </c>
      <c r="M66" s="5">
        <v>799</v>
      </c>
      <c r="N66" s="26" t="s">
        <v>564</v>
      </c>
      <c r="O66" s="9" t="s">
        <v>223</v>
      </c>
    </row>
    <row r="67" spans="1:15" x14ac:dyDescent="0.25">
      <c r="A67" s="11">
        <v>69</v>
      </c>
      <c r="B67" s="13" t="s">
        <v>291</v>
      </c>
      <c r="C67" s="24" t="s">
        <v>418</v>
      </c>
      <c r="D67" s="4" t="s">
        <v>292</v>
      </c>
      <c r="E67" s="2" t="s">
        <v>290</v>
      </c>
      <c r="F67" s="2"/>
      <c r="G67" s="6">
        <v>4950</v>
      </c>
      <c r="H67" s="18">
        <f t="shared" si="3"/>
        <v>4587.956666666666</v>
      </c>
      <c r="I67" s="5">
        <f>486.99*12</f>
        <v>5843.88</v>
      </c>
      <c r="J67" s="26" t="s">
        <v>335</v>
      </c>
      <c r="K67" s="5">
        <v>5039.99</v>
      </c>
      <c r="L67" s="26" t="s">
        <v>525</v>
      </c>
      <c r="M67" s="5">
        <f>240*12</f>
        <v>2880</v>
      </c>
      <c r="N67" s="26" t="s">
        <v>565</v>
      </c>
      <c r="O67" s="12" t="s">
        <v>223</v>
      </c>
    </row>
    <row r="68" spans="1:15" x14ac:dyDescent="0.25">
      <c r="A68" s="11">
        <v>70</v>
      </c>
      <c r="B68" s="13" t="s">
        <v>37</v>
      </c>
      <c r="C68" s="24" t="s">
        <v>420</v>
      </c>
      <c r="D68" s="4" t="s">
        <v>38</v>
      </c>
      <c r="E68" s="2" t="s">
        <v>183</v>
      </c>
      <c r="F68" s="2" t="s">
        <v>162</v>
      </c>
      <c r="G68" s="6">
        <v>890</v>
      </c>
      <c r="H68" s="28">
        <f t="shared" si="3"/>
        <v>1381.1233333333332</v>
      </c>
      <c r="I68" s="27">
        <v>1043.3699999999999</v>
      </c>
      <c r="J68" s="26" t="s">
        <v>239</v>
      </c>
      <c r="K68" s="27">
        <v>1650</v>
      </c>
      <c r="L68" s="26" t="s">
        <v>526</v>
      </c>
      <c r="M68" s="27">
        <v>1450</v>
      </c>
      <c r="N68" s="26" t="s">
        <v>527</v>
      </c>
      <c r="O68" s="12" t="s">
        <v>223</v>
      </c>
    </row>
    <row r="69" spans="1:15" s="16" customFormat="1" ht="30" x14ac:dyDescent="0.25">
      <c r="A69" s="11">
        <v>71</v>
      </c>
      <c r="B69" s="13" t="s">
        <v>53</v>
      </c>
      <c r="C69" s="45" t="s">
        <v>421</v>
      </c>
      <c r="D69" s="4" t="s">
        <v>54</v>
      </c>
      <c r="E69" s="4" t="s">
        <v>184</v>
      </c>
      <c r="F69" s="4" t="s">
        <v>163</v>
      </c>
      <c r="G69" s="7">
        <v>900</v>
      </c>
      <c r="H69" s="28">
        <f t="shared" si="3"/>
        <v>1629.6666666666667</v>
      </c>
      <c r="I69" s="27">
        <v>1850</v>
      </c>
      <c r="J69" s="17" t="s">
        <v>393</v>
      </c>
      <c r="K69" s="27">
        <v>1959</v>
      </c>
      <c r="L69" s="17" t="s">
        <v>594</v>
      </c>
      <c r="M69" s="27">
        <v>1080</v>
      </c>
      <c r="N69" s="17" t="s">
        <v>341</v>
      </c>
      <c r="O69" s="35" t="s">
        <v>471</v>
      </c>
    </row>
    <row r="70" spans="1:15" x14ac:dyDescent="0.25">
      <c r="A70" s="11">
        <v>72</v>
      </c>
      <c r="B70" s="13" t="s">
        <v>51</v>
      </c>
      <c r="C70" s="47"/>
      <c r="D70" s="4" t="s">
        <v>52</v>
      </c>
      <c r="E70" s="2" t="s">
        <v>185</v>
      </c>
      <c r="F70" s="2" t="s">
        <v>164</v>
      </c>
      <c r="G70" s="6">
        <v>80</v>
      </c>
      <c r="H70" s="18">
        <f t="shared" si="3"/>
        <v>102.27382716049384</v>
      </c>
      <c r="I70" s="5">
        <f>2566.2/20</f>
        <v>128.31</v>
      </c>
      <c r="J70" s="26" t="s">
        <v>148</v>
      </c>
      <c r="K70" s="5">
        <v>99.78</v>
      </c>
      <c r="L70" s="26" t="s">
        <v>238</v>
      </c>
      <c r="M70" s="5">
        <f>8503/108</f>
        <v>78.731481481481481</v>
      </c>
      <c r="N70" s="26" t="s">
        <v>376</v>
      </c>
      <c r="O70" s="36" t="s">
        <v>472</v>
      </c>
    </row>
    <row r="71" spans="1:15" x14ac:dyDescent="0.25">
      <c r="A71" s="11">
        <v>73</v>
      </c>
      <c r="B71" s="13" t="s">
        <v>49</v>
      </c>
      <c r="C71" s="45" t="s">
        <v>422</v>
      </c>
      <c r="D71" s="4" t="s">
        <v>50</v>
      </c>
      <c r="E71" s="4" t="s">
        <v>188</v>
      </c>
      <c r="F71" s="4" t="s">
        <v>166</v>
      </c>
      <c r="G71" s="6">
        <v>928</v>
      </c>
      <c r="H71" s="18">
        <f t="shared" si="3"/>
        <v>960.96333333333325</v>
      </c>
      <c r="I71" s="5">
        <v>850</v>
      </c>
      <c r="J71" s="26" t="s">
        <v>597</v>
      </c>
      <c r="K71" s="5">
        <v>727.89</v>
      </c>
      <c r="L71" s="26" t="s">
        <v>595</v>
      </c>
      <c r="M71" s="5">
        <v>1305</v>
      </c>
      <c r="N71" s="26" t="s">
        <v>596</v>
      </c>
      <c r="O71" s="36" t="s">
        <v>472</v>
      </c>
    </row>
    <row r="72" spans="1:15" x14ac:dyDescent="0.25">
      <c r="A72" s="11">
        <v>74</v>
      </c>
      <c r="B72" s="13" t="s">
        <v>293</v>
      </c>
      <c r="C72" s="46"/>
      <c r="D72" s="4" t="s">
        <v>294</v>
      </c>
      <c r="E72" s="2" t="s">
        <v>295</v>
      </c>
      <c r="F72" s="2"/>
      <c r="G72" s="6">
        <v>174</v>
      </c>
      <c r="H72" s="18">
        <f t="shared" si="3"/>
        <v>95.488888888888894</v>
      </c>
      <c r="I72" s="5">
        <f>3199/30</f>
        <v>106.63333333333334</v>
      </c>
      <c r="J72" s="26" t="s">
        <v>367</v>
      </c>
      <c r="K72" s="5">
        <v>93.2</v>
      </c>
      <c r="L72" s="26" t="s">
        <v>394</v>
      </c>
      <c r="M72" s="5">
        <f>2599/30</f>
        <v>86.63333333333334</v>
      </c>
      <c r="N72" s="26" t="s">
        <v>566</v>
      </c>
      <c r="O72" s="12" t="s">
        <v>223</v>
      </c>
    </row>
    <row r="73" spans="1:15" ht="26.25" x14ac:dyDescent="0.25">
      <c r="A73" s="11">
        <v>75</v>
      </c>
      <c r="B73" s="13" t="s">
        <v>48</v>
      </c>
      <c r="C73" s="46"/>
      <c r="D73" s="4" t="s">
        <v>131</v>
      </c>
      <c r="E73" s="2" t="s">
        <v>194</v>
      </c>
      <c r="F73" s="2" t="s">
        <v>169</v>
      </c>
      <c r="G73" s="6">
        <v>234</v>
      </c>
      <c r="H73" s="18">
        <f t="shared" si="3"/>
        <v>444.25333333333333</v>
      </c>
      <c r="I73" s="5">
        <v>258.60000000000002</v>
      </c>
      <c r="J73" s="26" t="s">
        <v>244</v>
      </c>
      <c r="K73" s="5">
        <v>340.17</v>
      </c>
      <c r="L73" s="26" t="s">
        <v>473</v>
      </c>
      <c r="M73" s="5">
        <v>733.99</v>
      </c>
      <c r="N73" s="26" t="s">
        <v>474</v>
      </c>
      <c r="O73" s="12" t="s">
        <v>223</v>
      </c>
    </row>
    <row r="74" spans="1:15" ht="19.5" customHeight="1" x14ac:dyDescent="0.25">
      <c r="A74" s="11">
        <v>76</v>
      </c>
      <c r="B74" s="13" t="s">
        <v>296</v>
      </c>
      <c r="C74" s="47"/>
      <c r="D74" s="4" t="s">
        <v>297</v>
      </c>
      <c r="E74" s="2" t="s">
        <v>298</v>
      </c>
      <c r="F74" s="2"/>
      <c r="G74" s="6">
        <v>690</v>
      </c>
      <c r="H74" s="18">
        <f t="shared" si="3"/>
        <v>891</v>
      </c>
      <c r="I74" s="5">
        <v>778</v>
      </c>
      <c r="J74" s="26" t="s">
        <v>567</v>
      </c>
      <c r="K74" s="5">
        <v>695</v>
      </c>
      <c r="L74" s="26" t="s">
        <v>528</v>
      </c>
      <c r="M74" s="5">
        <v>1200</v>
      </c>
      <c r="N74" s="26" t="s">
        <v>568</v>
      </c>
      <c r="O74" s="12" t="s">
        <v>223</v>
      </c>
    </row>
    <row r="75" spans="1:15" x14ac:dyDescent="0.25">
      <c r="A75" s="11">
        <v>77</v>
      </c>
      <c r="B75" s="13" t="s">
        <v>23</v>
      </c>
      <c r="C75" s="45" t="s">
        <v>423</v>
      </c>
      <c r="D75" s="4" t="s">
        <v>24</v>
      </c>
      <c r="E75" s="2" t="s">
        <v>191</v>
      </c>
      <c r="F75" s="2" t="s">
        <v>165</v>
      </c>
      <c r="G75" s="6">
        <v>750</v>
      </c>
      <c r="H75" s="18">
        <f t="shared" si="3"/>
        <v>860.66666666666663</v>
      </c>
      <c r="I75" s="5">
        <v>850</v>
      </c>
      <c r="J75" s="26" t="s">
        <v>529</v>
      </c>
      <c r="K75" s="5">
        <v>942</v>
      </c>
      <c r="L75" s="26" t="s">
        <v>215</v>
      </c>
      <c r="M75" s="5">
        <v>790</v>
      </c>
      <c r="N75" s="26" t="s">
        <v>475</v>
      </c>
      <c r="O75" s="9" t="s">
        <v>223</v>
      </c>
    </row>
    <row r="76" spans="1:15" x14ac:dyDescent="0.25">
      <c r="A76" s="11">
        <v>78</v>
      </c>
      <c r="B76" s="13" t="s">
        <v>116</v>
      </c>
      <c r="C76" s="46"/>
      <c r="D76" s="4" t="s">
        <v>349</v>
      </c>
      <c r="E76" s="2" t="s">
        <v>209</v>
      </c>
      <c r="F76" s="2" t="s">
        <v>348</v>
      </c>
      <c r="G76" s="6">
        <v>812</v>
      </c>
      <c r="H76" s="18">
        <f t="shared" si="3"/>
        <v>1137.9166666666667</v>
      </c>
      <c r="I76" s="5">
        <v>980</v>
      </c>
      <c r="J76" s="26" t="s">
        <v>570</v>
      </c>
      <c r="K76" s="5">
        <v>1250</v>
      </c>
      <c r="L76" s="26" t="s">
        <v>569</v>
      </c>
      <c r="M76" s="5">
        <v>1183.75</v>
      </c>
      <c r="N76" s="26" t="s">
        <v>476</v>
      </c>
      <c r="O76" s="9" t="s">
        <v>223</v>
      </c>
    </row>
    <row r="77" spans="1:15" x14ac:dyDescent="0.25">
      <c r="A77" s="11">
        <v>79</v>
      </c>
      <c r="B77" s="13" t="s">
        <v>299</v>
      </c>
      <c r="C77" s="47"/>
      <c r="D77" s="4" t="s">
        <v>300</v>
      </c>
      <c r="E77" s="2" t="s">
        <v>301</v>
      </c>
      <c r="F77" s="2"/>
      <c r="G77" s="6">
        <v>760</v>
      </c>
      <c r="H77" s="18">
        <f t="shared" si="3"/>
        <v>2773.3333333333335</v>
      </c>
      <c r="I77" s="5">
        <v>2450</v>
      </c>
      <c r="J77" s="26" t="s">
        <v>530</v>
      </c>
      <c r="K77" s="5">
        <v>2180</v>
      </c>
      <c r="L77" s="26" t="s">
        <v>477</v>
      </c>
      <c r="M77" s="5">
        <v>3690</v>
      </c>
      <c r="N77" s="26" t="s">
        <v>478</v>
      </c>
      <c r="O77" s="12" t="s">
        <v>223</v>
      </c>
    </row>
    <row r="78" spans="1:15" s="16" customFormat="1" ht="30.75" customHeight="1" x14ac:dyDescent="0.25">
      <c r="A78" s="11">
        <v>80</v>
      </c>
      <c r="B78" s="13" t="s">
        <v>302</v>
      </c>
      <c r="C78" s="45" t="s">
        <v>402</v>
      </c>
      <c r="D78" s="4" t="s">
        <v>303</v>
      </c>
      <c r="E78" s="4" t="s">
        <v>191</v>
      </c>
      <c r="F78" s="4"/>
      <c r="G78" s="7">
        <v>1040</v>
      </c>
      <c r="H78" s="28">
        <f t="shared" si="3"/>
        <v>1249.6666666666667</v>
      </c>
      <c r="I78" s="27">
        <v>1420</v>
      </c>
      <c r="J78" s="17" t="s">
        <v>531</v>
      </c>
      <c r="K78" s="27">
        <v>850</v>
      </c>
      <c r="L78" s="17" t="s">
        <v>532</v>
      </c>
      <c r="M78" s="27">
        <v>1479</v>
      </c>
      <c r="N78" s="17" t="s">
        <v>368</v>
      </c>
      <c r="O78" s="34" t="s">
        <v>223</v>
      </c>
    </row>
    <row r="79" spans="1:15" s="16" customFormat="1" x14ac:dyDescent="0.25">
      <c r="A79" s="11">
        <v>81</v>
      </c>
      <c r="B79" s="13" t="s">
        <v>113</v>
      </c>
      <c r="C79" s="47"/>
      <c r="D79" s="4" t="s">
        <v>133</v>
      </c>
      <c r="E79" s="4" t="s">
        <v>191</v>
      </c>
      <c r="F79" s="4"/>
      <c r="G79" s="7">
        <v>585</v>
      </c>
      <c r="H79" s="28">
        <f t="shared" si="3"/>
        <v>889.49333333333334</v>
      </c>
      <c r="I79" s="27">
        <v>769</v>
      </c>
      <c r="J79" s="17" t="s">
        <v>480</v>
      </c>
      <c r="K79" s="27">
        <v>1250</v>
      </c>
      <c r="L79" s="17" t="s">
        <v>479</v>
      </c>
      <c r="M79" s="27">
        <v>649.48</v>
      </c>
      <c r="N79" s="17" t="s">
        <v>236</v>
      </c>
      <c r="O79" s="11" t="s">
        <v>223</v>
      </c>
    </row>
    <row r="80" spans="1:15" x14ac:dyDescent="0.25">
      <c r="A80" s="11">
        <v>82</v>
      </c>
      <c r="B80" s="13" t="s">
        <v>75</v>
      </c>
      <c r="C80" s="24" t="s">
        <v>423</v>
      </c>
      <c r="D80" s="4" t="s">
        <v>76</v>
      </c>
      <c r="E80" s="2" t="s">
        <v>207</v>
      </c>
      <c r="F80" s="2"/>
      <c r="G80" s="6">
        <v>380</v>
      </c>
      <c r="H80" s="18">
        <f t="shared" si="3"/>
        <v>602.49333333333334</v>
      </c>
      <c r="I80" s="5">
        <v>670</v>
      </c>
      <c r="J80" s="26" t="s">
        <v>235</v>
      </c>
      <c r="K80" s="5">
        <v>600</v>
      </c>
      <c r="L80" s="26" t="s">
        <v>533</v>
      </c>
      <c r="M80" s="27">
        <v>537.48</v>
      </c>
      <c r="N80" s="26" t="s">
        <v>534</v>
      </c>
      <c r="O80" s="9" t="s">
        <v>223</v>
      </c>
    </row>
    <row r="81" spans="1:15" ht="26.25" x14ac:dyDescent="0.25">
      <c r="A81" s="11">
        <v>83</v>
      </c>
      <c r="B81" s="13" t="s">
        <v>7</v>
      </c>
      <c r="C81" s="24" t="s">
        <v>424</v>
      </c>
      <c r="D81" s="4" t="s">
        <v>126</v>
      </c>
      <c r="E81" s="2" t="s">
        <v>171</v>
      </c>
      <c r="F81" s="2"/>
      <c r="G81" s="6">
        <v>2200</v>
      </c>
      <c r="H81" s="18">
        <f t="shared" si="3"/>
        <v>2571.6299999999997</v>
      </c>
      <c r="I81" s="5">
        <v>2751</v>
      </c>
      <c r="J81" s="26" t="s">
        <v>212</v>
      </c>
      <c r="K81" s="5">
        <v>2463.89</v>
      </c>
      <c r="L81" s="26" t="s">
        <v>481</v>
      </c>
      <c r="M81" s="5">
        <v>2500</v>
      </c>
      <c r="N81" s="3" t="s">
        <v>369</v>
      </c>
      <c r="O81" s="9" t="s">
        <v>223</v>
      </c>
    </row>
    <row r="82" spans="1:15" x14ac:dyDescent="0.25">
      <c r="A82" s="11">
        <v>84</v>
      </c>
      <c r="B82" s="13" t="s">
        <v>55</v>
      </c>
      <c r="C82" s="24" t="s">
        <v>425</v>
      </c>
      <c r="D82" s="4" t="s">
        <v>56</v>
      </c>
      <c r="E82" s="2" t="s">
        <v>173</v>
      </c>
      <c r="F82" s="2"/>
      <c r="G82" s="6">
        <v>2720</v>
      </c>
      <c r="H82" s="18">
        <f t="shared" si="3"/>
        <v>2130.9566666666665</v>
      </c>
      <c r="I82" s="5">
        <v>2353.98</v>
      </c>
      <c r="J82" s="26" t="s">
        <v>482</v>
      </c>
      <c r="K82" s="5">
        <v>2239.89</v>
      </c>
      <c r="L82" s="26" t="s">
        <v>233</v>
      </c>
      <c r="M82" s="5">
        <v>1799</v>
      </c>
      <c r="N82" s="26" t="s">
        <v>377</v>
      </c>
      <c r="O82" s="9" t="s">
        <v>223</v>
      </c>
    </row>
    <row r="83" spans="1:15" ht="26.25" x14ac:dyDescent="0.25">
      <c r="A83" s="11">
        <v>85</v>
      </c>
      <c r="B83" s="13" t="s">
        <v>57</v>
      </c>
      <c r="C83" s="24" t="s">
        <v>405</v>
      </c>
      <c r="D83" s="4" t="s">
        <v>125</v>
      </c>
      <c r="E83" s="2" t="s">
        <v>173</v>
      </c>
      <c r="F83" s="2"/>
      <c r="G83" s="6">
        <v>1398</v>
      </c>
      <c r="H83" s="28">
        <f t="shared" si="3"/>
        <v>1968</v>
      </c>
      <c r="I83" s="27">
        <v>1649</v>
      </c>
      <c r="J83" s="26" t="s">
        <v>214</v>
      </c>
      <c r="K83" s="27">
        <v>1700</v>
      </c>
      <c r="L83" s="26" t="s">
        <v>483</v>
      </c>
      <c r="M83" s="27">
        <v>2555</v>
      </c>
      <c r="N83" s="26" t="s">
        <v>535</v>
      </c>
      <c r="O83" s="9" t="s">
        <v>223</v>
      </c>
    </row>
    <row r="84" spans="1:15" ht="39" customHeight="1" x14ac:dyDescent="0.25">
      <c r="A84" s="11">
        <v>86</v>
      </c>
      <c r="B84" s="13" t="s">
        <v>58</v>
      </c>
      <c r="C84" s="45" t="s">
        <v>426</v>
      </c>
      <c r="D84" s="4" t="s">
        <v>59</v>
      </c>
      <c r="E84" s="2" t="s">
        <v>180</v>
      </c>
      <c r="F84" s="4"/>
      <c r="G84" s="6">
        <v>525</v>
      </c>
      <c r="H84" s="18">
        <f t="shared" si="3"/>
        <v>751.62666666666667</v>
      </c>
      <c r="I84" s="5">
        <v>600</v>
      </c>
      <c r="J84" s="26" t="s">
        <v>571</v>
      </c>
      <c r="K84" s="5">
        <v>983</v>
      </c>
      <c r="L84" s="26" t="s">
        <v>536</v>
      </c>
      <c r="M84" s="5">
        <v>671.88</v>
      </c>
      <c r="N84" s="26" t="s">
        <v>240</v>
      </c>
      <c r="O84" s="9" t="s">
        <v>223</v>
      </c>
    </row>
    <row r="85" spans="1:15" ht="26.25" x14ac:dyDescent="0.25">
      <c r="A85" s="11">
        <v>87</v>
      </c>
      <c r="B85" s="13" t="s">
        <v>121</v>
      </c>
      <c r="C85" s="47"/>
      <c r="D85" s="4" t="s">
        <v>136</v>
      </c>
      <c r="E85" s="2" t="s">
        <v>208</v>
      </c>
      <c r="F85" s="2"/>
      <c r="G85" s="6">
        <v>1210</v>
      </c>
      <c r="H85" s="18">
        <f t="shared" si="3"/>
        <v>1812.3333333333333</v>
      </c>
      <c r="I85" s="5">
        <v>1527</v>
      </c>
      <c r="J85" s="26" t="s">
        <v>537</v>
      </c>
      <c r="K85" s="5">
        <v>1600</v>
      </c>
      <c r="L85" s="26" t="s">
        <v>538</v>
      </c>
      <c r="M85" s="5">
        <v>2310</v>
      </c>
      <c r="N85" s="26" t="s">
        <v>539</v>
      </c>
      <c r="O85" s="12" t="s">
        <v>223</v>
      </c>
    </row>
    <row r="86" spans="1:15" x14ac:dyDescent="0.25">
      <c r="A86" s="11">
        <v>88</v>
      </c>
      <c r="B86" s="13" t="s">
        <v>304</v>
      </c>
      <c r="C86" s="24" t="s">
        <v>427</v>
      </c>
      <c r="D86" s="4" t="s">
        <v>305</v>
      </c>
      <c r="E86" s="2" t="s">
        <v>306</v>
      </c>
      <c r="F86" s="2"/>
      <c r="G86" s="6">
        <v>1069</v>
      </c>
      <c r="H86" s="18">
        <f t="shared" si="3"/>
        <v>1456.6666666666667</v>
      </c>
      <c r="I86" s="5">
        <v>1596</v>
      </c>
      <c r="J86" s="26" t="s">
        <v>572</v>
      </c>
      <c r="K86" s="5">
        <v>1449</v>
      </c>
      <c r="L86" s="26" t="s">
        <v>378</v>
      </c>
      <c r="M86" s="5">
        <v>1325</v>
      </c>
      <c r="N86" s="26" t="s">
        <v>573</v>
      </c>
      <c r="O86" s="12" t="s">
        <v>223</v>
      </c>
    </row>
    <row r="87" spans="1:15" x14ac:dyDescent="0.25">
      <c r="A87" s="11">
        <v>89</v>
      </c>
      <c r="B87" s="13" t="s">
        <v>25</v>
      </c>
      <c r="C87" s="24" t="s">
        <v>428</v>
      </c>
      <c r="D87" s="4" t="s">
        <v>26</v>
      </c>
      <c r="E87" s="2" t="s">
        <v>192</v>
      </c>
      <c r="F87" s="2" t="s">
        <v>168</v>
      </c>
      <c r="G87" s="6">
        <v>662</v>
      </c>
      <c r="H87" s="18">
        <f t="shared" si="3"/>
        <v>277.16666666666669</v>
      </c>
      <c r="I87" s="5">
        <f>12950/50</f>
        <v>259</v>
      </c>
      <c r="J87" s="26" t="s">
        <v>216</v>
      </c>
      <c r="K87" s="5">
        <f>460/2</f>
        <v>230</v>
      </c>
      <c r="L87" s="26" t="s">
        <v>243</v>
      </c>
      <c r="M87" s="5">
        <f>685/2</f>
        <v>342.5</v>
      </c>
      <c r="N87" s="26" t="s">
        <v>484</v>
      </c>
      <c r="O87" s="12" t="s">
        <v>223</v>
      </c>
    </row>
    <row r="88" spans="1:15" x14ac:dyDescent="0.25">
      <c r="A88" s="43">
        <v>91</v>
      </c>
      <c r="B88" s="13" t="s">
        <v>308</v>
      </c>
      <c r="C88" s="45" t="s">
        <v>429</v>
      </c>
      <c r="D88" s="4" t="s">
        <v>309</v>
      </c>
      <c r="E88" s="2" t="s">
        <v>307</v>
      </c>
      <c r="F88" s="2"/>
      <c r="G88" s="6">
        <v>5500</v>
      </c>
      <c r="H88" s="18">
        <f t="shared" si="3"/>
        <v>8306.3333333333339</v>
      </c>
      <c r="I88" s="27">
        <v>5580</v>
      </c>
      <c r="J88" s="26" t="s">
        <v>370</v>
      </c>
      <c r="K88" s="27">
        <v>11349</v>
      </c>
      <c r="L88" s="26" t="s">
        <v>395</v>
      </c>
      <c r="M88" s="27">
        <v>7990</v>
      </c>
      <c r="N88" s="26" t="s">
        <v>540</v>
      </c>
      <c r="O88" s="12" t="s">
        <v>223</v>
      </c>
    </row>
    <row r="89" spans="1:15" ht="26.25" x14ac:dyDescent="0.25">
      <c r="A89" s="11">
        <v>92</v>
      </c>
      <c r="B89" s="13" t="s">
        <v>114</v>
      </c>
      <c r="C89" s="46"/>
      <c r="D89" s="4" t="s">
        <v>128</v>
      </c>
      <c r="E89" s="2" t="s">
        <v>202</v>
      </c>
      <c r="F89" s="2"/>
      <c r="G89" s="6">
        <v>9500</v>
      </c>
      <c r="H89" s="18">
        <f t="shared" si="3"/>
        <v>13844.896666666667</v>
      </c>
      <c r="I89" s="5">
        <v>13999</v>
      </c>
      <c r="J89" s="26" t="s">
        <v>232</v>
      </c>
      <c r="K89" s="5">
        <v>13885</v>
      </c>
      <c r="L89" s="26" t="s">
        <v>485</v>
      </c>
      <c r="M89" s="5">
        <v>13650.69</v>
      </c>
      <c r="N89" s="26" t="s">
        <v>220</v>
      </c>
      <c r="O89" s="12" t="s">
        <v>223</v>
      </c>
    </row>
    <row r="90" spans="1:15" x14ac:dyDescent="0.25">
      <c r="A90" s="11">
        <v>93</v>
      </c>
      <c r="B90" s="13" t="s">
        <v>310</v>
      </c>
      <c r="C90" s="46"/>
      <c r="D90" s="4" t="s">
        <v>311</v>
      </c>
      <c r="E90" s="2" t="s">
        <v>201</v>
      </c>
      <c r="F90" s="2"/>
      <c r="G90" s="6">
        <v>164</v>
      </c>
      <c r="H90" s="18">
        <f t="shared" si="3"/>
        <v>171.42379629629627</v>
      </c>
      <c r="I90" s="5">
        <f>26000/120</f>
        <v>216.66666666666666</v>
      </c>
      <c r="J90" s="26" t="s">
        <v>347</v>
      </c>
      <c r="K90" s="5">
        <f>9385.31/108</f>
        <v>86.901018518518512</v>
      </c>
      <c r="L90" s="26" t="s">
        <v>541</v>
      </c>
      <c r="M90" s="5">
        <f>22756/108</f>
        <v>210.7037037037037</v>
      </c>
      <c r="N90" s="26" t="s">
        <v>542</v>
      </c>
      <c r="O90" s="12" t="s">
        <v>223</v>
      </c>
    </row>
    <row r="91" spans="1:15" ht="39" x14ac:dyDescent="0.25">
      <c r="A91" s="43">
        <v>94</v>
      </c>
      <c r="B91" s="13" t="s">
        <v>120</v>
      </c>
      <c r="C91" s="46"/>
      <c r="D91" s="4" t="s">
        <v>124</v>
      </c>
      <c r="E91" s="2" t="s">
        <v>203</v>
      </c>
      <c r="F91" s="2"/>
      <c r="G91" s="6">
        <v>2799</v>
      </c>
      <c r="H91" s="18">
        <f t="shared" si="3"/>
        <v>7682</v>
      </c>
      <c r="I91" s="27">
        <v>8247</v>
      </c>
      <c r="J91" s="26" t="s">
        <v>371</v>
      </c>
      <c r="K91" s="27">
        <v>6800</v>
      </c>
      <c r="L91" s="26" t="s">
        <v>574</v>
      </c>
      <c r="M91" s="27">
        <v>7999</v>
      </c>
      <c r="N91" s="26" t="s">
        <v>543</v>
      </c>
      <c r="O91" s="12" t="s">
        <v>223</v>
      </c>
    </row>
    <row r="92" spans="1:15" ht="26.25" x14ac:dyDescent="0.25">
      <c r="A92" s="11">
        <v>95</v>
      </c>
      <c r="B92" s="13" t="s">
        <v>119</v>
      </c>
      <c r="C92" s="46"/>
      <c r="D92" s="4" t="s">
        <v>130</v>
      </c>
      <c r="E92" s="2" t="s">
        <v>204</v>
      </c>
      <c r="F92" s="2" t="s">
        <v>237</v>
      </c>
      <c r="G92" s="6">
        <v>108</v>
      </c>
      <c r="H92" s="18">
        <f t="shared" si="3"/>
        <v>184.02222222222221</v>
      </c>
      <c r="I92" s="5">
        <f>5837/30</f>
        <v>194.56666666666666</v>
      </c>
      <c r="J92" s="26" t="s">
        <v>397</v>
      </c>
      <c r="K92" s="5">
        <f>5797/30</f>
        <v>193.23333333333332</v>
      </c>
      <c r="L92" s="26" t="s">
        <v>396</v>
      </c>
      <c r="M92" s="5">
        <f>4928/30</f>
        <v>164.26666666666668</v>
      </c>
      <c r="N92" s="26" t="s">
        <v>486</v>
      </c>
      <c r="O92" s="12" t="s">
        <v>223</v>
      </c>
    </row>
    <row r="93" spans="1:15" ht="26.25" x14ac:dyDescent="0.25">
      <c r="A93" s="43">
        <v>96</v>
      </c>
      <c r="B93" s="13" t="s">
        <v>118</v>
      </c>
      <c r="C93" s="46"/>
      <c r="D93" s="4" t="s">
        <v>129</v>
      </c>
      <c r="E93" s="2" t="s">
        <v>203</v>
      </c>
      <c r="F93" s="2"/>
      <c r="G93" s="6">
        <v>8340</v>
      </c>
      <c r="H93" s="18">
        <f t="shared" si="3"/>
        <v>8375.6999999999989</v>
      </c>
      <c r="I93" s="27">
        <v>8852.1</v>
      </c>
      <c r="J93" s="26" t="s">
        <v>544</v>
      </c>
      <c r="K93" s="27">
        <v>9375</v>
      </c>
      <c r="L93" s="26" t="s">
        <v>226</v>
      </c>
      <c r="M93" s="27">
        <v>6900</v>
      </c>
      <c r="N93" s="26" t="s">
        <v>398</v>
      </c>
      <c r="O93" s="12" t="s">
        <v>223</v>
      </c>
    </row>
    <row r="94" spans="1:15" x14ac:dyDescent="0.25">
      <c r="A94" s="43">
        <v>97</v>
      </c>
      <c r="B94" s="13" t="s">
        <v>312</v>
      </c>
      <c r="C94" s="46"/>
      <c r="D94" s="4" t="s">
        <v>313</v>
      </c>
      <c r="E94" s="2" t="s">
        <v>314</v>
      </c>
      <c r="F94" s="2"/>
      <c r="G94" s="6">
        <v>1098.9000000000001</v>
      </c>
      <c r="H94" s="18">
        <f t="shared" si="3"/>
        <v>1383.96</v>
      </c>
      <c r="I94" s="27">
        <v>1362</v>
      </c>
      <c r="J94" s="26" t="s">
        <v>487</v>
      </c>
      <c r="K94" s="27">
        <v>1790.88</v>
      </c>
      <c r="L94" s="26" t="s">
        <v>581</v>
      </c>
      <c r="M94" s="27">
        <v>999</v>
      </c>
      <c r="N94" s="26" t="s">
        <v>582</v>
      </c>
      <c r="O94" s="12" t="s">
        <v>223</v>
      </c>
    </row>
    <row r="95" spans="1:15" x14ac:dyDescent="0.25">
      <c r="A95" s="11">
        <v>98</v>
      </c>
      <c r="B95" s="13" t="s">
        <v>315</v>
      </c>
      <c r="C95" s="46"/>
      <c r="D95" s="4" t="s">
        <v>316</v>
      </c>
      <c r="E95" s="2" t="s">
        <v>195</v>
      </c>
      <c r="F95" s="2"/>
      <c r="G95" s="6">
        <v>650</v>
      </c>
      <c r="H95" s="18">
        <f t="shared" si="3"/>
        <v>900.9666666666667</v>
      </c>
      <c r="I95" s="5">
        <v>669</v>
      </c>
      <c r="J95" s="26" t="s">
        <v>338</v>
      </c>
      <c r="K95" s="5">
        <v>1194.9000000000001</v>
      </c>
      <c r="L95" s="26" t="s">
        <v>379</v>
      </c>
      <c r="M95" s="5">
        <v>839</v>
      </c>
      <c r="N95" s="26" t="s">
        <v>488</v>
      </c>
      <c r="O95" s="12" t="s">
        <v>223</v>
      </c>
    </row>
    <row r="96" spans="1:15" x14ac:dyDescent="0.25">
      <c r="A96" s="11">
        <v>99</v>
      </c>
      <c r="B96" s="13" t="s">
        <v>317</v>
      </c>
      <c r="C96" s="46"/>
      <c r="D96" s="4" t="s">
        <v>318</v>
      </c>
      <c r="E96" s="2" t="s">
        <v>195</v>
      </c>
      <c r="F96" s="2"/>
      <c r="G96" s="6">
        <v>650</v>
      </c>
      <c r="H96" s="18">
        <f t="shared" ref="H96:H109" si="4">+(I96+K96+M96)/3</f>
        <v>766.39666666666665</v>
      </c>
      <c r="I96" s="5">
        <v>669</v>
      </c>
      <c r="J96" s="26" t="s">
        <v>339</v>
      </c>
      <c r="K96" s="5">
        <v>709.19</v>
      </c>
      <c r="L96" s="26" t="s">
        <v>489</v>
      </c>
      <c r="M96" s="5">
        <v>921</v>
      </c>
      <c r="N96" s="26" t="s">
        <v>490</v>
      </c>
      <c r="O96" s="12" t="s">
        <v>223</v>
      </c>
    </row>
    <row r="97" spans="1:15" ht="26.25" x14ac:dyDescent="0.25">
      <c r="A97" s="11">
        <v>100</v>
      </c>
      <c r="B97" s="13" t="s">
        <v>111</v>
      </c>
      <c r="C97" s="47"/>
      <c r="D97" s="4" t="s">
        <v>319</v>
      </c>
      <c r="E97" s="2" t="s">
        <v>320</v>
      </c>
      <c r="F97" s="2"/>
      <c r="G97" s="6">
        <v>5200</v>
      </c>
      <c r="H97" s="18">
        <f t="shared" si="4"/>
        <v>7682</v>
      </c>
      <c r="I97" s="5">
        <f t="shared" ref="I97:N97" si="5">+I91</f>
        <v>8247</v>
      </c>
      <c r="J97" s="3" t="str">
        <f t="shared" si="5"/>
        <v>https://shop.nestle.com.ar/products/la-lechera-softpack-800gr?variant=39530795761739&amp;currency=ARS&amp;utm_medium=product_sync&amp;utm_source=google&amp;utm_content=sag_organic&amp;utm_campaign=sag_organic&amp;gclid=Cj0KCQiApKagBhC1ARIsAFc7Mc6SUaCgozps7Hp57VxECfm3O9lDr_f92437zAjP6QXlugqzsSOG0pAaAkr5EALw_wcB</v>
      </c>
      <c r="K97" s="5">
        <f t="shared" si="5"/>
        <v>6800</v>
      </c>
      <c r="L97" s="3" t="str">
        <f t="shared" si="5"/>
        <v>https://www.disco.com.ar/leche-en-polvo-entera-cuisine-and-co-800-gr/p</v>
      </c>
      <c r="M97" s="5">
        <f t="shared" si="5"/>
        <v>7999</v>
      </c>
      <c r="N97" s="3" t="str">
        <f t="shared" si="5"/>
        <v>https://www.jumbo.com.ar/leche-en-polvo-nutrifuerza-la-lechera-800-gr/p</v>
      </c>
      <c r="O97" s="12" t="s">
        <v>223</v>
      </c>
    </row>
    <row r="98" spans="1:15" ht="26.25" x14ac:dyDescent="0.25">
      <c r="A98" s="43">
        <v>101</v>
      </c>
      <c r="B98" s="13" t="s">
        <v>112</v>
      </c>
      <c r="C98" s="24" t="s">
        <v>406</v>
      </c>
      <c r="D98" s="4" t="s">
        <v>321</v>
      </c>
      <c r="E98" s="2" t="s">
        <v>170</v>
      </c>
      <c r="F98" s="2"/>
      <c r="G98" s="6">
        <v>1350</v>
      </c>
      <c r="H98" s="18">
        <f t="shared" si="4"/>
        <v>1152.3333333333333</v>
      </c>
      <c r="I98" s="27">
        <f>I87</f>
        <v>259</v>
      </c>
      <c r="J98" s="26" t="str">
        <f>J87</f>
        <v>https://www.cocinaconvalentino.com.ar/levaduras/12504-levadura-seca-levex-display-2-sobres-caja-50-10grs-c-u-0000000000000.html</v>
      </c>
      <c r="K98" s="27">
        <v>1350</v>
      </c>
      <c r="L98" s="26" t="s">
        <v>545</v>
      </c>
      <c r="M98" s="27">
        <v>1848</v>
      </c>
      <c r="N98" s="26" t="s">
        <v>491</v>
      </c>
      <c r="O98" s="9" t="s">
        <v>223</v>
      </c>
    </row>
    <row r="99" spans="1:15" x14ac:dyDescent="0.25">
      <c r="A99" s="11">
        <v>102</v>
      </c>
      <c r="B99" s="13" t="s">
        <v>109</v>
      </c>
      <c r="C99" s="24" t="s">
        <v>430</v>
      </c>
      <c r="D99" s="4" t="s">
        <v>110</v>
      </c>
      <c r="E99" s="2" t="s">
        <v>196</v>
      </c>
      <c r="F99" s="2" t="s">
        <v>163</v>
      </c>
      <c r="G99" s="6">
        <v>1470</v>
      </c>
      <c r="H99" s="18">
        <f t="shared" si="4"/>
        <v>1280.1499999999999</v>
      </c>
      <c r="I99" s="5">
        <v>1200</v>
      </c>
      <c r="J99" s="26" t="s">
        <v>217</v>
      </c>
      <c r="K99" s="5">
        <v>901.45</v>
      </c>
      <c r="L99" s="26" t="s">
        <v>218</v>
      </c>
      <c r="M99" s="5">
        <v>1739</v>
      </c>
      <c r="N99" s="26" t="s">
        <v>230</v>
      </c>
      <c r="O99" s="9" t="s">
        <v>223</v>
      </c>
    </row>
    <row r="100" spans="1:15" ht="26.25" x14ac:dyDescent="0.25">
      <c r="A100" s="11">
        <v>103</v>
      </c>
      <c r="B100" s="13" t="s">
        <v>103</v>
      </c>
      <c r="C100" s="24" t="s">
        <v>414</v>
      </c>
      <c r="D100" s="4" t="s">
        <v>104</v>
      </c>
      <c r="E100" s="4" t="s">
        <v>197</v>
      </c>
      <c r="F100" s="4"/>
      <c r="G100" s="6">
        <v>2200</v>
      </c>
      <c r="H100" s="28">
        <f t="shared" si="4"/>
        <v>2477.3333333333335</v>
      </c>
      <c r="I100" s="27">
        <v>2866</v>
      </c>
      <c r="J100" s="26" t="s">
        <v>492</v>
      </c>
      <c r="K100" s="27">
        <v>1700</v>
      </c>
      <c r="L100" s="26" t="s">
        <v>598</v>
      </c>
      <c r="M100" s="27">
        <v>2866</v>
      </c>
      <c r="N100" s="26" t="s">
        <v>493</v>
      </c>
      <c r="O100" s="12" t="s">
        <v>223</v>
      </c>
    </row>
    <row r="101" spans="1:15" x14ac:dyDescent="0.25">
      <c r="A101" s="11">
        <v>116</v>
      </c>
      <c r="B101" s="13" t="s">
        <v>101</v>
      </c>
      <c r="C101" s="24" t="s">
        <v>431</v>
      </c>
      <c r="D101" s="4" t="s">
        <v>102</v>
      </c>
      <c r="E101" s="4" t="s">
        <v>219</v>
      </c>
      <c r="F101" s="4"/>
      <c r="G101" s="6">
        <v>450</v>
      </c>
      <c r="H101" s="18">
        <f t="shared" si="4"/>
        <v>918.86666666666667</v>
      </c>
      <c r="I101" s="5">
        <v>1000</v>
      </c>
      <c r="J101" s="26" t="s">
        <v>372</v>
      </c>
      <c r="K101" s="5">
        <v>1100</v>
      </c>
      <c r="L101" s="26" t="s">
        <v>494</v>
      </c>
      <c r="M101" s="5">
        <f>13132/20</f>
        <v>656.6</v>
      </c>
      <c r="N101" s="26" t="s">
        <v>495</v>
      </c>
      <c r="O101" s="12" t="s">
        <v>223</v>
      </c>
    </row>
    <row r="102" spans="1:15" x14ac:dyDescent="0.25">
      <c r="A102" s="11">
        <v>121</v>
      </c>
      <c r="B102" s="13" t="s">
        <v>107</v>
      </c>
      <c r="C102" s="24" t="s">
        <v>409</v>
      </c>
      <c r="D102" s="4" t="s">
        <v>108</v>
      </c>
      <c r="E102" s="2" t="s">
        <v>198</v>
      </c>
      <c r="F102" s="2"/>
      <c r="G102" s="6">
        <v>4990</v>
      </c>
      <c r="H102" s="18">
        <f t="shared" si="4"/>
        <v>4299.333333333333</v>
      </c>
      <c r="I102" s="5">
        <v>4100</v>
      </c>
      <c r="J102" s="26" t="s">
        <v>343</v>
      </c>
      <c r="K102" s="5">
        <v>3799</v>
      </c>
      <c r="L102" s="26" t="s">
        <v>344</v>
      </c>
      <c r="M102" s="5">
        <v>4999</v>
      </c>
      <c r="N102" s="26" t="s">
        <v>380</v>
      </c>
      <c r="O102" s="12" t="s">
        <v>223</v>
      </c>
    </row>
    <row r="103" spans="1:15" x14ac:dyDescent="0.25">
      <c r="A103" s="11">
        <v>122</v>
      </c>
      <c r="B103" s="13" t="s">
        <v>105</v>
      </c>
      <c r="C103" s="24" t="s">
        <v>435</v>
      </c>
      <c r="D103" s="4" t="s">
        <v>106</v>
      </c>
      <c r="E103" s="2" t="s">
        <v>198</v>
      </c>
      <c r="F103" s="2"/>
      <c r="G103" s="6">
        <v>3992</v>
      </c>
      <c r="H103" s="18">
        <f t="shared" si="4"/>
        <v>2133.3333333333335</v>
      </c>
      <c r="I103" s="5">
        <v>2000</v>
      </c>
      <c r="J103" s="26" t="s">
        <v>231</v>
      </c>
      <c r="K103" s="5">
        <v>2500</v>
      </c>
      <c r="L103" s="26" t="s">
        <v>546</v>
      </c>
      <c r="M103" s="5">
        <v>1900</v>
      </c>
      <c r="N103" s="26" t="s">
        <v>496</v>
      </c>
      <c r="O103" s="12" t="s">
        <v>223</v>
      </c>
    </row>
    <row r="104" spans="1:15" ht="39" x14ac:dyDescent="0.25">
      <c r="A104" s="11">
        <v>123</v>
      </c>
      <c r="B104" s="13" t="s">
        <v>328</v>
      </c>
      <c r="C104" s="24" t="s">
        <v>429</v>
      </c>
      <c r="D104" s="4" t="s">
        <v>329</v>
      </c>
      <c r="E104" s="2" t="s">
        <v>330</v>
      </c>
      <c r="F104" s="2"/>
      <c r="G104" s="6">
        <v>2499</v>
      </c>
      <c r="H104" s="18">
        <f t="shared" si="4"/>
        <v>7852.333333333333</v>
      </c>
      <c r="I104" s="5">
        <v>7630</v>
      </c>
      <c r="J104" s="26" t="s">
        <v>225</v>
      </c>
      <c r="K104" s="5">
        <v>9127</v>
      </c>
      <c r="L104" s="26" t="s">
        <v>547</v>
      </c>
      <c r="M104" s="5">
        <v>6800</v>
      </c>
      <c r="N104" s="26" t="s">
        <v>575</v>
      </c>
      <c r="O104" s="12" t="s">
        <v>223</v>
      </c>
    </row>
    <row r="105" spans="1:15" x14ac:dyDescent="0.25">
      <c r="A105" s="11">
        <v>124</v>
      </c>
      <c r="B105" s="13" t="s">
        <v>21</v>
      </c>
      <c r="C105" s="24" t="s">
        <v>409</v>
      </c>
      <c r="D105" s="4" t="s">
        <v>22</v>
      </c>
      <c r="E105" s="2" t="s">
        <v>174</v>
      </c>
      <c r="F105" s="2"/>
      <c r="G105" s="6">
        <v>545</v>
      </c>
      <c r="H105" s="18">
        <v>137.69999999999999</v>
      </c>
      <c r="I105" s="5">
        <v>570</v>
      </c>
      <c r="J105" s="26" t="s">
        <v>548</v>
      </c>
      <c r="K105" s="5">
        <v>720</v>
      </c>
      <c r="L105" s="26" t="s">
        <v>221</v>
      </c>
      <c r="M105" s="5">
        <v>845</v>
      </c>
      <c r="N105" s="26" t="s">
        <v>549</v>
      </c>
      <c r="O105" s="12" t="s">
        <v>472</v>
      </c>
    </row>
    <row r="106" spans="1:15" x14ac:dyDescent="0.25">
      <c r="A106" s="11">
        <v>125</v>
      </c>
      <c r="B106" s="13" t="s">
        <v>322</v>
      </c>
      <c r="C106" s="24" t="s">
        <v>436</v>
      </c>
      <c r="D106" s="4" t="s">
        <v>323</v>
      </c>
      <c r="E106" s="2" t="s">
        <v>324</v>
      </c>
      <c r="F106" s="2"/>
      <c r="G106" s="6">
        <v>750</v>
      </c>
      <c r="H106" s="18">
        <f t="shared" si="4"/>
        <v>737.33333333333337</v>
      </c>
      <c r="I106" s="5">
        <v>755</v>
      </c>
      <c r="J106" s="26" t="s">
        <v>599</v>
      </c>
      <c r="K106" s="5">
        <v>467</v>
      </c>
      <c r="L106" s="26" t="s">
        <v>550</v>
      </c>
      <c r="M106" s="5">
        <v>990</v>
      </c>
      <c r="N106" s="26" t="s">
        <v>336</v>
      </c>
      <c r="O106" s="12" t="s">
        <v>223</v>
      </c>
    </row>
    <row r="107" spans="1:15" x14ac:dyDescent="0.25">
      <c r="A107" s="11">
        <v>128</v>
      </c>
      <c r="B107" s="13" t="s">
        <v>134</v>
      </c>
      <c r="C107" s="24" t="s">
        <v>421</v>
      </c>
      <c r="D107" s="4" t="s">
        <v>135</v>
      </c>
      <c r="E107" s="2" t="s">
        <v>184</v>
      </c>
      <c r="F107" s="2"/>
      <c r="G107" s="6">
        <v>3767</v>
      </c>
      <c r="H107" s="18">
        <f t="shared" si="4"/>
        <v>4972.9333333333334</v>
      </c>
      <c r="I107" s="5">
        <v>3499</v>
      </c>
      <c r="J107" s="26" t="s">
        <v>551</v>
      </c>
      <c r="K107" s="5">
        <v>5300</v>
      </c>
      <c r="L107" s="26" t="s">
        <v>497</v>
      </c>
      <c r="M107" s="5">
        <f>30599/5</f>
        <v>6119.8</v>
      </c>
      <c r="N107" s="26" t="s">
        <v>553</v>
      </c>
      <c r="O107" s="12" t="s">
        <v>223</v>
      </c>
    </row>
    <row r="108" spans="1:15" x14ac:dyDescent="0.25">
      <c r="A108" s="11">
        <v>129</v>
      </c>
      <c r="B108" s="13" t="s">
        <v>325</v>
      </c>
      <c r="C108" s="24" t="s">
        <v>434</v>
      </c>
      <c r="D108" s="4" t="s">
        <v>326</v>
      </c>
      <c r="E108" s="2" t="s">
        <v>327</v>
      </c>
      <c r="F108" s="2"/>
      <c r="G108" s="6">
        <v>3728</v>
      </c>
      <c r="H108" s="18">
        <f t="shared" si="4"/>
        <v>9611.3333333333339</v>
      </c>
      <c r="I108" s="5">
        <v>9975</v>
      </c>
      <c r="J108" s="26" t="s">
        <v>373</v>
      </c>
      <c r="K108" s="5">
        <v>8884</v>
      </c>
      <c r="L108" s="26" t="s">
        <v>552</v>
      </c>
      <c r="M108" s="5">
        <v>9975</v>
      </c>
      <c r="N108" s="26" t="s">
        <v>337</v>
      </c>
      <c r="O108" s="12" t="s">
        <v>223</v>
      </c>
    </row>
    <row r="109" spans="1:15" ht="26.25" x14ac:dyDescent="0.25">
      <c r="A109" s="11">
        <v>130</v>
      </c>
      <c r="B109" s="13" t="s">
        <v>137</v>
      </c>
      <c r="C109" s="24" t="s">
        <v>432</v>
      </c>
      <c r="D109" s="4" t="s">
        <v>138</v>
      </c>
      <c r="E109" s="2" t="s">
        <v>210</v>
      </c>
      <c r="F109" s="2"/>
      <c r="G109" s="6">
        <v>1380</v>
      </c>
      <c r="H109" s="18">
        <f t="shared" si="4"/>
        <v>1354.5966666666666</v>
      </c>
      <c r="I109" s="15">
        <v>1300</v>
      </c>
      <c r="J109" s="26" t="s">
        <v>345</v>
      </c>
      <c r="K109" s="5">
        <v>1143.79</v>
      </c>
      <c r="L109" s="26" t="s">
        <v>227</v>
      </c>
      <c r="M109" s="5">
        <v>1620</v>
      </c>
      <c r="N109" s="26" t="s">
        <v>600</v>
      </c>
      <c r="O109" s="12" t="s">
        <v>223</v>
      </c>
    </row>
    <row r="110" spans="1:15" ht="26.25" x14ac:dyDescent="0.25">
      <c r="A110" s="11">
        <v>147</v>
      </c>
      <c r="B110" s="13" t="s">
        <v>351</v>
      </c>
      <c r="C110" s="24" t="s">
        <v>433</v>
      </c>
      <c r="D110" s="4" t="s">
        <v>350</v>
      </c>
      <c r="E110" s="2" t="s">
        <v>306</v>
      </c>
      <c r="F110" s="2"/>
      <c r="G110" s="6">
        <v>8198</v>
      </c>
      <c r="H110" s="18">
        <f t="shared" ref="H110" si="6">+(I110+K110+M110)/3</f>
        <v>5605</v>
      </c>
      <c r="I110" s="5">
        <v>5865</v>
      </c>
      <c r="J110" s="26" t="s">
        <v>554</v>
      </c>
      <c r="K110" s="5">
        <v>5450</v>
      </c>
      <c r="L110" s="26" t="s">
        <v>555</v>
      </c>
      <c r="M110" s="5">
        <v>5500</v>
      </c>
      <c r="N110" s="26" t="s">
        <v>601</v>
      </c>
      <c r="O110" s="12" t="s">
        <v>223</v>
      </c>
    </row>
    <row r="111" spans="1:15" x14ac:dyDescent="0.25">
      <c r="A111" s="16"/>
    </row>
    <row r="112" spans="1:15" x14ac:dyDescent="0.25">
      <c r="A112" s="16"/>
    </row>
    <row r="119" spans="2:8" x14ac:dyDescent="0.25">
      <c r="B119" s="1"/>
      <c r="C119" s="1"/>
      <c r="E119" s="1"/>
      <c r="F119" s="1"/>
      <c r="G119" s="1"/>
      <c r="H119" s="1"/>
    </row>
    <row r="120" spans="2:8" x14ac:dyDescent="0.25">
      <c r="B120" s="1"/>
      <c r="C120" s="1"/>
      <c r="E120" s="1"/>
      <c r="F120" s="1"/>
      <c r="G120" s="1"/>
      <c r="H120" s="1"/>
    </row>
    <row r="121" spans="2:8" x14ac:dyDescent="0.25">
      <c r="B121" s="1"/>
      <c r="C121" s="1"/>
      <c r="E121" s="1"/>
      <c r="F121" s="1"/>
      <c r="G121" s="1"/>
      <c r="H121" s="1"/>
    </row>
    <row r="122" spans="2:8" x14ac:dyDescent="0.25">
      <c r="B122" s="1"/>
      <c r="C122" s="1"/>
      <c r="E122" s="1"/>
      <c r="F122" s="1"/>
      <c r="G122" s="1"/>
      <c r="H122" s="1"/>
    </row>
    <row r="123" spans="2:8" x14ac:dyDescent="0.25">
      <c r="B123" s="1"/>
      <c r="C123" s="1"/>
      <c r="E123" s="1"/>
      <c r="F123" s="1"/>
      <c r="G123" s="1"/>
      <c r="H123" s="1"/>
    </row>
    <row r="124" spans="2:8" x14ac:dyDescent="0.25">
      <c r="B124" s="1"/>
      <c r="C124" s="1"/>
      <c r="E124" s="1"/>
      <c r="F124" s="1"/>
      <c r="G124" s="1"/>
      <c r="H124" s="1"/>
    </row>
    <row r="125" spans="2:8" x14ac:dyDescent="0.25">
      <c r="B125" s="1"/>
      <c r="C125" s="1"/>
      <c r="E125" s="1"/>
      <c r="F125" s="1"/>
      <c r="G125" s="1"/>
      <c r="H125" s="1"/>
    </row>
    <row r="126" spans="2:8" x14ac:dyDescent="0.25">
      <c r="B126" s="1"/>
      <c r="C126" s="1"/>
      <c r="E126" s="1"/>
      <c r="F126" s="1"/>
      <c r="G126" s="1"/>
      <c r="H126" s="1"/>
    </row>
    <row r="127" spans="2:8" x14ac:dyDescent="0.25">
      <c r="B127" s="1"/>
      <c r="C127" s="1"/>
      <c r="E127" s="1"/>
      <c r="F127" s="1"/>
      <c r="G127" s="1"/>
      <c r="H127" s="1"/>
    </row>
    <row r="128" spans="2:8" x14ac:dyDescent="0.25">
      <c r="B128" s="1"/>
      <c r="C128" s="1"/>
      <c r="E128" s="1"/>
      <c r="F128" s="1"/>
      <c r="G128" s="1"/>
      <c r="H128" s="1"/>
    </row>
    <row r="129" spans="2:8" x14ac:dyDescent="0.25">
      <c r="B129" s="1"/>
      <c r="C129" s="1"/>
      <c r="E129" s="1"/>
      <c r="F129" s="1"/>
      <c r="G129" s="1"/>
      <c r="H129" s="1"/>
    </row>
    <row r="130" spans="2:8" x14ac:dyDescent="0.25">
      <c r="B130" s="1"/>
      <c r="C130" s="1"/>
      <c r="E130" s="1"/>
      <c r="F130" s="1"/>
      <c r="G130" s="1"/>
      <c r="H130" s="1"/>
    </row>
    <row r="131" spans="2:8" x14ac:dyDescent="0.25">
      <c r="B131" s="1"/>
      <c r="C131" s="1"/>
      <c r="E131" s="1"/>
      <c r="F131" s="1"/>
      <c r="G131" s="1"/>
      <c r="H131" s="1"/>
    </row>
    <row r="132" spans="2:8" x14ac:dyDescent="0.25">
      <c r="B132" s="1"/>
      <c r="C132" s="1"/>
      <c r="E132" s="1"/>
      <c r="F132" s="1"/>
      <c r="G132" s="1"/>
      <c r="H132" s="1"/>
    </row>
    <row r="133" spans="2:8" x14ac:dyDescent="0.25">
      <c r="B133" s="1"/>
      <c r="C133" s="1"/>
      <c r="E133" s="1"/>
      <c r="F133" s="1"/>
      <c r="G133" s="1"/>
      <c r="H133" s="1"/>
    </row>
    <row r="134" spans="2:8" x14ac:dyDescent="0.25">
      <c r="B134" s="1"/>
      <c r="C134" s="1"/>
      <c r="E134" s="1"/>
      <c r="F134" s="1"/>
      <c r="G134" s="1"/>
      <c r="H134" s="1"/>
    </row>
    <row r="135" spans="2:8" x14ac:dyDescent="0.25">
      <c r="B135" s="1"/>
      <c r="C135" s="1"/>
      <c r="E135" s="1"/>
      <c r="F135" s="1"/>
      <c r="G135" s="1"/>
      <c r="H135" s="1"/>
    </row>
    <row r="136" spans="2:8" x14ac:dyDescent="0.25">
      <c r="B136" s="1"/>
      <c r="C136" s="1"/>
      <c r="E136" s="1"/>
      <c r="F136" s="1"/>
      <c r="G136" s="1"/>
      <c r="H136" s="1"/>
    </row>
  </sheetData>
  <autoFilter ref="A5:O110">
    <sortState ref="A6:O142">
      <sortCondition ref="A5:A99"/>
    </sortState>
  </autoFilter>
  <mergeCells count="25">
    <mergeCell ref="A2:O2"/>
    <mergeCell ref="A3:O3"/>
    <mergeCell ref="C9:C11"/>
    <mergeCell ref="C15:C19"/>
    <mergeCell ref="C20:C23"/>
    <mergeCell ref="C26:C31"/>
    <mergeCell ref="C32:C33"/>
    <mergeCell ref="C34:C36"/>
    <mergeCell ref="C51:C52"/>
    <mergeCell ref="C53:C56"/>
    <mergeCell ref="C57:C58"/>
    <mergeCell ref="C59:C61"/>
    <mergeCell ref="C38:C40"/>
    <mergeCell ref="C41:C43"/>
    <mergeCell ref="C44:C45"/>
    <mergeCell ref="C46:C47"/>
    <mergeCell ref="C48:C50"/>
    <mergeCell ref="C75:C77"/>
    <mergeCell ref="C78:C79"/>
    <mergeCell ref="C84:C85"/>
    <mergeCell ref="C88:C97"/>
    <mergeCell ref="C62:C63"/>
    <mergeCell ref="C64:C65"/>
    <mergeCell ref="C69:C70"/>
    <mergeCell ref="C71:C74"/>
  </mergeCells>
  <hyperlinks>
    <hyperlink ref="J99" r:id="rId1"/>
    <hyperlink ref="L99" r:id="rId2"/>
    <hyperlink ref="L62" r:id="rId3"/>
    <hyperlink ref="N89" r:id="rId4"/>
    <hyperlink ref="J81" r:id="rId5"/>
    <hyperlink ref="J83" r:id="rId6" location=":~:text=%24159.00%20x%20un."/>
    <hyperlink ref="L75" r:id="rId7"/>
    <hyperlink ref="N43" r:id="rId8"/>
    <hyperlink ref="J7" r:id="rId9"/>
    <hyperlink ref="J54" r:id="rId10"/>
    <hyperlink ref="J80" r:id="rId11"/>
    <hyperlink ref="N80" r:id="rId12"/>
    <hyperlink ref="L43" r:id="rId13"/>
    <hyperlink ref="L82" r:id="rId14"/>
    <hyperlink ref="N84" r:id="rId15"/>
    <hyperlink ref="J59" r:id="rId16"/>
    <hyperlink ref="J68" r:id="rId17"/>
    <hyperlink ref="J70" display="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"/>
    <hyperlink ref="L70" display="https://articulo.mercadolibre.com.ar/MLA-817262878-mermelada-individual-mini-oferta-x-50-_JM#reco_item_pos=0&amp;reco_backend=machinalis-seller-items-pdp&amp;reco_backend_type=low_level&amp;reco_client=vip-seller_items-above&amp;reco_id=3d3323a7-2c2a-47c9-89d2-08800aa0ca"/>
    <hyperlink ref="N46" r:id="rId18"/>
    <hyperlink ref="J87" r:id="rId19"/>
    <hyperlink ref="N87" r:id="rId20"/>
    <hyperlink ref="L66" r:id="rId21"/>
    <hyperlink ref="N99" r:id="rId22"/>
    <hyperlink ref="J103" r:id="rId23"/>
    <hyperlink ref="J89" r:id="rId24"/>
    <hyperlink ref="J50" r:id="rId25"/>
    <hyperlink ref="N79" r:id="rId26"/>
    <hyperlink ref="N107" r:id="rId27" location="searchVariation=MLA20020275&amp;position=1&amp;search_layout=stack&amp;type=product&amp;tracking_id=2a38b6ee-edfd-4a23-a57b-297f55c24a5e"/>
    <hyperlink ref="L109" r:id="rId28"/>
    <hyperlink ref="J60" r:id="rId29"/>
    <hyperlink ref="J104" r:id="rId30"/>
    <hyperlink ref="L105" r:id="rId31"/>
    <hyperlink ref="L7" r:id="rId32"/>
    <hyperlink ref="N7" r:id="rId33"/>
    <hyperlink ref="N8" r:id="rId34"/>
    <hyperlink ref="N9" r:id="rId35"/>
    <hyperlink ref="J10" r:id="rId36"/>
    <hyperlink ref="L10" r:id="rId37"/>
    <hyperlink ref="N10" r:id="rId38"/>
    <hyperlink ref="J11" r:id="rId39"/>
    <hyperlink ref="N11" r:id="rId40"/>
    <hyperlink ref="L36" r:id="rId41"/>
    <hyperlink ref="J37" r:id="rId42"/>
    <hyperlink ref="L37" r:id="rId43"/>
    <hyperlink ref="N37" r:id="rId44"/>
    <hyperlink ref="J38" display="https://articulo.mercadolibre.com.ar/MLA-618361864-sal-fina-sobres-individuales-05-g-x-1000-abedul-aderezos-_JM#reco_item_pos=1&amp;reco_backend=machinalis-v2p-pdp-boost-v2_ranker&amp;reco_backend_type=low_level&amp;reco_client=vip-v2p&amp;reco_id=90f530c9-69f3-4da3-bb23"/>
    <hyperlink ref="L38" display="https://articulo.mercadolibre.com.ar/MLA-1133550197-sal-fina-abedul-en-sobrecitos-caja-x1000u-05-gr-sin-tacc-_JM?variation=#reco_item_pos=1&amp;reco_backend=ranker_v2-vip-v2p_marketplace&amp;reco_backend_type=low_level&amp;reco_client=vip-v2p&amp;reco_id=fb7d8176-03df-40"/>
    <hyperlink ref="J39" r:id="rId45"/>
    <hyperlink ref="N39" r:id="rId46"/>
    <hyperlink ref="J40" r:id="rId47"/>
    <hyperlink ref="N40" r:id="rId48"/>
    <hyperlink ref="L42" r:id="rId49"/>
    <hyperlink ref="N42" r:id="rId50"/>
    <hyperlink ref="J43" r:id="rId51"/>
    <hyperlink ref="J45" r:id="rId52"/>
    <hyperlink ref="J46" display="https://www.mercadolibre.com.ar/cafe-arlistan-sustentable-170gr/p/MLA19754817?matt_tool=73015101&amp;matt_word=&amp;matt_source=google&amp;matt_campaign_id=14508401210&amp;matt_ad_group_id=127259817352&amp;matt_match_type=&amp;matt_network=g&amp;matt_device=c&amp;matt_creative=543325948"/>
    <hyperlink ref="L52" r:id="rId53"/>
    <hyperlink ref="J53" r:id="rId54"/>
    <hyperlink ref="L53" r:id="rId55"/>
    <hyperlink ref="L54" r:id="rId56"/>
    <hyperlink ref="J56" r:id="rId57"/>
    <hyperlink ref="N56" r:id="rId58"/>
    <hyperlink ref="J57" r:id="rId59"/>
    <hyperlink ref="N57" r:id="rId60"/>
    <hyperlink ref="N58" r:id="rId61"/>
    <hyperlink ref="N47" r:id="rId62"/>
    <hyperlink ref="L59" display="https://articulo.mercadolibre.com.ar/MLA-1364217851-azucar-ledesma-seleccion-blanco-1000-sobres-5grs-pack-1-caja-_JM?variation=#reco_item_pos=1&amp;reco_backend=ranker_v2-vip-v2p_marketplace&amp;reco_backend_type=low_level&amp;reco_client=vip-v2p&amp;reco_id=408f6c59-e72"/>
    <hyperlink ref="L60" display="https://articulo.mercadolibre.com.ar/MLA-1364217851-azucar-ledesma-seleccion-blanco-1000-sobres-5grs-pack-1-caja-_JM?variation=#reco_item_pos=1&amp;reco_backend=ranker_v2-vip-v2p_marketplace&amp;reco_backend_type=low_level&amp;reco_client=vip-v2p&amp;reco_id=408f6c59-e72"/>
    <hyperlink ref="N60" r:id="rId63" location="reco_item_pos=1&amp;reco_backend=ranker_v2-vip-v2p_marketplace&amp;reco_backend_type=low_level&amp;reco_client=vip-v2p&amp;reco_id=37c93f70-5d68-43f3-8fc5-1ee39ddf8c50"/>
    <hyperlink ref="J62" r:id="rId64"/>
    <hyperlink ref="J63" r:id="rId65" location="searchVariation=MLA20003830&amp;position=3&amp;search_layout=stack&amp;type=product&amp;tracking_id=d88c007e-e808-48f1-8d72-cdb690bb79d9"/>
    <hyperlink ref="N63" r:id="rId66"/>
    <hyperlink ref="J65" r:id="rId67"/>
    <hyperlink ref="J66" r:id="rId68"/>
    <hyperlink ref="J67" r:id="rId69"/>
    <hyperlink ref="L68" r:id="rId70"/>
    <hyperlink ref="N68" r:id="rId71"/>
    <hyperlink ref="J69" r:id="rId72"/>
    <hyperlink ref="N69" r:id="rId73"/>
    <hyperlink ref="N70" display="https://www.mercadolibre.com.ar/mermelada-de-durazno-individual-abedul-caja-x108-u-x-20-g/p/MLA20008821?matt_tool=79223494&amp;matt_word=&amp;matt_source=google&amp;matt_campaign_id=19551928966&amp;matt_ad_group_id=146222375698&amp;matt_match_type=&amp;matt_network=g&amp;matt_device"/>
    <hyperlink ref="J72" r:id="rId74"/>
    <hyperlink ref="L72" r:id="rId75" location="position=25&amp;search_layout=stack&amp;type=item&amp;tracking_id=7e7badad-fe54-4aa9-b4c4-3b2f81657c40"/>
    <hyperlink ref="J73" r:id="rId76"/>
    <hyperlink ref="L73" r:id="rId77"/>
    <hyperlink ref="N73" r:id="rId78"/>
    <hyperlink ref="J75" r:id="rId79"/>
    <hyperlink ref="N75" r:id="rId80"/>
    <hyperlink ref="N76" r:id="rId81"/>
    <hyperlink ref="J77" r:id="rId82"/>
    <hyperlink ref="L77" r:id="rId83"/>
    <hyperlink ref="N77" r:id="rId84"/>
    <hyperlink ref="L78" r:id="rId85"/>
    <hyperlink ref="L79" r:id="rId86"/>
    <hyperlink ref="J79" r:id="rId87"/>
    <hyperlink ref="L80" r:id="rId88"/>
    <hyperlink ref="L81" r:id="rId89"/>
    <hyperlink ref="J82" r:id="rId90"/>
    <hyperlink ref="N82" r:id="rId91"/>
    <hyperlink ref="L83" r:id="rId92"/>
    <hyperlink ref="N83" r:id="rId93"/>
    <hyperlink ref="L84" r:id="rId94"/>
    <hyperlink ref="J85" r:id="rId95"/>
    <hyperlink ref="L85" r:id="rId96"/>
    <hyperlink ref="N85" r:id="rId97"/>
    <hyperlink ref="L86" r:id="rId98"/>
    <hyperlink ref="L87" r:id="rId99"/>
    <hyperlink ref="L89" r:id="rId100"/>
    <hyperlink ref="J90" display="https://articulo.mercadolibre.com.ar/MLA-1111316917-queso-blanco-ssal-blister-x120uni-abedul-_JM?matt_tool=73015101&amp;matt_word=&amp;matt_source=google&amp;matt_campaign_id=14508401210&amp;matt_ad_group_id=146347455488&amp;matt_match_type=&amp;matt_network=g&amp;matt_device=c&amp;matt"/>
    <hyperlink ref="J92" display="https://articulo.mercadolibre.com.ar/MLA-681193284-leche-descremada-ilolay-en-caja-de-30-sobres-individuales-5g-_JM?matt_tool=71173176&amp;matt_word=&amp;matt_source=google&amp;matt_campaign_id=19543534470&amp;matt_ad_group_id=144731568163&amp;matt_match_type=&amp;matt_network=g"/>
    <hyperlink ref="L92" display="https://www.mercadolibre.com.ar/leche-en-polvo-sobres-descremada-ilolay-x-30u-5g-sin-tacc/p/MLA24750643?from=gshop&amp;matt_tool=79223494&amp;matt_word=&amp;matt_source=google&amp;matt_campaign_id=19551928966&amp;matt_ad_group_id=146222375458&amp;matt_match_type=&amp;matt_network=g&amp;"/>
    <hyperlink ref="N92" r:id="rId101"/>
    <hyperlink ref="J95" r:id="rId102"/>
    <hyperlink ref="L95" r:id="rId103"/>
    <hyperlink ref="N95" r:id="rId104"/>
    <hyperlink ref="J96" r:id="rId105"/>
    <hyperlink ref="L96" r:id="rId106"/>
    <hyperlink ref="N96" r:id="rId107"/>
    <hyperlink ref="J101" r:id="rId108"/>
    <hyperlink ref="J102" r:id="rId109"/>
    <hyperlink ref="L102" display="https://articulo.mercadolibre.com.ar/MLA-863767275-premezcla-dimax-universal-1kg-sintaccurquiza-_JM?matt_tool=73015101&amp;matt_word=&amp;matt_source=google&amp;matt_campaign_id=14508401210&amp;matt_ad_group_id=146347455728&amp;matt_match_type=&amp;matt_network=g&amp;matt_device=c&amp;m"/>
    <hyperlink ref="N102" display="https://articulo.mercadolibre.com.ar/MLA-781518880-premezcla-1kg-glutal-libre-de-gluten-sin-tacc-_JM?matt_tool=73015101&amp;matt_word=&amp;matt_source=google&amp;matt_campaign_id=14508401210&amp;matt_ad_group_id=146347455528&amp;matt_match_type=&amp;matt_network=g&amp;matt_device=c&amp;"/>
    <hyperlink ref="N103" r:id="rId110"/>
    <hyperlink ref="L104" r:id="rId111"/>
    <hyperlink ref="J105" r:id="rId112"/>
    <hyperlink ref="N105" r:id="rId113"/>
    <hyperlink ref="N106" r:id="rId114"/>
    <hyperlink ref="L107" r:id="rId115"/>
    <hyperlink ref="J108" display="https://articulo.mercadolibre.com.ar/MLA-775815311-gelatina-sabor-frutilla-1kg-c-azucar-orloc-kenko-almagro-_JM#reco_item_pos=4&amp;reco_backend=machinalis-v2p-pdp-boost-v2_ranker&amp;reco_backend_type=low_level&amp;reco_client=vip-v2p&amp;reco_id=eaf5b5e1-a38f-43fa-96ce"/>
    <hyperlink ref="L108" r:id="rId116" location="position=13&amp;search_layout=stack&amp;type=item&amp;tracking_id=8b54957c-4c1d-4ad1-b900-97bda442a88f"/>
    <hyperlink ref="N108" display="https://articulo.mercadolibre.com.ar/MLA-779268348-gelatina-1kg-sabor-frambuesa-c-azucar-orloc-kenko-almagro-_JM?matt_tool=73015101&amp;matt_word=&amp;matt_source=google&amp;matt_campaign_id=14508401210&amp;matt_ad_group_id=127259817352&amp;matt_match_type=&amp;matt_network=g&amp;ma"/>
    <hyperlink ref="J109" r:id="rId117"/>
    <hyperlink ref="J110" r:id="rId118"/>
    <hyperlink ref="J52" r:id="rId119"/>
    <hyperlink ref="J78" r:id="rId120"/>
    <hyperlink ref="N90" display="https://www.mercadolibre.com.ar/queso-untable-ilolay-en-mini-porc-individuales-20-gr-x-108-unid/p/MLA22939193?pdp_filters=category:MLA1403#searchVariation=MLA22939193&amp;position=2&amp;search_layout=stack&amp;type=product&amp;tracking_id=dc615320-4b4a-46ee-89e9-fbfe7076"/>
    <hyperlink ref="J100" display="https://www.mercadolibre.com.ar/fideos-penne-rigate-matarazzo-sin-tacc-libre-de-gluten-500g/p/MLA20882391?pdp_filters=category:MLA412073#searchVariation=MLA20882391&amp;position=2&amp;search_layout=stack&amp;type=product&amp;tracking_id=352b69dd-ca5d-4c78-b0a5-364f59cc73"/>
    <hyperlink ref="N100" r:id="rId121" location="searchVariation=MLA20949980&amp;position=1&amp;search_layout=stack&amp;type=product&amp;tracking_id=352b69dd-ca5d-4c78-b0a5-364f59cc7332"/>
    <hyperlink ref="L101" r:id="rId122"/>
    <hyperlink ref="N101" r:id="rId123"/>
    <hyperlink ref="J107" r:id="rId124"/>
    <hyperlink ref="J6" r:id="rId125"/>
    <hyperlink ref="L6" r:id="rId126"/>
    <hyperlink ref="N6" r:id="rId127"/>
    <hyperlink ref="L8" r:id="rId128"/>
    <hyperlink ref="J8" r:id="rId129"/>
    <hyperlink ref="J9" r:id="rId130"/>
    <hyperlink ref="L9" r:id="rId131"/>
    <hyperlink ref="N34" r:id="rId132"/>
    <hyperlink ref="J41" r:id="rId133"/>
    <hyperlink ref="L41" r:id="rId134"/>
    <hyperlink ref="L48" r:id="rId135"/>
    <hyperlink ref="N48" r:id="rId136"/>
    <hyperlink ref="L49" r:id="rId137"/>
    <hyperlink ref="N51" r:id="rId138"/>
    <hyperlink ref="N55" r:id="rId139"/>
    <hyperlink ref="L55" r:id="rId140"/>
    <hyperlink ref="J55" r:id="rId141"/>
    <hyperlink ref="J61" r:id="rId142"/>
    <hyperlink ref="N61" r:id="rId143"/>
    <hyperlink ref="L88" r:id="rId144"/>
    <hyperlink ref="N88" r:id="rId145"/>
    <hyperlink ref="J91" display="https://shop.nestle.com.ar/products/la-lechera-softpack-800gr?variant=39530795761739&amp;currency=ARS&amp;utm_medium=product_sync&amp;utm_source=google&amp;utm_content=sag_organic&amp;utm_campaign=sag_organic&amp;gclid=Cj0KCQiApKagBhC1ARIsAFc7Mc6SUaCgozps7Hp57VxECfm3O9lDr_f92437"/>
    <hyperlink ref="N91" r:id="rId146"/>
    <hyperlink ref="L93" r:id="rId147"/>
    <hyperlink ref="J93" r:id="rId148"/>
    <hyperlink ref="N93" r:id="rId149"/>
    <hyperlink ref="J94" r:id="rId150"/>
    <hyperlink ref="J98" r:id="rId151" display="https://www.saica.com.ar/aceite-girasol-y-mezcla/4108-cocinero-girasol-900-cc-sin-tacc-7790070012050.html"/>
    <hyperlink ref="L98" r:id="rId152"/>
    <hyperlink ref="N98" r:id="rId153"/>
    <hyperlink ref="N59" r:id="rId154" location="reco_item_pos=1&amp;reco_backend=ranker_v2-vip-v2p_marketplace&amp;reco_backend_type=low_level&amp;reco_client=vip-v2p&amp;reco_id=37c93f70-5d68-43f3-8fc5-1ee39ddf8c50"/>
  </hyperlinks>
  <pageMargins left="0.7" right="0.7" top="0.75" bottom="0.75" header="0.3" footer="0.3"/>
  <pageSetup paperSize="9" orientation="portrait" r:id="rId1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ORDENADO POR RENGLON</vt:lpstr>
      <vt:lpstr>_1_5_lt.__317_52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cp:lastPrinted>2021-04-08T20:27:40Z</cp:lastPrinted>
  <dcterms:created xsi:type="dcterms:W3CDTF">2021-03-30T18:01:09Z</dcterms:created>
  <dcterms:modified xsi:type="dcterms:W3CDTF">2024-05-27T12:34:03Z</dcterms:modified>
</cp:coreProperties>
</file>