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11" i="1"/>
  <c r="G11" i="1"/>
  <c r="I10" i="1"/>
  <c r="E10" i="1"/>
  <c r="G8" i="1"/>
  <c r="E8" i="1"/>
  <c r="G10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<sst xmlns="http://schemas.openxmlformats.org/spreadsheetml/2006/main" count="37" uniqueCount="37">
  <si>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</si>
  <si>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</si>
  <si>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</si>
  <si>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</si>
  <si>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</si>
  <si>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</si>
  <si>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</si>
  <si>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</si>
  <si>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</si>
  <si>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</si>
  <si>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</si>
  <si>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</si>
  <si>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</si>
  <si>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</si>
  <si>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</si>
  <si>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</si>
  <si>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</si>
  <si>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</si>
  <si>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</si>
  <si>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</si>
  <si>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</si>
  <si>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https://www.carrefour.com.ar/limpiador-liquido-pisos-procenex-flores-de-jardin-900-ml-584257/p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</si>
  <si>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</si>
  <si>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</si>
  <si>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</si>
  <si>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https://www.easy.com.ar/limp-liq-mr-musc-vidrios-dp-500ml/p?idsku=1511601&amp;gad_source=1&amp;gclid=CjwKCAiA-P-rBhBEEiwAQEXhHzvFv33g1oSBd5StvOdrvluPGcZs_pTVq1B87-uZIiKVQWosZ4_ElRoCvzQQAvD_BwE&amp;gclsrc=aw.ds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</si>
  <si>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</si>
  <si>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</si>
  <si>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</si>
  <si>
    <t>https://atomoconviene.com/atomo-ecommerce/lavandina/43284-lavandina-ayudin-tradcional-1000-cc---7793253003715.html</t>
  </si>
  <si>
    <t>https://www.vea.com.ar/lavandina-ayudin-clasica-1lt/p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</si>
  <si>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</si>
  <si>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</si>
  <si>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</si>
  <si>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https://www.farmaonline.com/mr-musculo-limpia-vidrios-y-multiuso-lavanda-doypack-450-ml-8043141/p?idsku=8043141&amp;gclid=CjwKCAjw2dG1BhB4EiwA998cqDGVWexsanm0xuH53FFvpqa8U0tf3C0WSA8Sa9iyWdIJfFHRN3FSnxoCgbEQAvD_BwE</t>
  </si>
  <si>
    <t>https://www.mtinsumos.com.ar/elegante-profesional-papel-higienico-pack-de-8-300-mt-cada-uno/p/MLA20722344?pdp_filters=category%3AMLA388905%7Cseller_id%3A726079547%7Citem_id%3AMLA1412050471</t>
  </si>
  <si>
    <t>PX ACTUALIZADOS 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</si>
</sst>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umbo.com.ar/limpiador-liquido-procenex-pisos-lavanda-900ml/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tolim.com.ar/MLA-896661250-dx-110-seiq-detergente-al-30-limpiador-multiuso-_JM" TargetMode="External"/><Relationship Id="rId1" Type="http://schemas.openxmlformats.org/officeDocument/2006/relationships/hyperlink" Target="https://www.elcoliseolimpieza.com/papel-higienico-elegante-300m-cono-grande-x8-rollos-elegante-linea-profesional-pack-8-1-hoja-simple-300-m/p/MLA22879581" TargetMode="External"/><Relationship Id="rId6" Type="http://schemas.openxmlformats.org/officeDocument/2006/relationships/hyperlink" Target="https://www.carrefour.com.ar/limpiador-liquido-pisos-procenex-flores-de-jardin-900-ml-584257/p" TargetMode="External"/><Relationship Id="rId5" Type="http://schemas.openxmlformats.org/officeDocument/2006/relationships/hyperlink" Target="https://www.easy.com.ar/limp-liq-mr-musc-vidrios-dp-500ml/p?idsku=1511601&amp;gad_source=1&amp;gclid=CjwKCAiA-P-rBhBEEiwAQEXhHzvFv33g1oSBd5StvOdrvluPGcZs_pTVq1B87-uZIiKVQWosZ4_ElRoCvzQQAvD_BwE&amp;gclsrc=aw.ds" TargetMode="External"/><Relationship Id="rId4" Type="http://schemas.openxmlformats.org/officeDocument/2006/relationships/hyperlink" Target="https://www.cotodigital3.com.ar/sitios/cdigi/producto/-procenex-limpiador-liquido-para-pisos-marina-900ml/_/A-00264347-00264347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C4" sqref="C4:K4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36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18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1101.2933333333333</v>
      </c>
      <c r="E7" s="14">
        <v>1076</v>
      </c>
      <c r="F7" s="17" t="s">
        <v>29</v>
      </c>
      <c r="G7" s="14">
        <v>1094</v>
      </c>
      <c r="H7" s="18" t="s">
        <v>30</v>
      </c>
      <c r="I7" s="6">
        <v>1133.8800000000001</v>
      </c>
      <c r="J7" s="20" t="s">
        <v>31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2778.8826666666669</v>
      </c>
      <c r="E8" s="14">
        <f>13588/5</f>
        <v>2717.6</v>
      </c>
      <c r="F8" s="19" t="s">
        <v>24</v>
      </c>
      <c r="G8" s="14">
        <f>15622.99/5</f>
        <v>3124.598</v>
      </c>
      <c r="H8" s="19" t="s">
        <v>32</v>
      </c>
      <c r="I8" s="6">
        <v>2494.4499999999998</v>
      </c>
      <c r="J8" s="20" t="s">
        <v>33</v>
      </c>
      <c r="K8" s="9" t="s">
        <v>17</v>
      </c>
    </row>
    <row r="9" spans="3:11" x14ac:dyDescent="0.25">
      <c r="C9" s="13" t="s">
        <v>12</v>
      </c>
      <c r="D9" s="7">
        <f t="shared" si="0"/>
        <v>1524.9966666666667</v>
      </c>
      <c r="E9" s="14">
        <v>1550</v>
      </c>
      <c r="F9" s="19" t="s">
        <v>22</v>
      </c>
      <c r="G9" s="14">
        <v>1485.99</v>
      </c>
      <c r="H9" s="19" t="s">
        <v>26</v>
      </c>
      <c r="I9" s="6">
        <v>1539</v>
      </c>
      <c r="J9" s="20" t="s">
        <v>21</v>
      </c>
      <c r="K9" s="11" t="s">
        <v>19</v>
      </c>
    </row>
    <row r="10" spans="3:11" x14ac:dyDescent="0.25">
      <c r="C10" s="13" t="s">
        <v>10</v>
      </c>
      <c r="D10" s="7">
        <f t="shared" si="0"/>
        <v>3091.8666666666668</v>
      </c>
      <c r="E10" s="14">
        <f>+(1656.93*1000)/450</f>
        <v>3682.0666666666666</v>
      </c>
      <c r="F10" s="19" t="s">
        <v>23</v>
      </c>
      <c r="G10" s="14">
        <f>+(1245*1000)/500</f>
        <v>2490</v>
      </c>
      <c r="H10" s="19" t="s">
        <v>25</v>
      </c>
      <c r="I10" s="21">
        <f>(1396.59*1000)/450</f>
        <v>3103.5333333333333</v>
      </c>
      <c r="J10" s="20" t="s">
        <v>34</v>
      </c>
      <c r="K10" s="10" t="s">
        <v>20</v>
      </c>
    </row>
    <row r="11" spans="3:11" x14ac:dyDescent="0.25">
      <c r="C11" s="5" t="s">
        <v>13</v>
      </c>
      <c r="D11" s="7">
        <f t="shared" si="0"/>
        <v>5016.916666666667</v>
      </c>
      <c r="E11" s="14">
        <f>34026/8</f>
        <v>4253.25</v>
      </c>
      <c r="F11" s="19" t="s">
        <v>35</v>
      </c>
      <c r="G11" s="14">
        <f>45000/8</f>
        <v>5625</v>
      </c>
      <c r="H11" s="19" t="s">
        <v>27</v>
      </c>
      <c r="I11" s="6">
        <f>41380/8</f>
        <v>5172.5</v>
      </c>
      <c r="J11" s="20" t="s">
        <v>28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J11" r:id="rId1"/>
    <hyperlink ref="F8" r:id="rId2"/>
    <hyperlink ref="F9" r:id="rId3"/>
    <hyperlink ref="H9" r:id="rId4"/>
    <hyperlink ref="H10" r:id="rId5"/>
    <hyperlink ref="J9" r:id="rId6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2024-08-08T15:37:52Z</dcterms:modified>
</cp:coreProperties>
</file>