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l="1"/>
  <c r="G10" i="1" l="1"/>
  <c r="I10" i="1"/>
  <c r="G8" i="1"/>
  <c r="I11" i="1" l="1"/>
  <c r="G11" i="1"/>
  <c r="E8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<sst xmlns="http://schemas.openxmlformats.org/spreadsheetml/2006/main" count="37" uniqueCount="37">
  <si>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</si>
  <si>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</si>
  <si>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</si>
  <si>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</si>
  <si>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</si>
  <si>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</si>
  <si>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</si>
  <si>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</si>
  <si>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</si>
  <si>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</si>
  <si>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</si>
  <si>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</si>
  <si>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</si>
  <si>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</si>
  <si>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</si>
  <si>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</si>
  <si>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</si>
  <si>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</si>
  <si>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</si>
  <si>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</si>
  <si>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</si>
  <si>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https://www.carrefour.com.ar/limpiador-liquido-pisos-procenex-flores-de-jardin-900-ml-584257/p</t>
  </si>
  <si>
    <t>https://www.jumbo.com.ar/limpiador-liquido-procenex-pisos-lavanda-900ml/p</t>
  </si>
  <si>
    <t>https://www.titolim.com.ar/MLA-896661250-dx-110-seiq-detergente-al-30-limpiador-multiuso-_JM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</si>
  <si>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</si>
  <si>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</si>
  <si>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https://www.elcoliseolimpieza.com/papel-higienico-elegante-300m-cono-grande-x8-rollos-elegante-linea-profesional-pack-8-1-hoja-simple-300-m/p/MLA22879581</t>
  </si>
  <si>
    <t>https://atomoconviene.com/atomo-ecommerce/lavandina/43284-lavandina-ayudin-tradcional-1000-cc---7793253003715.html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</si>
  <si>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</si>
  <si>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</si>
  <si>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</si>
  <si>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https://www.mtinsumos.com.ar/elegante-profesional-papel-higienico-pack-de-8-300-mt-cada-uno/p/MLA20722344?pdp_filters=category%3AMLA388905%7Cseller_id%3A726079547%7Citem_id%3AMLA1412050471</t>
  </si>
  <si>
    <t>PX ACTUALIZADOS A SEPTIEMBRE 2024</t>
  </si>
  <si>
    <t>https://www.easy.com.ar/lavandina-concentrada-ayudin-1-litro/p?idsku=1289111&amp;gad_source=1&amp;gclid=CjwKCAjwxNW2BhAkEiwA24Cm9MZcPqfISeT1boKlQGMdzL0wD_LZ6BPQO6RwiVneeMl86RnRf-KQ0xoCZLgQAvD_BwE&amp;gclsrc=aw.ds</t>
  </si>
  <si>
    <t>https://tienda.algabo.com/productos/repuesto-limpiavidrios-multiuso-liquido-900ml-vais-ultra/</t>
  </si>
  <si>
    <t>https://atomoconviene.com/atomo-ecommerce/limpiadores/77489-limpiador-liquido-mr--musculo-multiuso-doy-pack-450-ml--7790520018618.html?fast_search=fs</t>
  </si>
  <si>
    <t>https://www.vea.com.ar/limpiador-liquido-vidrios-mr-musculo-lavanda-rep-450ml/p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</si>
</sst>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jumbo.com.ar/limpiador-liquido-procenex-pisos-lavanda-900ml/p" TargetMode="External"/><Relationship Id="rId7" Type="http://schemas.openxmlformats.org/officeDocument/2006/relationships/hyperlink" Target="https://tienda.algabo.com/productos/repuesto-limpiavidrios-multiuso-liquido-900ml-vais-ultra/" TargetMode="External"/><Relationship Id="rId2" Type="http://schemas.openxmlformats.org/officeDocument/2006/relationships/hyperlink" Target="https://www.titolim.com.ar/MLA-896661250-dx-110-seiq-detergente-al-30-limpiador-multiuso-_JM" TargetMode="External"/><Relationship Id="rId1" Type="http://schemas.openxmlformats.org/officeDocument/2006/relationships/hyperlink" Target="https://www.elcoliseolimpieza.com/papel-higienico-elegante-300m-cono-grande-x8-rollos-elegante-linea-profesional-pack-8-1-hoja-simple-300-m/p/MLA22879581" TargetMode="External"/><Relationship Id="rId6" Type="http://schemas.openxmlformats.org/officeDocument/2006/relationships/hyperlink" Target="https://atomoconviene.com/atomo-ecommerce/limpiadores/77489-limpiador-liquido-mr--musculo-multiuso-doy-pack-450-ml--7790520018618.html?fast_search=fs" TargetMode="External"/><Relationship Id="rId5" Type="http://schemas.openxmlformats.org/officeDocument/2006/relationships/hyperlink" Target="https://www.carrefour.com.ar/limpiador-liquido-pisos-procenex-flores-de-jardin-900-ml-584257/p" TargetMode="External"/><Relationship Id="rId4" Type="http://schemas.openxmlformats.org/officeDocument/2006/relationships/hyperlink" Target="https://www.cotodigital3.com.ar/sitios/cdigi/producto/-procenex-limpiador-liquido-para-pisos-marina-900ml/_/A-00264347-00264347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D10" sqref="D10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0" t="s">
        <v>14</v>
      </c>
      <c r="D1" s="20"/>
      <c r="E1" s="20"/>
      <c r="F1" s="20"/>
      <c r="G1" s="20"/>
      <c r="H1" s="20"/>
      <c r="I1" s="20"/>
      <c r="J1" s="20"/>
      <c r="K1" s="20"/>
    </row>
    <row r="2" spans="3:11" x14ac:dyDescent="0.25">
      <c r="C2" s="20"/>
      <c r="D2" s="20"/>
      <c r="E2" s="20"/>
      <c r="F2" s="20"/>
      <c r="G2" s="20"/>
      <c r="H2" s="20"/>
      <c r="I2" s="20"/>
      <c r="J2" s="20"/>
      <c r="K2" s="20"/>
    </row>
    <row r="3" spans="3:11" ht="30.75" customHeight="1" x14ac:dyDescent="0.25">
      <c r="C3" s="16"/>
      <c r="D3" s="16"/>
      <c r="E3" s="16"/>
      <c r="F3" s="24" t="s">
        <v>32</v>
      </c>
      <c r="G3" s="25"/>
      <c r="H3" s="16"/>
      <c r="I3" s="16"/>
      <c r="J3" s="16"/>
      <c r="K3" s="16"/>
    </row>
    <row r="4" spans="3:11" x14ac:dyDescent="0.25">
      <c r="C4" s="21"/>
      <c r="D4" s="22"/>
      <c r="E4" s="22"/>
      <c r="F4" s="22"/>
      <c r="G4" s="22"/>
      <c r="H4" s="22"/>
      <c r="I4" s="22"/>
      <c r="J4" s="22"/>
      <c r="K4" s="22"/>
    </row>
    <row r="5" spans="3:11" x14ac:dyDescent="0.25">
      <c r="C5" s="23" t="s">
        <v>18</v>
      </c>
      <c r="D5" s="23"/>
      <c r="E5" s="23"/>
      <c r="F5" s="23"/>
      <c r="G5" s="23"/>
      <c r="H5" s="23"/>
      <c r="I5" s="23"/>
      <c r="J5" s="23"/>
      <c r="K5" s="23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1116.9666666666667</v>
      </c>
      <c r="E7" s="14">
        <v>1076</v>
      </c>
      <c r="F7" s="17" t="s">
        <v>27</v>
      </c>
      <c r="G7" s="14">
        <v>1145</v>
      </c>
      <c r="H7" s="17" t="s">
        <v>33</v>
      </c>
      <c r="I7" s="6">
        <v>1129.9000000000001</v>
      </c>
      <c r="J7" s="17" t="s">
        <v>28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2909.7559999999999</v>
      </c>
      <c r="E8" s="14">
        <f>13588/5</f>
        <v>2717.6</v>
      </c>
      <c r="F8" s="17" t="s">
        <v>23</v>
      </c>
      <c r="G8" s="14">
        <f>16541.99/5</f>
        <v>3308.3980000000001</v>
      </c>
      <c r="H8" s="17" t="s">
        <v>29</v>
      </c>
      <c r="I8" s="6">
        <v>2703.27</v>
      </c>
      <c r="J8" s="18" t="s">
        <v>30</v>
      </c>
      <c r="K8" s="9" t="s">
        <v>17</v>
      </c>
    </row>
    <row r="9" spans="3:11" x14ac:dyDescent="0.25">
      <c r="C9" s="13" t="s">
        <v>12</v>
      </c>
      <c r="D9" s="7">
        <f t="shared" si="0"/>
        <v>1524.9966666666667</v>
      </c>
      <c r="E9" s="14">
        <v>1550</v>
      </c>
      <c r="F9" s="17" t="s">
        <v>22</v>
      </c>
      <c r="G9" s="14">
        <v>1485.99</v>
      </c>
      <c r="H9" s="17" t="s">
        <v>24</v>
      </c>
      <c r="I9" s="6">
        <v>1539</v>
      </c>
      <c r="J9" s="18" t="s">
        <v>21</v>
      </c>
      <c r="K9" s="11" t="s">
        <v>19</v>
      </c>
    </row>
    <row r="10" spans="3:11" x14ac:dyDescent="0.25">
      <c r="C10" s="13" t="s">
        <v>10</v>
      </c>
      <c r="D10" s="7">
        <f t="shared" si="0"/>
        <v>2777.1111111111113</v>
      </c>
      <c r="E10" s="14">
        <f>+(1500*1000)/450</f>
        <v>3333.3333333333335</v>
      </c>
      <c r="F10" s="17" t="s">
        <v>36</v>
      </c>
      <c r="G10" s="14">
        <f>+(1344*1000)/500</f>
        <v>2688</v>
      </c>
      <c r="H10" s="17" t="s">
        <v>35</v>
      </c>
      <c r="I10" s="19">
        <f>(2079*1000)/900</f>
        <v>2310</v>
      </c>
      <c r="J10" s="18" t="s">
        <v>34</v>
      </c>
      <c r="K10" s="10" t="s">
        <v>20</v>
      </c>
    </row>
    <row r="11" spans="3:11" x14ac:dyDescent="0.25">
      <c r="C11" s="5" t="s">
        <v>13</v>
      </c>
      <c r="D11" s="7">
        <f t="shared" si="0"/>
        <v>5031.208333333333</v>
      </c>
      <c r="E11" s="14">
        <f>34369/8</f>
        <v>4296.125</v>
      </c>
      <c r="F11" s="17" t="s">
        <v>31</v>
      </c>
      <c r="G11" s="14">
        <f>45000/8</f>
        <v>5625</v>
      </c>
      <c r="H11" s="17" t="s">
        <v>25</v>
      </c>
      <c r="I11" s="6">
        <f>41380/8</f>
        <v>5172.5</v>
      </c>
      <c r="J11" s="18" t="s">
        <v>26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J11" r:id="rId1"/>
    <hyperlink ref="F8" r:id="rId2"/>
    <hyperlink ref="F9" r:id="rId3"/>
    <hyperlink ref="H9" r:id="rId4"/>
    <hyperlink ref="J9" r:id="rId5"/>
    <hyperlink ref="H10" r:id="rId6"/>
    <hyperlink ref="J10" r:id="rId7"/>
  </hyperlinks>
  <pageMargins left="0.7" right="0.7" top="0.75" bottom="0.75" header="0.3" footer="0.3"/>
  <pageSetup orientation="portrait" horizontalDpi="4294967294" verticalDpi="120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2024-09-11T13:45:47Z</dcterms:modified>
</cp:coreProperties>
</file>