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E10" i="1"/>
  <c r="E8" i="1"/>
  <c r="I10" i="1" l="1"/>
  <c r="E11" i="1" l="1"/>
  <c r="I11" i="1" l="1"/>
  <c r="G8" i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<sst xmlns="http://schemas.openxmlformats.org/spreadsheetml/2006/main" count="37" uniqueCount="37">
  <si>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</si>
  <si>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</si>
  <si>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</si>
  <si>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</si>
  <si>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</si>
  <si>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</si>
  <si>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</si>
  <si>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</si>
  <si>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</si>
  <si>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</si>
  <si>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</si>
  <si>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</si>
  <si>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</si>
  <si>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</si>
  <si>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</si>
  <si>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</si>
  <si>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pr1 al 3 x 8 u</t>
  </si>
  <si>
    <t>pr1 al 3 x 5 lts.</t>
  </si>
  <si>
    <t>PRECIOS DE INSUMOS DE ACUERDO CON LO EXIGIDO  EN EL P.C.P. ART. 17 b) DEL ACUERDO MARCO ANTES CITADO</t>
  </si>
  <si>
    <t xml:space="preserve">900ml </t>
  </si>
  <si>
    <t>pr1x, Pr2 y 3x 450 ml</t>
  </si>
  <si>
    <t>https://www.jumbo.com.ar/limpiador-liquido-procenex-pisos-lavanda-900ml/p</t>
  </si>
  <si>
    <t>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735114561&amp;matt_product_id=MLA16134549-product&amp;matt_product_partition_id=1944873365508&amp;matt_target_id=aud-2014906607167:pla-1944873365508&amp;gad_source=1&amp;gclid=CjwKCAiAu9yqBhBmEiwAHTx5p_JdmiVAGNWZRHYI-_f5GOAjJjXlsTwopVz6MzFjtQo6MYtyRKXblRoCIkkQAvD_BwE</t>
  </si>
  <si>
    <t>https://www.cotodigital3.com.ar/sitios/cdigi/producto/-procenex-limpiador-liquido-para-pisos-marina-900ml/_/A-00264347-00264347-200</t>
  </si>
  <si>
    <t>https://articulo.mercadolibre.com.ar/MLA-816334882-papel-higienico-elegante-cono-grande-300mt-x-8-un-cod-1047-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5320387876&amp;matt_product_id=MLA816334882&amp;matt_product_partition_id=2267153411402&amp;matt_target_id=aud-2014906607007:pla-2267153411402&amp;cq_src=google_ads&amp;cq_cmp=14508401213&amp;cq_net=g&amp;cq_plt=gp&amp;cq_med=pla&amp;gad_source=1&amp;gclid=CjwKCAiAlcyuBhBnEiwAOGZ2S5aQG83r5YAkG9ze4SWmnqcghDHRK-Gnbg207CY-Oq-tX3Vhf3lehRoCfCIQAvD_BwE</t>
  </si>
  <si>
    <t>https://maxiconsumo.com/sucursal_capital/lavandina-ayudin-triple-poder-lavanda-1-lt-360.html</t>
  </si>
  <si>
    <t>https://www.masterclean.com.ar/productos/detergente-ultra-conc-30-x-5lts-mc/</t>
  </si>
  <si>
    <t>https://www.dionequimica.com.ar/products/view/911</t>
  </si>
  <si>
    <t>https://www.easy.com.ar/lavandina-concentrada-ayudin-1-litro/p?idsku=1289111&amp;gad_source=1&amp;gclid=CjwKCAjwxNW2BhAkEiwA24Cm9MZcPqfISeT1boKlQGMdzL0wD_LZ6BPQO6RwiVneeMl86RnRf-KQ0xoCZLgQAvD_BwE&amp;gclsrc=aw.ds</t>
  </si>
  <si>
    <t>https://tienda.algabo.com/productos/repuesto-limpiavidrios-multiuso-liquido-900ml-vais-ultra/</t>
  </si>
  <si>
    <t>https://atomoconviene.com/atomo-ecommerce/limpiadores/77489-limpiador-liquido-mr--musculo-multiuso-doy-pack-450-ml--7790520018618.html?fast_search=fs</t>
  </si>
  <si>
    <t>https://articulo.mercadolibre.com.ar/MLA-821373452-papel-higienico-elegante-premium-300mts-8-rollos-cchico-scm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5337315950&amp;matt_product_id=MLA821373452&amp;matt_product_partition_id=2267153411402&amp;matt_target_id=aud-1925157273100:pla-2267153411402&amp;cq_src=google_ads&amp;cq_cmp=14508401213&amp;cq_net=g&amp;cq_plt=gp&amp;cq_med=pla&amp;gad_source=1&amp;gclid=Cj0KCQjwyL24BhCtARIsALo0fSCFtgAxbcJ36bmAcux_jf1vKe8HUc1wIOpSrHl7tnKVWi6q-AKN4ScaAgKdEALw_wcB</t>
  </si>
  <si>
    <t>https://www.carrefour.com.ar/limpiador-liquido-procenex-pisos-marina-900-ml-584261/p</t>
  </si>
  <si>
    <t>https://www.jumbo.com.ar/lavandina-ayudin-clasica-1-l/p</t>
  </si>
  <si>
    <t>https://www.cleanlab.com.ar/productos/papel-higienico-blanco-jumbo-campanita-300-mts-x-8-rollos/</t>
  </si>
  <si>
    <t>PX ACTUALIZADOS A JULIO 2025</t>
  </si>
  <si>
    <t>https://ddpq.com.ar/producto/detergente-concentrado-5-lt/?srsltid=AfmBOopRz3SirOJYq3fKMIYyazGEl_pVPI8wHRM7FMEynpaq2rOUnLgHKhY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</si>
</sst>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2" fontId="1" fillId="0" borderId="1" xfId="1" applyNumberFormat="1" applyBorder="1"/>
    <xf numFmtId="0" fontId="1" fillId="0" borderId="1" xfId="1" applyBorder="1"/>
    <xf numFmtId="164" fontId="0" fillId="2" borderId="1" xfId="0" quotePrefix="1" applyNumberFormat="1" applyFill="1" applyBorder="1" applyAlignment="1">
      <alignment horizontal="right"/>
    </xf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todigital3.com.ar/sitios/cdigi/producto/-procenex-limpiador-liquido-para-pisos-marina-900ml/_/A-00264347-00264347-200" TargetMode="External"/><Relationship Id="rId1" Type="http://schemas.openxmlformats.org/officeDocument/2006/relationships/hyperlink" Target="https://www.jumbo.com.ar/limpiador-liquido-procenex-pisos-lavanda-900ml/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topLeftCell="B1" workbookViewId="0">
      <selection activeCell="H12" sqref="H12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0" t="s">
        <v>14</v>
      </c>
      <c r="D1" s="20"/>
      <c r="E1" s="20"/>
      <c r="F1" s="20"/>
      <c r="G1" s="20"/>
      <c r="H1" s="20"/>
      <c r="I1" s="20"/>
      <c r="J1" s="20"/>
      <c r="K1" s="20"/>
    </row>
    <row r="2" spans="3:11" x14ac:dyDescent="0.25">
      <c r="C2" s="20"/>
      <c r="D2" s="20"/>
      <c r="E2" s="20"/>
      <c r="F2" s="20"/>
      <c r="G2" s="20"/>
      <c r="H2" s="20"/>
      <c r="I2" s="20"/>
      <c r="J2" s="20"/>
      <c r="K2" s="20"/>
    </row>
    <row r="3" spans="3:11" ht="30.75" customHeight="1" x14ac:dyDescent="0.25">
      <c r="C3" s="16"/>
      <c r="D3" s="16"/>
      <c r="E3" s="16"/>
      <c r="F3" s="24" t="s">
        <v>35</v>
      </c>
      <c r="G3" s="25"/>
      <c r="H3" s="16"/>
      <c r="I3" s="16"/>
      <c r="J3" s="16"/>
      <c r="K3" s="16"/>
    </row>
    <row r="4" spans="3:11" x14ac:dyDescent="0.25">
      <c r="C4" s="21"/>
      <c r="D4" s="22"/>
      <c r="E4" s="22"/>
      <c r="F4" s="22"/>
      <c r="G4" s="22"/>
      <c r="H4" s="22"/>
      <c r="I4" s="22"/>
      <c r="J4" s="22"/>
      <c r="K4" s="22"/>
    </row>
    <row r="5" spans="3:11" x14ac:dyDescent="0.25">
      <c r="C5" s="23" t="s">
        <v>18</v>
      </c>
      <c r="D5" s="23"/>
      <c r="E5" s="23"/>
      <c r="F5" s="23"/>
      <c r="G5" s="23"/>
      <c r="H5" s="23"/>
      <c r="I5" s="23"/>
      <c r="J5" s="23"/>
      <c r="K5" s="23"/>
    </row>
    <row r="6" spans="3:11" x14ac:dyDescent="0.25">
      <c r="C6" s="4" t="s">
        <v>0</v>
      </c>
      <c r="D6" s="5" t="s">
        <v>8</v>
      </c>
      <c r="E6" s="5" t="s">
        <v>1</v>
      </c>
      <c r="F6" s="5" t="s">
        <v>2</v>
      </c>
      <c r="G6" s="8" t="s">
        <v>3</v>
      </c>
      <c r="H6" s="12" t="s">
        <v>4</v>
      </c>
      <c r="I6" s="5" t="s">
        <v>5</v>
      </c>
      <c r="J6" s="5" t="s">
        <v>6</v>
      </c>
      <c r="K6" s="4" t="s">
        <v>7</v>
      </c>
    </row>
    <row r="7" spans="3:11" x14ac:dyDescent="0.25">
      <c r="C7" s="13" t="s">
        <v>15</v>
      </c>
      <c r="D7" s="7">
        <f>+(E7+G7+I7)/3</f>
        <v>1323.63</v>
      </c>
      <c r="E7" s="14">
        <v>1300</v>
      </c>
      <c r="F7" s="17" t="s">
        <v>33</v>
      </c>
      <c r="G7" s="14">
        <v>1495</v>
      </c>
      <c r="H7" s="17" t="s">
        <v>28</v>
      </c>
      <c r="I7" s="6">
        <v>1175.8900000000001</v>
      </c>
      <c r="J7" s="17" t="s">
        <v>25</v>
      </c>
      <c r="K7" s="4" t="s">
        <v>9</v>
      </c>
    </row>
    <row r="8" spans="3:11" x14ac:dyDescent="0.25">
      <c r="C8" s="13" t="s">
        <v>11</v>
      </c>
      <c r="D8" s="7">
        <f t="shared" ref="D8:D11" si="0">+(E8+G8+I8)/3</f>
        <v>4238.3826666666664</v>
      </c>
      <c r="E8" s="14">
        <f>30580/5</f>
        <v>6116</v>
      </c>
      <c r="F8" s="17" t="s">
        <v>36</v>
      </c>
      <c r="G8" s="14">
        <f>18379.99/5</f>
        <v>3675.9980000000005</v>
      </c>
      <c r="H8" s="17" t="s">
        <v>26</v>
      </c>
      <c r="I8" s="6">
        <v>2923.15</v>
      </c>
      <c r="J8" s="18" t="s">
        <v>27</v>
      </c>
      <c r="K8" s="9" t="s">
        <v>17</v>
      </c>
    </row>
    <row r="9" spans="3:11" x14ac:dyDescent="0.25">
      <c r="C9" s="13" t="s">
        <v>12</v>
      </c>
      <c r="D9" s="7">
        <f t="shared" si="0"/>
        <v>1948</v>
      </c>
      <c r="E9" s="14">
        <v>2000</v>
      </c>
      <c r="F9" s="17" t="s">
        <v>21</v>
      </c>
      <c r="G9" s="14">
        <v>1869</v>
      </c>
      <c r="H9" s="17" t="s">
        <v>23</v>
      </c>
      <c r="I9" s="6">
        <v>1975</v>
      </c>
      <c r="J9" s="18" t="s">
        <v>32</v>
      </c>
      <c r="K9" s="11" t="s">
        <v>19</v>
      </c>
    </row>
    <row r="10" spans="3:11" x14ac:dyDescent="0.25">
      <c r="C10" s="13" t="s">
        <v>10</v>
      </c>
      <c r="D10" s="7">
        <f t="shared" si="0"/>
        <v>3541.037037037037</v>
      </c>
      <c r="E10" s="14">
        <f>+(2210*1000)/450</f>
        <v>4911.1111111111113</v>
      </c>
      <c r="F10" s="17" t="s">
        <v>22</v>
      </c>
      <c r="G10" s="14">
        <f>+(1596*1000)/500</f>
        <v>3192</v>
      </c>
      <c r="H10" s="17" t="s">
        <v>30</v>
      </c>
      <c r="I10" s="19">
        <f>(2268*1000)/900</f>
        <v>2520</v>
      </c>
      <c r="J10" s="18" t="s">
        <v>29</v>
      </c>
      <c r="K10" s="10" t="s">
        <v>20</v>
      </c>
    </row>
    <row r="11" spans="3:11" x14ac:dyDescent="0.25">
      <c r="C11" s="5" t="s">
        <v>13</v>
      </c>
      <c r="D11" s="7">
        <f t="shared" si="0"/>
        <v>4266.583333333333</v>
      </c>
      <c r="E11" s="14">
        <f>36608/8</f>
        <v>4576</v>
      </c>
      <c r="F11" s="17" t="s">
        <v>34</v>
      </c>
      <c r="G11" s="14">
        <f>31130/8</f>
        <v>3891.25</v>
      </c>
      <c r="H11" s="17" t="s">
        <v>24</v>
      </c>
      <c r="I11" s="6">
        <f>34660/8</f>
        <v>4332.5</v>
      </c>
      <c r="J11" s="18" t="s">
        <v>31</v>
      </c>
      <c r="K11" s="15" t="s">
        <v>16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F9" r:id="rId1"/>
    <hyperlink ref="H9" r:id="rId2"/>
    <hyperlink ref="F10" display="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"/>
  </hyperlinks>
  <pageMargins left="0.7" right="0.7" top="0.75" bottom="0.75" header="0.3" footer="0.3"/>
  <pageSetup orientation="portrait" horizontalDpi="4294967294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2025-07-29T17:03:23Z</dcterms:modified>
</cp:coreProperties>
</file>