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COMPR.AR\PUBLICACIONES WP1\PRECIOS DE REFERENCIA\PRECIO DE REFERENCIA - A.MARCO\"/>
    </mc:Choice>
  </mc:AlternateContent>
  <bookViews>
    <workbookView xWindow="0" yWindow="0" windowWidth="24000" windowHeight="9435"/>
  </bookViews>
  <sheets>
    <sheet name="Precios de referencia Agosto" sheetId="2" r:id="rId1"/>
    <sheet name="Anexo " sheetId="1" r:id="rId2"/>
  </sheets>
  <definedNames>
    <definedName name="_xlnm._FilterDatabase" localSheetId="1" hidden="1">'Anexo '!$B$4:$V$2587</definedName>
  </definedNames>
  <calcPr calcId="152511"/>
</workbook>
</file>

<file path=xl/calcChain.xml><?xml version="1.0" encoding="utf-8"?>
<calcChain xmlns="http://schemas.openxmlformats.org/spreadsheetml/2006/main">
  <c r="S2547" i="1" l="1"/>
  <c r="S2546" i="1"/>
  <c r="S2504" i="1"/>
  <c r="S2503" i="1"/>
  <c r="S2501" i="1"/>
  <c r="S2499" i="1"/>
  <c r="S2498" i="1"/>
  <c r="S2496" i="1"/>
  <c r="S2494" i="1"/>
  <c r="S2493" i="1"/>
  <c r="S2483" i="1"/>
  <c r="S2481" i="1"/>
  <c r="S2480" i="1"/>
  <c r="S2478" i="1"/>
  <c r="S2476" i="1"/>
  <c r="S2474" i="1"/>
  <c r="S2469" i="1"/>
  <c r="S2468" i="1"/>
  <c r="S2467" i="1"/>
  <c r="S2466" i="1"/>
  <c r="S2464" i="1"/>
  <c r="S2463" i="1"/>
  <c r="S2462" i="1"/>
  <c r="S2461" i="1"/>
  <c r="S2460" i="1"/>
  <c r="S2458" i="1"/>
  <c r="S2457" i="1"/>
  <c r="S2456" i="1"/>
  <c r="S2452" i="1"/>
  <c r="S2451" i="1"/>
  <c r="S2450" i="1"/>
  <c r="S2448" i="1"/>
  <c r="S2447" i="1"/>
  <c r="S2444" i="1"/>
  <c r="S2437" i="1"/>
  <c r="S2436" i="1"/>
  <c r="S2435" i="1"/>
  <c r="S2434" i="1"/>
  <c r="S2433" i="1"/>
  <c r="S2430" i="1"/>
  <c r="S2429" i="1"/>
  <c r="S2428" i="1"/>
  <c r="S2427" i="1"/>
  <c r="S2426" i="1"/>
  <c r="S2425" i="1"/>
  <c r="S2424" i="1"/>
  <c r="S2421" i="1"/>
  <c r="S2420" i="1"/>
  <c r="S2419" i="1"/>
  <c r="S2418" i="1"/>
  <c r="S2410" i="1"/>
  <c r="S2409" i="1"/>
  <c r="S2408" i="1"/>
  <c r="S2407" i="1"/>
  <c r="S2400" i="1"/>
  <c r="S2399" i="1"/>
  <c r="S2398" i="1"/>
  <c r="S2395" i="1"/>
  <c r="S2394" i="1"/>
  <c r="S2393" i="1"/>
  <c r="S2392" i="1"/>
  <c r="S2391" i="1"/>
  <c r="S2390" i="1"/>
  <c r="S2385" i="1"/>
  <c r="S2384" i="1"/>
  <c r="S2381" i="1"/>
  <c r="S2380" i="1"/>
  <c r="S2379" i="1"/>
  <c r="S2375" i="1"/>
  <c r="S2374" i="1"/>
  <c r="S2373" i="1"/>
  <c r="S2372" i="1"/>
  <c r="S2371" i="1"/>
  <c r="S2368" i="1"/>
  <c r="S2367" i="1"/>
  <c r="S2366" i="1"/>
  <c r="S2365" i="1"/>
  <c r="S2364" i="1"/>
  <c r="S2360" i="1"/>
  <c r="S2359" i="1"/>
  <c r="S2357" i="1"/>
  <c r="S2353" i="1"/>
  <c r="S2352" i="1"/>
  <c r="S2350" i="1"/>
  <c r="S2349" i="1"/>
  <c r="S2348" i="1"/>
  <c r="S2347" i="1"/>
  <c r="S2343" i="1"/>
  <c r="S2342" i="1"/>
  <c r="S2340" i="1"/>
  <c r="S2335" i="1"/>
  <c r="S2334" i="1"/>
  <c r="S2333" i="1"/>
  <c r="S2332" i="1"/>
  <c r="J2336" i="1"/>
  <c r="S2328" i="1"/>
  <c r="S2327" i="1"/>
  <c r="S2326" i="1"/>
  <c r="S2325" i="1"/>
  <c r="S2324" i="1"/>
  <c r="S2323" i="1"/>
  <c r="S2322" i="1"/>
  <c r="S2319" i="1"/>
  <c r="S2318" i="1"/>
  <c r="S2317" i="1"/>
  <c r="S2316" i="1"/>
  <c r="S2315" i="1"/>
  <c r="S2314" i="1"/>
  <c r="S2311" i="1"/>
  <c r="S2310" i="1"/>
  <c r="S2309" i="1"/>
  <c r="S2308" i="1"/>
  <c r="S2307" i="1"/>
  <c r="S2306" i="1"/>
  <c r="S2303" i="1"/>
  <c r="S2302" i="1"/>
  <c r="S2301" i="1"/>
  <c r="S2300" i="1"/>
  <c r="S2299" i="1"/>
  <c r="S2298" i="1"/>
  <c r="S2296" i="1"/>
  <c r="S2295" i="1"/>
  <c r="S2294" i="1"/>
  <c r="S2293" i="1"/>
  <c r="S2292" i="1"/>
  <c r="S2291" i="1"/>
  <c r="S2290" i="1"/>
  <c r="S2288" i="1"/>
  <c r="S2287" i="1"/>
  <c r="S2286" i="1"/>
  <c r="S2285" i="1"/>
  <c r="S2284" i="1"/>
  <c r="S2283" i="1"/>
  <c r="S2282" i="1"/>
  <c r="S2280" i="1"/>
  <c r="S2279" i="1"/>
  <c r="S2278" i="1"/>
  <c r="S2277" i="1"/>
  <c r="S2276" i="1"/>
  <c r="S2275" i="1"/>
  <c r="S2271" i="1"/>
  <c r="S2269" i="1"/>
  <c r="S2265" i="1"/>
  <c r="S2263" i="1"/>
  <c r="S2259" i="1"/>
  <c r="S2257" i="1"/>
  <c r="S2256" i="1"/>
  <c r="S2254" i="1"/>
  <c r="S2253" i="1"/>
  <c r="S2252" i="1"/>
  <c r="S2251" i="1"/>
  <c r="S2250" i="1"/>
  <c r="S2249" i="1"/>
  <c r="S2248" i="1"/>
  <c r="S2246" i="1"/>
  <c r="S2245" i="1"/>
  <c r="S2244" i="1"/>
  <c r="S2243" i="1"/>
  <c r="S2242" i="1"/>
  <c r="S2241" i="1"/>
  <c r="S2240" i="1"/>
  <c r="S2238" i="1"/>
  <c r="S2237" i="1"/>
  <c r="S2236" i="1"/>
  <c r="S2235" i="1"/>
  <c r="S2234" i="1"/>
  <c r="S2233" i="1"/>
  <c r="S2232" i="1"/>
  <c r="S2230" i="1"/>
  <c r="S2229" i="1"/>
  <c r="S2228" i="1"/>
  <c r="S2226" i="1"/>
  <c r="S2225" i="1"/>
  <c r="S2223" i="1"/>
  <c r="S2222" i="1"/>
  <c r="S2221" i="1"/>
  <c r="S2218" i="1"/>
  <c r="S2217" i="1"/>
  <c r="S2216" i="1"/>
  <c r="S2215" i="1"/>
  <c r="S2214" i="1"/>
  <c r="S2213" i="1"/>
  <c r="S2211" i="1"/>
  <c r="S2210" i="1"/>
  <c r="S2209" i="1"/>
  <c r="S2208" i="1"/>
  <c r="S2207" i="1"/>
  <c r="S2204" i="1"/>
  <c r="S2202" i="1"/>
  <c r="S2201" i="1"/>
  <c r="S2200" i="1"/>
  <c r="S2199" i="1"/>
  <c r="S2197" i="1"/>
  <c r="S2196" i="1"/>
  <c r="S2194" i="1"/>
  <c r="S2192" i="1"/>
  <c r="S2191" i="1"/>
  <c r="S2190" i="1"/>
  <c r="S2189" i="1"/>
  <c r="S2187" i="1"/>
  <c r="S2186" i="1"/>
  <c r="S2182" i="1"/>
  <c r="S2179" i="1"/>
  <c r="S2177" i="1"/>
  <c r="S2174" i="1"/>
  <c r="S2170" i="1"/>
  <c r="S2169" i="1"/>
  <c r="S2168" i="1"/>
  <c r="S2166" i="1"/>
  <c r="S2165" i="1"/>
  <c r="S2164" i="1"/>
  <c r="S2163" i="1"/>
  <c r="S2162" i="1"/>
  <c r="S2161" i="1"/>
  <c r="S2159" i="1"/>
  <c r="S2158" i="1"/>
  <c r="S2157" i="1"/>
  <c r="S2156" i="1"/>
  <c r="S2155" i="1"/>
  <c r="S2154" i="1"/>
  <c r="S2153" i="1"/>
  <c r="S2148" i="1"/>
  <c r="S2142" i="1"/>
  <c r="S2141" i="1"/>
  <c r="S2137" i="1"/>
  <c r="S2136" i="1"/>
  <c r="S2134" i="1"/>
  <c r="S2133" i="1"/>
  <c r="S2124" i="1"/>
  <c r="S2117" i="1"/>
  <c r="S2116" i="1"/>
  <c r="S2115" i="1"/>
  <c r="S2112" i="1"/>
  <c r="S2111" i="1"/>
  <c r="S2110" i="1"/>
  <c r="S2109" i="1"/>
  <c r="S2108" i="1"/>
  <c r="S2107" i="1"/>
  <c r="S2106" i="1"/>
  <c r="S2105" i="1"/>
  <c r="S2102" i="1"/>
  <c r="S2101" i="1"/>
  <c r="S2098" i="1"/>
  <c r="S2096" i="1"/>
  <c r="S2095" i="1"/>
  <c r="S2094" i="1"/>
  <c r="S2091" i="1"/>
  <c r="S2090" i="1"/>
  <c r="S2088" i="1"/>
  <c r="S2084" i="1"/>
  <c r="S2083" i="1"/>
  <c r="S2082" i="1"/>
  <c r="S2081" i="1"/>
  <c r="S2077" i="1" l="1"/>
  <c r="S2076" i="1"/>
  <c r="S2074" i="1"/>
  <c r="S2072" i="1"/>
  <c r="S2071" i="1"/>
  <c r="S2070" i="1"/>
  <c r="S2069" i="1"/>
  <c r="S2066" i="1"/>
  <c r="S2065" i="1"/>
  <c r="S2061" i="1"/>
  <c r="S2060" i="1"/>
  <c r="S2059" i="1"/>
  <c r="S2058" i="1"/>
  <c r="S2057" i="1"/>
  <c r="S2056" i="1"/>
  <c r="S2053" i="1"/>
  <c r="S2052" i="1"/>
  <c r="S2051" i="1"/>
  <c r="S2050" i="1"/>
  <c r="S2049" i="1"/>
  <c r="S2048" i="1"/>
  <c r="S2047" i="1"/>
  <c r="S2046" i="1"/>
  <c r="S2045" i="1"/>
  <c r="S2044" i="1"/>
  <c r="S2043" i="1"/>
  <c r="S2042" i="1"/>
  <c r="S2039" i="1"/>
  <c r="S2038" i="1"/>
  <c r="S2037" i="1"/>
  <c r="S2036" i="1"/>
  <c r="S2035" i="1"/>
  <c r="S2034" i="1"/>
  <c r="S2033" i="1"/>
  <c r="S2032" i="1"/>
  <c r="S2031" i="1"/>
  <c r="S2030" i="1"/>
  <c r="S2029" i="1"/>
  <c r="S2025" i="1"/>
  <c r="S2024" i="1"/>
  <c r="S2023" i="1"/>
  <c r="S2022" i="1"/>
  <c r="S2021" i="1"/>
  <c r="S2020" i="1"/>
  <c r="S2019" i="1"/>
  <c r="S2018" i="1"/>
  <c r="S2017" i="1"/>
  <c r="S2016" i="1"/>
  <c r="S2015" i="1"/>
  <c r="S2014" i="1"/>
  <c r="S2010" i="1"/>
  <c r="S2009" i="1"/>
  <c r="S2008" i="1"/>
  <c r="S2007" i="1"/>
  <c r="S2006" i="1"/>
  <c r="S2005" i="1"/>
  <c r="S2004" i="1"/>
  <c r="S2003" i="1"/>
  <c r="S2002" i="1"/>
  <c r="S2001" i="1"/>
  <c r="S2000" i="1"/>
  <c r="S1999" i="1"/>
  <c r="S1995" i="1"/>
  <c r="S1994" i="1"/>
  <c r="S1993" i="1"/>
  <c r="S1992" i="1"/>
  <c r="S1991" i="1"/>
  <c r="S1990" i="1"/>
  <c r="S1989" i="1"/>
  <c r="S1988" i="1"/>
  <c r="S1987" i="1"/>
  <c r="S1986" i="1"/>
  <c r="S1985" i="1"/>
  <c r="S1984" i="1"/>
  <c r="S1980" i="1"/>
  <c r="S1979" i="1"/>
  <c r="S1978" i="1"/>
  <c r="S1977" i="1"/>
  <c r="S1976" i="1"/>
  <c r="S1975" i="1"/>
  <c r="S1974" i="1"/>
  <c r="S1973" i="1"/>
  <c r="S1972" i="1"/>
  <c r="S1971" i="1"/>
  <c r="S1970" i="1"/>
  <c r="S1969" i="1"/>
  <c r="S1968" i="1"/>
  <c r="S1964" i="1"/>
  <c r="S1963" i="1"/>
  <c r="S1962" i="1"/>
  <c r="S1961" i="1"/>
  <c r="S1960" i="1"/>
  <c r="S1959" i="1"/>
  <c r="S1958" i="1"/>
  <c r="S1957" i="1"/>
  <c r="S1956" i="1"/>
  <c r="S1955" i="1"/>
  <c r="S1954" i="1"/>
  <c r="S1953" i="1"/>
  <c r="S1951" i="1"/>
  <c r="S1949" i="1"/>
  <c r="S1948" i="1"/>
  <c r="S1947" i="1"/>
  <c r="S1945" i="1"/>
  <c r="S1941" i="1"/>
  <c r="S1939" i="1"/>
  <c r="S1938" i="1"/>
  <c r="S1934" i="1"/>
  <c r="S1933" i="1"/>
  <c r="S1932" i="1"/>
  <c r="S1931" i="1"/>
  <c r="S1930" i="1"/>
  <c r="S1929" i="1"/>
  <c r="S1927" i="1"/>
  <c r="S1924" i="1"/>
  <c r="S1923" i="1"/>
  <c r="S1922" i="1"/>
  <c r="S1921" i="1"/>
  <c r="S1919" i="1"/>
  <c r="S1918" i="1"/>
  <c r="S1917" i="1"/>
  <c r="S1916" i="1"/>
  <c r="S1914" i="1"/>
  <c r="S1908" i="1"/>
  <c r="S1903" i="1"/>
  <c r="S1902" i="1"/>
  <c r="S1901" i="1"/>
  <c r="S1900" i="1"/>
  <c r="S1899" i="1"/>
  <c r="S1898" i="1"/>
  <c r="S1897" i="1"/>
  <c r="S1894" i="1"/>
  <c r="S1893" i="1"/>
  <c r="S1892" i="1"/>
  <c r="S1891" i="1"/>
  <c r="S1890" i="1"/>
  <c r="S1889" i="1"/>
  <c r="S1888" i="1"/>
  <c r="S1887" i="1"/>
  <c r="S1886" i="1"/>
  <c r="S1885" i="1"/>
  <c r="S1880" i="1"/>
  <c r="S1879" i="1"/>
  <c r="S1878" i="1"/>
  <c r="S1877" i="1"/>
  <c r="S1876" i="1"/>
  <c r="S1874" i="1"/>
  <c r="S1873" i="1"/>
  <c r="S1872" i="1"/>
  <c r="S1871" i="1"/>
  <c r="S1870" i="1"/>
  <c r="S1869" i="1"/>
  <c r="S1868" i="1"/>
  <c r="S1865" i="1"/>
  <c r="S1864" i="1"/>
  <c r="S1863" i="1"/>
  <c r="S1862" i="1"/>
  <c r="S1861" i="1"/>
  <c r="S1860" i="1"/>
  <c r="S1854" i="1"/>
  <c r="S1853" i="1"/>
  <c r="S1852" i="1"/>
  <c r="S1851" i="1"/>
  <c r="S1849" i="1"/>
  <c r="S1844" i="1"/>
  <c r="S1843" i="1"/>
  <c r="S1842" i="1"/>
  <c r="S1839" i="1"/>
  <c r="S1836" i="1"/>
  <c r="S1835" i="1"/>
  <c r="S1834" i="1"/>
  <c r="S1833" i="1"/>
  <c r="S1832" i="1"/>
  <c r="S1830" i="1"/>
  <c r="S1829" i="1"/>
  <c r="S1828" i="1"/>
  <c r="S1827" i="1"/>
  <c r="S1824" i="1"/>
  <c r="S1822" i="1"/>
  <c r="S1821" i="1"/>
  <c r="S1819" i="1"/>
  <c r="S1818" i="1"/>
  <c r="S1817" i="1"/>
  <c r="S1816" i="1"/>
  <c r="S1815" i="1"/>
  <c r="S1814" i="1"/>
  <c r="S1812" i="1"/>
  <c r="S1811" i="1"/>
  <c r="S1810" i="1"/>
  <c r="S1809" i="1"/>
  <c r="S1808" i="1"/>
  <c r="S1807" i="1"/>
  <c r="S1804" i="1"/>
  <c r="S1802" i="1"/>
  <c r="S1801" i="1"/>
  <c r="S1800" i="1"/>
  <c r="S1799" i="1"/>
  <c r="S1798" i="1"/>
  <c r="S1797" i="1"/>
  <c r="S1796" i="1"/>
  <c r="S1793" i="1"/>
  <c r="S1792" i="1"/>
  <c r="S1791" i="1"/>
  <c r="S1790" i="1"/>
  <c r="S1789" i="1"/>
  <c r="S1788" i="1"/>
  <c r="S1786" i="1"/>
  <c r="S1785" i="1"/>
  <c r="S1784" i="1"/>
  <c r="S1783" i="1"/>
  <c r="S1781" i="1"/>
  <c r="S1780" i="1"/>
  <c r="S1778" i="1"/>
  <c r="S1776" i="1"/>
  <c r="S1773" i="1"/>
  <c r="S1769" i="1"/>
  <c r="S1768" i="1"/>
  <c r="S1766" i="1"/>
  <c r="S1764" i="1"/>
  <c r="S1762" i="1" l="1"/>
  <c r="S1761" i="1"/>
  <c r="S1759" i="1"/>
  <c r="S1757" i="1"/>
  <c r="S1755" i="1"/>
  <c r="S1753" i="1"/>
  <c r="S1749" i="1"/>
  <c r="S1747" i="1"/>
  <c r="T1747" i="1" s="1"/>
  <c r="S1743" i="1"/>
  <c r="S1741" i="1"/>
  <c r="S1737" i="1"/>
  <c r="S1735" i="1"/>
  <c r="T1735" i="1" s="1"/>
  <c r="S1731" i="1"/>
  <c r="S1730" i="1"/>
  <c r="T1730" i="1" s="1"/>
  <c r="S1725" i="1"/>
  <c r="T1725" i="1" s="1"/>
  <c r="S1724" i="1"/>
  <c r="T1724" i="1" s="1"/>
  <c r="S1718" i="1"/>
  <c r="T1718" i="1" s="1"/>
  <c r="S1717" i="1"/>
  <c r="T1717" i="1" s="1"/>
  <c r="S1716" i="1"/>
  <c r="T1716" i="1" s="1"/>
  <c r="S1715" i="1"/>
  <c r="T1715" i="1" s="1"/>
  <c r="S1714" i="1"/>
  <c r="S1713" i="1"/>
  <c r="T1713" i="1" s="1"/>
  <c r="S1711" i="1"/>
  <c r="T1711" i="1" s="1"/>
  <c r="S1709" i="1"/>
  <c r="T1709" i="1" s="1"/>
  <c r="S1708" i="1"/>
  <c r="T1708" i="1" s="1"/>
  <c r="S1707" i="1"/>
  <c r="T1707" i="1" s="1"/>
  <c r="S1706" i="1"/>
  <c r="T1706" i="1" s="1"/>
  <c r="S1705" i="1"/>
  <c r="T1705" i="1" s="1"/>
  <c r="S1703" i="1"/>
  <c r="T1703" i="1" s="1"/>
  <c r="S1701" i="1"/>
  <c r="T1701" i="1" s="1"/>
  <c r="S1700" i="1"/>
  <c r="T1700" i="1" s="1"/>
  <c r="S1698" i="1"/>
  <c r="T1698" i="1" s="1"/>
  <c r="S1694" i="1"/>
  <c r="T1694" i="1" s="1"/>
  <c r="S1693" i="1"/>
  <c r="T1693" i="1" s="1"/>
  <c r="S1691" i="1"/>
  <c r="T1691" i="1" s="1"/>
  <c r="S1688" i="1"/>
  <c r="T1688" i="1" s="1"/>
  <c r="S1687" i="1"/>
  <c r="T1687" i="1" s="1"/>
  <c r="S1686" i="1"/>
  <c r="T1686" i="1" s="1"/>
  <c r="S1684" i="1"/>
  <c r="T1684" i="1" s="1"/>
  <c r="S1679" i="1"/>
  <c r="T1679" i="1" s="1"/>
  <c r="S1680" i="1"/>
  <c r="T1680" i="1" s="1"/>
  <c r="S1677" i="1"/>
  <c r="T1677" i="1" s="1"/>
  <c r="S1673" i="1"/>
  <c r="T1673" i="1" s="1"/>
  <c r="S1672" i="1"/>
  <c r="T1672" i="1" s="1"/>
  <c r="S1670" i="1"/>
  <c r="T1670" i="1" s="1"/>
  <c r="S1667" i="1"/>
  <c r="T1667" i="1" s="1"/>
  <c r="S1666" i="1"/>
  <c r="T1666" i="1" s="1"/>
  <c r="S1665" i="1"/>
  <c r="T1665" i="1" s="1"/>
  <c r="S1663" i="1"/>
  <c r="T1663" i="1" s="1"/>
  <c r="S1658" i="1"/>
  <c r="T1658" i="1" s="1"/>
  <c r="S1660" i="1"/>
  <c r="T1660" i="1" s="1"/>
  <c r="S1659" i="1"/>
  <c r="T1659" i="1" s="1"/>
  <c r="S1656" i="1"/>
  <c r="T1656" i="1" s="1"/>
  <c r="S1654" i="1"/>
  <c r="T1654" i="1" s="1"/>
  <c r="S1652" i="1"/>
  <c r="T1652" i="1" s="1"/>
  <c r="S1651" i="1"/>
  <c r="T1651" i="1" s="1"/>
  <c r="S1649" i="1"/>
  <c r="T1649" i="1" s="1"/>
  <c r="S1647" i="1"/>
  <c r="T1647" i="1" s="1"/>
  <c r="S1646" i="1"/>
  <c r="T1646" i="1" s="1"/>
  <c r="S1645" i="1"/>
  <c r="T1645" i="1" s="1"/>
  <c r="S1644" i="1"/>
  <c r="T1644" i="1" s="1"/>
  <c r="S1643" i="1"/>
  <c r="T1643" i="1" s="1"/>
  <c r="S1641" i="1"/>
  <c r="T1641" i="1" s="1"/>
  <c r="S1639" i="1"/>
  <c r="T1639" i="1" s="1"/>
  <c r="S1637" i="1"/>
  <c r="T1637" i="1" s="1"/>
  <c r="S1636" i="1"/>
  <c r="T1636" i="1" s="1"/>
  <c r="S1635" i="1"/>
  <c r="T1635" i="1" s="1"/>
  <c r="S1633" i="1"/>
  <c r="T1633" i="1" s="1"/>
  <c r="S1631" i="1"/>
  <c r="T1631" i="1" s="1"/>
  <c r="S1630" i="1"/>
  <c r="T1630" i="1" s="1"/>
  <c r="S1629" i="1"/>
  <c r="T1629" i="1" s="1"/>
  <c r="S1628" i="1"/>
  <c r="T1628" i="1" s="1"/>
  <c r="S1626" i="1"/>
  <c r="T1626" i="1" s="1"/>
  <c r="S1624" i="1"/>
  <c r="T1624" i="1" s="1"/>
  <c r="S1622" i="1"/>
  <c r="T1622" i="1" s="1"/>
  <c r="S1621" i="1"/>
  <c r="T1621" i="1" s="1"/>
  <c r="S1619" i="1"/>
  <c r="T1619" i="1" s="1"/>
  <c r="S1617" i="1"/>
  <c r="T1617" i="1" s="1"/>
  <c r="S1615" i="1"/>
  <c r="T1615" i="1" s="1"/>
  <c r="S1614" i="1"/>
  <c r="T1614" i="1" s="1"/>
  <c r="S1612" i="1"/>
  <c r="T1612" i="1" s="1"/>
  <c r="S1610" i="1"/>
  <c r="T1610" i="1" s="1"/>
  <c r="S1608" i="1"/>
  <c r="T1608" i="1" s="1"/>
  <c r="S1607" i="1"/>
  <c r="T1607" i="1" s="1"/>
  <c r="S1605" i="1"/>
  <c r="T1605" i="1" s="1"/>
  <c r="S1602" i="1"/>
  <c r="T1602" i="1" s="1"/>
  <c r="S1600" i="1"/>
  <c r="T1600" i="1" s="1"/>
  <c r="S1599" i="1"/>
  <c r="T1599" i="1" s="1"/>
  <c r="S1598" i="1"/>
  <c r="T1598" i="1" s="1"/>
  <c r="S1597" i="1"/>
  <c r="T1597" i="1" s="1"/>
  <c r="S1596" i="1"/>
  <c r="T1596" i="1" s="1"/>
  <c r="S1589" i="1"/>
  <c r="T1589" i="1" s="1"/>
  <c r="S1587" i="1"/>
  <c r="T1587" i="1" s="1"/>
  <c r="S1586" i="1"/>
  <c r="T1586" i="1" s="1"/>
  <c r="S1584" i="1"/>
  <c r="T1584" i="1" s="1"/>
  <c r="S1583" i="1"/>
  <c r="T1583" i="1" s="1"/>
  <c r="S1577" i="1"/>
  <c r="T1577" i="1" s="1"/>
  <c r="S1576" i="1"/>
  <c r="T1576" i="1" s="1"/>
  <c r="S1575" i="1"/>
  <c r="T1575" i="1" s="1"/>
  <c r="S1566" i="1"/>
  <c r="T1566" i="1" s="1"/>
  <c r="S1571" i="1"/>
  <c r="T1571" i="1" s="1"/>
  <c r="S1570" i="1"/>
  <c r="T1570" i="1" s="1"/>
  <c r="S1568" i="1"/>
  <c r="T1568" i="1" s="1"/>
  <c r="S1567" i="1"/>
  <c r="T1567" i="1" s="1"/>
  <c r="S1565" i="1"/>
  <c r="T1565" i="1" s="1"/>
  <c r="S1563" i="1"/>
  <c r="T1563" i="1" s="1"/>
  <c r="S1562" i="1"/>
  <c r="T1562" i="1" s="1"/>
  <c r="S1561" i="1"/>
  <c r="T1561" i="1" s="1"/>
  <c r="S1560" i="1"/>
  <c r="T1560" i="1" s="1"/>
  <c r="S1559" i="1"/>
  <c r="T1559" i="1" s="1"/>
  <c r="S1558" i="1"/>
  <c r="T1558" i="1" s="1"/>
  <c r="S1557" i="1"/>
  <c r="T1557" i="1" s="1"/>
  <c r="S1552" i="1"/>
  <c r="T1552" i="1" s="1"/>
  <c r="S1555" i="1"/>
  <c r="T1555" i="1" s="1"/>
  <c r="S1554" i="1"/>
  <c r="T1554" i="1" s="1"/>
  <c r="S1553" i="1"/>
  <c r="T1553" i="1" s="1"/>
  <c r="S1551" i="1"/>
  <c r="T1551" i="1" s="1"/>
  <c r="S1549" i="1"/>
  <c r="T1549" i="1" s="1"/>
  <c r="S1548" i="1"/>
  <c r="T1548" i="1" s="1"/>
  <c r="S1547" i="1"/>
  <c r="T1547" i="1" s="1"/>
  <c r="S1546" i="1"/>
  <c r="T1546" i="1" s="1"/>
  <c r="S1542" i="1"/>
  <c r="T1542" i="1" s="1"/>
  <c r="S1540" i="1"/>
  <c r="T1540" i="1" s="1"/>
  <c r="T1539" i="1"/>
  <c r="S1538" i="1"/>
  <c r="T1538" i="1" s="1"/>
  <c r="S1537" i="1"/>
  <c r="T1537" i="1" s="1"/>
  <c r="S1534" i="1"/>
  <c r="T1534" i="1" s="1"/>
  <c r="S1530" i="1"/>
  <c r="T1530" i="1" s="1"/>
  <c r="S1529" i="1"/>
  <c r="T1529" i="1" s="1"/>
  <c r="S1527" i="1"/>
  <c r="T1527" i="1" s="1"/>
  <c r="S1524" i="1"/>
  <c r="T1524" i="1" s="1"/>
  <c r="S1523" i="1"/>
  <c r="T1523" i="1" s="1"/>
  <c r="S1519" i="1"/>
  <c r="T1519" i="1" s="1"/>
  <c r="S1517" i="1"/>
  <c r="T1517" i="1" s="1"/>
  <c r="T1516" i="1"/>
  <c r="S1514" i="1"/>
  <c r="T1514" i="1" s="1"/>
  <c r="S1513" i="1"/>
  <c r="T1513" i="1" s="1"/>
  <c r="S1511" i="1"/>
  <c r="T1511" i="1" s="1"/>
  <c r="S1510" i="1"/>
  <c r="T1510" i="1" s="1"/>
  <c r="S1509" i="1"/>
  <c r="T1509" i="1" s="1"/>
  <c r="S1508" i="1"/>
  <c r="T1508" i="1" s="1"/>
  <c r="S1507" i="1"/>
  <c r="T1507" i="1" s="1"/>
  <c r="S1506" i="1"/>
  <c r="T1506" i="1" s="1"/>
  <c r="S1505" i="1"/>
  <c r="T1505" i="1" s="1"/>
  <c r="S1504" i="1"/>
  <c r="T1504" i="1" s="1"/>
  <c r="S1502" i="1"/>
  <c r="T1502" i="1" s="1"/>
  <c r="S1501" i="1"/>
  <c r="T1501" i="1" s="1"/>
  <c r="S1500" i="1"/>
  <c r="T1500" i="1" s="1"/>
  <c r="S1499" i="1"/>
  <c r="T1499" i="1" s="1"/>
  <c r="S1497" i="1"/>
  <c r="T1497" i="1" s="1"/>
  <c r="S1496" i="1"/>
  <c r="T1496" i="1" s="1"/>
  <c r="S1495" i="1"/>
  <c r="T1495" i="1" s="1"/>
  <c r="S1494" i="1"/>
  <c r="T1494" i="1" s="1"/>
  <c r="S1492" i="1"/>
  <c r="T1492" i="1" s="1"/>
  <c r="S1491" i="1"/>
  <c r="T1491" i="1" s="1"/>
  <c r="S1490" i="1"/>
  <c r="T1490" i="1" s="1"/>
  <c r="S1487" i="1"/>
  <c r="T1487" i="1" s="1"/>
  <c r="S1486" i="1"/>
  <c r="T1486" i="1" s="1"/>
  <c r="S1485" i="1"/>
  <c r="T1485" i="1" s="1"/>
  <c r="S1484" i="1"/>
  <c r="T1484" i="1" s="1"/>
  <c r="S1483" i="1"/>
  <c r="T1483" i="1" s="1"/>
  <c r="S1482" i="1"/>
  <c r="T1482" i="1" s="1"/>
  <c r="S1481" i="1"/>
  <c r="T1481" i="1" s="1"/>
  <c r="S1477" i="1"/>
  <c r="T1477" i="1" s="1"/>
  <c r="S1476" i="1"/>
  <c r="T1476" i="1" s="1"/>
  <c r="S1475" i="1"/>
  <c r="T1475" i="1" s="1"/>
  <c r="S1474" i="1"/>
  <c r="T1474" i="1" s="1"/>
  <c r="S1473" i="1"/>
  <c r="T1473" i="1" s="1"/>
  <c r="S1472" i="1"/>
  <c r="T1472" i="1" s="1"/>
  <c r="S1469" i="1"/>
  <c r="T1469" i="1" s="1"/>
  <c r="S1468" i="1"/>
  <c r="T1468" i="1" s="1"/>
  <c r="S1467" i="1"/>
  <c r="T1467" i="1" s="1"/>
  <c r="S1466" i="1"/>
  <c r="T1466" i="1" s="1"/>
  <c r="S1465" i="1"/>
  <c r="T1465" i="1" s="1"/>
  <c r="S1464" i="1"/>
  <c r="T1464" i="1" s="1"/>
  <c r="T1462" i="1"/>
  <c r="S1461" i="1"/>
  <c r="T1461" i="1" s="1"/>
  <c r="S1460" i="1"/>
  <c r="T1460" i="1" s="1"/>
  <c r="S1457" i="1"/>
  <c r="T1457" i="1" s="1"/>
  <c r="S1456" i="1"/>
  <c r="T1456" i="1" s="1"/>
  <c r="S1455" i="1"/>
  <c r="T1455" i="1" s="1"/>
  <c r="S1452" i="1"/>
  <c r="T1452" i="1" s="1"/>
  <c r="S1451" i="1"/>
  <c r="T1451" i="1" s="1"/>
  <c r="S1450" i="1"/>
  <c r="T1450" i="1" s="1"/>
  <c r="S1449" i="1"/>
  <c r="T1449" i="1" s="1"/>
  <c r="S1448" i="1"/>
  <c r="T1448" i="1" s="1"/>
  <c r="S1446" i="1"/>
  <c r="T1446" i="1" s="1"/>
  <c r="S1445" i="1"/>
  <c r="T1445" i="1" s="1"/>
  <c r="S1444" i="1"/>
  <c r="T1444" i="1" s="1"/>
  <c r="S1443" i="1"/>
  <c r="T1443" i="1" s="1"/>
  <c r="S1438" i="1"/>
  <c r="T1438" i="1" s="1"/>
  <c r="S1437" i="1"/>
  <c r="T1437" i="1" s="1"/>
  <c r="S1436" i="1"/>
  <c r="T1436" i="1" s="1"/>
  <c r="S1435" i="1"/>
  <c r="T1435" i="1" s="1"/>
  <c r="S1434" i="1"/>
  <c r="T1434" i="1" s="1"/>
  <c r="S1432" i="1"/>
  <c r="T1432" i="1" s="1"/>
  <c r="S1431" i="1"/>
  <c r="T1431" i="1" s="1"/>
  <c r="S1430" i="1"/>
  <c r="T1430" i="1" s="1"/>
  <c r="S1429" i="1"/>
  <c r="T1429" i="1" s="1"/>
  <c r="S1428" i="1"/>
  <c r="T1428" i="1" s="1"/>
  <c r="S1423" i="1"/>
  <c r="T1423" i="1" s="1"/>
  <c r="S1422" i="1"/>
  <c r="T1422" i="1" s="1"/>
  <c r="S1421" i="1"/>
  <c r="T1421" i="1" s="1"/>
  <c r="S1416" i="1"/>
  <c r="T1416" i="1" s="1"/>
  <c r="S1415" i="1"/>
  <c r="T1415" i="1" s="1"/>
  <c r="S1414" i="1"/>
  <c r="T1414" i="1" s="1"/>
  <c r="S1413" i="1"/>
  <c r="T1413" i="1" s="1"/>
  <c r="S1412" i="1"/>
  <c r="T1412" i="1" s="1"/>
  <c r="S1411" i="1"/>
  <c r="T1411" i="1" s="1"/>
  <c r="S1410" i="1"/>
  <c r="T1410" i="1" s="1"/>
  <c r="S1409" i="1"/>
  <c r="T1409" i="1" s="1"/>
  <c r="S1408" i="1"/>
  <c r="T1408" i="1" s="1"/>
  <c r="S1405" i="1"/>
  <c r="T1405" i="1" s="1"/>
  <c r="S1404" i="1"/>
  <c r="T1404" i="1" s="1"/>
  <c r="S1403" i="1"/>
  <c r="T1403" i="1" s="1"/>
  <c r="S1402" i="1"/>
  <c r="T1402" i="1" s="1"/>
  <c r="S1401" i="1"/>
  <c r="T1401" i="1" s="1"/>
  <c r="S1400" i="1"/>
  <c r="T1400" i="1" s="1"/>
  <c r="S1399" i="1"/>
  <c r="T1399" i="1" s="1"/>
  <c r="S1398" i="1"/>
  <c r="T1398" i="1" s="1"/>
  <c r="S1397" i="1"/>
  <c r="T1397" i="1" s="1"/>
  <c r="S1396" i="1"/>
  <c r="T1396" i="1" s="1"/>
  <c r="S1395" i="1"/>
  <c r="T1395" i="1" s="1"/>
  <c r="S1394" i="1"/>
  <c r="T1394" i="1" s="1"/>
  <c r="S1392" i="1"/>
  <c r="T1392" i="1" s="1"/>
  <c r="S1390" i="1"/>
  <c r="T1390" i="1" s="1"/>
  <c r="S1389" i="1"/>
  <c r="T1389" i="1" s="1"/>
  <c r="S1388" i="1"/>
  <c r="T1388" i="1" s="1"/>
  <c r="S1386" i="1"/>
  <c r="T1386" i="1" s="1"/>
  <c r="S1385" i="1"/>
  <c r="T1385" i="1" s="1"/>
  <c r="S1383" i="1"/>
  <c r="T1383" i="1" s="1"/>
  <c r="S1382" i="1"/>
  <c r="T1382" i="1" s="1"/>
  <c r="S1381" i="1"/>
  <c r="T1381" i="1" s="1"/>
  <c r="S1380" i="1"/>
  <c r="T1380" i="1" s="1"/>
  <c r="S1379" i="1"/>
  <c r="T1379" i="1" s="1"/>
  <c r="S1377" i="1"/>
  <c r="T1377" i="1" s="1"/>
  <c r="S1376" i="1"/>
  <c r="T1376" i="1" s="1"/>
  <c r="S1374" i="1"/>
  <c r="T1374" i="1" s="1"/>
  <c r="T1373" i="1"/>
  <c r="S1371" i="1"/>
  <c r="T1371" i="1" s="1"/>
  <c r="T1369" i="1"/>
  <c r="S1368" i="1"/>
  <c r="T1368" i="1" s="1"/>
  <c r="S1372" i="1"/>
  <c r="T1372" i="1" s="1"/>
  <c r="S1367" i="1"/>
  <c r="T1367" i="1" s="1"/>
  <c r="S1370" i="1"/>
  <c r="T1370" i="1" s="1"/>
  <c r="S1365" i="1"/>
  <c r="T1365" i="1" s="1"/>
  <c r="S1363" i="1"/>
  <c r="T1363" i="1" s="1"/>
  <c r="S1362" i="1"/>
  <c r="T1362" i="1" s="1"/>
  <c r="S1361" i="1"/>
  <c r="T1361" i="1" s="1"/>
  <c r="S1360" i="1"/>
  <c r="T1360" i="1" s="1"/>
  <c r="S1359" i="1"/>
  <c r="T1359" i="1" s="1"/>
  <c r="S1358" i="1"/>
  <c r="T1358" i="1" s="1"/>
  <c r="S1356" i="1"/>
  <c r="T1356" i="1" s="1"/>
  <c r="S1355" i="1"/>
  <c r="T1355" i="1" s="1"/>
  <c r="S1354" i="1"/>
  <c r="T1354" i="1" s="1"/>
  <c r="S1353" i="1"/>
  <c r="T1353" i="1" s="1"/>
  <c r="S1352" i="1"/>
  <c r="T1352" i="1" s="1"/>
  <c r="S1351" i="1"/>
  <c r="T1351" i="1" s="1"/>
  <c r="S1349" i="1"/>
  <c r="T1349" i="1" s="1"/>
  <c r="S1348" i="1"/>
  <c r="T1348" i="1" s="1"/>
  <c r="S1347" i="1"/>
  <c r="T1347" i="1" s="1"/>
  <c r="S1346" i="1"/>
  <c r="T1346" i="1" s="1"/>
  <c r="S1345" i="1"/>
  <c r="T1345" i="1" s="1"/>
  <c r="S1344" i="1"/>
  <c r="T1344" i="1" s="1"/>
  <c r="S1342" i="1"/>
  <c r="T1342" i="1" s="1"/>
  <c r="S1341" i="1"/>
  <c r="T1341" i="1" s="1"/>
  <c r="S1340" i="1"/>
  <c r="T1340" i="1" s="1"/>
  <c r="S1339" i="1"/>
  <c r="T1339" i="1" s="1"/>
  <c r="S1338" i="1"/>
  <c r="T1338" i="1" s="1"/>
  <c r="S1337" i="1"/>
  <c r="T1337" i="1" s="1"/>
  <c r="S1336" i="1"/>
  <c r="T1336" i="1" s="1"/>
  <c r="S1325" i="1"/>
  <c r="T1325" i="1" s="1"/>
  <c r="S1324" i="1"/>
  <c r="T1324" i="1" s="1"/>
  <c r="S1323" i="1"/>
  <c r="T1323" i="1" s="1"/>
  <c r="S1318" i="1"/>
  <c r="T1318" i="1" s="1"/>
  <c r="S1317" i="1"/>
  <c r="T1317" i="1" s="1"/>
  <c r="S1316" i="1"/>
  <c r="T1316" i="1" s="1"/>
  <c r="S1315" i="1"/>
  <c r="T1315" i="1" s="1"/>
  <c r="S1314" i="1"/>
  <c r="T1314" i="1" s="1"/>
  <c r="S1312" i="1"/>
  <c r="T1312" i="1" s="1"/>
  <c r="S1311" i="1"/>
  <c r="T1311" i="1" s="1"/>
  <c r="S1310" i="1"/>
  <c r="T1310" i="1" s="1"/>
  <c r="S1309" i="1"/>
  <c r="T1309" i="1" s="1"/>
  <c r="S1305" i="1"/>
  <c r="T1305" i="1" s="1"/>
  <c r="S1304" i="1"/>
  <c r="T1304" i="1" s="1"/>
  <c r="S1303" i="1"/>
  <c r="T1303" i="1" s="1"/>
  <c r="S1301" i="1"/>
  <c r="T1301" i="1" s="1"/>
  <c r="S1299" i="1"/>
  <c r="T1299" i="1" s="1"/>
  <c r="S1297" i="1"/>
  <c r="T1297" i="1" s="1"/>
  <c r="S1296" i="1"/>
  <c r="T1296" i="1" s="1"/>
  <c r="S1295" i="1"/>
  <c r="T1295" i="1" s="1"/>
  <c r="S1294" i="1"/>
  <c r="T1294" i="1" s="1"/>
  <c r="S1293" i="1"/>
  <c r="T1293" i="1" s="1"/>
  <c r="S1292" i="1"/>
  <c r="T1292" i="1" s="1"/>
  <c r="S1291" i="1"/>
  <c r="T1291" i="1" s="1"/>
  <c r="S1290" i="1"/>
  <c r="T1290" i="1" s="1"/>
  <c r="S1289" i="1"/>
  <c r="T1289" i="1" s="1"/>
  <c r="S1287" i="1"/>
  <c r="T1287" i="1" s="1"/>
  <c r="S1286" i="1"/>
  <c r="T1286" i="1" s="1"/>
  <c r="S1285" i="1"/>
  <c r="T1285" i="1" s="1"/>
  <c r="S1282" i="1"/>
  <c r="T1282" i="1" s="1"/>
  <c r="S1281" i="1"/>
  <c r="T1281" i="1" s="1"/>
  <c r="S1280" i="1"/>
  <c r="T1280" i="1" s="1"/>
  <c r="S1279" i="1"/>
  <c r="T1279" i="1" s="1"/>
  <c r="S1278" i="1"/>
  <c r="T1278" i="1" s="1"/>
  <c r="S1277" i="1"/>
  <c r="T1277" i="1" s="1"/>
  <c r="S1276" i="1"/>
  <c r="T1276" i="1" s="1"/>
  <c r="S1275" i="1"/>
  <c r="T1275" i="1" s="1"/>
  <c r="S1274" i="1"/>
  <c r="T1274" i="1" s="1"/>
  <c r="S1272" i="1"/>
  <c r="T1272" i="1" s="1"/>
  <c r="S1271" i="1"/>
  <c r="T1271" i="1" s="1"/>
  <c r="S1270" i="1"/>
  <c r="T1270" i="1" s="1"/>
  <c r="S1269" i="1"/>
  <c r="T1269" i="1" s="1"/>
  <c r="S1268" i="1"/>
  <c r="T1268" i="1" s="1"/>
  <c r="S1267" i="1"/>
  <c r="T1267" i="1" s="1"/>
  <c r="S1266" i="1"/>
  <c r="T1266" i="1" s="1"/>
  <c r="T1265" i="1"/>
  <c r="S1264" i="1"/>
  <c r="T1264" i="1" s="1"/>
  <c r="S1263" i="1"/>
  <c r="T1263" i="1" s="1"/>
  <c r="S1260" i="1"/>
  <c r="T1260" i="1" s="1"/>
  <c r="S1259" i="1"/>
  <c r="T1259" i="1" s="1"/>
  <c r="S1258" i="1"/>
  <c r="T1258" i="1" s="1"/>
  <c r="S1253" i="1"/>
  <c r="T1253" i="1" s="1"/>
  <c r="S1252" i="1"/>
  <c r="T1252" i="1" s="1"/>
  <c r="S1251" i="1"/>
  <c r="T1251" i="1" s="1"/>
  <c r="S1250" i="1"/>
  <c r="T1250" i="1" s="1"/>
  <c r="S1249" i="1"/>
  <c r="T1249" i="1" s="1"/>
  <c r="T1248" i="1"/>
  <c r="S1247" i="1"/>
  <c r="T1247" i="1" s="1"/>
  <c r="S1246" i="1"/>
  <c r="T1246" i="1" s="1"/>
  <c r="S1244" i="1"/>
  <c r="T1244" i="1" s="1"/>
  <c r="S1240" i="1"/>
  <c r="T1240" i="1" s="1"/>
  <c r="S1239" i="1"/>
  <c r="T1239" i="1" s="1"/>
  <c r="S1238" i="1"/>
  <c r="T1238" i="1" s="1"/>
  <c r="S1237" i="1"/>
  <c r="T1237" i="1" s="1"/>
  <c r="S1236" i="1"/>
  <c r="T1236" i="1" s="1"/>
  <c r="S1235" i="1"/>
  <c r="T1235" i="1" s="1"/>
  <c r="S1233" i="1"/>
  <c r="T1233" i="1" s="1"/>
  <c r="S1232" i="1"/>
  <c r="T1232" i="1" s="1"/>
  <c r="S1230" i="1"/>
  <c r="T1230" i="1" s="1"/>
  <c r="S1226" i="1"/>
  <c r="T1226" i="1" s="1"/>
  <c r="S1225" i="1"/>
  <c r="T1225" i="1" s="1"/>
  <c r="S1224" i="1"/>
  <c r="T1224" i="1" s="1"/>
  <c r="S1223" i="1"/>
  <c r="T1223" i="1" s="1"/>
  <c r="S1221" i="1"/>
  <c r="T1221" i="1" s="1"/>
  <c r="S1220" i="1"/>
  <c r="T1220" i="1" s="1"/>
  <c r="S1219" i="1"/>
  <c r="T1219" i="1" s="1"/>
  <c r="S1218" i="1"/>
  <c r="T1218" i="1" s="1"/>
  <c r="S1212" i="1"/>
  <c r="T1212" i="1" s="1"/>
  <c r="S1211" i="1"/>
  <c r="T1211" i="1" s="1"/>
  <c r="S1210" i="1"/>
  <c r="T1210" i="1" s="1"/>
  <c r="S1209" i="1"/>
  <c r="T1209" i="1" s="1"/>
  <c r="S1208" i="1"/>
  <c r="T1208" i="1" s="1"/>
  <c r="S1207" i="1"/>
  <c r="T1207" i="1" s="1"/>
  <c r="T1206" i="1"/>
  <c r="S1205" i="1"/>
  <c r="T1205" i="1" s="1"/>
  <c r="S1204" i="1"/>
  <c r="T1204" i="1" s="1"/>
  <c r="S1200" i="1"/>
  <c r="T1200" i="1" s="1"/>
  <c r="S1199" i="1"/>
  <c r="T1199" i="1" s="1"/>
  <c r="S1198" i="1"/>
  <c r="T1198" i="1" s="1"/>
  <c r="S1197" i="1"/>
  <c r="T1197" i="1" s="1"/>
  <c r="S1196" i="1"/>
  <c r="T1196" i="1" s="1"/>
  <c r="S1195" i="1"/>
  <c r="T1195" i="1" s="1"/>
  <c r="S1193" i="1"/>
  <c r="T1193" i="1" s="1"/>
  <c r="S1192" i="1"/>
  <c r="T1192" i="1" s="1"/>
  <c r="S1191" i="1"/>
  <c r="T1191" i="1" s="1"/>
  <c r="S1190" i="1"/>
  <c r="T1190" i="1" s="1"/>
  <c r="S1189" i="1"/>
  <c r="T1189" i="1" s="1"/>
  <c r="S1188" i="1"/>
  <c r="T1188" i="1" s="1"/>
  <c r="S1187" i="1"/>
  <c r="T1187" i="1" s="1"/>
  <c r="S1186" i="1"/>
  <c r="T1186" i="1" s="1"/>
  <c r="S1185" i="1"/>
  <c r="T1185" i="1" s="1"/>
  <c r="S1183" i="1"/>
  <c r="T1183" i="1" s="1"/>
  <c r="S1180" i="1"/>
  <c r="T1180" i="1" s="1"/>
  <c r="S1179" i="1"/>
  <c r="T1179" i="1" s="1"/>
  <c r="S1178" i="1"/>
  <c r="T1178" i="1" s="1"/>
  <c r="S1177" i="1"/>
  <c r="T1177" i="1" s="1"/>
  <c r="S1176" i="1"/>
  <c r="T1176" i="1" s="1"/>
  <c r="S1175" i="1"/>
  <c r="T1175" i="1" s="1"/>
  <c r="S1174" i="1"/>
  <c r="T1174" i="1" s="1"/>
  <c r="S1173" i="1"/>
  <c r="T1173" i="1" s="1"/>
  <c r="S1172" i="1"/>
  <c r="T1172" i="1" s="1"/>
  <c r="S1171" i="1"/>
  <c r="T1171" i="1" s="1"/>
  <c r="S1170" i="1"/>
  <c r="T1170" i="1" s="1"/>
  <c r="S1169" i="1"/>
  <c r="T1169" i="1" s="1"/>
  <c r="S1168" i="1"/>
  <c r="T1168" i="1" s="1"/>
  <c r="S1167" i="1"/>
  <c r="T1167" i="1" s="1"/>
  <c r="S1166" i="1"/>
  <c r="T1166" i="1" s="1"/>
  <c r="S1165" i="1"/>
  <c r="T1165" i="1" s="1"/>
  <c r="S1164" i="1"/>
  <c r="T1164" i="1" s="1"/>
  <c r="S1162" i="1"/>
  <c r="T1162" i="1" s="1"/>
  <c r="S1161" i="1"/>
  <c r="T1161" i="1" s="1"/>
  <c r="S1160" i="1"/>
  <c r="T1160" i="1" s="1"/>
  <c r="S1159" i="1"/>
  <c r="T1159" i="1" s="1"/>
  <c r="S1156" i="1"/>
  <c r="T1156" i="1" s="1"/>
  <c r="S1155" i="1"/>
  <c r="T1155" i="1" s="1"/>
  <c r="S1154" i="1"/>
  <c r="T1154" i="1" s="1"/>
  <c r="S1153" i="1"/>
  <c r="T1153" i="1" s="1"/>
  <c r="S1152" i="1"/>
  <c r="T1152" i="1" s="1"/>
  <c r="S1151" i="1"/>
  <c r="T1151" i="1" s="1"/>
  <c r="S1150" i="1"/>
  <c r="T1150" i="1" s="1"/>
  <c r="S1149" i="1"/>
  <c r="T1149" i="1" s="1"/>
  <c r="S1148" i="1"/>
  <c r="T1148" i="1" s="1"/>
  <c r="S1147" i="1"/>
  <c r="T1147" i="1" s="1"/>
  <c r="S1146" i="1"/>
  <c r="T1146" i="1" s="1"/>
  <c r="S1145" i="1"/>
  <c r="T1145" i="1" s="1"/>
  <c r="S1144" i="1"/>
  <c r="T1144" i="1" s="1"/>
  <c r="S1143" i="1"/>
  <c r="T1143" i="1" s="1"/>
  <c r="S1142" i="1"/>
  <c r="T1142" i="1" s="1"/>
  <c r="S1141" i="1"/>
  <c r="T1141" i="1" s="1"/>
  <c r="S1140" i="1"/>
  <c r="T1140" i="1" s="1"/>
  <c r="S1139" i="1"/>
  <c r="T1139" i="1" s="1"/>
  <c r="S1137" i="1"/>
  <c r="T1137" i="1" s="1"/>
  <c r="S1136" i="1"/>
  <c r="T1136" i="1" s="1"/>
  <c r="S1135" i="1"/>
  <c r="T1135" i="1" s="1"/>
  <c r="S1134" i="1"/>
  <c r="T1134" i="1" s="1"/>
  <c r="S1133" i="1"/>
  <c r="T1133" i="1" s="1"/>
  <c r="S1130" i="1"/>
  <c r="T1130" i="1" s="1"/>
  <c r="S1129" i="1"/>
  <c r="T1129" i="1" s="1"/>
  <c r="S1128" i="1"/>
  <c r="T1128" i="1" s="1"/>
  <c r="S1127" i="1"/>
  <c r="T1127" i="1" s="1"/>
  <c r="S1126" i="1"/>
  <c r="T1126" i="1" s="1"/>
  <c r="S1125" i="1"/>
  <c r="T1125" i="1" s="1"/>
  <c r="S1124" i="1"/>
  <c r="T1124" i="1" s="1"/>
  <c r="S1123" i="1"/>
  <c r="T1123" i="1" s="1"/>
  <c r="S1122" i="1"/>
  <c r="T1122" i="1" s="1"/>
  <c r="S1121" i="1"/>
  <c r="T1121" i="1" s="1"/>
  <c r="S1120" i="1"/>
  <c r="T1120" i="1" s="1"/>
  <c r="S1119" i="1"/>
  <c r="T1119" i="1" s="1"/>
  <c r="S1118" i="1"/>
  <c r="T1118" i="1" s="1"/>
  <c r="S1117" i="1"/>
  <c r="T1117" i="1" s="1"/>
  <c r="S1116" i="1"/>
  <c r="T1116" i="1" s="1"/>
  <c r="S1115" i="1"/>
  <c r="T1115" i="1" s="1"/>
  <c r="S1114" i="1"/>
  <c r="T1114" i="1" s="1"/>
  <c r="S1112" i="1"/>
  <c r="T1112" i="1" s="1"/>
  <c r="S1111" i="1"/>
  <c r="T1111" i="1" s="1"/>
  <c r="S1110" i="1"/>
  <c r="T1110" i="1" s="1"/>
  <c r="S1109" i="1"/>
  <c r="T1109" i="1" s="1"/>
  <c r="S1108" i="1"/>
  <c r="T1108" i="1" s="1"/>
  <c r="S1106" i="1"/>
  <c r="T1106" i="1" s="1"/>
  <c r="S1105" i="1"/>
  <c r="T1105" i="1" s="1"/>
  <c r="S1104" i="1"/>
  <c r="T1104" i="1" s="1"/>
  <c r="S1103" i="1"/>
  <c r="T1103" i="1" s="1"/>
  <c r="S1102" i="1"/>
  <c r="T1102" i="1" s="1"/>
  <c r="S1101" i="1"/>
  <c r="T1101" i="1" s="1"/>
  <c r="S1100" i="1"/>
  <c r="T1100" i="1" s="1"/>
  <c r="S1099" i="1"/>
  <c r="T1099" i="1" s="1"/>
  <c r="S1098" i="1"/>
  <c r="T1098" i="1" s="1"/>
  <c r="S1097" i="1"/>
  <c r="T1097" i="1" s="1"/>
  <c r="S1096" i="1"/>
  <c r="T1096" i="1" s="1"/>
  <c r="S1095" i="1"/>
  <c r="T1095" i="1" s="1"/>
  <c r="S1094" i="1"/>
  <c r="T1094" i="1" s="1"/>
  <c r="S1093" i="1"/>
  <c r="T1093" i="1" s="1"/>
  <c r="S1092" i="1"/>
  <c r="T1092" i="1" s="1"/>
  <c r="S1091" i="1"/>
  <c r="T1091" i="1" s="1"/>
  <c r="S1089" i="1"/>
  <c r="T1089" i="1" s="1"/>
  <c r="S1088" i="1"/>
  <c r="T1088" i="1" s="1"/>
  <c r="S1087" i="1"/>
  <c r="T1087" i="1" s="1"/>
  <c r="S1069" i="1"/>
  <c r="T1069" i="1" s="1"/>
  <c r="S1083" i="1"/>
  <c r="T1083" i="1" s="1"/>
  <c r="S1082" i="1"/>
  <c r="T1082" i="1" s="1"/>
  <c r="S1081" i="1"/>
  <c r="T1081" i="1" s="1"/>
  <c r="S1080" i="1"/>
  <c r="T1080" i="1" s="1"/>
  <c r="S1079" i="1"/>
  <c r="T1079" i="1" s="1"/>
  <c r="S1078" i="1"/>
  <c r="T1078" i="1" s="1"/>
  <c r="S1077" i="1"/>
  <c r="T1077" i="1" s="1"/>
  <c r="S1076" i="1"/>
  <c r="T1076" i="1" s="1"/>
  <c r="S1075" i="1"/>
  <c r="T1075" i="1" s="1"/>
  <c r="S1074" i="1"/>
  <c r="T1074" i="1" s="1"/>
  <c r="S1073" i="1"/>
  <c r="T1073" i="1" s="1"/>
  <c r="S1072" i="1"/>
  <c r="T1072" i="1" s="1"/>
  <c r="S1070" i="1"/>
  <c r="T1070" i="1" s="1"/>
  <c r="S1068" i="1"/>
  <c r="T1068" i="1" s="1"/>
  <c r="S1066" i="1"/>
  <c r="T1066" i="1" s="1"/>
  <c r="S1065" i="1"/>
  <c r="T1065" i="1" s="1"/>
  <c r="S1064" i="1"/>
  <c r="T1064" i="1" s="1"/>
  <c r="S1063" i="1"/>
  <c r="T1063" i="1" s="1"/>
  <c r="S1060" i="1"/>
  <c r="T1060" i="1" s="1"/>
  <c r="S1059" i="1"/>
  <c r="T1059" i="1" s="1"/>
  <c r="S1058" i="1"/>
  <c r="T1058" i="1" s="1"/>
  <c r="S1057" i="1"/>
  <c r="T1057" i="1" s="1"/>
  <c r="S1056" i="1"/>
  <c r="T1056" i="1" s="1"/>
  <c r="S1055" i="1"/>
  <c r="T1055" i="1" s="1"/>
  <c r="S1054" i="1"/>
  <c r="T1054" i="1" s="1"/>
  <c r="S1053" i="1"/>
  <c r="T1053" i="1" s="1"/>
  <c r="T1052" i="1"/>
  <c r="S1051" i="1"/>
  <c r="T1051" i="1" s="1"/>
  <c r="S1050" i="1"/>
  <c r="T1050" i="1" s="1"/>
  <c r="S1049" i="1"/>
  <c r="T1049" i="1" s="1"/>
  <c r="S1048" i="1"/>
  <c r="T1048" i="1" s="1"/>
  <c r="S1046" i="1"/>
  <c r="T1046" i="1" s="1"/>
  <c r="S1045" i="1"/>
  <c r="T1045" i="1" s="1"/>
  <c r="S1043" i="1"/>
  <c r="T1043" i="1" s="1"/>
  <c r="S1042" i="1"/>
  <c r="T1042" i="1" s="1"/>
  <c r="S1041" i="1"/>
  <c r="T1041" i="1" s="1"/>
  <c r="S1040" i="1"/>
  <c r="T1040" i="1" s="1"/>
  <c r="S1039" i="1"/>
  <c r="T1039" i="1" s="1"/>
  <c r="S1038" i="1"/>
  <c r="T1038" i="1" s="1"/>
  <c r="S1037" i="1"/>
  <c r="T1037" i="1" s="1"/>
  <c r="S1036" i="1"/>
  <c r="T1036" i="1" s="1"/>
  <c r="S1035" i="1"/>
  <c r="T1035" i="1" s="1"/>
  <c r="S1034" i="1"/>
  <c r="T1034" i="1" s="1"/>
  <c r="S1033" i="1"/>
  <c r="T1033" i="1" s="1"/>
  <c r="S1032" i="1"/>
  <c r="T1032" i="1" s="1"/>
  <c r="S1031" i="1"/>
  <c r="T1031" i="1" s="1"/>
  <c r="S1030" i="1"/>
  <c r="T1030" i="1" s="1"/>
  <c r="S1029" i="1"/>
  <c r="T1029" i="1" s="1"/>
  <c r="S1028" i="1"/>
  <c r="T1028" i="1" s="1"/>
  <c r="S1027" i="1"/>
  <c r="T1027" i="1" s="1"/>
  <c r="S1026" i="1"/>
  <c r="T1026" i="1" s="1"/>
  <c r="S1025" i="1"/>
  <c r="T1025" i="1" s="1"/>
  <c r="S1024" i="1"/>
  <c r="T1024" i="1" s="1"/>
  <c r="S1023" i="1"/>
  <c r="T1023" i="1" s="1"/>
  <c r="S1021" i="1"/>
  <c r="T1021" i="1" s="1"/>
  <c r="S1019" i="1"/>
  <c r="T1019" i="1" s="1"/>
  <c r="S1018" i="1"/>
  <c r="T1018" i="1" s="1"/>
  <c r="S1017" i="1"/>
  <c r="T1017" i="1" s="1"/>
  <c r="T1016" i="1"/>
  <c r="S1014" i="1"/>
  <c r="T1014" i="1" s="1"/>
  <c r="S1013" i="1"/>
  <c r="T1013" i="1" s="1"/>
  <c r="S1012" i="1"/>
  <c r="T1012" i="1" s="1"/>
  <c r="S1011" i="1"/>
  <c r="T1011" i="1" s="1"/>
  <c r="S1009" i="1"/>
  <c r="T1009" i="1" s="1"/>
  <c r="S1007" i="1"/>
  <c r="T1007" i="1" s="1"/>
  <c r="S1006" i="1"/>
  <c r="T1006" i="1" s="1"/>
  <c r="S1005" i="1"/>
  <c r="T1005" i="1" s="1"/>
  <c r="S1004" i="1"/>
  <c r="T1004" i="1" s="1"/>
  <c r="S1001" i="1"/>
  <c r="T1001" i="1" s="1"/>
  <c r="S1000" i="1"/>
  <c r="T1000" i="1" s="1"/>
  <c r="S999" i="1"/>
  <c r="T999" i="1" s="1"/>
  <c r="S998" i="1"/>
  <c r="T998" i="1" s="1"/>
  <c r="S997" i="1"/>
  <c r="T997" i="1" s="1"/>
  <c r="S996" i="1"/>
  <c r="T996" i="1" s="1"/>
  <c r="S995" i="1"/>
  <c r="T995" i="1" s="1"/>
  <c r="T994" i="1"/>
  <c r="S992" i="1"/>
  <c r="T992" i="1" s="1"/>
  <c r="S991" i="1"/>
  <c r="T991" i="1" s="1"/>
  <c r="T990" i="1"/>
  <c r="S987" i="1"/>
  <c r="T987" i="1" s="1"/>
  <c r="S986" i="1"/>
  <c r="T986" i="1" s="1"/>
  <c r="S983" i="1"/>
  <c r="T983" i="1" s="1"/>
  <c r="S979" i="1"/>
  <c r="T979" i="1" s="1"/>
  <c r="S975" i="1"/>
  <c r="T975" i="1" s="1"/>
  <c r="S971" i="1"/>
  <c r="T971" i="1" s="1"/>
  <c r="S966" i="1"/>
  <c r="T966" i="1" s="1"/>
  <c r="S961" i="1"/>
  <c r="T961" i="1" s="1"/>
  <c r="S957" i="1"/>
  <c r="T957" i="1" s="1"/>
  <c r="S956" i="1"/>
  <c r="T956" i="1" s="1"/>
  <c r="S955" i="1"/>
  <c r="T955" i="1" s="1"/>
  <c r="S954" i="1"/>
  <c r="T954" i="1" s="1"/>
  <c r="S953" i="1"/>
  <c r="T953" i="1" s="1"/>
  <c r="S952" i="1"/>
  <c r="T952" i="1" s="1"/>
  <c r="S951" i="1"/>
  <c r="T951" i="1" s="1"/>
  <c r="T950" i="1"/>
  <c r="S949" i="1"/>
  <c r="T949" i="1" s="1"/>
  <c r="S948" i="1"/>
  <c r="T948" i="1" s="1"/>
  <c r="S947" i="1"/>
  <c r="T947" i="1" s="1"/>
  <c r="S945" i="1"/>
  <c r="T945" i="1" s="1"/>
  <c r="S944" i="1"/>
  <c r="T944" i="1" s="1"/>
  <c r="S943" i="1"/>
  <c r="T943" i="1" s="1"/>
  <c r="S942" i="1"/>
  <c r="T942" i="1" s="1"/>
  <c r="S941" i="1"/>
  <c r="T941" i="1" s="1"/>
  <c r="S940" i="1"/>
  <c r="T940" i="1" s="1"/>
  <c r="S939" i="1"/>
  <c r="T939" i="1" s="1"/>
  <c r="S938" i="1"/>
  <c r="T938" i="1" s="1"/>
  <c r="S937" i="1"/>
  <c r="T937" i="1" s="1"/>
  <c r="S936" i="1"/>
  <c r="T936" i="1" s="1"/>
  <c r="S935" i="1"/>
  <c r="T935" i="1" s="1"/>
  <c r="S934" i="1"/>
  <c r="T934" i="1" s="1"/>
  <c r="S933" i="1"/>
  <c r="T933" i="1" s="1"/>
  <c r="S932" i="1"/>
  <c r="T932" i="1" s="1"/>
  <c r="S927" i="1"/>
  <c r="T927" i="1" s="1"/>
  <c r="S926" i="1"/>
  <c r="T926" i="1" s="1"/>
  <c r="S925" i="1"/>
  <c r="T925" i="1" s="1"/>
  <c r="S924" i="1"/>
  <c r="T924" i="1" s="1"/>
  <c r="S922" i="1"/>
  <c r="T922" i="1" s="1"/>
  <c r="S921" i="1"/>
  <c r="T921" i="1" s="1"/>
  <c r="S920" i="1"/>
  <c r="T920" i="1" s="1"/>
  <c r="S904" i="1"/>
  <c r="T904" i="1" s="1"/>
  <c r="S903" i="1"/>
  <c r="T903" i="1" s="1"/>
  <c r="S902" i="1"/>
  <c r="T902" i="1" s="1"/>
  <c r="S901" i="1"/>
  <c r="T901" i="1" s="1"/>
  <c r="S900" i="1"/>
  <c r="T900" i="1" s="1"/>
  <c r="S899" i="1"/>
  <c r="T899" i="1" s="1"/>
  <c r="S898" i="1"/>
  <c r="T898" i="1" s="1"/>
  <c r="S896" i="1"/>
  <c r="T896" i="1" s="1"/>
  <c r="S895" i="1"/>
  <c r="T895" i="1" s="1"/>
  <c r="S894" i="1"/>
  <c r="T894" i="1" s="1"/>
  <c r="S893" i="1"/>
  <c r="T893" i="1" s="1"/>
  <c r="S892" i="1"/>
  <c r="T892" i="1" s="1"/>
  <c r="S891" i="1"/>
  <c r="T891" i="1" s="1"/>
  <c r="S889" i="1"/>
  <c r="T889" i="1" s="1"/>
  <c r="S888" i="1"/>
  <c r="T888" i="1" s="1"/>
  <c r="S887" i="1"/>
  <c r="T887" i="1" s="1"/>
  <c r="S886" i="1"/>
  <c r="T886" i="1" s="1"/>
  <c r="S885" i="1"/>
  <c r="T885" i="1" s="1"/>
  <c r="S884" i="1"/>
  <c r="T884" i="1" s="1"/>
  <c r="S883" i="1"/>
  <c r="T883" i="1" s="1"/>
  <c r="S882" i="1"/>
  <c r="T882" i="1" s="1"/>
  <c r="S881" i="1"/>
  <c r="T881" i="1" s="1"/>
  <c r="S878" i="1"/>
  <c r="T878" i="1" s="1"/>
  <c r="S876" i="1"/>
  <c r="T876" i="1" s="1"/>
  <c r="S874" i="1"/>
  <c r="T874" i="1" s="1"/>
  <c r="S873" i="1"/>
  <c r="T873" i="1" s="1"/>
  <c r="S872" i="1"/>
  <c r="T872" i="1" s="1"/>
  <c r="S871" i="1"/>
  <c r="T871" i="1" s="1"/>
  <c r="S870" i="1"/>
  <c r="T870" i="1" s="1"/>
  <c r="S869" i="1"/>
  <c r="T869" i="1" s="1"/>
  <c r="S868" i="1"/>
  <c r="T868" i="1" s="1"/>
  <c r="S867" i="1"/>
  <c r="T867" i="1" s="1"/>
  <c r="S866" i="1"/>
  <c r="T866" i="1" s="1"/>
  <c r="S865" i="1"/>
  <c r="T865" i="1" s="1"/>
  <c r="S863" i="1"/>
  <c r="T863" i="1" s="1"/>
  <c r="S855" i="1"/>
  <c r="T855" i="1" s="1"/>
  <c r="S854" i="1"/>
  <c r="T854" i="1" s="1"/>
  <c r="S853" i="1"/>
  <c r="T853" i="1" s="1"/>
  <c r="S852" i="1"/>
  <c r="T852" i="1" s="1"/>
  <c r="S851" i="1"/>
  <c r="T851" i="1" s="1"/>
  <c r="S850" i="1"/>
  <c r="T850" i="1" s="1"/>
  <c r="S849" i="1"/>
  <c r="T849" i="1" s="1"/>
  <c r="S848" i="1"/>
  <c r="T848" i="1" s="1"/>
  <c r="S847" i="1"/>
  <c r="T847" i="1" s="1"/>
  <c r="S846" i="1"/>
  <c r="T846" i="1" s="1"/>
  <c r="S845" i="1"/>
  <c r="T845" i="1" s="1"/>
  <c r="S844" i="1"/>
  <c r="T844" i="1" s="1"/>
  <c r="S843" i="1"/>
  <c r="T843" i="1" s="1"/>
  <c r="S842" i="1"/>
  <c r="T842" i="1" s="1"/>
  <c r="S841" i="1"/>
  <c r="T841" i="1" s="1"/>
  <c r="S833" i="1"/>
  <c r="T833" i="1" s="1"/>
  <c r="S838" i="1"/>
  <c r="T838" i="1" s="1"/>
  <c r="S837" i="1"/>
  <c r="T837" i="1" s="1"/>
  <c r="S836" i="1"/>
  <c r="T836" i="1" s="1"/>
  <c r="S835" i="1"/>
  <c r="T835" i="1" s="1"/>
  <c r="S834" i="1"/>
  <c r="T834" i="1" s="1"/>
  <c r="S832" i="1"/>
  <c r="T832" i="1" s="1"/>
  <c r="S828" i="1"/>
  <c r="T828" i="1" s="1"/>
  <c r="S827" i="1"/>
  <c r="T827" i="1" s="1"/>
  <c r="S826" i="1"/>
  <c r="T826" i="1" s="1"/>
  <c r="S825" i="1"/>
  <c r="T825" i="1" s="1"/>
  <c r="S824" i="1"/>
  <c r="T824" i="1" s="1"/>
  <c r="S823" i="1"/>
  <c r="T823" i="1" s="1"/>
  <c r="S822" i="1"/>
  <c r="T822" i="1" s="1"/>
  <c r="S814" i="1"/>
  <c r="T814" i="1" s="1"/>
  <c r="S818" i="1"/>
  <c r="T818" i="1" s="1"/>
  <c r="S817" i="1"/>
  <c r="T817" i="1" s="1"/>
  <c r="S815" i="1"/>
  <c r="T815" i="1" s="1"/>
  <c r="S813" i="1"/>
  <c r="T813" i="1" s="1"/>
  <c r="S806" i="1"/>
  <c r="T806" i="1" s="1"/>
  <c r="S805" i="1"/>
  <c r="T805" i="1" s="1"/>
  <c r="S804" i="1"/>
  <c r="T804" i="1" s="1"/>
  <c r="S803" i="1"/>
  <c r="T803" i="1" s="1"/>
  <c r="S802" i="1"/>
  <c r="T802" i="1" s="1"/>
  <c r="S801" i="1"/>
  <c r="T801" i="1" s="1"/>
  <c r="S800" i="1"/>
  <c r="T800" i="1" s="1"/>
  <c r="S799" i="1"/>
  <c r="T799" i="1" s="1"/>
  <c r="S798" i="1"/>
  <c r="T798" i="1" s="1"/>
  <c r="S797" i="1"/>
  <c r="T797" i="1" s="1"/>
  <c r="S796" i="1"/>
  <c r="T796" i="1" s="1"/>
  <c r="S789" i="1"/>
  <c r="T789" i="1" s="1"/>
  <c r="S788" i="1"/>
  <c r="T788" i="1" s="1"/>
  <c r="S787" i="1"/>
  <c r="T787" i="1" s="1"/>
  <c r="S786" i="1"/>
  <c r="T786" i="1" s="1"/>
  <c r="S785" i="1"/>
  <c r="T785" i="1" s="1"/>
  <c r="S784" i="1"/>
  <c r="T784" i="1" s="1"/>
  <c r="S783" i="1"/>
  <c r="T783" i="1" s="1"/>
  <c r="S782" i="1"/>
  <c r="T782" i="1" s="1"/>
  <c r="S781" i="1"/>
  <c r="T781" i="1" s="1"/>
  <c r="S780" i="1"/>
  <c r="T780" i="1" s="1"/>
  <c r="S779" i="1"/>
  <c r="T779" i="1" s="1"/>
  <c r="S778" i="1"/>
  <c r="T778" i="1" s="1"/>
  <c r="S771" i="1"/>
  <c r="T771" i="1" s="1"/>
  <c r="S770" i="1"/>
  <c r="T770" i="1" s="1"/>
  <c r="S769" i="1"/>
  <c r="T769" i="1" s="1"/>
  <c r="S768" i="1"/>
  <c r="T768" i="1" s="1"/>
  <c r="S767" i="1"/>
  <c r="T767" i="1" s="1"/>
  <c r="S766" i="1"/>
  <c r="T766" i="1" s="1"/>
  <c r="S765" i="1"/>
  <c r="T765" i="1" s="1"/>
  <c r="S764" i="1"/>
  <c r="T764" i="1" s="1"/>
  <c r="S763" i="1"/>
  <c r="T763" i="1" s="1"/>
  <c r="S762" i="1"/>
  <c r="T762" i="1" s="1"/>
  <c r="S761" i="1"/>
  <c r="T761" i="1" s="1"/>
  <c r="S760" i="1"/>
  <c r="T760" i="1" s="1"/>
  <c r="S753" i="1"/>
  <c r="T753" i="1" s="1"/>
  <c r="S752" i="1"/>
  <c r="T752" i="1" s="1"/>
  <c r="S751" i="1"/>
  <c r="T751" i="1" s="1"/>
  <c r="S750" i="1"/>
  <c r="T750" i="1" s="1"/>
  <c r="S742" i="1"/>
  <c r="T742" i="1" s="1"/>
  <c r="S741" i="1"/>
  <c r="T741" i="1" s="1"/>
  <c r="S740" i="1"/>
  <c r="T740" i="1" s="1"/>
  <c r="S739" i="1"/>
  <c r="T739" i="1" s="1"/>
  <c r="S731" i="1"/>
  <c r="T731" i="1" s="1"/>
  <c r="S730" i="1"/>
  <c r="T730" i="1" s="1"/>
  <c r="S729" i="1"/>
  <c r="T729" i="1" s="1"/>
  <c r="S728" i="1"/>
  <c r="T728" i="1" s="1"/>
  <c r="S723" i="1"/>
  <c r="T723" i="1" s="1"/>
  <c r="S722" i="1"/>
  <c r="T722" i="1" s="1"/>
  <c r="S721" i="1"/>
  <c r="T721" i="1" s="1"/>
  <c r="S720" i="1"/>
  <c r="T720" i="1" s="1"/>
  <c r="S719" i="1"/>
  <c r="T719" i="1" s="1"/>
  <c r="S718" i="1"/>
  <c r="T718" i="1" s="1"/>
  <c r="S717" i="1"/>
  <c r="T717" i="1" s="1"/>
  <c r="S716" i="1"/>
  <c r="T716" i="1" s="1"/>
  <c r="S713" i="1"/>
  <c r="T713" i="1" s="1"/>
  <c r="S712" i="1"/>
  <c r="T712" i="1" s="1"/>
  <c r="S711" i="1"/>
  <c r="T711" i="1" s="1"/>
  <c r="S710" i="1"/>
  <c r="T710" i="1" s="1"/>
  <c r="S709" i="1"/>
  <c r="T709" i="1" s="1"/>
  <c r="S708" i="1"/>
  <c r="T708" i="1" s="1"/>
  <c r="S707" i="1"/>
  <c r="T707" i="1" s="1"/>
  <c r="S706" i="1"/>
  <c r="T706" i="1" s="1"/>
  <c r="S704" i="1"/>
  <c r="T704" i="1" s="1"/>
  <c r="S703" i="1"/>
  <c r="T703" i="1" s="1"/>
  <c r="S702" i="1"/>
  <c r="T702" i="1" s="1"/>
  <c r="S701" i="1"/>
  <c r="T701" i="1" s="1"/>
  <c r="S700" i="1"/>
  <c r="T700" i="1" s="1"/>
  <c r="S699" i="1"/>
  <c r="T699" i="1" s="1"/>
  <c r="S698" i="1"/>
  <c r="T698" i="1" s="1"/>
  <c r="S697" i="1"/>
  <c r="T697" i="1" s="1"/>
  <c r="S694" i="1"/>
  <c r="T694" i="1" s="1"/>
  <c r="S693" i="1"/>
  <c r="T693" i="1" s="1"/>
  <c r="S692" i="1"/>
  <c r="T692" i="1" s="1"/>
  <c r="S691" i="1"/>
  <c r="T691" i="1" s="1"/>
  <c r="S690" i="1"/>
  <c r="T690" i="1" s="1"/>
  <c r="S689" i="1"/>
  <c r="T689" i="1" s="1"/>
  <c r="S688" i="1"/>
  <c r="T688" i="1" s="1"/>
  <c r="S685" i="1"/>
  <c r="T685" i="1" s="1"/>
  <c r="S684" i="1"/>
  <c r="T684" i="1" s="1"/>
  <c r="S683" i="1"/>
  <c r="T683" i="1" s="1"/>
  <c r="S682" i="1"/>
  <c r="T682" i="1" s="1"/>
  <c r="S681" i="1"/>
  <c r="T681" i="1" s="1"/>
  <c r="S680" i="1"/>
  <c r="T680" i="1" s="1"/>
  <c r="S677" i="1"/>
  <c r="T677" i="1" s="1"/>
  <c r="S674" i="1"/>
  <c r="T674" i="1" s="1"/>
  <c r="S671" i="1"/>
  <c r="T671" i="1" s="1"/>
  <c r="S670" i="1"/>
  <c r="T670" i="1" s="1"/>
  <c r="S669" i="1"/>
  <c r="T669" i="1" s="1"/>
  <c r="S668" i="1"/>
  <c r="T668" i="1" s="1"/>
  <c r="S666" i="1"/>
  <c r="T666" i="1" s="1"/>
  <c r="S665" i="1"/>
  <c r="T665" i="1" s="1"/>
  <c r="S659" i="1"/>
  <c r="T659" i="1" s="1"/>
  <c r="S658" i="1"/>
  <c r="T658" i="1" s="1"/>
  <c r="T657" i="1"/>
  <c r="S656" i="1"/>
  <c r="T656" i="1" s="1"/>
  <c r="S655" i="1"/>
  <c r="T655" i="1" s="1"/>
  <c r="S654" i="1"/>
  <c r="T654" i="1" s="1"/>
  <c r="S651" i="1"/>
  <c r="T651" i="1" s="1"/>
  <c r="S642" i="1"/>
  <c r="T642" i="1" s="1"/>
  <c r="S641" i="1"/>
  <c r="T641" i="1" s="1"/>
  <c r="T640" i="1"/>
  <c r="S639" i="1"/>
  <c r="T639" i="1" s="1"/>
  <c r="S636" i="1"/>
  <c r="T636" i="1" s="1"/>
  <c r="S635" i="1"/>
  <c r="T635" i="1" s="1"/>
  <c r="S634" i="1"/>
  <c r="T634" i="1" s="1"/>
  <c r="S627" i="1"/>
  <c r="T627" i="1" s="1"/>
  <c r="S626" i="1"/>
  <c r="T626" i="1" s="1"/>
  <c r="S625" i="1"/>
  <c r="T625" i="1" s="1"/>
  <c r="S621" i="1"/>
  <c r="T621" i="1" s="1"/>
  <c r="S620" i="1"/>
  <c r="T620" i="1" s="1"/>
  <c r="S619" i="1"/>
  <c r="T619" i="1" s="1"/>
  <c r="S615" i="1"/>
  <c r="T615" i="1" s="1"/>
  <c r="S614" i="1"/>
  <c r="T614" i="1" s="1"/>
  <c r="S612" i="1"/>
  <c r="T612" i="1" s="1"/>
  <c r="S611" i="1"/>
  <c r="T611" i="1" s="1"/>
  <c r="S600" i="1"/>
  <c r="T600" i="1" s="1"/>
  <c r="S608" i="1"/>
  <c r="T608" i="1" s="1"/>
  <c r="S607" i="1"/>
  <c r="T607" i="1" s="1"/>
  <c r="S606" i="1"/>
  <c r="T606" i="1" s="1"/>
  <c r="S605" i="1"/>
  <c r="T605" i="1" s="1"/>
  <c r="S604" i="1"/>
  <c r="T604" i="1" s="1"/>
  <c r="S603" i="1"/>
  <c r="T603" i="1" s="1"/>
  <c r="S602" i="1"/>
  <c r="T602" i="1" s="1"/>
  <c r="S601" i="1"/>
  <c r="T601" i="1" s="1"/>
  <c r="S599" i="1"/>
  <c r="T599" i="1" s="1"/>
  <c r="S594" i="1"/>
  <c r="T594" i="1" s="1"/>
  <c r="S593" i="1"/>
  <c r="T593" i="1" s="1"/>
  <c r="S592" i="1"/>
  <c r="T592" i="1" s="1"/>
  <c r="S591" i="1"/>
  <c r="T591" i="1" s="1"/>
  <c r="S590" i="1"/>
  <c r="T590" i="1" s="1"/>
  <c r="S589" i="1"/>
  <c r="T589" i="1" s="1"/>
  <c r="S588" i="1"/>
  <c r="T588" i="1" s="1"/>
  <c r="S587" i="1"/>
  <c r="T587" i="1" s="1"/>
  <c r="S586" i="1"/>
  <c r="T586" i="1" s="1"/>
  <c r="S585" i="1"/>
  <c r="T585" i="1" s="1"/>
  <c r="S580" i="1"/>
  <c r="T580" i="1" s="1"/>
  <c r="S579" i="1"/>
  <c r="T579" i="1" s="1"/>
  <c r="S578" i="1"/>
  <c r="T578" i="1" s="1"/>
  <c r="S577" i="1"/>
  <c r="T577" i="1" s="1"/>
  <c r="S576" i="1"/>
  <c r="T576" i="1" s="1"/>
  <c r="S575" i="1"/>
  <c r="T575" i="1" s="1"/>
  <c r="S574" i="1"/>
  <c r="T574" i="1" s="1"/>
  <c r="S573" i="1"/>
  <c r="T573" i="1" s="1"/>
  <c r="S572" i="1"/>
  <c r="T572" i="1" s="1"/>
  <c r="S571" i="1"/>
  <c r="T571" i="1" s="1"/>
  <c r="S567" i="1"/>
  <c r="T567" i="1" s="1"/>
  <c r="S566" i="1"/>
  <c r="T566" i="1" s="1"/>
  <c r="S565" i="1"/>
  <c r="T565" i="1" s="1"/>
  <c r="S564" i="1"/>
  <c r="T564" i="1" s="1"/>
  <c r="S563" i="1"/>
  <c r="T563" i="1" s="1"/>
  <c r="S562" i="1"/>
  <c r="T562" i="1" s="1"/>
  <c r="S561" i="1"/>
  <c r="T561" i="1" s="1"/>
  <c r="S560" i="1"/>
  <c r="T560" i="1" s="1"/>
  <c r="S559" i="1"/>
  <c r="T559" i="1" s="1"/>
  <c r="S558" i="1"/>
  <c r="T558" i="1" s="1"/>
  <c r="S555" i="1"/>
  <c r="T555" i="1" s="1"/>
  <c r="S553" i="1"/>
  <c r="T553" i="1" s="1"/>
  <c r="S552" i="1"/>
  <c r="T552" i="1" s="1"/>
  <c r="S551" i="1"/>
  <c r="T551" i="1" s="1"/>
  <c r="S550" i="1"/>
  <c r="T550" i="1" s="1"/>
  <c r="S549" i="1"/>
  <c r="T549" i="1" s="1"/>
  <c r="S548" i="1"/>
  <c r="T548" i="1" s="1"/>
  <c r="S547" i="1"/>
  <c r="T547" i="1" s="1"/>
  <c r="S546" i="1"/>
  <c r="T546" i="1" s="1"/>
  <c r="S545" i="1"/>
  <c r="T545" i="1" s="1"/>
  <c r="S544" i="1"/>
  <c r="T544" i="1" s="1"/>
  <c r="S541" i="1"/>
  <c r="T541" i="1" s="1"/>
  <c r="S537" i="1"/>
  <c r="T537" i="1" s="1"/>
  <c r="S536" i="1"/>
  <c r="T536" i="1" s="1"/>
  <c r="S535" i="1"/>
  <c r="T535" i="1" s="1"/>
  <c r="S534" i="1"/>
  <c r="T534" i="1" s="1"/>
  <c r="S533" i="1"/>
  <c r="T533" i="1" s="1"/>
  <c r="S532" i="1"/>
  <c r="T532" i="1" s="1"/>
  <c r="S531" i="1"/>
  <c r="T531" i="1" s="1"/>
  <c r="S530" i="1"/>
  <c r="T530" i="1" s="1"/>
  <c r="S525" i="1"/>
  <c r="T525" i="1" s="1"/>
  <c r="S524" i="1"/>
  <c r="T524" i="1" s="1"/>
  <c r="S522" i="1"/>
  <c r="T522" i="1" s="1"/>
  <c r="S519" i="1"/>
  <c r="T519" i="1" s="1"/>
  <c r="S518" i="1"/>
  <c r="T518" i="1" s="1"/>
  <c r="S517" i="1"/>
  <c r="T517" i="1" s="1"/>
  <c r="S516" i="1"/>
  <c r="T516" i="1" s="1"/>
  <c r="S515" i="1"/>
  <c r="T515" i="1" s="1"/>
  <c r="S514" i="1"/>
  <c r="T514" i="1" s="1"/>
  <c r="S513" i="1"/>
  <c r="T513" i="1" s="1"/>
  <c r="S512" i="1"/>
  <c r="T512" i="1" s="1"/>
  <c r="S511" i="1"/>
  <c r="T511" i="1" s="1"/>
  <c r="S510" i="1"/>
  <c r="T510" i="1" s="1"/>
  <c r="S508" i="1"/>
  <c r="T508" i="1" s="1"/>
  <c r="S506" i="1"/>
  <c r="T506" i="1" s="1"/>
  <c r="S505" i="1"/>
  <c r="T505" i="1" s="1"/>
  <c r="S504" i="1"/>
  <c r="T504" i="1" s="1"/>
  <c r="S503" i="1"/>
  <c r="T503" i="1" s="1"/>
  <c r="S502" i="1"/>
  <c r="T502" i="1" s="1"/>
  <c r="S501" i="1"/>
  <c r="T501" i="1" s="1"/>
  <c r="S500" i="1"/>
  <c r="T500" i="1" s="1"/>
  <c r="S499" i="1"/>
  <c r="T499" i="1" s="1"/>
  <c r="S498" i="1"/>
  <c r="T498" i="1" s="1"/>
  <c r="S497" i="1"/>
  <c r="T497" i="1" s="1"/>
  <c r="S496" i="1"/>
  <c r="T496" i="1" s="1"/>
  <c r="S495" i="1"/>
  <c r="T495" i="1" s="1"/>
  <c r="S494" i="1"/>
  <c r="T494" i="1" s="1"/>
  <c r="S493" i="1"/>
  <c r="T493" i="1" s="1"/>
  <c r="S491" i="1"/>
  <c r="T491" i="1" s="1"/>
  <c r="S490" i="1"/>
  <c r="T490" i="1" s="1"/>
  <c r="S489" i="1"/>
  <c r="T489" i="1" s="1"/>
  <c r="T488" i="1"/>
  <c r="S487" i="1"/>
  <c r="T487" i="1" s="1"/>
  <c r="S486" i="1"/>
  <c r="T486" i="1" s="1"/>
  <c r="S485" i="1"/>
  <c r="T485" i="1" s="1"/>
  <c r="S484" i="1"/>
  <c r="T484" i="1" s="1"/>
  <c r="S482" i="1"/>
  <c r="T482" i="1" s="1"/>
  <c r="S481" i="1"/>
  <c r="T481" i="1" s="1"/>
  <c r="S480" i="1"/>
  <c r="T480" i="1" s="1"/>
  <c r="S477" i="1"/>
  <c r="T477" i="1" s="1"/>
  <c r="S476" i="1"/>
  <c r="T476" i="1" s="1"/>
  <c r="S475" i="1"/>
  <c r="T475" i="1" s="1"/>
  <c r="T474" i="1"/>
  <c r="S473" i="1"/>
  <c r="T473" i="1" s="1"/>
  <c r="S472" i="1"/>
  <c r="T472" i="1" s="1"/>
  <c r="S470" i="1"/>
  <c r="T470" i="1" s="1"/>
  <c r="S468" i="1"/>
  <c r="T468" i="1" s="1"/>
  <c r="S465" i="1"/>
  <c r="T465" i="1" s="1"/>
  <c r="S464" i="1"/>
  <c r="T464" i="1" s="1"/>
  <c r="S463" i="1"/>
  <c r="T463" i="1" s="1"/>
  <c r="S462" i="1"/>
  <c r="T462" i="1" s="1"/>
  <c r="S461" i="1"/>
  <c r="T461" i="1" s="1"/>
  <c r="S460" i="1"/>
  <c r="T460" i="1" s="1"/>
  <c r="S459" i="1"/>
  <c r="T459" i="1" s="1"/>
  <c r="S458" i="1"/>
  <c r="T458" i="1" s="1"/>
  <c r="S456" i="1"/>
  <c r="T456" i="1" s="1"/>
  <c r="S455" i="1"/>
  <c r="T455" i="1" s="1"/>
  <c r="S454" i="1"/>
  <c r="T454" i="1" s="1"/>
  <c r="S453" i="1"/>
  <c r="T453" i="1" s="1"/>
  <c r="S452" i="1"/>
  <c r="T452" i="1" s="1"/>
  <c r="S451" i="1"/>
  <c r="T451" i="1" s="1"/>
  <c r="S450" i="1"/>
  <c r="T450" i="1" s="1"/>
  <c r="S449" i="1"/>
  <c r="T449" i="1" s="1"/>
  <c r="S448" i="1"/>
  <c r="T448" i="1" s="1"/>
  <c r="S447" i="1"/>
  <c r="T447" i="1" s="1"/>
  <c r="S426" i="1"/>
  <c r="T426" i="1" s="1"/>
  <c r="S443" i="1"/>
  <c r="T443" i="1" s="1"/>
  <c r="S442" i="1"/>
  <c r="T442" i="1" s="1"/>
  <c r="S441" i="1"/>
  <c r="T441" i="1" s="1"/>
  <c r="S440" i="1"/>
  <c r="T440" i="1" s="1"/>
  <c r="S439" i="1"/>
  <c r="T439" i="1" s="1"/>
  <c r="S438" i="1"/>
  <c r="T438" i="1" s="1"/>
  <c r="S437" i="1"/>
  <c r="T437" i="1" s="1"/>
  <c r="S435" i="1"/>
  <c r="T435" i="1" s="1"/>
  <c r="S434" i="1"/>
  <c r="T434" i="1" s="1"/>
  <c r="S433" i="1"/>
  <c r="T433" i="1" s="1"/>
  <c r="S432" i="1"/>
  <c r="T432" i="1" s="1"/>
  <c r="S431" i="1"/>
  <c r="T431" i="1" s="1"/>
  <c r="S430" i="1"/>
  <c r="T430" i="1" s="1"/>
  <c r="S429" i="1"/>
  <c r="T429" i="1" s="1"/>
  <c r="S428" i="1"/>
  <c r="T428" i="1" s="1"/>
  <c r="S427" i="1"/>
  <c r="T427" i="1" s="1"/>
  <c r="S425" i="1"/>
  <c r="T425" i="1" s="1"/>
  <c r="S421" i="1"/>
  <c r="T421" i="1" s="1"/>
  <c r="S420" i="1"/>
  <c r="T420" i="1" s="1"/>
  <c r="S419" i="1"/>
  <c r="T419" i="1" s="1"/>
  <c r="S418" i="1"/>
  <c r="T418" i="1" s="1"/>
  <c r="S417" i="1"/>
  <c r="T417" i="1" s="1"/>
  <c r="S416" i="1"/>
  <c r="T416" i="1" s="1"/>
  <c r="S415" i="1"/>
  <c r="T415" i="1" s="1"/>
  <c r="S414" i="1"/>
  <c r="T414" i="1" s="1"/>
  <c r="S413" i="1"/>
  <c r="T413" i="1" s="1"/>
  <c r="S412" i="1"/>
  <c r="T412" i="1" s="1"/>
  <c r="S411" i="1"/>
  <c r="T411" i="1" s="1"/>
  <c r="S409" i="1"/>
  <c r="T409" i="1" s="1"/>
  <c r="S408" i="1"/>
  <c r="T408" i="1" s="1"/>
  <c r="S407" i="1"/>
  <c r="T407" i="1" s="1"/>
  <c r="S406" i="1"/>
  <c r="T406" i="1" s="1"/>
  <c r="S404" i="1"/>
  <c r="T404" i="1" s="1"/>
  <c r="S402" i="1"/>
  <c r="T402" i="1" s="1"/>
  <c r="S398" i="1"/>
  <c r="T398" i="1" s="1"/>
  <c r="S397" i="1"/>
  <c r="T397" i="1" s="1"/>
  <c r="S396" i="1"/>
  <c r="T396" i="1" s="1"/>
  <c r="S395" i="1"/>
  <c r="T395" i="1" s="1"/>
  <c r="S391" i="1"/>
  <c r="T391" i="1" s="1"/>
  <c r="S390" i="1"/>
  <c r="T390" i="1" s="1"/>
  <c r="S387" i="1"/>
  <c r="T387" i="1" s="1"/>
  <c r="S386" i="1"/>
  <c r="T386" i="1" s="1"/>
  <c r="S384" i="1"/>
  <c r="T384" i="1" s="1"/>
  <c r="S382" i="1"/>
  <c r="T382" i="1" s="1"/>
  <c r="S381" i="1"/>
  <c r="T381" i="1" s="1"/>
  <c r="T380" i="1"/>
  <c r="S379" i="1"/>
  <c r="T379" i="1" s="1"/>
  <c r="S378" i="1"/>
  <c r="T378" i="1" s="1"/>
  <c r="S377" i="1"/>
  <c r="T377" i="1" s="1"/>
  <c r="S374" i="1"/>
  <c r="T374" i="1" s="1"/>
  <c r="S373" i="1"/>
  <c r="T373" i="1" s="1"/>
  <c r="S372" i="1"/>
  <c r="T372" i="1" s="1"/>
  <c r="S371" i="1"/>
  <c r="T371" i="1" s="1"/>
  <c r="S370" i="1"/>
  <c r="T370" i="1" s="1"/>
  <c r="S368" i="1"/>
  <c r="T368" i="1" s="1"/>
  <c r="S367" i="1"/>
  <c r="T367" i="1" s="1"/>
  <c r="S366" i="1"/>
  <c r="T366" i="1" s="1"/>
  <c r="S365" i="1"/>
  <c r="T365" i="1" s="1"/>
  <c r="S364" i="1"/>
  <c r="T364" i="1" s="1"/>
  <c r="S363" i="1"/>
  <c r="T363" i="1" s="1"/>
  <c r="S362" i="1"/>
  <c r="T362" i="1" s="1"/>
  <c r="S361" i="1"/>
  <c r="T361" i="1" s="1"/>
  <c r="S360" i="1"/>
  <c r="T360" i="1" s="1"/>
  <c r="S358" i="1"/>
  <c r="T358" i="1" s="1"/>
  <c r="S357" i="1"/>
  <c r="T357" i="1" s="1"/>
  <c r="S356" i="1"/>
  <c r="T356" i="1" s="1"/>
  <c r="S355" i="1"/>
  <c r="T355" i="1" s="1"/>
  <c r="S354" i="1"/>
  <c r="T354" i="1" s="1"/>
  <c r="T353" i="1"/>
  <c r="S352" i="1"/>
  <c r="T352" i="1" s="1"/>
  <c r="S351" i="1"/>
  <c r="T351" i="1" s="1"/>
  <c r="S348" i="1"/>
  <c r="T348" i="1" s="1"/>
  <c r="S347" i="1"/>
  <c r="T347" i="1" s="1"/>
  <c r="S346" i="1"/>
  <c r="T346" i="1" s="1"/>
  <c r="S345" i="1"/>
  <c r="T345" i="1" s="1"/>
  <c r="S344" i="1"/>
  <c r="T344" i="1" s="1"/>
  <c r="S343" i="1"/>
  <c r="T343" i="1" s="1"/>
  <c r="S342" i="1"/>
  <c r="T342" i="1" s="1"/>
  <c r="S341" i="1"/>
  <c r="T341" i="1" s="1"/>
  <c r="S340" i="1"/>
  <c r="T340" i="1" s="1"/>
  <c r="S339" i="1"/>
  <c r="T339" i="1" s="1"/>
  <c r="S338" i="1"/>
  <c r="T338" i="1" s="1"/>
  <c r="S327" i="1"/>
  <c r="T327" i="1" s="1"/>
  <c r="S335" i="1"/>
  <c r="T335" i="1" s="1"/>
  <c r="S334" i="1"/>
  <c r="T334" i="1" s="1"/>
  <c r="S333" i="1"/>
  <c r="T333" i="1" s="1"/>
  <c r="S332" i="1"/>
  <c r="T332" i="1" s="1"/>
  <c r="S331" i="1"/>
  <c r="T331" i="1" s="1"/>
  <c r="S330" i="1"/>
  <c r="T330" i="1" s="1"/>
  <c r="S329" i="1"/>
  <c r="T329" i="1" s="1"/>
  <c r="S328" i="1"/>
  <c r="T328" i="1" s="1"/>
  <c r="S326" i="1"/>
  <c r="T326" i="1" s="1"/>
  <c r="S323" i="1"/>
  <c r="T323" i="1" s="1"/>
  <c r="S322" i="1"/>
  <c r="T322" i="1" s="1"/>
  <c r="S321" i="1"/>
  <c r="T321" i="1" s="1"/>
  <c r="S320" i="1"/>
  <c r="T320" i="1" s="1"/>
  <c r="S319" i="1"/>
  <c r="T319" i="1" s="1"/>
  <c r="S318" i="1"/>
  <c r="T318" i="1" s="1"/>
  <c r="S317" i="1"/>
  <c r="T317" i="1" s="1"/>
  <c r="S316" i="1"/>
  <c r="T316" i="1" s="1"/>
  <c r="S315" i="1"/>
  <c r="T315" i="1" s="1"/>
  <c r="S314" i="1"/>
  <c r="T314" i="1" s="1"/>
  <c r="S313" i="1"/>
  <c r="T313" i="1" s="1"/>
  <c r="S311" i="1"/>
  <c r="T311" i="1" s="1"/>
  <c r="S310" i="1"/>
  <c r="T310" i="1" s="1"/>
  <c r="S309" i="1"/>
  <c r="T309" i="1" s="1"/>
  <c r="S308" i="1"/>
  <c r="T308" i="1" s="1"/>
  <c r="S307" i="1"/>
  <c r="T307" i="1" s="1"/>
  <c r="S306" i="1"/>
  <c r="T306" i="1" s="1"/>
  <c r="S305" i="1"/>
  <c r="T305" i="1" s="1"/>
  <c r="S304" i="1"/>
  <c r="T304" i="1" s="1"/>
  <c r="S303" i="1"/>
  <c r="T303" i="1" s="1"/>
  <c r="S302" i="1"/>
  <c r="T302" i="1" s="1"/>
  <c r="S301" i="1"/>
  <c r="T301" i="1" s="1"/>
  <c r="S300" i="1"/>
  <c r="T300" i="1" s="1"/>
  <c r="S299" i="1"/>
  <c r="T299" i="1" s="1"/>
  <c r="S298" i="1"/>
  <c r="T298" i="1" s="1"/>
  <c r="S297" i="1"/>
  <c r="T297" i="1" s="1"/>
  <c r="S295" i="1"/>
  <c r="T295" i="1" s="1"/>
  <c r="S294" i="1"/>
  <c r="T294" i="1" s="1"/>
  <c r="S293" i="1"/>
  <c r="T293" i="1" s="1"/>
  <c r="S292" i="1"/>
  <c r="T292" i="1" s="1"/>
  <c r="S290" i="1"/>
  <c r="T290" i="1" s="1"/>
  <c r="S289" i="1"/>
  <c r="T289" i="1" s="1"/>
  <c r="S288" i="1"/>
  <c r="T288" i="1" s="1"/>
  <c r="S287" i="1"/>
  <c r="T287" i="1" s="1"/>
  <c r="S286" i="1"/>
  <c r="T286" i="1" s="1"/>
  <c r="S285" i="1"/>
  <c r="T285" i="1" s="1"/>
  <c r="S284" i="1"/>
  <c r="T284" i="1" s="1"/>
  <c r="S283" i="1"/>
  <c r="T283" i="1" s="1"/>
  <c r="S282" i="1"/>
  <c r="T282" i="1" s="1"/>
  <c r="S281" i="1"/>
  <c r="T281" i="1" s="1"/>
  <c r="S280" i="1"/>
  <c r="T280" i="1" s="1"/>
  <c r="S279" i="1"/>
  <c r="T279" i="1" s="1"/>
  <c r="S277" i="1"/>
  <c r="T277" i="1" s="1"/>
  <c r="S276" i="1"/>
  <c r="T276" i="1" s="1"/>
  <c r="S275" i="1"/>
  <c r="T275" i="1" s="1"/>
  <c r="S274" i="1"/>
  <c r="T274" i="1" s="1"/>
  <c r="S272" i="1"/>
  <c r="T272" i="1" s="1"/>
  <c r="S271" i="1"/>
  <c r="T271" i="1" s="1"/>
  <c r="S270" i="1"/>
  <c r="T270" i="1" s="1"/>
  <c r="S269" i="1"/>
  <c r="T269" i="1" s="1"/>
  <c r="S268" i="1"/>
  <c r="T268" i="1" s="1"/>
  <c r="S267" i="1"/>
  <c r="T267" i="1" s="1"/>
  <c r="S266" i="1"/>
  <c r="T266" i="1" s="1"/>
  <c r="S265" i="1"/>
  <c r="T265" i="1" s="1"/>
  <c r="S264" i="1"/>
  <c r="T264" i="1" s="1"/>
  <c r="S263" i="1"/>
  <c r="T263" i="1" s="1"/>
  <c r="S262" i="1"/>
  <c r="T262" i="1" s="1"/>
  <c r="S261" i="1"/>
  <c r="T261" i="1" s="1"/>
  <c r="S260" i="1"/>
  <c r="T260" i="1" s="1"/>
  <c r="S258" i="1"/>
  <c r="T258" i="1" s="1"/>
  <c r="S257" i="1"/>
  <c r="T257" i="1" s="1"/>
  <c r="S256" i="1"/>
  <c r="T256" i="1" s="1"/>
  <c r="S255" i="1"/>
  <c r="T255" i="1" s="1"/>
  <c r="S254" i="1"/>
  <c r="T254" i="1" s="1"/>
  <c r="S253" i="1"/>
  <c r="T253" i="1" s="1"/>
  <c r="S252" i="1"/>
  <c r="T252" i="1" s="1"/>
  <c r="S251" i="1"/>
  <c r="T251" i="1" s="1"/>
  <c r="S250" i="1"/>
  <c r="T250" i="1" s="1"/>
  <c r="S249" i="1"/>
  <c r="T249" i="1" s="1"/>
  <c r="S248" i="1"/>
  <c r="T248" i="1" s="1"/>
  <c r="S247" i="1"/>
  <c r="T247" i="1" s="1"/>
  <c r="S246" i="1"/>
  <c r="T246" i="1" s="1"/>
  <c r="S245" i="1"/>
  <c r="T245" i="1" s="1"/>
  <c r="S244" i="1"/>
  <c r="T244" i="1" s="1"/>
  <c r="S243" i="1"/>
  <c r="T243" i="1" s="1"/>
  <c r="S242" i="1"/>
  <c r="T242" i="1" s="1"/>
  <c r="S241" i="1"/>
  <c r="T241" i="1" s="1"/>
  <c r="S240" i="1"/>
  <c r="T240" i="1" s="1"/>
  <c r="S237" i="1"/>
  <c r="T237" i="1" s="1"/>
  <c r="S236" i="1"/>
  <c r="T236" i="1" s="1"/>
  <c r="S235" i="1"/>
  <c r="T235" i="1" s="1"/>
  <c r="S234" i="1"/>
  <c r="T234" i="1" s="1"/>
  <c r="S233" i="1"/>
  <c r="T233" i="1" s="1"/>
  <c r="S232" i="1"/>
  <c r="T232" i="1" s="1"/>
  <c r="S231" i="1"/>
  <c r="T231" i="1" s="1"/>
  <c r="S230" i="1"/>
  <c r="T230" i="1" s="1"/>
  <c r="S229" i="1"/>
  <c r="T229" i="1" s="1"/>
  <c r="S228" i="1"/>
  <c r="T228" i="1" s="1"/>
  <c r="S227" i="1"/>
  <c r="T227" i="1" s="1"/>
  <c r="S226" i="1"/>
  <c r="T226" i="1" s="1"/>
  <c r="S225" i="1"/>
  <c r="T225" i="1" s="1"/>
  <c r="S224" i="1"/>
  <c r="T224" i="1" s="1"/>
  <c r="S223" i="1"/>
  <c r="T223" i="1" s="1"/>
  <c r="S222" i="1"/>
  <c r="T222" i="1" s="1"/>
  <c r="S218" i="1"/>
  <c r="T218" i="1" s="1"/>
  <c r="S217" i="1"/>
  <c r="T217" i="1" s="1"/>
  <c r="S216" i="1"/>
  <c r="T216" i="1" s="1"/>
  <c r="S215" i="1"/>
  <c r="T215" i="1" s="1"/>
  <c r="S214" i="1"/>
  <c r="T214" i="1" s="1"/>
  <c r="S213" i="1"/>
  <c r="T213" i="1" s="1"/>
  <c r="S211" i="1"/>
  <c r="T211" i="1" s="1"/>
  <c r="S210" i="1"/>
  <c r="T210" i="1" s="1"/>
  <c r="S209" i="1"/>
  <c r="T209" i="1" s="1"/>
  <c r="S208" i="1"/>
  <c r="T208" i="1" s="1"/>
  <c r="S207" i="1"/>
  <c r="T207" i="1" s="1"/>
  <c r="S206" i="1"/>
  <c r="T206" i="1" s="1"/>
  <c r="S205" i="1"/>
  <c r="T205" i="1" s="1"/>
  <c r="S204" i="1"/>
  <c r="T204" i="1" s="1"/>
  <c r="S203" i="1"/>
  <c r="T203" i="1" s="1"/>
  <c r="S202" i="1"/>
  <c r="T202" i="1" s="1"/>
  <c r="S201" i="1"/>
  <c r="T201" i="1" s="1"/>
  <c r="S200" i="1"/>
  <c r="T200" i="1" s="1"/>
  <c r="S196" i="1"/>
  <c r="T196" i="1" s="1"/>
  <c r="S195" i="1"/>
  <c r="T195" i="1" s="1"/>
  <c r="S194" i="1"/>
  <c r="T194" i="1" s="1"/>
  <c r="S193" i="1"/>
  <c r="T193" i="1" s="1"/>
  <c r="S192" i="1"/>
  <c r="T192" i="1" s="1"/>
  <c r="S191" i="1"/>
  <c r="T191" i="1" s="1"/>
  <c r="S189" i="1"/>
  <c r="T189" i="1" s="1"/>
  <c r="S188" i="1"/>
  <c r="T188" i="1" s="1"/>
  <c r="S187" i="1"/>
  <c r="T187" i="1" s="1"/>
  <c r="S186" i="1"/>
  <c r="T186" i="1" s="1"/>
  <c r="S185" i="1"/>
  <c r="T185" i="1" s="1"/>
  <c r="S184" i="1"/>
  <c r="T184" i="1" s="1"/>
  <c r="S183" i="1"/>
  <c r="T183" i="1" s="1"/>
  <c r="S182" i="1"/>
  <c r="T182" i="1" s="1"/>
  <c r="S181" i="1"/>
  <c r="T181" i="1" s="1"/>
  <c r="S180" i="1"/>
  <c r="T180" i="1" s="1"/>
  <c r="S179" i="1"/>
  <c r="T179" i="1" s="1"/>
  <c r="S178" i="1"/>
  <c r="T178" i="1" s="1"/>
  <c r="S174" i="1"/>
  <c r="T174" i="1" s="1"/>
  <c r="S173" i="1"/>
  <c r="T173" i="1" s="1"/>
  <c r="S172" i="1"/>
  <c r="T172" i="1" s="1"/>
  <c r="S171" i="1"/>
  <c r="T171" i="1" s="1"/>
  <c r="S170" i="1"/>
  <c r="T170" i="1" s="1"/>
  <c r="S169" i="1"/>
  <c r="T169" i="1" s="1"/>
  <c r="S167" i="1"/>
  <c r="T167" i="1" s="1"/>
  <c r="S165" i="1"/>
  <c r="T165" i="1" s="1"/>
  <c r="S164" i="1"/>
  <c r="T164" i="1" s="1"/>
  <c r="S163" i="1"/>
  <c r="T163" i="1" s="1"/>
  <c r="S162" i="1"/>
  <c r="T162" i="1" s="1"/>
  <c r="S161" i="1"/>
  <c r="T161" i="1" s="1"/>
  <c r="S160" i="1"/>
  <c r="T160" i="1" s="1"/>
  <c r="S159" i="1"/>
  <c r="T159" i="1" s="1"/>
  <c r="S158" i="1"/>
  <c r="T158" i="1" s="1"/>
  <c r="S157" i="1"/>
  <c r="T157" i="1" s="1"/>
  <c r="S156" i="1"/>
  <c r="T156" i="1" s="1"/>
  <c r="S152" i="1"/>
  <c r="T152" i="1" s="1"/>
  <c r="S151" i="1"/>
  <c r="T151" i="1" s="1"/>
  <c r="S150" i="1"/>
  <c r="T150" i="1" s="1"/>
  <c r="S149" i="1"/>
  <c r="T149" i="1" s="1"/>
  <c r="S148" i="1"/>
  <c r="T148" i="1" s="1"/>
  <c r="S147" i="1"/>
  <c r="T147" i="1" s="1"/>
  <c r="S146" i="1"/>
  <c r="T146" i="1" s="1"/>
  <c r="S144" i="1"/>
  <c r="T144" i="1" s="1"/>
  <c r="S140" i="1"/>
  <c r="T140" i="1" s="1"/>
  <c r="S139" i="1"/>
  <c r="T139" i="1" s="1"/>
  <c r="S133" i="1"/>
  <c r="T133" i="1" s="1"/>
  <c r="S132" i="1"/>
  <c r="T132" i="1" s="1"/>
  <c r="S131" i="1"/>
  <c r="T131" i="1" s="1"/>
  <c r="S128" i="1"/>
  <c r="T128" i="1" s="1"/>
  <c r="S127" i="1"/>
  <c r="T127" i="1" s="1"/>
  <c r="S125" i="1"/>
  <c r="T125" i="1" s="1"/>
  <c r="S123" i="1"/>
  <c r="T123" i="1" s="1"/>
  <c r="S119" i="1"/>
  <c r="T119" i="1" s="1"/>
  <c r="S118" i="1"/>
  <c r="T118" i="1" s="1"/>
  <c r="S117" i="1"/>
  <c r="T117" i="1" s="1"/>
  <c r="S116" i="1"/>
  <c r="T116" i="1" s="1"/>
  <c r="S111" i="1"/>
  <c r="T111" i="1" s="1"/>
  <c r="S110" i="1"/>
  <c r="T110" i="1" s="1"/>
  <c r="S108" i="1"/>
  <c r="T108" i="1" s="1"/>
  <c r="S107" i="1"/>
  <c r="T107" i="1" s="1"/>
  <c r="S106" i="1"/>
  <c r="T106" i="1" s="1"/>
  <c r="S102" i="1"/>
  <c r="T102" i="1" s="1"/>
  <c r="S101" i="1"/>
  <c r="T101" i="1" s="1"/>
  <c r="S100" i="1"/>
  <c r="T100" i="1" s="1"/>
  <c r="S99" i="1"/>
  <c r="T99" i="1" s="1"/>
  <c r="S98" i="1"/>
  <c r="T98" i="1" s="1"/>
  <c r="S97" i="1"/>
  <c r="T97" i="1" s="1"/>
  <c r="S96" i="1"/>
  <c r="T96" i="1" s="1"/>
  <c r="T95" i="1"/>
  <c r="S94" i="1"/>
  <c r="T94" i="1" s="1"/>
  <c r="S93" i="1"/>
  <c r="T93" i="1" s="1"/>
  <c r="S92" i="1"/>
  <c r="T92" i="1" s="1"/>
  <c r="S91" i="1"/>
  <c r="T91" i="1" s="1"/>
  <c r="S84" i="1"/>
  <c r="T84" i="1" s="1"/>
  <c r="S83" i="1"/>
  <c r="T83" i="1" s="1"/>
  <c r="S82" i="1"/>
  <c r="T82" i="1" s="1"/>
  <c r="S81" i="1"/>
  <c r="T81" i="1" s="1"/>
  <c r="S80" i="1"/>
  <c r="T80" i="1" s="1"/>
  <c r="S79" i="1"/>
  <c r="T79" i="1" s="1"/>
  <c r="S77" i="1"/>
  <c r="T77" i="1" s="1"/>
  <c r="S72" i="1"/>
  <c r="T72" i="1" s="1"/>
  <c r="S71" i="1"/>
  <c r="T71" i="1" s="1"/>
  <c r="T70" i="1"/>
  <c r="S67" i="1"/>
  <c r="T67" i="1" s="1"/>
  <c r="S66" i="1"/>
  <c r="T66" i="1" s="1"/>
  <c r="S65" i="1"/>
  <c r="T65" i="1" s="1"/>
  <c r="S64" i="1"/>
  <c r="T64" i="1" s="1"/>
  <c r="S62" i="1"/>
  <c r="T62" i="1" s="1"/>
  <c r="S61" i="1"/>
  <c r="T61" i="1" s="1"/>
  <c r="S60" i="1"/>
  <c r="T60" i="1" s="1"/>
  <c r="S58" i="1"/>
  <c r="T58" i="1" s="1"/>
  <c r="S52" i="1"/>
  <c r="T52" i="1" s="1"/>
  <c r="S51" i="1"/>
  <c r="T51" i="1" s="1"/>
  <c r="S50" i="1"/>
  <c r="T50" i="1" s="1"/>
  <c r="S49" i="1"/>
  <c r="T49" i="1" s="1"/>
  <c r="S48" i="1"/>
  <c r="T48" i="1" s="1"/>
  <c r="S47" i="1"/>
  <c r="T47" i="1" s="1"/>
  <c r="S46" i="1"/>
  <c r="T46" i="1" s="1"/>
  <c r="T45" i="1"/>
  <c r="S44" i="1"/>
  <c r="T44" i="1" s="1"/>
  <c r="S43" i="1"/>
  <c r="T43" i="1" s="1"/>
  <c r="S42" i="1"/>
  <c r="T42" i="1" s="1"/>
  <c r="S41" i="1"/>
  <c r="T41" i="1" s="1"/>
  <c r="S40" i="1"/>
  <c r="T40" i="1" s="1"/>
  <c r="S37" i="1"/>
  <c r="T37" i="1" s="1"/>
  <c r="S33" i="1"/>
  <c r="T33" i="1" s="1"/>
  <c r="S32" i="1"/>
  <c r="T32" i="1" s="1"/>
  <c r="S31" i="1"/>
  <c r="T31" i="1" s="1"/>
  <c r="S29" i="1"/>
  <c r="T29" i="1" s="1"/>
  <c r="S28" i="1"/>
  <c r="T28" i="1" s="1"/>
  <c r="S27" i="1"/>
  <c r="T27" i="1" s="1"/>
  <c r="S26" i="1"/>
  <c r="T26" i="1" s="1"/>
  <c r="S25" i="1"/>
  <c r="T25" i="1" s="1"/>
  <c r="S24" i="1"/>
  <c r="T24" i="1" s="1"/>
  <c r="S23" i="1"/>
  <c r="T23" i="1" s="1"/>
  <c r="S22" i="1"/>
  <c r="T22" i="1" s="1"/>
  <c r="S21" i="1"/>
  <c r="T21" i="1" s="1"/>
  <c r="S20" i="1"/>
  <c r="T20" i="1" s="1"/>
  <c r="S7" i="1"/>
  <c r="T7" i="1" s="1"/>
  <c r="S17" i="1"/>
  <c r="T17" i="1" s="1"/>
  <c r="S16" i="1"/>
  <c r="T16" i="1" s="1"/>
  <c r="S15" i="1"/>
  <c r="T15" i="1" s="1"/>
  <c r="S14" i="1"/>
  <c r="T14" i="1" s="1"/>
  <c r="S13" i="1"/>
  <c r="T13" i="1" s="1"/>
  <c r="S11" i="1"/>
  <c r="T11" i="1" s="1"/>
  <c r="S10" i="1"/>
  <c r="T10" i="1" s="1"/>
  <c r="S9" i="1"/>
  <c r="T9" i="1" s="1"/>
  <c r="S8" i="1"/>
  <c r="T8" i="1" s="1"/>
  <c r="S6" i="1"/>
  <c r="T6" i="1" s="1"/>
  <c r="T2586" i="1"/>
  <c r="T2585" i="1"/>
  <c r="T2584" i="1"/>
  <c r="T2583" i="1"/>
  <c r="T2582" i="1"/>
  <c r="T2581" i="1"/>
  <c r="T2580" i="1"/>
  <c r="T2579" i="1"/>
  <c r="T2578" i="1"/>
  <c r="T2577" i="1"/>
  <c r="T2576" i="1"/>
  <c r="T2575" i="1"/>
  <c r="T2574" i="1"/>
  <c r="T2573" i="1"/>
  <c r="T2572" i="1"/>
  <c r="T2571" i="1"/>
  <c r="T2570" i="1"/>
  <c r="T2569" i="1"/>
  <c r="T2568" i="1"/>
  <c r="T2565" i="1"/>
  <c r="T2564" i="1"/>
  <c r="T2567" i="1"/>
  <c r="T2566" i="1"/>
  <c r="T2563" i="1"/>
  <c r="T2562" i="1"/>
  <c r="T2561" i="1"/>
  <c r="T2560" i="1"/>
  <c r="T2559" i="1"/>
  <c r="T2558" i="1"/>
  <c r="T2557" i="1"/>
  <c r="T2556" i="1"/>
  <c r="T2555" i="1"/>
  <c r="T2554" i="1"/>
  <c r="T2542" i="1"/>
  <c r="T2541" i="1"/>
  <c r="T2553" i="1"/>
  <c r="T2549" i="1"/>
  <c r="T2548" i="1"/>
  <c r="T2547" i="1"/>
  <c r="T2546" i="1"/>
  <c r="T2543" i="1"/>
  <c r="T2544" i="1"/>
  <c r="T2545" i="1"/>
  <c r="T2552" i="1"/>
  <c r="T2551" i="1"/>
  <c r="T2550" i="1"/>
  <c r="T2540" i="1"/>
  <c r="T2534" i="1"/>
  <c r="T2539" i="1"/>
  <c r="T2538" i="1"/>
  <c r="T2536" i="1"/>
  <c r="T2535" i="1"/>
  <c r="T2537" i="1"/>
  <c r="T2533" i="1"/>
  <c r="T2532" i="1"/>
  <c r="T2520" i="1"/>
  <c r="T2531" i="1"/>
  <c r="T2530" i="1"/>
  <c r="T2525" i="1"/>
  <c r="T2524" i="1"/>
  <c r="T2529" i="1"/>
  <c r="T2522" i="1"/>
  <c r="T2521" i="1"/>
  <c r="T2523" i="1"/>
  <c r="T2528" i="1"/>
  <c r="T2527" i="1"/>
  <c r="T2526" i="1"/>
  <c r="T2519" i="1"/>
  <c r="T2518" i="1"/>
  <c r="T2509" i="1"/>
  <c r="T2514" i="1"/>
  <c r="T2513" i="1"/>
  <c r="T2517" i="1"/>
  <c r="T2512" i="1"/>
  <c r="T2511" i="1"/>
  <c r="T2510" i="1"/>
  <c r="T2516" i="1"/>
  <c r="T2515" i="1"/>
  <c r="T2508" i="1"/>
  <c r="T2507" i="1"/>
  <c r="T2495" i="1"/>
  <c r="T2506" i="1"/>
  <c r="T2505" i="1"/>
  <c r="T2504" i="1"/>
  <c r="T2503" i="1"/>
  <c r="T2501" i="1"/>
  <c r="T2502" i="1"/>
  <c r="T2499" i="1"/>
  <c r="T2500" i="1"/>
  <c r="T2489" i="1"/>
  <c r="T2496" i="1"/>
  <c r="T2497" i="1"/>
  <c r="T2492" i="1"/>
  <c r="T2494" i="1"/>
  <c r="T2498" i="1"/>
  <c r="T2493" i="1"/>
  <c r="T2490" i="1"/>
  <c r="T2491" i="1"/>
  <c r="T2488" i="1"/>
  <c r="T2487" i="1"/>
  <c r="T2477" i="1"/>
  <c r="T2486" i="1"/>
  <c r="T2485" i="1"/>
  <c r="T2483" i="1"/>
  <c r="T2484" i="1"/>
  <c r="T2481" i="1"/>
  <c r="T2482" i="1"/>
  <c r="T2471" i="1"/>
  <c r="T2479" i="1"/>
  <c r="T2478" i="1"/>
  <c r="T2475" i="1"/>
  <c r="T2476" i="1"/>
  <c r="T2480" i="1"/>
  <c r="T2474" i="1"/>
  <c r="T2472" i="1"/>
  <c r="T2473" i="1"/>
  <c r="T2470" i="1"/>
  <c r="T2469" i="1"/>
  <c r="T2468" i="1"/>
  <c r="T2466" i="1"/>
  <c r="T2467" i="1"/>
  <c r="T2465" i="1"/>
  <c r="T2464" i="1"/>
  <c r="T2463" i="1"/>
  <c r="T2460" i="1"/>
  <c r="T2459" i="1"/>
  <c r="T2461" i="1"/>
  <c r="T2462" i="1"/>
  <c r="T2458" i="1"/>
  <c r="T2457" i="1"/>
  <c r="T2456" i="1"/>
  <c r="T2455" i="1"/>
  <c r="T2454" i="1"/>
  <c r="T2452" i="1"/>
  <c r="T2451" i="1"/>
  <c r="T2450" i="1"/>
  <c r="T2453" i="1"/>
  <c r="T2449" i="1"/>
  <c r="T2448" i="1"/>
  <c r="T2447" i="1"/>
  <c r="T2446" i="1"/>
  <c r="T2445" i="1"/>
  <c r="T2444" i="1"/>
  <c r="T2443" i="1"/>
  <c r="T2442" i="1"/>
  <c r="T2441" i="1"/>
  <c r="T2440" i="1"/>
  <c r="T2439" i="1"/>
  <c r="T2437" i="1"/>
  <c r="T2436" i="1"/>
  <c r="T2438" i="1"/>
  <c r="T2435" i="1"/>
  <c r="T2434" i="1"/>
  <c r="T2433" i="1"/>
  <c r="T2432" i="1"/>
  <c r="T2430" i="1"/>
  <c r="T2429" i="1"/>
  <c r="T2427" i="1"/>
  <c r="T2426" i="1"/>
  <c r="T2428" i="1"/>
  <c r="T2431" i="1"/>
  <c r="T2423" i="1"/>
  <c r="T2425" i="1"/>
  <c r="T2424" i="1"/>
  <c r="T2421" i="1"/>
  <c r="T2420" i="1"/>
  <c r="T2419" i="1"/>
  <c r="T2418" i="1"/>
  <c r="T2417" i="1"/>
  <c r="T2416" i="1"/>
  <c r="T2415" i="1"/>
  <c r="T2414" i="1"/>
  <c r="T2413" i="1"/>
  <c r="T2412" i="1"/>
  <c r="T2422" i="1"/>
  <c r="T2410" i="1"/>
  <c r="T2409" i="1"/>
  <c r="T2408" i="1"/>
  <c r="T2407" i="1"/>
  <c r="T2406" i="1"/>
  <c r="T2405" i="1"/>
  <c r="T2404" i="1"/>
  <c r="T2403" i="1"/>
  <c r="T2402" i="1"/>
  <c r="T2401" i="1"/>
  <c r="T2411" i="1"/>
  <c r="T2400" i="1"/>
  <c r="T2399" i="1"/>
  <c r="T2398" i="1"/>
  <c r="T2397" i="1"/>
  <c r="T2396" i="1"/>
  <c r="T2394" i="1"/>
  <c r="T2395" i="1"/>
  <c r="T2393" i="1"/>
  <c r="T2391" i="1"/>
  <c r="T2392" i="1"/>
  <c r="T2390" i="1"/>
  <c r="T2389" i="1"/>
  <c r="T2386" i="1"/>
  <c r="T2388" i="1"/>
  <c r="T2385" i="1"/>
  <c r="T2383" i="1"/>
  <c r="T2384" i="1"/>
  <c r="T2387" i="1"/>
  <c r="T2382" i="1"/>
  <c r="T2380" i="1"/>
  <c r="T2378" i="1"/>
  <c r="T2379" i="1"/>
  <c r="T2381" i="1"/>
  <c r="T2377" i="1"/>
  <c r="T2376" i="1"/>
  <c r="T2375" i="1"/>
  <c r="T2374" i="1"/>
  <c r="T2373" i="1"/>
  <c r="T2372" i="1"/>
  <c r="T2371" i="1"/>
  <c r="T2370" i="1"/>
  <c r="T2369" i="1"/>
  <c r="T2368" i="1"/>
  <c r="T2367" i="1"/>
  <c r="T2366" i="1"/>
  <c r="T2365" i="1"/>
  <c r="T2364" i="1"/>
  <c r="T2363" i="1"/>
  <c r="T2362" i="1"/>
  <c r="T2359" i="1"/>
  <c r="T2358" i="1"/>
  <c r="T2361" i="1"/>
  <c r="T2360" i="1"/>
  <c r="T2357" i="1"/>
  <c r="T2355" i="1"/>
  <c r="T2356" i="1"/>
  <c r="T2354" i="1"/>
  <c r="T2353" i="1"/>
  <c r="T2351" i="1"/>
  <c r="T2352" i="1"/>
  <c r="T2350" i="1"/>
  <c r="T2349" i="1"/>
  <c r="T2347" i="1"/>
  <c r="T2346" i="1"/>
  <c r="T2348" i="1"/>
  <c r="T2345" i="1"/>
  <c r="T2344" i="1"/>
  <c r="T2341" i="1"/>
  <c r="T2343" i="1"/>
  <c r="T2342" i="1"/>
  <c r="T2340" i="1"/>
  <c r="T2339" i="1"/>
  <c r="T2338" i="1"/>
  <c r="T2337" i="1"/>
  <c r="T2336" i="1"/>
  <c r="T2335" i="1"/>
  <c r="T2333" i="1"/>
  <c r="T2334" i="1"/>
  <c r="T2332" i="1"/>
  <c r="T2331" i="1"/>
  <c r="T2330" i="1"/>
  <c r="T2329" i="1"/>
  <c r="T2327" i="1"/>
  <c r="T2325" i="1"/>
  <c r="T2326" i="1"/>
  <c r="T2328" i="1"/>
  <c r="T2324" i="1"/>
  <c r="T2323" i="1"/>
  <c r="T2322" i="1"/>
  <c r="T2321" i="1"/>
  <c r="T2320" i="1"/>
  <c r="T2319" i="1"/>
  <c r="T2317" i="1"/>
  <c r="T2318" i="1"/>
  <c r="T2316" i="1"/>
  <c r="T2315" i="1"/>
  <c r="T2314" i="1"/>
  <c r="T2313" i="1"/>
  <c r="T2312" i="1"/>
  <c r="T2310" i="1"/>
  <c r="T2309" i="1"/>
  <c r="T2311" i="1"/>
  <c r="T2308" i="1"/>
  <c r="T2307" i="1"/>
  <c r="T2306" i="1"/>
  <c r="T2305" i="1"/>
  <c r="T2304" i="1"/>
  <c r="T2302" i="1"/>
  <c r="T2301" i="1"/>
  <c r="T2303" i="1"/>
  <c r="T2300" i="1"/>
  <c r="T2299" i="1"/>
  <c r="T2298" i="1"/>
  <c r="T2297" i="1"/>
  <c r="T2296" i="1"/>
  <c r="T2293" i="1"/>
  <c r="T2294" i="1"/>
  <c r="T2295" i="1"/>
  <c r="T2292" i="1"/>
  <c r="T2291" i="1"/>
  <c r="T2290" i="1"/>
  <c r="T2289" i="1"/>
  <c r="T2287" i="1"/>
  <c r="T2286" i="1"/>
  <c r="T2285" i="1"/>
  <c r="T2288" i="1"/>
  <c r="T2284" i="1"/>
  <c r="T2283" i="1"/>
  <c r="T2282" i="1"/>
  <c r="T2281" i="1"/>
  <c r="T2280" i="1"/>
  <c r="T2278" i="1"/>
  <c r="T2279" i="1"/>
  <c r="T2277" i="1"/>
  <c r="T2276" i="1"/>
  <c r="T2275" i="1"/>
  <c r="T2274" i="1"/>
  <c r="T2273" i="1"/>
  <c r="T2271" i="1"/>
  <c r="T2270" i="1"/>
  <c r="T2272" i="1"/>
  <c r="T2269" i="1"/>
  <c r="T2268" i="1"/>
  <c r="T2267" i="1"/>
  <c r="T2266" i="1"/>
  <c r="T2265" i="1"/>
  <c r="T2264" i="1"/>
  <c r="T2263" i="1"/>
  <c r="T2262" i="1"/>
  <c r="T2261" i="1"/>
  <c r="T2260" i="1"/>
  <c r="T2259" i="1"/>
  <c r="T2257" i="1"/>
  <c r="T2258" i="1"/>
  <c r="T2256" i="1"/>
  <c r="T2255" i="1"/>
  <c r="T2253" i="1"/>
  <c r="T2252" i="1"/>
  <c r="T2251" i="1"/>
  <c r="T2254" i="1"/>
  <c r="T2250" i="1"/>
  <c r="T2249" i="1"/>
  <c r="T2248" i="1"/>
  <c r="T2247" i="1"/>
  <c r="T2245" i="1"/>
  <c r="T2244" i="1"/>
  <c r="T2243" i="1"/>
  <c r="T2246" i="1"/>
  <c r="T2242" i="1"/>
  <c r="T2241" i="1"/>
  <c r="T2240" i="1"/>
  <c r="T2239" i="1"/>
  <c r="T2237" i="1"/>
  <c r="T2236" i="1"/>
  <c r="T2235" i="1"/>
  <c r="T2238" i="1"/>
  <c r="T2234" i="1"/>
  <c r="T2233" i="1"/>
  <c r="T2232" i="1"/>
  <c r="T2231" i="1"/>
  <c r="T2230" i="1"/>
  <c r="T2229" i="1"/>
  <c r="T2228" i="1"/>
  <c r="T2227" i="1"/>
  <c r="T2226" i="1"/>
  <c r="T2225" i="1"/>
  <c r="T2224" i="1"/>
  <c r="T2223" i="1"/>
  <c r="T2220" i="1"/>
  <c r="T2222" i="1"/>
  <c r="T2221" i="1"/>
  <c r="T2219" i="1"/>
  <c r="T2218" i="1"/>
  <c r="T2215" i="1"/>
  <c r="T2217" i="1"/>
  <c r="T2214" i="1"/>
  <c r="T2212" i="1"/>
  <c r="T2216" i="1"/>
  <c r="T2213" i="1"/>
  <c r="T2206" i="1"/>
  <c r="T2211" i="1"/>
  <c r="T2210" i="1"/>
  <c r="T2209" i="1"/>
  <c r="T2207" i="1"/>
  <c r="T2208" i="1"/>
  <c r="T2205" i="1"/>
  <c r="T2204" i="1"/>
  <c r="T2202" i="1"/>
  <c r="T2203" i="1"/>
  <c r="T2201" i="1"/>
  <c r="T2200" i="1"/>
  <c r="T2196" i="1"/>
  <c r="T2197" i="1"/>
  <c r="T2198" i="1"/>
  <c r="T2199" i="1"/>
  <c r="T2195" i="1"/>
  <c r="T2194" i="1"/>
  <c r="T2192" i="1"/>
  <c r="T2193" i="1"/>
  <c r="T2191" i="1"/>
  <c r="T2190" i="1"/>
  <c r="T2186" i="1"/>
  <c r="T2187" i="1"/>
  <c r="T2188" i="1"/>
  <c r="T2189" i="1"/>
  <c r="T2185" i="1"/>
  <c r="T2184" i="1"/>
  <c r="T2181" i="1"/>
  <c r="T2182" i="1"/>
  <c r="T2180" i="1"/>
  <c r="T2179" i="1"/>
  <c r="T2178" i="1"/>
  <c r="T2183" i="1"/>
  <c r="T2177" i="1"/>
  <c r="T2176" i="1"/>
  <c r="T2175" i="1"/>
  <c r="T2173" i="1"/>
  <c r="T2174" i="1"/>
  <c r="T2172" i="1"/>
  <c r="T2169" i="1"/>
  <c r="T2170" i="1"/>
  <c r="T2168" i="1"/>
  <c r="T2171" i="1"/>
  <c r="T2167" i="1"/>
  <c r="T2166" i="1"/>
  <c r="T2165" i="1"/>
  <c r="T2160" i="1"/>
  <c r="T2163" i="1"/>
  <c r="T2161" i="1"/>
  <c r="T2164" i="1"/>
  <c r="T2162" i="1"/>
  <c r="T2154" i="1"/>
  <c r="T2159" i="1"/>
  <c r="T2158" i="1"/>
  <c r="T2157" i="1"/>
  <c r="T2155" i="1"/>
  <c r="T2156" i="1"/>
  <c r="T2153" i="1"/>
  <c r="T2152" i="1"/>
  <c r="T2139" i="1"/>
  <c r="T2144" i="1"/>
  <c r="T2151" i="1"/>
  <c r="T2150" i="1"/>
  <c r="T2147" i="1"/>
  <c r="T2146" i="1"/>
  <c r="T2149" i="1"/>
  <c r="T2148" i="1"/>
  <c r="T2143" i="1"/>
  <c r="T2145" i="1"/>
  <c r="T2142" i="1"/>
  <c r="T2141" i="1"/>
  <c r="T2140" i="1"/>
  <c r="T2127" i="1"/>
  <c r="T2130" i="1"/>
  <c r="T2129" i="1"/>
  <c r="T2138" i="1"/>
  <c r="T2136" i="1"/>
  <c r="T2135" i="1"/>
  <c r="T2137" i="1"/>
  <c r="T2132" i="1"/>
  <c r="T2134" i="1"/>
  <c r="T2133" i="1"/>
  <c r="T2126" i="1"/>
  <c r="T2131" i="1"/>
  <c r="T2128" i="1"/>
  <c r="T2120" i="1"/>
  <c r="T2122" i="1"/>
  <c r="T2125" i="1"/>
  <c r="T2114" i="1"/>
  <c r="T2123" i="1"/>
  <c r="T2119" i="1"/>
  <c r="T2121" i="1"/>
  <c r="T2124" i="1"/>
  <c r="T2118" i="1"/>
  <c r="T2117" i="1"/>
  <c r="T2116" i="1"/>
  <c r="T2115" i="1"/>
  <c r="T2111" i="1"/>
  <c r="T2109" i="1"/>
  <c r="T2113" i="1"/>
  <c r="T2110" i="1"/>
  <c r="T2108" i="1"/>
  <c r="T2112" i="1"/>
  <c r="T2107" i="1"/>
  <c r="T2106" i="1"/>
  <c r="T2105" i="1"/>
  <c r="T2104" i="1"/>
  <c r="T2103" i="1"/>
  <c r="T2101" i="1"/>
  <c r="T2102" i="1"/>
  <c r="T2100" i="1"/>
  <c r="T2099" i="1"/>
  <c r="T2098" i="1"/>
  <c r="T2097" i="1"/>
  <c r="T2096" i="1"/>
  <c r="T2095" i="1"/>
  <c r="T2094" i="1"/>
  <c r="T2093" i="1"/>
  <c r="T2091" i="1"/>
  <c r="T2090" i="1"/>
  <c r="T2089" i="1"/>
  <c r="T2092" i="1"/>
  <c r="T2088" i="1"/>
  <c r="T2087" i="1"/>
  <c r="T2086" i="1"/>
  <c r="T2084" i="1"/>
  <c r="T2083" i="1"/>
  <c r="T2082" i="1"/>
  <c r="T2080" i="1"/>
  <c r="T2085" i="1"/>
  <c r="T2081" i="1"/>
  <c r="T2079" i="1"/>
  <c r="T2077" i="1"/>
  <c r="T2076" i="1"/>
  <c r="T2075" i="1"/>
  <c r="T2078" i="1"/>
  <c r="T2073" i="1"/>
  <c r="T2074" i="1"/>
  <c r="T2072" i="1"/>
  <c r="T2069" i="1"/>
  <c r="T2070" i="1"/>
  <c r="T2071" i="1"/>
  <c r="T2066" i="1"/>
  <c r="T2068" i="1"/>
  <c r="T2067" i="1"/>
  <c r="T2065" i="1"/>
  <c r="T2063" i="1"/>
  <c r="T2064" i="1"/>
  <c r="T2062" i="1"/>
  <c r="T2061" i="1"/>
  <c r="T2060" i="1"/>
  <c r="T2059" i="1"/>
  <c r="T2058" i="1"/>
  <c r="T2057" i="1"/>
  <c r="T2056" i="1"/>
  <c r="T2055" i="1"/>
  <c r="T2054" i="1"/>
  <c r="T2053" i="1"/>
  <c r="T2052" i="1"/>
  <c r="T2051" i="1"/>
  <c r="T2050" i="1"/>
  <c r="T2047" i="1"/>
  <c r="T2046" i="1"/>
  <c r="T2049" i="1"/>
  <c r="T2048" i="1"/>
  <c r="T2045" i="1"/>
  <c r="T2042" i="1"/>
  <c r="T2043" i="1"/>
  <c r="T2044" i="1"/>
  <c r="T2041" i="1"/>
  <c r="T2040" i="1"/>
  <c r="T2039" i="1"/>
  <c r="T2038" i="1"/>
  <c r="T2037" i="1"/>
  <c r="T2036" i="1"/>
  <c r="T2033" i="1"/>
  <c r="T2032" i="1"/>
  <c r="T2035" i="1"/>
  <c r="T2034" i="1"/>
  <c r="T2031" i="1"/>
  <c r="T2030" i="1"/>
  <c r="T2029" i="1"/>
  <c r="T2028" i="1"/>
  <c r="T2027" i="1"/>
  <c r="T2026" i="1"/>
  <c r="T2025" i="1"/>
  <c r="T2024" i="1"/>
  <c r="T2023" i="1"/>
  <c r="T2022" i="1"/>
  <c r="T2019" i="1"/>
  <c r="T2018" i="1"/>
  <c r="T2021" i="1"/>
  <c r="T2020" i="1"/>
  <c r="T2016" i="1"/>
  <c r="T2015" i="1"/>
  <c r="T2017" i="1"/>
  <c r="T2014" i="1"/>
  <c r="T2013" i="1"/>
  <c r="T2012" i="1"/>
  <c r="T2011" i="1"/>
  <c r="T2010" i="1"/>
  <c r="T2009" i="1"/>
  <c r="T2008" i="1"/>
  <c r="T2007" i="1"/>
  <c r="T2004" i="1"/>
  <c r="T2003" i="1"/>
  <c r="T2006" i="1"/>
  <c r="T2005" i="1"/>
  <c r="T2000" i="1"/>
  <c r="T2001" i="1"/>
  <c r="T2002" i="1"/>
  <c r="T1999" i="1"/>
  <c r="T1998" i="1"/>
  <c r="T1997" i="1"/>
  <c r="T1996" i="1"/>
  <c r="T1985" i="1"/>
  <c r="T1991" i="1"/>
  <c r="T1990" i="1"/>
  <c r="T1995" i="1"/>
  <c r="T1994" i="1"/>
  <c r="T1992" i="1"/>
  <c r="T1993" i="1"/>
  <c r="T1989" i="1"/>
  <c r="T1988" i="1"/>
  <c r="T1987" i="1"/>
  <c r="T1984" i="1"/>
  <c r="T1986" i="1"/>
  <c r="T1983" i="1"/>
  <c r="T1982" i="1"/>
  <c r="T1981" i="1"/>
  <c r="T1980" i="1"/>
  <c r="T1978" i="1"/>
  <c r="T1977" i="1"/>
  <c r="T1979" i="1"/>
  <c r="T1976" i="1"/>
  <c r="T1973" i="1"/>
  <c r="T1972" i="1"/>
  <c r="T1975" i="1"/>
  <c r="T1974" i="1"/>
  <c r="T1971" i="1"/>
  <c r="T1969" i="1"/>
  <c r="T1968" i="1"/>
  <c r="T1970" i="1"/>
  <c r="T1967" i="1"/>
  <c r="T1966" i="1"/>
  <c r="T1965" i="1"/>
  <c r="T1964" i="1"/>
  <c r="T1963" i="1"/>
  <c r="T1962" i="1"/>
  <c r="T1961" i="1"/>
  <c r="T1960" i="1"/>
  <c r="T1959" i="1"/>
  <c r="T1958" i="1"/>
  <c r="T1957" i="1"/>
  <c r="T1956" i="1"/>
  <c r="T1953" i="1"/>
  <c r="T1954" i="1"/>
  <c r="T1955" i="1"/>
  <c r="T1952" i="1"/>
  <c r="T1951" i="1"/>
  <c r="T1950" i="1"/>
  <c r="T1949" i="1"/>
  <c r="T1948" i="1"/>
  <c r="T1946" i="1"/>
  <c r="T1944" i="1"/>
  <c r="T1947" i="1"/>
  <c r="T1945" i="1"/>
  <c r="T1943" i="1"/>
  <c r="T1941" i="1"/>
  <c r="T1940" i="1"/>
  <c r="T1942" i="1"/>
  <c r="T1939" i="1"/>
  <c r="T1938" i="1"/>
  <c r="T1937" i="1"/>
  <c r="T1935" i="1"/>
  <c r="T1936" i="1"/>
  <c r="T1931" i="1"/>
  <c r="T1934" i="1"/>
  <c r="T1933" i="1"/>
  <c r="T1930" i="1"/>
  <c r="T1932" i="1"/>
  <c r="T1929" i="1"/>
  <c r="T1928" i="1"/>
  <c r="T1927" i="1"/>
  <c r="T1926" i="1"/>
  <c r="T1922" i="1"/>
  <c r="T1923" i="1"/>
  <c r="T1921" i="1"/>
  <c r="T1924" i="1"/>
  <c r="T1925" i="1"/>
  <c r="T1919" i="1"/>
  <c r="T1920" i="1"/>
  <c r="T1918" i="1"/>
  <c r="T1917" i="1"/>
  <c r="T1916" i="1"/>
  <c r="T1915" i="1"/>
  <c r="T1913" i="1"/>
  <c r="T1914" i="1"/>
  <c r="T1911" i="1"/>
  <c r="T1912" i="1"/>
  <c r="T1910" i="1"/>
  <c r="T1909" i="1"/>
  <c r="T1908" i="1"/>
  <c r="T1907" i="1"/>
  <c r="T1906" i="1"/>
  <c r="T1905" i="1"/>
  <c r="T1904" i="1"/>
  <c r="T1900" i="1"/>
  <c r="T1901" i="1"/>
  <c r="T1902" i="1"/>
  <c r="T1903" i="1"/>
  <c r="T1898" i="1"/>
  <c r="T1899" i="1"/>
  <c r="T1897" i="1"/>
  <c r="T1896" i="1"/>
  <c r="T1895" i="1"/>
  <c r="T1893" i="1"/>
  <c r="T1894" i="1"/>
  <c r="T1892" i="1"/>
  <c r="T1890" i="1"/>
  <c r="T1889" i="1"/>
  <c r="T1888" i="1"/>
  <c r="T1891" i="1"/>
  <c r="T1887" i="1"/>
  <c r="T1886" i="1"/>
  <c r="T1885" i="1"/>
  <c r="T1884" i="1"/>
  <c r="T1883" i="1"/>
  <c r="T1882" i="1"/>
  <c r="T1881" i="1"/>
  <c r="T1880" i="1"/>
  <c r="T1879" i="1"/>
  <c r="T1878" i="1"/>
  <c r="T1875" i="1"/>
  <c r="T1877" i="1"/>
  <c r="T1876" i="1"/>
  <c r="T1874" i="1"/>
  <c r="T1873" i="1"/>
  <c r="T1872" i="1"/>
  <c r="T1871" i="1"/>
  <c r="T1870" i="1"/>
  <c r="T1868" i="1"/>
  <c r="T1867" i="1"/>
  <c r="T1869" i="1"/>
  <c r="T1866" i="1"/>
  <c r="T1865" i="1"/>
  <c r="T1864" i="1"/>
  <c r="T1862" i="1"/>
  <c r="T1863" i="1"/>
  <c r="T1861" i="1"/>
  <c r="T1859" i="1"/>
  <c r="T1860" i="1"/>
  <c r="T1858" i="1"/>
  <c r="T1857" i="1"/>
  <c r="T1856" i="1"/>
  <c r="T1854" i="1"/>
  <c r="T1852" i="1"/>
  <c r="T1853" i="1"/>
  <c r="T1855" i="1"/>
  <c r="T1851" i="1"/>
  <c r="T1850" i="1"/>
  <c r="T1848" i="1"/>
  <c r="T1849" i="1"/>
  <c r="T1847" i="1"/>
  <c r="T1846" i="1"/>
  <c r="T1844" i="1"/>
  <c r="T1842" i="1"/>
  <c r="T1843" i="1"/>
  <c r="T1845" i="1"/>
  <c r="T1841" i="1"/>
  <c r="T1840" i="1"/>
  <c r="T1837" i="1"/>
  <c r="T1839" i="1"/>
  <c r="T1838" i="1"/>
  <c r="T1835" i="1"/>
  <c r="T1836" i="1"/>
  <c r="T1834" i="1"/>
  <c r="T1833" i="1"/>
  <c r="T1832" i="1"/>
  <c r="T1831" i="1"/>
  <c r="T1829" i="1"/>
  <c r="T1830" i="1"/>
  <c r="T1826" i="1"/>
  <c r="T1827" i="1"/>
  <c r="T1828" i="1"/>
  <c r="T1825" i="1"/>
  <c r="T1824" i="1"/>
  <c r="T1823" i="1"/>
  <c r="T1822" i="1"/>
  <c r="T1821" i="1"/>
  <c r="T1820" i="1"/>
  <c r="T1819" i="1"/>
  <c r="T1818" i="1"/>
  <c r="T1817" i="1"/>
  <c r="T1816" i="1"/>
  <c r="T1815" i="1"/>
  <c r="T1814" i="1"/>
  <c r="T1813" i="1"/>
  <c r="T1812" i="1"/>
  <c r="T1811" i="1"/>
  <c r="T1810" i="1"/>
  <c r="T1809" i="1"/>
  <c r="T1808" i="1"/>
  <c r="T1807" i="1"/>
  <c r="T1806" i="1"/>
  <c r="T1804" i="1"/>
  <c r="T1805" i="1"/>
  <c r="T1803" i="1"/>
  <c r="T1802" i="1"/>
  <c r="T1801" i="1"/>
  <c r="T1800" i="1"/>
  <c r="T1798" i="1"/>
  <c r="T1799" i="1"/>
  <c r="T1797" i="1"/>
  <c r="T1796" i="1"/>
  <c r="T1795" i="1"/>
  <c r="T1794" i="1"/>
  <c r="T1792" i="1"/>
  <c r="T1791" i="1"/>
  <c r="T1793" i="1"/>
  <c r="T1790" i="1"/>
  <c r="T1789" i="1"/>
  <c r="T1787" i="1"/>
  <c r="T1788" i="1"/>
  <c r="T1786" i="1"/>
  <c r="T1785" i="1"/>
  <c r="T1784" i="1"/>
  <c r="T1783" i="1"/>
  <c r="T1782" i="1"/>
  <c r="T1781" i="1"/>
  <c r="T1780" i="1"/>
  <c r="T1779" i="1"/>
  <c r="T1777" i="1"/>
  <c r="T1778" i="1"/>
  <c r="T1776" i="1"/>
  <c r="T1775" i="1"/>
  <c r="T1774" i="1"/>
  <c r="T1772" i="1"/>
  <c r="T1773" i="1"/>
  <c r="T1771" i="1"/>
  <c r="T1770" i="1"/>
  <c r="T1769" i="1"/>
  <c r="T1768" i="1"/>
  <c r="T1767" i="1"/>
  <c r="T1765" i="1"/>
  <c r="T1766" i="1"/>
  <c r="T1764" i="1"/>
  <c r="T1763" i="1"/>
  <c r="T1762" i="1"/>
  <c r="T1761" i="1"/>
  <c r="T1760" i="1"/>
  <c r="T1758" i="1"/>
  <c r="T1759" i="1"/>
  <c r="T1757" i="1"/>
  <c r="T1756" i="1"/>
  <c r="T1755" i="1"/>
  <c r="T1754" i="1"/>
  <c r="T1753" i="1"/>
  <c r="T1752" i="1"/>
  <c r="T1751" i="1"/>
  <c r="T1750" i="1"/>
  <c r="T1749" i="1"/>
  <c r="T1748" i="1"/>
  <c r="T1746" i="1"/>
  <c r="T1745" i="1"/>
  <c r="T1744" i="1"/>
  <c r="T1743" i="1"/>
  <c r="T1742" i="1"/>
  <c r="T1741" i="1"/>
  <c r="T1740" i="1"/>
  <c r="T1739" i="1"/>
  <c r="T1738" i="1"/>
  <c r="T1737" i="1"/>
  <c r="T1736" i="1"/>
  <c r="T1734" i="1"/>
  <c r="T1733" i="1"/>
  <c r="T1732" i="1"/>
  <c r="T1731" i="1"/>
  <c r="T1729" i="1"/>
  <c r="T1728" i="1"/>
  <c r="T1727" i="1"/>
  <c r="T1726" i="1"/>
  <c r="T1723" i="1"/>
  <c r="T1722" i="1"/>
  <c r="T1721" i="1"/>
  <c r="T1720" i="1"/>
  <c r="T1719" i="1"/>
  <c r="T1714" i="1"/>
  <c r="T1712" i="1"/>
  <c r="T1710" i="1"/>
  <c r="T1704" i="1"/>
  <c r="T1702" i="1"/>
  <c r="T1699" i="1"/>
  <c r="T1697" i="1"/>
  <c r="T1696" i="1"/>
  <c r="T1695" i="1"/>
  <c r="T1692" i="1"/>
  <c r="T1690" i="1"/>
  <c r="T1689" i="1"/>
  <c r="T1685" i="1"/>
  <c r="T1683" i="1"/>
  <c r="T1682" i="1"/>
  <c r="T1681" i="1"/>
  <c r="T1678" i="1"/>
  <c r="T1676" i="1"/>
  <c r="T1675" i="1"/>
  <c r="T1674" i="1"/>
  <c r="T1671" i="1"/>
  <c r="T1669" i="1"/>
  <c r="T1668" i="1"/>
  <c r="T1664" i="1"/>
  <c r="T1662" i="1"/>
  <c r="T1661" i="1"/>
  <c r="T1657" i="1"/>
  <c r="T1655" i="1"/>
  <c r="T1653" i="1"/>
  <c r="T1650" i="1"/>
  <c r="T1648" i="1"/>
  <c r="T1642" i="1"/>
  <c r="T1640" i="1"/>
  <c r="T1638" i="1"/>
  <c r="T1634" i="1"/>
  <c r="T1632" i="1"/>
  <c r="T1627" i="1"/>
  <c r="T1625" i="1"/>
  <c r="T1623" i="1"/>
  <c r="T1620" i="1"/>
  <c r="T1618" i="1"/>
  <c r="T1616" i="1"/>
  <c r="T1613" i="1"/>
  <c r="T1611" i="1"/>
  <c r="T1609" i="1"/>
  <c r="T1606" i="1"/>
  <c r="T1604" i="1"/>
  <c r="T1593" i="1"/>
  <c r="T1592" i="1"/>
  <c r="T1603" i="1"/>
  <c r="T1601" i="1"/>
  <c r="T1594" i="1"/>
  <c r="T1595" i="1"/>
  <c r="T1591" i="1"/>
  <c r="T1585" i="1"/>
  <c r="T1580" i="1"/>
  <c r="T1579" i="1"/>
  <c r="T1590" i="1"/>
  <c r="T1588" i="1"/>
  <c r="T1582" i="1"/>
  <c r="T1578" i="1"/>
  <c r="T1581" i="1"/>
  <c r="T1574" i="1"/>
  <c r="T1573" i="1"/>
  <c r="T1572" i="1"/>
  <c r="T1569" i="1"/>
  <c r="T1564" i="1"/>
  <c r="T1556" i="1"/>
  <c r="T1550" i="1"/>
  <c r="T1545" i="1"/>
  <c r="T1541" i="1"/>
  <c r="T1544" i="1"/>
  <c r="T1543" i="1"/>
  <c r="T1536" i="1"/>
  <c r="T1535" i="1"/>
  <c r="T1533" i="1"/>
  <c r="T1528" i="1"/>
  <c r="T1532" i="1"/>
  <c r="T1531" i="1"/>
  <c r="T1526" i="1"/>
  <c r="T1525" i="1"/>
  <c r="T1522" i="1"/>
  <c r="T1521" i="1"/>
  <c r="T1520" i="1"/>
  <c r="T1518" i="1"/>
  <c r="T1515" i="1"/>
  <c r="T1512" i="1"/>
  <c r="T1503" i="1"/>
  <c r="T1498" i="1"/>
  <c r="T1493" i="1"/>
  <c r="T1489" i="1"/>
  <c r="T1488" i="1"/>
  <c r="T1480" i="1"/>
  <c r="T1479" i="1"/>
  <c r="T1478" i="1"/>
  <c r="T1471" i="1"/>
  <c r="T1470" i="1"/>
  <c r="T1463" i="1"/>
  <c r="T1459" i="1"/>
  <c r="T1458" i="1"/>
  <c r="T1453" i="1"/>
  <c r="T1454" i="1"/>
  <c r="T1447" i="1"/>
  <c r="T1442" i="1"/>
  <c r="T1441" i="1"/>
  <c r="T1440" i="1"/>
  <c r="T1439" i="1"/>
  <c r="T1433" i="1"/>
  <c r="T1427" i="1"/>
  <c r="T1426" i="1"/>
  <c r="T1425" i="1"/>
  <c r="T1419" i="1"/>
  <c r="T1420" i="1"/>
  <c r="T1418" i="1"/>
  <c r="T1424" i="1"/>
  <c r="T1417" i="1"/>
  <c r="T1407" i="1"/>
  <c r="T1406" i="1"/>
  <c r="T1393" i="1"/>
  <c r="T1391" i="1"/>
  <c r="T1387" i="1"/>
  <c r="T1384" i="1"/>
  <c r="T1378" i="1"/>
  <c r="T1375" i="1"/>
  <c r="T1366" i="1"/>
  <c r="T1364" i="1"/>
  <c r="T1357" i="1"/>
  <c r="T1350" i="1"/>
  <c r="T1343" i="1"/>
  <c r="T1335" i="1"/>
  <c r="T1334" i="1"/>
  <c r="T1330" i="1"/>
  <c r="T1333" i="1"/>
  <c r="T1331" i="1"/>
  <c r="T1332" i="1"/>
  <c r="T1329" i="1"/>
  <c r="T1328" i="1"/>
  <c r="T1327" i="1"/>
  <c r="T1326" i="1"/>
  <c r="T1322" i="1"/>
  <c r="T1321" i="1"/>
  <c r="T1320" i="1"/>
  <c r="T1319" i="1"/>
  <c r="T1308" i="1"/>
  <c r="T1313" i="1"/>
  <c r="T1307" i="1"/>
  <c r="T1302" i="1"/>
  <c r="T1298" i="1"/>
  <c r="T1306" i="1"/>
  <c r="T1300" i="1"/>
  <c r="T1284" i="1"/>
  <c r="T1288" i="1"/>
  <c r="T1283" i="1"/>
  <c r="T1273" i="1"/>
  <c r="T1262" i="1"/>
  <c r="T1261" i="1"/>
  <c r="T1257" i="1"/>
  <c r="T1256" i="1"/>
  <c r="T1255" i="1"/>
  <c r="T1254" i="1"/>
  <c r="T1243" i="1"/>
  <c r="T1245" i="1"/>
  <c r="T1242" i="1"/>
  <c r="T1241" i="1"/>
  <c r="T1234" i="1"/>
  <c r="T1229" i="1"/>
  <c r="T1231" i="1"/>
  <c r="T1228" i="1"/>
  <c r="T1227" i="1"/>
  <c r="T1222" i="1"/>
  <c r="T1216" i="1"/>
  <c r="T1217" i="1"/>
  <c r="T1215" i="1"/>
  <c r="T1214" i="1"/>
  <c r="T1202" i="1"/>
  <c r="T1213" i="1"/>
  <c r="T1201" i="1"/>
  <c r="T1203" i="1"/>
  <c r="T1194" i="1"/>
  <c r="T1184" i="1"/>
  <c r="T1182" i="1"/>
  <c r="T1181" i="1"/>
  <c r="T1163" i="1"/>
  <c r="T1158" i="1"/>
  <c r="T1157" i="1"/>
  <c r="T1138" i="1"/>
  <c r="T1132" i="1"/>
  <c r="T1131" i="1"/>
  <c r="T1113" i="1"/>
  <c r="T1107" i="1"/>
  <c r="T1090" i="1"/>
  <c r="T1086" i="1"/>
  <c r="T1085" i="1"/>
  <c r="T1084" i="1"/>
  <c r="T1067" i="1"/>
  <c r="T1071" i="1"/>
  <c r="T1062" i="1"/>
  <c r="T1061" i="1"/>
  <c r="T1047" i="1"/>
  <c r="T1044" i="1"/>
  <c r="T1020" i="1"/>
  <c r="T1022" i="1"/>
  <c r="T1015" i="1"/>
  <c r="T1008" i="1"/>
  <c r="T1010" i="1"/>
  <c r="T1003" i="1"/>
  <c r="T1002" i="1"/>
  <c r="T993" i="1"/>
  <c r="T989" i="1"/>
  <c r="T988" i="1"/>
  <c r="T985" i="1"/>
  <c r="T984" i="1"/>
  <c r="T982" i="1"/>
  <c r="T981" i="1"/>
  <c r="T980" i="1"/>
  <c r="T978" i="1"/>
  <c r="T977" i="1"/>
  <c r="T976" i="1"/>
  <c r="T974" i="1"/>
  <c r="T973" i="1"/>
  <c r="T972" i="1"/>
  <c r="T970" i="1"/>
  <c r="T969" i="1"/>
  <c r="T968" i="1"/>
  <c r="T967" i="1"/>
  <c r="T965" i="1"/>
  <c r="T964" i="1"/>
  <c r="T963" i="1"/>
  <c r="T962" i="1"/>
  <c r="T960" i="1"/>
  <c r="T959" i="1"/>
  <c r="T958" i="1"/>
  <c r="T946" i="1"/>
  <c r="T931" i="1"/>
  <c r="T930" i="1"/>
  <c r="T929" i="1"/>
  <c r="T923" i="1"/>
  <c r="T915" i="1"/>
  <c r="T919" i="1"/>
  <c r="T918" i="1"/>
  <c r="T916" i="1"/>
  <c r="T914" i="1"/>
  <c r="T911" i="1"/>
  <c r="T928" i="1"/>
  <c r="T912" i="1"/>
  <c r="T910" i="1"/>
  <c r="T917" i="1"/>
  <c r="T909" i="1"/>
  <c r="T913" i="1"/>
  <c r="T908" i="1"/>
  <c r="T907" i="1"/>
  <c r="T906" i="1"/>
  <c r="T905" i="1"/>
  <c r="T897" i="1"/>
  <c r="T890" i="1"/>
  <c r="T880" i="1"/>
  <c r="T879" i="1"/>
  <c r="T877" i="1"/>
  <c r="T875" i="1"/>
  <c r="T864" i="1"/>
  <c r="T862" i="1"/>
  <c r="T861" i="1"/>
  <c r="T858" i="1"/>
  <c r="T860" i="1"/>
  <c r="T859" i="1"/>
  <c r="T857" i="1"/>
  <c r="T856" i="1"/>
  <c r="T840" i="1"/>
  <c r="T839" i="1"/>
  <c r="T830" i="1"/>
  <c r="T831" i="1"/>
  <c r="T829" i="1"/>
  <c r="T820" i="1"/>
  <c r="T821" i="1"/>
  <c r="T819" i="1"/>
  <c r="T816" i="1"/>
  <c r="T811" i="1"/>
  <c r="T812" i="1"/>
  <c r="T794" i="1"/>
  <c r="T810" i="1"/>
  <c r="T809" i="1"/>
  <c r="T808" i="1"/>
  <c r="T795" i="1"/>
  <c r="T807" i="1"/>
  <c r="T776" i="1"/>
  <c r="T793" i="1"/>
  <c r="T792" i="1"/>
  <c r="T791" i="1"/>
  <c r="T777" i="1"/>
  <c r="T790" i="1"/>
  <c r="T758" i="1"/>
  <c r="T775" i="1"/>
  <c r="T774" i="1"/>
  <c r="T773" i="1"/>
  <c r="T759" i="1"/>
  <c r="T772" i="1"/>
  <c r="T757" i="1"/>
  <c r="T756" i="1"/>
  <c r="T755" i="1"/>
  <c r="T749" i="1"/>
  <c r="T748" i="1"/>
  <c r="T747" i="1"/>
  <c r="T754" i="1"/>
  <c r="T746" i="1"/>
  <c r="T745" i="1"/>
  <c r="T744" i="1"/>
  <c r="T738" i="1"/>
  <c r="T737" i="1"/>
  <c r="T736" i="1"/>
  <c r="T743" i="1"/>
  <c r="T735" i="1"/>
  <c r="T734" i="1"/>
  <c r="T733" i="1"/>
  <c r="T727" i="1"/>
  <c r="T726" i="1"/>
  <c r="T725" i="1"/>
  <c r="T732" i="1"/>
  <c r="T724" i="1"/>
  <c r="T715" i="1"/>
  <c r="T714" i="1"/>
  <c r="T705" i="1"/>
  <c r="T696" i="1"/>
  <c r="T687" i="1"/>
  <c r="T695" i="1"/>
  <c r="T686" i="1"/>
  <c r="T678" i="1"/>
  <c r="T676" i="1"/>
  <c r="T675" i="1"/>
  <c r="T679" i="1"/>
  <c r="T673" i="1"/>
  <c r="T672" i="1"/>
  <c r="T667" i="1"/>
  <c r="T664" i="1"/>
  <c r="T663" i="1"/>
  <c r="T662" i="1"/>
  <c r="T653" i="1"/>
  <c r="T652" i="1"/>
  <c r="T649" i="1"/>
  <c r="T661" i="1"/>
  <c r="T650" i="1"/>
  <c r="T660" i="1"/>
  <c r="T648" i="1"/>
  <c r="T647" i="1"/>
  <c r="T646" i="1"/>
  <c r="T645" i="1"/>
  <c r="T637" i="1"/>
  <c r="T638" i="1"/>
  <c r="T644" i="1"/>
  <c r="T632" i="1"/>
  <c r="T643" i="1"/>
  <c r="T633" i="1"/>
  <c r="T631" i="1"/>
  <c r="T630" i="1"/>
  <c r="T629" i="1"/>
  <c r="T624" i="1"/>
  <c r="T628" i="1"/>
  <c r="T623" i="1"/>
  <c r="T622" i="1"/>
  <c r="T618" i="1"/>
  <c r="T617" i="1"/>
  <c r="T613" i="1"/>
  <c r="T616" i="1"/>
  <c r="T610" i="1"/>
  <c r="T597" i="1"/>
  <c r="T598" i="1"/>
  <c r="T609" i="1"/>
  <c r="T596" i="1"/>
  <c r="T595" i="1"/>
  <c r="T583" i="1"/>
  <c r="T584" i="1"/>
  <c r="T582" i="1"/>
  <c r="T581" i="1"/>
  <c r="T569" i="1"/>
  <c r="T570" i="1"/>
  <c r="T568" i="1"/>
  <c r="T556" i="1"/>
  <c r="T557" i="1"/>
  <c r="T554" i="1"/>
  <c r="T542" i="1"/>
  <c r="T543" i="1"/>
  <c r="T540" i="1"/>
  <c r="T539" i="1"/>
  <c r="T529" i="1"/>
  <c r="T538" i="1"/>
  <c r="T528" i="1"/>
  <c r="T523" i="1"/>
  <c r="T527" i="1"/>
  <c r="T521" i="1"/>
  <c r="T526" i="1"/>
  <c r="T520" i="1"/>
  <c r="T509" i="1"/>
  <c r="T507" i="1"/>
  <c r="T492" i="1"/>
  <c r="T483" i="1"/>
  <c r="T479" i="1"/>
  <c r="T478" i="1"/>
  <c r="T471" i="1"/>
  <c r="T469" i="1"/>
  <c r="T467" i="1"/>
  <c r="T457" i="1"/>
  <c r="T466" i="1"/>
  <c r="T445" i="1"/>
  <c r="T446" i="1"/>
  <c r="T436" i="1"/>
  <c r="T444" i="1"/>
  <c r="T423" i="1"/>
  <c r="T424" i="1"/>
  <c r="T422" i="1"/>
  <c r="T410" i="1"/>
  <c r="T401" i="1"/>
  <c r="T405" i="1"/>
  <c r="T403" i="1"/>
  <c r="T400" i="1"/>
  <c r="T399" i="1"/>
  <c r="T394" i="1"/>
  <c r="T393" i="1"/>
  <c r="T392" i="1"/>
  <c r="T389" i="1"/>
  <c r="T383" i="1"/>
  <c r="T388" i="1"/>
  <c r="T385" i="1"/>
  <c r="T376" i="1"/>
  <c r="T375" i="1"/>
  <c r="T369" i="1"/>
  <c r="T359" i="1"/>
  <c r="T350" i="1"/>
  <c r="T349" i="1"/>
  <c r="T337" i="1"/>
  <c r="T336" i="1"/>
  <c r="T325" i="1"/>
  <c r="T324" i="1"/>
  <c r="T312" i="1"/>
  <c r="T296" i="1"/>
  <c r="T291" i="1"/>
  <c r="T278" i="1"/>
  <c r="T273" i="1"/>
  <c r="T259" i="1"/>
  <c r="T239" i="1"/>
  <c r="T238" i="1"/>
  <c r="T221" i="1"/>
  <c r="T220" i="1"/>
  <c r="T219" i="1"/>
  <c r="T199" i="1"/>
  <c r="T212" i="1"/>
  <c r="T198" i="1"/>
  <c r="T197" i="1"/>
  <c r="T177" i="1"/>
  <c r="T190" i="1"/>
  <c r="T176" i="1"/>
  <c r="T175" i="1"/>
  <c r="T155" i="1"/>
  <c r="T168" i="1"/>
  <c r="T166" i="1"/>
  <c r="T154" i="1"/>
  <c r="T153" i="1"/>
  <c r="T145" i="1"/>
  <c r="T143" i="1"/>
  <c r="T142" i="1"/>
  <c r="T141" i="1"/>
  <c r="T138" i="1"/>
  <c r="T137" i="1"/>
  <c r="T136" i="1"/>
  <c r="T135" i="1"/>
  <c r="T134" i="1"/>
  <c r="T130" i="1"/>
  <c r="T129" i="1"/>
  <c r="T126" i="1"/>
  <c r="T124" i="1"/>
  <c r="T121" i="1"/>
  <c r="T122" i="1"/>
  <c r="T113" i="1"/>
  <c r="T120" i="1"/>
  <c r="T112" i="1"/>
  <c r="T115" i="1"/>
  <c r="T114" i="1"/>
  <c r="T109" i="1"/>
  <c r="T104" i="1"/>
  <c r="T103" i="1"/>
  <c r="T105" i="1"/>
  <c r="T90" i="1"/>
  <c r="T89" i="1"/>
  <c r="T78" i="1"/>
  <c r="T88" i="1"/>
  <c r="T87" i="1"/>
  <c r="T86" i="1"/>
  <c r="T85" i="1"/>
  <c r="T76" i="1"/>
  <c r="T73" i="1"/>
  <c r="T75" i="1"/>
  <c r="T74" i="1"/>
  <c r="T69" i="1"/>
  <c r="T68" i="1"/>
  <c r="T57" i="1"/>
  <c r="T59" i="1"/>
  <c r="T63" i="1"/>
  <c r="T56" i="1"/>
  <c r="T55" i="1"/>
  <c r="T54" i="1"/>
  <c r="T38" i="1"/>
  <c r="T36" i="1"/>
  <c r="T39" i="1"/>
  <c r="T35" i="1"/>
  <c r="T53" i="1"/>
  <c r="T34" i="1"/>
  <c r="T30" i="1"/>
  <c r="T19" i="1"/>
  <c r="T18" i="1"/>
  <c r="T12" i="1"/>
  <c r="T5" i="1"/>
  <c r="N2586" i="1"/>
  <c r="N2585" i="1"/>
  <c r="N2584" i="1"/>
  <c r="N2583" i="1"/>
  <c r="N2582" i="1"/>
  <c r="N2581" i="1"/>
  <c r="N2580" i="1"/>
  <c r="N2579" i="1"/>
  <c r="N2578" i="1"/>
  <c r="N2577" i="1"/>
  <c r="N2576" i="1"/>
  <c r="N2575" i="1"/>
  <c r="N2574" i="1"/>
  <c r="N2573" i="1"/>
  <c r="N2572" i="1"/>
  <c r="N2571" i="1"/>
  <c r="N2570" i="1"/>
  <c r="N2569" i="1"/>
  <c r="N2568" i="1"/>
  <c r="N2565" i="1"/>
  <c r="N2564" i="1"/>
  <c r="N2567" i="1"/>
  <c r="N2566" i="1"/>
  <c r="N2563" i="1"/>
  <c r="N2562" i="1"/>
  <c r="N2561" i="1"/>
  <c r="N2560" i="1"/>
  <c r="N2559" i="1"/>
  <c r="N2558" i="1"/>
  <c r="N2557" i="1"/>
  <c r="N2556" i="1"/>
  <c r="N2555" i="1"/>
  <c r="N2554" i="1"/>
  <c r="N2542" i="1"/>
  <c r="N2541" i="1"/>
  <c r="N2553" i="1"/>
  <c r="N2549" i="1"/>
  <c r="N2548" i="1"/>
  <c r="N2547" i="1"/>
  <c r="N2546" i="1"/>
  <c r="N2543" i="1"/>
  <c r="N2544" i="1"/>
  <c r="N2545" i="1"/>
  <c r="N2552" i="1"/>
  <c r="N2551" i="1"/>
  <c r="N2550" i="1"/>
  <c r="N2540" i="1"/>
  <c r="N2534" i="1"/>
  <c r="N2539" i="1"/>
  <c r="N2538" i="1"/>
  <c r="N2536" i="1"/>
  <c r="N2535" i="1"/>
  <c r="N2537" i="1"/>
  <c r="N2533" i="1"/>
  <c r="N2532" i="1"/>
  <c r="N2520" i="1"/>
  <c r="N2531" i="1"/>
  <c r="N2530" i="1"/>
  <c r="N2525" i="1"/>
  <c r="N2524" i="1"/>
  <c r="N2529" i="1"/>
  <c r="N2522" i="1"/>
  <c r="N2521" i="1"/>
  <c r="N2523" i="1"/>
  <c r="N2528" i="1"/>
  <c r="N2527" i="1"/>
  <c r="N2526" i="1"/>
  <c r="N2519" i="1"/>
  <c r="N2518" i="1"/>
  <c r="N2509" i="1"/>
  <c r="N2514" i="1"/>
  <c r="N2513" i="1"/>
  <c r="N2517" i="1"/>
  <c r="N2512" i="1"/>
  <c r="N2511" i="1"/>
  <c r="N2510" i="1"/>
  <c r="N2516" i="1"/>
  <c r="N2515" i="1"/>
  <c r="N2508" i="1"/>
  <c r="N2507" i="1"/>
  <c r="N2495" i="1"/>
  <c r="N2506" i="1"/>
  <c r="N2505" i="1"/>
  <c r="N2504" i="1"/>
  <c r="N2503" i="1"/>
  <c r="N2501" i="1"/>
  <c r="N2502" i="1"/>
  <c r="N2499" i="1"/>
  <c r="N2500" i="1"/>
  <c r="N2489" i="1"/>
  <c r="N2496" i="1"/>
  <c r="N2497" i="1"/>
  <c r="N2492" i="1"/>
  <c r="N2494" i="1"/>
  <c r="N2498" i="1"/>
  <c r="N2493" i="1"/>
  <c r="N2490" i="1"/>
  <c r="N2491" i="1"/>
  <c r="N2488" i="1"/>
  <c r="N2487" i="1"/>
  <c r="N2477" i="1"/>
  <c r="N2486" i="1"/>
  <c r="N2485" i="1"/>
  <c r="N2483" i="1"/>
  <c r="N2484" i="1"/>
  <c r="N2481" i="1"/>
  <c r="N2482" i="1"/>
  <c r="N2471" i="1"/>
  <c r="N2479" i="1"/>
  <c r="N2478" i="1"/>
  <c r="N2475" i="1"/>
  <c r="N2476" i="1"/>
  <c r="N2480" i="1"/>
  <c r="N2474" i="1"/>
  <c r="N2472" i="1"/>
  <c r="N2473" i="1"/>
  <c r="N2470" i="1"/>
  <c r="N2469" i="1"/>
  <c r="N2468" i="1"/>
  <c r="N2466" i="1"/>
  <c r="N2467" i="1"/>
  <c r="N2465" i="1"/>
  <c r="N2464" i="1"/>
  <c r="N2463" i="1"/>
  <c r="N2460" i="1"/>
  <c r="N2459" i="1"/>
  <c r="N2461" i="1"/>
  <c r="N2462" i="1"/>
  <c r="N2458" i="1"/>
  <c r="N2457" i="1"/>
  <c r="N2456" i="1"/>
  <c r="N2455" i="1"/>
  <c r="N2454" i="1"/>
  <c r="N2452" i="1"/>
  <c r="N2451" i="1"/>
  <c r="N2450" i="1"/>
  <c r="N2453" i="1"/>
  <c r="N2449" i="1"/>
  <c r="N2448" i="1"/>
  <c r="N2447" i="1"/>
  <c r="N2446" i="1"/>
  <c r="N2445" i="1"/>
  <c r="N2444" i="1"/>
  <c r="N2443" i="1"/>
  <c r="N2442" i="1"/>
  <c r="N2441" i="1"/>
  <c r="N2440" i="1"/>
  <c r="N2439" i="1"/>
  <c r="N2437" i="1"/>
  <c r="N2436" i="1"/>
  <c r="N2438" i="1"/>
  <c r="N2435" i="1"/>
  <c r="N2434" i="1"/>
  <c r="N2433" i="1"/>
  <c r="N2432" i="1"/>
  <c r="N2430" i="1"/>
  <c r="N2429" i="1"/>
  <c r="N2427" i="1"/>
  <c r="N2426" i="1"/>
  <c r="N2428" i="1"/>
  <c r="N2431" i="1"/>
  <c r="N2423" i="1"/>
  <c r="N2425" i="1"/>
  <c r="N2424" i="1"/>
  <c r="N2421" i="1"/>
  <c r="N2420" i="1"/>
  <c r="N2419" i="1"/>
  <c r="N2418" i="1"/>
  <c r="N2417" i="1"/>
  <c r="N2416" i="1"/>
  <c r="N2415" i="1"/>
  <c r="N2414" i="1"/>
  <c r="N2413" i="1"/>
  <c r="N2412" i="1"/>
  <c r="N2422" i="1"/>
  <c r="N2410" i="1"/>
  <c r="N2409" i="1"/>
  <c r="N2408" i="1"/>
  <c r="N2407" i="1"/>
  <c r="N2406" i="1"/>
  <c r="N2405" i="1"/>
  <c r="N2404" i="1"/>
  <c r="N2403" i="1"/>
  <c r="N2402" i="1"/>
  <c r="N2401" i="1"/>
  <c r="N2411" i="1"/>
  <c r="N2400" i="1"/>
  <c r="N2399" i="1"/>
  <c r="N2398" i="1"/>
  <c r="N2397" i="1"/>
  <c r="N2396" i="1"/>
  <c r="N2394" i="1"/>
  <c r="N2395" i="1"/>
  <c r="N2393" i="1"/>
  <c r="N2391" i="1"/>
  <c r="N2392" i="1"/>
  <c r="N2390" i="1"/>
  <c r="N2389" i="1"/>
  <c r="N2386" i="1"/>
  <c r="N2388" i="1"/>
  <c r="N2385" i="1"/>
  <c r="N2383" i="1"/>
  <c r="N2384" i="1"/>
  <c r="N2387" i="1"/>
  <c r="N2382" i="1"/>
  <c r="N2380" i="1"/>
  <c r="N2378" i="1"/>
  <c r="N2379" i="1"/>
  <c r="N2381" i="1"/>
  <c r="N2377" i="1"/>
  <c r="N2376" i="1"/>
  <c r="N2375" i="1"/>
  <c r="N2374" i="1"/>
  <c r="N2373" i="1"/>
  <c r="N2372" i="1"/>
  <c r="N2371" i="1"/>
  <c r="N2370" i="1"/>
  <c r="N2369" i="1"/>
  <c r="N2368" i="1"/>
  <c r="N2367" i="1"/>
  <c r="N2366" i="1"/>
  <c r="N2365" i="1"/>
  <c r="N2364" i="1"/>
  <c r="N2363" i="1"/>
  <c r="N2362" i="1"/>
  <c r="N2359" i="1"/>
  <c r="N2358" i="1"/>
  <c r="N2361" i="1"/>
  <c r="N2360" i="1"/>
  <c r="N2357" i="1"/>
  <c r="N2355" i="1"/>
  <c r="N2356" i="1"/>
  <c r="N2354" i="1"/>
  <c r="N2353" i="1"/>
  <c r="N2351" i="1"/>
  <c r="N2352" i="1"/>
  <c r="N2350" i="1"/>
  <c r="N2349" i="1"/>
  <c r="N2347" i="1"/>
  <c r="N2346" i="1"/>
  <c r="N2348" i="1"/>
  <c r="N2345" i="1"/>
  <c r="N2344" i="1"/>
  <c r="N2341" i="1"/>
  <c r="N2343" i="1"/>
  <c r="N2342" i="1"/>
  <c r="N2340" i="1"/>
  <c r="N2339" i="1"/>
  <c r="N2338" i="1"/>
  <c r="N2337" i="1"/>
  <c r="N2336" i="1"/>
  <c r="N2335" i="1"/>
  <c r="N2333" i="1"/>
  <c r="N2334" i="1"/>
  <c r="N2332" i="1"/>
  <c r="N2331" i="1"/>
  <c r="N2330" i="1"/>
  <c r="N2329" i="1"/>
  <c r="N2327" i="1"/>
  <c r="N2325" i="1"/>
  <c r="N2326" i="1"/>
  <c r="N2328" i="1"/>
  <c r="N2324" i="1"/>
  <c r="N2323" i="1"/>
  <c r="N2322" i="1"/>
  <c r="N2321" i="1"/>
  <c r="N2320" i="1"/>
  <c r="N2319" i="1"/>
  <c r="N2317" i="1"/>
  <c r="N2318" i="1"/>
  <c r="N2316" i="1"/>
  <c r="N2315" i="1"/>
  <c r="N2314" i="1"/>
  <c r="N2313" i="1"/>
  <c r="N2312" i="1"/>
  <c r="N2310" i="1"/>
  <c r="N2309" i="1"/>
  <c r="N2311" i="1"/>
  <c r="N2308" i="1"/>
  <c r="N2307" i="1"/>
  <c r="N2306" i="1"/>
  <c r="N2305" i="1"/>
  <c r="N2304" i="1"/>
  <c r="N2302" i="1"/>
  <c r="N2301" i="1"/>
  <c r="N2303" i="1"/>
  <c r="N2300" i="1"/>
  <c r="N2299" i="1"/>
  <c r="N2298" i="1"/>
  <c r="N2297" i="1"/>
  <c r="N2296" i="1"/>
  <c r="N2293" i="1"/>
  <c r="N2294" i="1"/>
  <c r="N2295" i="1"/>
  <c r="N2292" i="1"/>
  <c r="N2291" i="1"/>
  <c r="N2290" i="1"/>
  <c r="N2289" i="1"/>
  <c r="N2287" i="1"/>
  <c r="N2286" i="1"/>
  <c r="N2285" i="1"/>
  <c r="N2288" i="1"/>
  <c r="N2284" i="1"/>
  <c r="N2283" i="1"/>
  <c r="N2282" i="1"/>
  <c r="N2281" i="1"/>
  <c r="N2280" i="1"/>
  <c r="N2278" i="1"/>
  <c r="N2279" i="1"/>
  <c r="N2277" i="1"/>
  <c r="N2276" i="1"/>
  <c r="N2275" i="1"/>
  <c r="N2274" i="1"/>
  <c r="N2273" i="1"/>
  <c r="N2271" i="1"/>
  <c r="N2270" i="1"/>
  <c r="N2272" i="1"/>
  <c r="N2269" i="1"/>
  <c r="N2268" i="1"/>
  <c r="N2267" i="1"/>
  <c r="N2266" i="1"/>
  <c r="N2265" i="1"/>
  <c r="N2264" i="1"/>
  <c r="N2263" i="1"/>
  <c r="N2262" i="1"/>
  <c r="N2261" i="1"/>
  <c r="N2260" i="1"/>
  <c r="N2259" i="1"/>
  <c r="N2257" i="1"/>
  <c r="N2258" i="1"/>
  <c r="N2256" i="1"/>
  <c r="N2255" i="1"/>
  <c r="N2253" i="1"/>
  <c r="N2252" i="1"/>
  <c r="N2251" i="1"/>
  <c r="N2254" i="1"/>
  <c r="N2250" i="1"/>
  <c r="N2249" i="1"/>
  <c r="N2248" i="1"/>
  <c r="N2247" i="1"/>
  <c r="N2245" i="1"/>
  <c r="N2244" i="1"/>
  <c r="N2243" i="1"/>
  <c r="N2246" i="1"/>
  <c r="N2242" i="1"/>
  <c r="N2241" i="1"/>
  <c r="N2240" i="1"/>
  <c r="N2239" i="1"/>
  <c r="N2237" i="1"/>
  <c r="N2236" i="1"/>
  <c r="N2235" i="1"/>
  <c r="N2238" i="1"/>
  <c r="N2234" i="1"/>
  <c r="N2233" i="1"/>
  <c r="N2232" i="1"/>
  <c r="N2231" i="1"/>
  <c r="N2230" i="1"/>
  <c r="N2229" i="1"/>
  <c r="N2228" i="1"/>
  <c r="N2227" i="1"/>
  <c r="N2226" i="1"/>
  <c r="N2225" i="1"/>
  <c r="N2224" i="1"/>
  <c r="N2223" i="1"/>
  <c r="N2220" i="1"/>
  <c r="N2222" i="1"/>
  <c r="N2221" i="1"/>
  <c r="N2219" i="1"/>
  <c r="N2218" i="1"/>
  <c r="N2215" i="1"/>
  <c r="N2217" i="1"/>
  <c r="N2214" i="1"/>
  <c r="N2212" i="1"/>
  <c r="N2216" i="1"/>
  <c r="N2213" i="1"/>
  <c r="N2206" i="1"/>
  <c r="N2211" i="1"/>
  <c r="N2210" i="1"/>
  <c r="N2209" i="1"/>
  <c r="N2207" i="1"/>
  <c r="N2208" i="1"/>
  <c r="N2205" i="1"/>
  <c r="N2204" i="1"/>
  <c r="N2202" i="1"/>
  <c r="N2203" i="1"/>
  <c r="N2201" i="1"/>
  <c r="N2200" i="1"/>
  <c r="N2196" i="1"/>
  <c r="N2197" i="1"/>
  <c r="N2198" i="1"/>
  <c r="N2199" i="1"/>
  <c r="N2195" i="1"/>
  <c r="N2194" i="1"/>
  <c r="N2192" i="1"/>
  <c r="N2193" i="1"/>
  <c r="N2191" i="1"/>
  <c r="N2190" i="1"/>
  <c r="N2186" i="1"/>
  <c r="N2187" i="1"/>
  <c r="N2188" i="1"/>
  <c r="N2189" i="1"/>
  <c r="N2185" i="1"/>
  <c r="N2184" i="1"/>
  <c r="N2181" i="1"/>
  <c r="N2182" i="1"/>
  <c r="N2180" i="1"/>
  <c r="N2179" i="1"/>
  <c r="N2178" i="1"/>
  <c r="N2183" i="1"/>
  <c r="N2177" i="1"/>
  <c r="N2176" i="1"/>
  <c r="N2175" i="1"/>
  <c r="N2173" i="1"/>
  <c r="N2174" i="1"/>
  <c r="N2172" i="1"/>
  <c r="N2169" i="1"/>
  <c r="N2170" i="1"/>
  <c r="N2168" i="1"/>
  <c r="N2171" i="1"/>
  <c r="N2167" i="1"/>
  <c r="N2166" i="1"/>
  <c r="N2165" i="1"/>
  <c r="N2160" i="1"/>
  <c r="N2163" i="1"/>
  <c r="N2161" i="1"/>
  <c r="N2164" i="1"/>
  <c r="N2162" i="1"/>
  <c r="N2154" i="1"/>
  <c r="N2159" i="1"/>
  <c r="N2158" i="1"/>
  <c r="N2157" i="1"/>
  <c r="N2155" i="1"/>
  <c r="N2156" i="1"/>
  <c r="N2153" i="1"/>
  <c r="N2152" i="1"/>
  <c r="N2139" i="1"/>
  <c r="N2144" i="1"/>
  <c r="N2151" i="1"/>
  <c r="N2150" i="1"/>
  <c r="N2147" i="1"/>
  <c r="N2146" i="1"/>
  <c r="N2149" i="1"/>
  <c r="N2148" i="1"/>
  <c r="N2143" i="1"/>
  <c r="N2145" i="1"/>
  <c r="N2142" i="1"/>
  <c r="N2141" i="1"/>
  <c r="N2140" i="1"/>
  <c r="N2127" i="1"/>
  <c r="N2130" i="1"/>
  <c r="N2129" i="1"/>
  <c r="N2138" i="1"/>
  <c r="N2136" i="1"/>
  <c r="N2135" i="1"/>
  <c r="N2137" i="1"/>
  <c r="N2132" i="1"/>
  <c r="N2134" i="1"/>
  <c r="N2133" i="1"/>
  <c r="N2126" i="1"/>
  <c r="N2131" i="1"/>
  <c r="N2128" i="1"/>
  <c r="N2120" i="1"/>
  <c r="N2122" i="1"/>
  <c r="N2125" i="1"/>
  <c r="N2114" i="1"/>
  <c r="N2123" i="1"/>
  <c r="N2119" i="1"/>
  <c r="N2121" i="1"/>
  <c r="N2124" i="1"/>
  <c r="N2118" i="1"/>
  <c r="N2117" i="1"/>
  <c r="N2116" i="1"/>
  <c r="N2115" i="1"/>
  <c r="N2111" i="1"/>
  <c r="N2109" i="1"/>
  <c r="N2113" i="1"/>
  <c r="N2110" i="1"/>
  <c r="N2108" i="1"/>
  <c r="N2112" i="1"/>
  <c r="N2107" i="1"/>
  <c r="N2106" i="1"/>
  <c r="N2105" i="1"/>
  <c r="N2104" i="1"/>
  <c r="N2103" i="1"/>
  <c r="N2101" i="1"/>
  <c r="N2102" i="1"/>
  <c r="N2100" i="1"/>
  <c r="N2099" i="1"/>
  <c r="N2098" i="1"/>
  <c r="N2097" i="1"/>
  <c r="N2096" i="1"/>
  <c r="N2095" i="1"/>
  <c r="N2094" i="1"/>
  <c r="N2093" i="1"/>
  <c r="N2091" i="1"/>
  <c r="N2090" i="1"/>
  <c r="N2089" i="1"/>
  <c r="N2092" i="1"/>
  <c r="N2088" i="1"/>
  <c r="N2087" i="1"/>
  <c r="N2086" i="1"/>
  <c r="N2084" i="1"/>
  <c r="N2083" i="1"/>
  <c r="N2082" i="1"/>
  <c r="N2080" i="1"/>
  <c r="N2085" i="1"/>
  <c r="N2081" i="1"/>
  <c r="N2079" i="1"/>
  <c r="N2077" i="1"/>
  <c r="N2076" i="1"/>
  <c r="N2075" i="1"/>
  <c r="N2078" i="1"/>
  <c r="N2073" i="1"/>
  <c r="N2074" i="1"/>
  <c r="N2072" i="1"/>
  <c r="N2069" i="1"/>
  <c r="N2070" i="1"/>
  <c r="N2071" i="1"/>
  <c r="N2066" i="1"/>
  <c r="N2068" i="1"/>
  <c r="N2067" i="1"/>
  <c r="N2065" i="1"/>
  <c r="N2063" i="1"/>
  <c r="N2064" i="1"/>
  <c r="N2062" i="1"/>
  <c r="N2061" i="1"/>
  <c r="N2060" i="1"/>
  <c r="N2059" i="1"/>
  <c r="N2058" i="1"/>
  <c r="N2057" i="1"/>
  <c r="N2056" i="1"/>
  <c r="N2055" i="1"/>
  <c r="N2054" i="1"/>
  <c r="N2053" i="1"/>
  <c r="N2052" i="1"/>
  <c r="N2051" i="1"/>
  <c r="N2050" i="1"/>
  <c r="N2047" i="1"/>
  <c r="N2046" i="1"/>
  <c r="N2049" i="1"/>
  <c r="N2048" i="1"/>
  <c r="N2045" i="1"/>
  <c r="N2042" i="1"/>
  <c r="N2043" i="1"/>
  <c r="N2044" i="1"/>
  <c r="N2041" i="1"/>
  <c r="N2040" i="1"/>
  <c r="N2039" i="1"/>
  <c r="N2038" i="1"/>
  <c r="N2037" i="1"/>
  <c r="N2036" i="1"/>
  <c r="N2033" i="1"/>
  <c r="N2032" i="1"/>
  <c r="N2035" i="1"/>
  <c r="N2034" i="1"/>
  <c r="N2031" i="1"/>
  <c r="N2030" i="1"/>
  <c r="N2029" i="1"/>
  <c r="N2028" i="1"/>
  <c r="N2027" i="1"/>
  <c r="N2026" i="1"/>
  <c r="N2025" i="1"/>
  <c r="N2024" i="1"/>
  <c r="N2023" i="1"/>
  <c r="N2022" i="1"/>
  <c r="N2019" i="1"/>
  <c r="N2018" i="1"/>
  <c r="N2021" i="1"/>
  <c r="N2020" i="1"/>
  <c r="N2016" i="1"/>
  <c r="N2015" i="1"/>
  <c r="N2017" i="1"/>
  <c r="N2014" i="1"/>
  <c r="N2013" i="1"/>
  <c r="N2012" i="1"/>
  <c r="N2011" i="1"/>
  <c r="N2010" i="1"/>
  <c r="N2009" i="1"/>
  <c r="N2008" i="1"/>
  <c r="N2007" i="1"/>
  <c r="N2004" i="1"/>
  <c r="N2003" i="1"/>
  <c r="N2006" i="1"/>
  <c r="N2005" i="1"/>
  <c r="N2000" i="1"/>
  <c r="N2001" i="1"/>
  <c r="N2002" i="1"/>
  <c r="N1999" i="1"/>
  <c r="N1998" i="1"/>
  <c r="N1997" i="1"/>
  <c r="N1996" i="1"/>
  <c r="N1985" i="1"/>
  <c r="N1991" i="1"/>
  <c r="N1990" i="1"/>
  <c r="N1995" i="1"/>
  <c r="N1994" i="1"/>
  <c r="N1992" i="1"/>
  <c r="N1993" i="1"/>
  <c r="N1989" i="1"/>
  <c r="N1988" i="1"/>
  <c r="N1987" i="1"/>
  <c r="N1984" i="1"/>
  <c r="N1986" i="1"/>
  <c r="N1983" i="1"/>
  <c r="N1982" i="1"/>
  <c r="N1981" i="1"/>
  <c r="N1980" i="1"/>
  <c r="N1978" i="1"/>
  <c r="N1977" i="1"/>
  <c r="N1979" i="1"/>
  <c r="N1976" i="1"/>
  <c r="N1973" i="1"/>
  <c r="N1972" i="1"/>
  <c r="N1975" i="1"/>
  <c r="N1974" i="1"/>
  <c r="N1971" i="1"/>
  <c r="N1969" i="1"/>
  <c r="N1968" i="1"/>
  <c r="N1970" i="1"/>
  <c r="N1967" i="1"/>
  <c r="N1966" i="1"/>
  <c r="N1965" i="1"/>
  <c r="N1964" i="1"/>
  <c r="N1963" i="1"/>
  <c r="N1962" i="1"/>
  <c r="N1961" i="1"/>
  <c r="N1960" i="1"/>
  <c r="N1959" i="1"/>
  <c r="N1958" i="1"/>
  <c r="N1957" i="1"/>
  <c r="N1956" i="1"/>
  <c r="N1953" i="1"/>
  <c r="N1954" i="1"/>
  <c r="N1955" i="1"/>
  <c r="N1952" i="1"/>
  <c r="N1951" i="1"/>
  <c r="N1950" i="1"/>
  <c r="N1949" i="1"/>
  <c r="N1948" i="1"/>
  <c r="N1946" i="1"/>
  <c r="N1944" i="1"/>
  <c r="N1947" i="1"/>
  <c r="N1945" i="1"/>
  <c r="N1943" i="1"/>
  <c r="N1941" i="1"/>
  <c r="N1940" i="1"/>
  <c r="N1942" i="1"/>
  <c r="N1939" i="1"/>
  <c r="N1938" i="1"/>
  <c r="N1937" i="1"/>
  <c r="N1935" i="1"/>
  <c r="N1936" i="1"/>
  <c r="N1931" i="1"/>
  <c r="N1934" i="1"/>
  <c r="N1933" i="1"/>
  <c r="N1930" i="1"/>
  <c r="N1932" i="1"/>
  <c r="N1929" i="1"/>
  <c r="N1928" i="1"/>
  <c r="N1927" i="1"/>
  <c r="N1926" i="1"/>
  <c r="N1922" i="1"/>
  <c r="N1923" i="1"/>
  <c r="N1921" i="1"/>
  <c r="N1924" i="1"/>
  <c r="N1925" i="1"/>
  <c r="N1919" i="1"/>
  <c r="N1920" i="1"/>
  <c r="N1918" i="1"/>
  <c r="N1917" i="1"/>
  <c r="N1916" i="1"/>
  <c r="N1915" i="1"/>
  <c r="N1913" i="1"/>
  <c r="N1914" i="1"/>
  <c r="N1911" i="1"/>
  <c r="N1912" i="1"/>
  <c r="N1910" i="1"/>
  <c r="N1909" i="1"/>
  <c r="N1908" i="1"/>
  <c r="N1907" i="1"/>
  <c r="N1906" i="1"/>
  <c r="N1905" i="1"/>
  <c r="N1904" i="1"/>
  <c r="N1900" i="1"/>
  <c r="N1901" i="1"/>
  <c r="N1902" i="1"/>
  <c r="N1903" i="1"/>
  <c r="N1898" i="1"/>
  <c r="N1899" i="1"/>
  <c r="N1897" i="1"/>
  <c r="N1896" i="1"/>
  <c r="N1895" i="1"/>
  <c r="N1893" i="1"/>
  <c r="N1894" i="1"/>
  <c r="N1892" i="1"/>
  <c r="N1890" i="1"/>
  <c r="N1889" i="1"/>
  <c r="N1888" i="1"/>
  <c r="N1891" i="1"/>
  <c r="N1887" i="1"/>
  <c r="N1886" i="1"/>
  <c r="N1885" i="1"/>
  <c r="N1884" i="1"/>
  <c r="N1883" i="1"/>
  <c r="N1882" i="1"/>
  <c r="N1881" i="1"/>
  <c r="N1880" i="1"/>
  <c r="N1879" i="1"/>
  <c r="N1878" i="1"/>
  <c r="N1875" i="1"/>
  <c r="N1877" i="1"/>
  <c r="N1876" i="1"/>
  <c r="N1874" i="1"/>
  <c r="N1873" i="1"/>
  <c r="N1872" i="1"/>
  <c r="N1871" i="1"/>
  <c r="N1870" i="1"/>
  <c r="N1868" i="1"/>
  <c r="N1867" i="1"/>
  <c r="N1869" i="1"/>
  <c r="N1866" i="1"/>
  <c r="N1865" i="1"/>
  <c r="N1864" i="1"/>
  <c r="N1862" i="1"/>
  <c r="N1863" i="1"/>
  <c r="N1861" i="1"/>
  <c r="N1859" i="1"/>
  <c r="N1860" i="1"/>
  <c r="N1858" i="1"/>
  <c r="N1857" i="1"/>
  <c r="N1856" i="1"/>
  <c r="N1854" i="1"/>
  <c r="N1852" i="1"/>
  <c r="N1853" i="1"/>
  <c r="N1855" i="1"/>
  <c r="N1851" i="1"/>
  <c r="N1850" i="1"/>
  <c r="N1848" i="1"/>
  <c r="N1849" i="1"/>
  <c r="N1847" i="1"/>
  <c r="N1846" i="1"/>
  <c r="N1844" i="1"/>
  <c r="N1842" i="1"/>
  <c r="N1843" i="1"/>
  <c r="N1845" i="1"/>
  <c r="N1841" i="1"/>
  <c r="N1840" i="1"/>
  <c r="N1837" i="1"/>
  <c r="N1839" i="1"/>
  <c r="N1838" i="1"/>
  <c r="N1835" i="1"/>
  <c r="N1836" i="1"/>
  <c r="N1834" i="1"/>
  <c r="N1833" i="1"/>
  <c r="N1832" i="1"/>
  <c r="N1831" i="1"/>
  <c r="N1829" i="1"/>
  <c r="N1830" i="1"/>
  <c r="N1826" i="1"/>
  <c r="N1827" i="1"/>
  <c r="N1828" i="1"/>
  <c r="N1825" i="1"/>
  <c r="N1824" i="1"/>
  <c r="N1823" i="1"/>
  <c r="N1822" i="1"/>
  <c r="N1821" i="1"/>
  <c r="N1820" i="1"/>
  <c r="N1819" i="1"/>
  <c r="N1818" i="1"/>
  <c r="N1817" i="1"/>
  <c r="N1816" i="1"/>
  <c r="N1815" i="1"/>
  <c r="N1814" i="1"/>
  <c r="N1813" i="1"/>
  <c r="N1812" i="1"/>
  <c r="N1811" i="1"/>
  <c r="N1810" i="1"/>
  <c r="N1809" i="1"/>
  <c r="N1808" i="1"/>
  <c r="N1807" i="1"/>
  <c r="N1806" i="1"/>
  <c r="N1804" i="1"/>
  <c r="N1805" i="1"/>
  <c r="N1803" i="1"/>
  <c r="N1802" i="1"/>
  <c r="N1801" i="1"/>
  <c r="N1800" i="1"/>
  <c r="N1798" i="1"/>
  <c r="N1799" i="1"/>
  <c r="N1797" i="1"/>
  <c r="N1796" i="1"/>
  <c r="N1795" i="1"/>
  <c r="N1794" i="1"/>
  <c r="N1792" i="1"/>
  <c r="N1791" i="1"/>
  <c r="N1793" i="1"/>
  <c r="N1790" i="1"/>
  <c r="N1789" i="1"/>
  <c r="N1787" i="1"/>
  <c r="N1788" i="1"/>
  <c r="N1786" i="1"/>
  <c r="N1785" i="1"/>
  <c r="N1784" i="1"/>
  <c r="N1783" i="1"/>
  <c r="N1782" i="1"/>
  <c r="N1781" i="1"/>
  <c r="N1780" i="1"/>
  <c r="N1779" i="1"/>
  <c r="N1777" i="1"/>
  <c r="N1778" i="1"/>
  <c r="N1776" i="1"/>
  <c r="N1775" i="1"/>
  <c r="N1774" i="1"/>
  <c r="N1772" i="1"/>
  <c r="N1773" i="1"/>
  <c r="N1771" i="1"/>
  <c r="N1770" i="1"/>
  <c r="N1769" i="1"/>
  <c r="N1768" i="1"/>
  <c r="N1767" i="1"/>
  <c r="N1765" i="1"/>
  <c r="N1766" i="1"/>
  <c r="N1764" i="1"/>
  <c r="N1763" i="1"/>
  <c r="N1762" i="1"/>
  <c r="N1761" i="1"/>
  <c r="N1760" i="1"/>
  <c r="N1758" i="1"/>
  <c r="N1759" i="1"/>
  <c r="N1757" i="1"/>
  <c r="N1756" i="1"/>
  <c r="N1755" i="1"/>
  <c r="N1754" i="1"/>
  <c r="N1753" i="1"/>
  <c r="N1752" i="1"/>
  <c r="N1751" i="1"/>
  <c r="N1750" i="1"/>
  <c r="N1749" i="1"/>
  <c r="N1748" i="1"/>
  <c r="N1747" i="1"/>
  <c r="N1746" i="1"/>
  <c r="N1745" i="1"/>
  <c r="N1744" i="1"/>
  <c r="N1743" i="1"/>
  <c r="N1742" i="1"/>
  <c r="N1741" i="1"/>
  <c r="N1740" i="1"/>
  <c r="N1739" i="1"/>
  <c r="N1738" i="1"/>
  <c r="N1737" i="1"/>
  <c r="N1736" i="1"/>
  <c r="N1735" i="1"/>
  <c r="N1734" i="1"/>
  <c r="N1733" i="1"/>
  <c r="N1732" i="1"/>
  <c r="N1731" i="1"/>
  <c r="N1729" i="1"/>
  <c r="N1728" i="1"/>
  <c r="N1730" i="1"/>
  <c r="N1727" i="1"/>
  <c r="N1726" i="1"/>
  <c r="N1725" i="1"/>
  <c r="N1723" i="1"/>
  <c r="N1722" i="1"/>
  <c r="N1724" i="1"/>
  <c r="N1721" i="1"/>
  <c r="N1720" i="1"/>
  <c r="N1717" i="1"/>
  <c r="N1719" i="1"/>
  <c r="N1718" i="1"/>
  <c r="N1715" i="1"/>
  <c r="N1713" i="1"/>
  <c r="N1716" i="1"/>
  <c r="N1714" i="1"/>
  <c r="N1712" i="1"/>
  <c r="N1711" i="1"/>
  <c r="N1710" i="1"/>
  <c r="N1709" i="1"/>
  <c r="N1705" i="1"/>
  <c r="N1708" i="1"/>
  <c r="N1707" i="1"/>
  <c r="N1706" i="1"/>
  <c r="N1704" i="1"/>
  <c r="N1703" i="1"/>
  <c r="N1702" i="1"/>
  <c r="N1700" i="1"/>
  <c r="N1701" i="1"/>
  <c r="N1699" i="1"/>
  <c r="N1698" i="1"/>
  <c r="N1697" i="1"/>
  <c r="N1693" i="1"/>
  <c r="N1696" i="1"/>
  <c r="N1695" i="1"/>
  <c r="N1694" i="1"/>
  <c r="N1692" i="1"/>
  <c r="N1691" i="1"/>
  <c r="N1690" i="1"/>
  <c r="N1688" i="1"/>
  <c r="N1689" i="1"/>
  <c r="N1686" i="1"/>
  <c r="N1687" i="1"/>
  <c r="N1685" i="1"/>
  <c r="N1684" i="1"/>
  <c r="N1683" i="1"/>
  <c r="N1679" i="1"/>
  <c r="N1682" i="1"/>
  <c r="N1681" i="1"/>
  <c r="N1680" i="1"/>
  <c r="N1678" i="1"/>
  <c r="N1677" i="1"/>
  <c r="N1676" i="1"/>
  <c r="N1672" i="1"/>
  <c r="N1675" i="1"/>
  <c r="N1674" i="1"/>
  <c r="N1673" i="1"/>
  <c r="N1671" i="1"/>
  <c r="N1670" i="1"/>
  <c r="N1669" i="1"/>
  <c r="N1667" i="1"/>
  <c r="N1668" i="1"/>
  <c r="N1665" i="1"/>
  <c r="N1666" i="1"/>
  <c r="N1664" i="1"/>
  <c r="N1663" i="1"/>
  <c r="N1662" i="1"/>
  <c r="N1660" i="1"/>
  <c r="N1661" i="1"/>
  <c r="N1658" i="1"/>
  <c r="N1659" i="1"/>
  <c r="N1657" i="1"/>
  <c r="N1656" i="1"/>
  <c r="N1655" i="1"/>
  <c r="N1651" i="1"/>
  <c r="N1654" i="1"/>
  <c r="N1653" i="1"/>
  <c r="N1652" i="1"/>
  <c r="N1650" i="1"/>
  <c r="N1649" i="1"/>
  <c r="N1648" i="1"/>
  <c r="N1647" i="1"/>
  <c r="N1646" i="1"/>
  <c r="N1645" i="1"/>
  <c r="N1644" i="1"/>
  <c r="N1643" i="1"/>
  <c r="N1642" i="1"/>
  <c r="N1640" i="1"/>
  <c r="N1641" i="1"/>
  <c r="N1638" i="1"/>
  <c r="N1639" i="1"/>
  <c r="N1637" i="1"/>
  <c r="N1635" i="1"/>
  <c r="N1636" i="1"/>
  <c r="N1634" i="1"/>
  <c r="N1632" i="1"/>
  <c r="N1633" i="1"/>
  <c r="N1630" i="1"/>
  <c r="N1631" i="1"/>
  <c r="N1629" i="1"/>
  <c r="N1628" i="1"/>
  <c r="N1627" i="1"/>
  <c r="N1625" i="1"/>
  <c r="N1626" i="1"/>
  <c r="N1621" i="1"/>
  <c r="N1624" i="1"/>
  <c r="N1623" i="1"/>
  <c r="N1622" i="1"/>
  <c r="N1620" i="1"/>
  <c r="N1618" i="1"/>
  <c r="N1619" i="1"/>
  <c r="N1614" i="1"/>
  <c r="N1617" i="1"/>
  <c r="N1616" i="1"/>
  <c r="N1615" i="1"/>
  <c r="N1613" i="1"/>
  <c r="N1612" i="1"/>
  <c r="N1611" i="1"/>
  <c r="N1607" i="1"/>
  <c r="N1610" i="1"/>
  <c r="N1609" i="1"/>
  <c r="N1608" i="1"/>
  <c r="N1606" i="1"/>
  <c r="N1605" i="1"/>
  <c r="N1604" i="1"/>
  <c r="N1593" i="1"/>
  <c r="N1592" i="1"/>
  <c r="N1603" i="1"/>
  <c r="N1602" i="1"/>
  <c r="N1601" i="1"/>
  <c r="N1600" i="1"/>
  <c r="N1597" i="1"/>
  <c r="N1599" i="1"/>
  <c r="N1598" i="1"/>
  <c r="N1596" i="1"/>
  <c r="N1594" i="1"/>
  <c r="N1595" i="1"/>
  <c r="N1591" i="1"/>
  <c r="N1585" i="1"/>
  <c r="N1580" i="1"/>
  <c r="N1579" i="1"/>
  <c r="N1590" i="1"/>
  <c r="N1589" i="1"/>
  <c r="N1587" i="1"/>
  <c r="N1588" i="1"/>
  <c r="N1586" i="1"/>
  <c r="N1584" i="1"/>
  <c r="N1583" i="1"/>
  <c r="N1582" i="1"/>
  <c r="N1578" i="1"/>
  <c r="N1581" i="1"/>
  <c r="N1577" i="1"/>
  <c r="N1576" i="1"/>
  <c r="N1575" i="1"/>
  <c r="N1574" i="1"/>
  <c r="N1573" i="1"/>
  <c r="N1572" i="1"/>
  <c r="N1570" i="1"/>
  <c r="N1571" i="1"/>
  <c r="N1569" i="1"/>
  <c r="N1568" i="1"/>
  <c r="N1566" i="1"/>
  <c r="N1567" i="1"/>
  <c r="N1565" i="1"/>
  <c r="N1564" i="1"/>
  <c r="N1563" i="1"/>
  <c r="N1562" i="1"/>
  <c r="N1561" i="1"/>
  <c r="N1560" i="1"/>
  <c r="N1559" i="1"/>
  <c r="N1558" i="1"/>
  <c r="N1557" i="1"/>
  <c r="N1556" i="1"/>
  <c r="N1553" i="1"/>
  <c r="N1555" i="1"/>
  <c r="N1554" i="1"/>
  <c r="N1551" i="1"/>
  <c r="N1552" i="1"/>
  <c r="N1550" i="1"/>
  <c r="N1545" i="1"/>
  <c r="N1549" i="1"/>
  <c r="N1548" i="1"/>
  <c r="N1547" i="1"/>
  <c r="N1546" i="1"/>
  <c r="N1542" i="1"/>
  <c r="N1541" i="1"/>
  <c r="N1540" i="1"/>
  <c r="N1544" i="1"/>
  <c r="N1539" i="1"/>
  <c r="N1543" i="1"/>
  <c r="N1538" i="1"/>
  <c r="N1536" i="1"/>
  <c r="N1537" i="1"/>
  <c r="N1535" i="1"/>
  <c r="N1533" i="1"/>
  <c r="N1534" i="1"/>
  <c r="N1530" i="1"/>
  <c r="N1529" i="1"/>
  <c r="N1528" i="1"/>
  <c r="N1532" i="1"/>
  <c r="N1531" i="1"/>
  <c r="N1527" i="1"/>
  <c r="N1526" i="1"/>
  <c r="N1524" i="1"/>
  <c r="N1525" i="1"/>
  <c r="N1523" i="1"/>
  <c r="N1522" i="1"/>
  <c r="N1521" i="1"/>
  <c r="N1519" i="1"/>
  <c r="N1520" i="1"/>
  <c r="N1518" i="1"/>
  <c r="N1517" i="1"/>
  <c r="N1516" i="1"/>
  <c r="N1514" i="1"/>
  <c r="N1515" i="1"/>
  <c r="N1512" i="1"/>
  <c r="N1513" i="1"/>
  <c r="N1511" i="1"/>
  <c r="N1504" i="1"/>
  <c r="N1503" i="1"/>
  <c r="N1509" i="1"/>
  <c r="N1510" i="1"/>
  <c r="N1508" i="1"/>
  <c r="N1507" i="1"/>
  <c r="N1506" i="1"/>
  <c r="N1505" i="1"/>
  <c r="N1500" i="1"/>
  <c r="N1502" i="1"/>
  <c r="N1501" i="1"/>
  <c r="N1498" i="1"/>
  <c r="N1499" i="1"/>
  <c r="N1497" i="1"/>
  <c r="N1495" i="1"/>
  <c r="N1494" i="1"/>
  <c r="N1493" i="1"/>
  <c r="N1492" i="1"/>
  <c r="N1491" i="1"/>
  <c r="N1496" i="1"/>
  <c r="N1490" i="1"/>
  <c r="N1489" i="1"/>
  <c r="N1488" i="1"/>
  <c r="N1487" i="1"/>
  <c r="N1486" i="1"/>
  <c r="N1485" i="1"/>
  <c r="N1482" i="1"/>
  <c r="N1484" i="1"/>
  <c r="N1481" i="1"/>
  <c r="N1480" i="1"/>
  <c r="N1479" i="1"/>
  <c r="N1483" i="1"/>
  <c r="N1477" i="1"/>
  <c r="N1476" i="1"/>
  <c r="N1473" i="1"/>
  <c r="N1474" i="1"/>
  <c r="N1475" i="1"/>
  <c r="N1478" i="1"/>
  <c r="N1472" i="1"/>
  <c r="N1471" i="1"/>
  <c r="N1470" i="1"/>
  <c r="N1469" i="1"/>
  <c r="N1467" i="1"/>
  <c r="N1468" i="1"/>
  <c r="N1465" i="1"/>
  <c r="N1466" i="1"/>
  <c r="N1462" i="1"/>
  <c r="N1464" i="1"/>
  <c r="N1463" i="1"/>
  <c r="N1461" i="1"/>
  <c r="N1459" i="1"/>
  <c r="N1460" i="1"/>
  <c r="N1458" i="1"/>
  <c r="N1457" i="1"/>
  <c r="N1456" i="1"/>
  <c r="N1455" i="1"/>
  <c r="N1453" i="1"/>
  <c r="N1454" i="1"/>
  <c r="N1452" i="1"/>
  <c r="N1451" i="1"/>
  <c r="N1450" i="1"/>
  <c r="N1449" i="1"/>
  <c r="N1448" i="1"/>
  <c r="N1447" i="1"/>
  <c r="N1446" i="1"/>
  <c r="N1444" i="1"/>
  <c r="N1443" i="1"/>
  <c r="N1445" i="1"/>
  <c r="N1442" i="1"/>
  <c r="N1441" i="1"/>
  <c r="N1440" i="1"/>
  <c r="N1439" i="1"/>
  <c r="N1437" i="1"/>
  <c r="N1438" i="1"/>
  <c r="N1435" i="1"/>
  <c r="N1434" i="1"/>
  <c r="N1436" i="1"/>
  <c r="N1433" i="1"/>
  <c r="N1432" i="1"/>
  <c r="N1431" i="1"/>
  <c r="N1427" i="1"/>
  <c r="N1430" i="1"/>
  <c r="N1429" i="1"/>
  <c r="N1428" i="1"/>
  <c r="N1426" i="1"/>
  <c r="N1425" i="1"/>
  <c r="N1423" i="1"/>
  <c r="N1422" i="1"/>
  <c r="N1419" i="1"/>
  <c r="N1420" i="1"/>
  <c r="N1418" i="1"/>
  <c r="N1421" i="1"/>
  <c r="N1424" i="1"/>
  <c r="N1417" i="1"/>
  <c r="N1416" i="1"/>
  <c r="N1414" i="1"/>
  <c r="N1412" i="1"/>
  <c r="N1413" i="1"/>
  <c r="N1415" i="1"/>
  <c r="N1411" i="1"/>
  <c r="N1409" i="1"/>
  <c r="N1408" i="1"/>
  <c r="N1407" i="1"/>
  <c r="N1410" i="1"/>
  <c r="N1399" i="1"/>
  <c r="N1402" i="1"/>
  <c r="N1405" i="1"/>
  <c r="N1404" i="1"/>
  <c r="N1401" i="1"/>
  <c r="N1406" i="1"/>
  <c r="N1400" i="1"/>
  <c r="N1403" i="1"/>
  <c r="N1397" i="1"/>
  <c r="N1398" i="1"/>
  <c r="N1394" i="1"/>
  <c r="N1395" i="1"/>
  <c r="N1396" i="1"/>
  <c r="N1393" i="1"/>
  <c r="N1392" i="1"/>
  <c r="N1391" i="1"/>
  <c r="N1389" i="1"/>
  <c r="N1387" i="1"/>
  <c r="N1386" i="1"/>
  <c r="N1390" i="1"/>
  <c r="N1385" i="1"/>
  <c r="N1388" i="1"/>
  <c r="N1384" i="1"/>
  <c r="N1383" i="1"/>
  <c r="N1382" i="1"/>
  <c r="N1380" i="1"/>
  <c r="N1378" i="1"/>
  <c r="N1377" i="1"/>
  <c r="N1381" i="1"/>
  <c r="N1376" i="1"/>
  <c r="N1379" i="1"/>
  <c r="N1375" i="1"/>
  <c r="N1374" i="1"/>
  <c r="N1373" i="1"/>
  <c r="N1371" i="1"/>
  <c r="N1369" i="1"/>
  <c r="N1368" i="1"/>
  <c r="N1372" i="1"/>
  <c r="N1367" i="1"/>
  <c r="N1370" i="1"/>
  <c r="N1366" i="1"/>
  <c r="N1365" i="1"/>
  <c r="N1364" i="1"/>
  <c r="N1363" i="1"/>
  <c r="N1362" i="1"/>
  <c r="N1358" i="1"/>
  <c r="N1361" i="1"/>
  <c r="N1360" i="1"/>
  <c r="N1359" i="1"/>
  <c r="N1357" i="1"/>
  <c r="N1355" i="1"/>
  <c r="N1356" i="1"/>
  <c r="N1352" i="1"/>
  <c r="N1354" i="1"/>
  <c r="N1353" i="1"/>
  <c r="N1351" i="1"/>
  <c r="N1350" i="1"/>
  <c r="N1349" i="1"/>
  <c r="N1346" i="1"/>
  <c r="N1348" i="1"/>
  <c r="N1347" i="1"/>
  <c r="N1344" i="1"/>
  <c r="N1345" i="1"/>
  <c r="N1343" i="1"/>
  <c r="N1342" i="1"/>
  <c r="N1341" i="1"/>
  <c r="N1340" i="1"/>
  <c r="N1338" i="1"/>
  <c r="N1339" i="1"/>
  <c r="N1336" i="1"/>
  <c r="N1335" i="1"/>
  <c r="N1334" i="1"/>
  <c r="N1337" i="1"/>
  <c r="N1330" i="1"/>
  <c r="N1333" i="1"/>
  <c r="N1331" i="1"/>
  <c r="N1332" i="1"/>
  <c r="N1329" i="1"/>
  <c r="N1328" i="1"/>
  <c r="N1327" i="1"/>
  <c r="N1325" i="1"/>
  <c r="N1324" i="1"/>
  <c r="N1326" i="1"/>
  <c r="N1323" i="1"/>
  <c r="N1322" i="1"/>
  <c r="N1321" i="1"/>
  <c r="N1320" i="1"/>
  <c r="N1319" i="1"/>
  <c r="N1318" i="1"/>
  <c r="N1317" i="1"/>
  <c r="N1316" i="1"/>
  <c r="N1315" i="1"/>
  <c r="N1310" i="1"/>
  <c r="N1311" i="1"/>
  <c r="N1314" i="1"/>
  <c r="N1309" i="1"/>
  <c r="N1312" i="1"/>
  <c r="N1308" i="1"/>
  <c r="N1313" i="1"/>
  <c r="N1307" i="1"/>
  <c r="N1305" i="1"/>
  <c r="N1303" i="1"/>
  <c r="N1304" i="1"/>
  <c r="N1301" i="1"/>
  <c r="N1302" i="1"/>
  <c r="N1298" i="1"/>
  <c r="N1306" i="1"/>
  <c r="N1299" i="1"/>
  <c r="N1300" i="1"/>
  <c r="N1297" i="1"/>
  <c r="N1296" i="1"/>
  <c r="N1286" i="1"/>
  <c r="N1295" i="1"/>
  <c r="N1292" i="1"/>
  <c r="N1294" i="1"/>
  <c r="N1290" i="1"/>
  <c r="N1293" i="1"/>
  <c r="N1289" i="1"/>
  <c r="N1291" i="1"/>
  <c r="N1285" i="1"/>
  <c r="N1287" i="1"/>
  <c r="N1284" i="1"/>
  <c r="N1288" i="1"/>
  <c r="N1283" i="1"/>
  <c r="N1282" i="1"/>
  <c r="N1281" i="1"/>
  <c r="N1276" i="1"/>
  <c r="N1280" i="1"/>
  <c r="N1279" i="1"/>
  <c r="N1278" i="1"/>
  <c r="N1277" i="1"/>
  <c r="N1274" i="1"/>
  <c r="N1275" i="1"/>
  <c r="N1273" i="1"/>
  <c r="N1272" i="1"/>
  <c r="N1271" i="1"/>
  <c r="N1266" i="1"/>
  <c r="N1264" i="1"/>
  <c r="N1270" i="1"/>
  <c r="N1269" i="1"/>
  <c r="N1268" i="1"/>
  <c r="N1267" i="1"/>
  <c r="N1263" i="1"/>
  <c r="N1265" i="1"/>
  <c r="N1262" i="1"/>
  <c r="N1260" i="1"/>
  <c r="N1261" i="1"/>
  <c r="N1258" i="1"/>
  <c r="N1259" i="1"/>
  <c r="N1257" i="1"/>
  <c r="N1256" i="1"/>
  <c r="N1255" i="1"/>
  <c r="N1254" i="1"/>
  <c r="N1253" i="1"/>
  <c r="N1251" i="1"/>
  <c r="N1252" i="1"/>
  <c r="N1250" i="1"/>
  <c r="N1247" i="1"/>
  <c r="N1249" i="1"/>
  <c r="N1248" i="1"/>
  <c r="N1244" i="1"/>
  <c r="N1246" i="1"/>
  <c r="N1243" i="1"/>
  <c r="N1245" i="1"/>
  <c r="N1242" i="1"/>
  <c r="N1241" i="1"/>
  <c r="N1234" i="1"/>
  <c r="N1240" i="1"/>
  <c r="N1238" i="1"/>
  <c r="N1239" i="1"/>
  <c r="N1237" i="1"/>
  <c r="N1236" i="1"/>
  <c r="N1235" i="1"/>
  <c r="N1233" i="1"/>
  <c r="N1230" i="1"/>
  <c r="N1232" i="1"/>
  <c r="N1229" i="1"/>
  <c r="N1231" i="1"/>
  <c r="N1228" i="1"/>
  <c r="N1227" i="1"/>
  <c r="N1222" i="1"/>
  <c r="N1226" i="1"/>
  <c r="N1225" i="1"/>
  <c r="N1224" i="1"/>
  <c r="N1223" i="1"/>
  <c r="N1219" i="1"/>
  <c r="N1220" i="1"/>
  <c r="N1221" i="1"/>
  <c r="N1216" i="1"/>
  <c r="N1218" i="1"/>
  <c r="N1217" i="1"/>
  <c r="N1215" i="1"/>
  <c r="N1214" i="1"/>
  <c r="N1202" i="1"/>
  <c r="N1212" i="1"/>
  <c r="N1209" i="1"/>
  <c r="N1211" i="1"/>
  <c r="N1210" i="1"/>
  <c r="N1208" i="1"/>
  <c r="N1213" i="1"/>
  <c r="N1207" i="1"/>
  <c r="N1205" i="1"/>
  <c r="N1206" i="1"/>
  <c r="N1201" i="1"/>
  <c r="N1204" i="1"/>
  <c r="N1203" i="1"/>
  <c r="N1196" i="1"/>
  <c r="N1200" i="1"/>
  <c r="N1199" i="1"/>
  <c r="N1197" i="1"/>
  <c r="N1198" i="1"/>
  <c r="N1195" i="1"/>
  <c r="N1194" i="1"/>
  <c r="N1185" i="1"/>
  <c r="N1193" i="1"/>
  <c r="N1192" i="1"/>
  <c r="N1191" i="1"/>
  <c r="N1190" i="1"/>
  <c r="N1188" i="1"/>
  <c r="N1187" i="1"/>
  <c r="N1189" i="1"/>
  <c r="N1186" i="1"/>
  <c r="N1184" i="1"/>
  <c r="N1183" i="1"/>
  <c r="N1182" i="1"/>
  <c r="N1180" i="1"/>
  <c r="N1178" i="1"/>
  <c r="N1179" i="1"/>
  <c r="N1173" i="1"/>
  <c r="N1172" i="1"/>
  <c r="N1176" i="1"/>
  <c r="N1171" i="1"/>
  <c r="N1175" i="1"/>
  <c r="N1169" i="1"/>
  <c r="N1181" i="1"/>
  <c r="N1167" i="1"/>
  <c r="N1174" i="1"/>
  <c r="N1159" i="1"/>
  <c r="N1162" i="1"/>
  <c r="N1177" i="1"/>
  <c r="N1166" i="1"/>
  <c r="N1161" i="1"/>
  <c r="N1170" i="1"/>
  <c r="N1163" i="1"/>
  <c r="N1164" i="1"/>
  <c r="N1165" i="1"/>
  <c r="N1168" i="1"/>
  <c r="N1158" i="1"/>
  <c r="N1160" i="1"/>
  <c r="N1156" i="1"/>
  <c r="N1154" i="1"/>
  <c r="N1155" i="1"/>
  <c r="N1149" i="1"/>
  <c r="N1148" i="1"/>
  <c r="N1153" i="1"/>
  <c r="N1147" i="1"/>
  <c r="N1152" i="1"/>
  <c r="N1144" i="1"/>
  <c r="N1157" i="1"/>
  <c r="N1151" i="1"/>
  <c r="N1137" i="1"/>
  <c r="N1133" i="1"/>
  <c r="N1150" i="1"/>
  <c r="N1140" i="1"/>
  <c r="N1136" i="1"/>
  <c r="N1139" i="1"/>
  <c r="N1143" i="1"/>
  <c r="N1146" i="1"/>
  <c r="N1142" i="1"/>
  <c r="N1141" i="1"/>
  <c r="N1138" i="1"/>
  <c r="N1145" i="1"/>
  <c r="N1132" i="1"/>
  <c r="N1134" i="1"/>
  <c r="N1135" i="1"/>
  <c r="N1130" i="1"/>
  <c r="N1128" i="1"/>
  <c r="N1129" i="1"/>
  <c r="N1122" i="1"/>
  <c r="N1121" i="1"/>
  <c r="N1123" i="1"/>
  <c r="N1126" i="1"/>
  <c r="N1125" i="1"/>
  <c r="N1124" i="1"/>
  <c r="N1131" i="1"/>
  <c r="N1116" i="1"/>
  <c r="N1109" i="1"/>
  <c r="N1114" i="1"/>
  <c r="N1111" i="1"/>
  <c r="N1127" i="1"/>
  <c r="N1120" i="1"/>
  <c r="N1118" i="1"/>
  <c r="N1117" i="1"/>
  <c r="N1113" i="1"/>
  <c r="N1115" i="1"/>
  <c r="N1107" i="1"/>
  <c r="N1112" i="1"/>
  <c r="N1119" i="1"/>
  <c r="N1108" i="1"/>
  <c r="N1110" i="1"/>
  <c r="N1106" i="1"/>
  <c r="N1105" i="1"/>
  <c r="N1101" i="1"/>
  <c r="N1104" i="1"/>
  <c r="N1098" i="1"/>
  <c r="N1095" i="1"/>
  <c r="N1102" i="1"/>
  <c r="N1103" i="1"/>
  <c r="N1100" i="1"/>
  <c r="N1097" i="1"/>
  <c r="N1096" i="1"/>
  <c r="N1094" i="1"/>
  <c r="N1093" i="1"/>
  <c r="N1091" i="1"/>
  <c r="N1090" i="1"/>
  <c r="N1092" i="1"/>
  <c r="N1099" i="1"/>
  <c r="N1089" i="1"/>
  <c r="N1088" i="1"/>
  <c r="N1087" i="1"/>
  <c r="N1086" i="1"/>
  <c r="N1085" i="1"/>
  <c r="N1084" i="1"/>
  <c r="N1078" i="1"/>
  <c r="N1083" i="1"/>
  <c r="N1082" i="1"/>
  <c r="N1081" i="1"/>
  <c r="N1079" i="1"/>
  <c r="N1074" i="1"/>
  <c r="N1080" i="1"/>
  <c r="N1073" i="1"/>
  <c r="N1077" i="1"/>
  <c r="N1076" i="1"/>
  <c r="N1068" i="1"/>
  <c r="N1069" i="1"/>
  <c r="N1070" i="1"/>
  <c r="N1067" i="1"/>
  <c r="N1075" i="1"/>
  <c r="N1071" i="1"/>
  <c r="N1072" i="1"/>
  <c r="N1066" i="1"/>
  <c r="N1065" i="1"/>
  <c r="N1059" i="1"/>
  <c r="N1058" i="1"/>
  <c r="N1063" i="1"/>
  <c r="N1064" i="1"/>
  <c r="N1062" i="1"/>
  <c r="N1061" i="1"/>
  <c r="N1060" i="1"/>
  <c r="N1054" i="1"/>
  <c r="N1057" i="1"/>
  <c r="N1047" i="1"/>
  <c r="N1050" i="1"/>
  <c r="N1052" i="1"/>
  <c r="N1049" i="1"/>
  <c r="N1044" i="1"/>
  <c r="N1055" i="1"/>
  <c r="N1045" i="1"/>
  <c r="N1053" i="1"/>
  <c r="N1056" i="1"/>
  <c r="N1048" i="1"/>
  <c r="N1051" i="1"/>
  <c r="N1046" i="1"/>
  <c r="N1029" i="1"/>
  <c r="N1043" i="1"/>
  <c r="N1042" i="1"/>
  <c r="N1041" i="1"/>
  <c r="N1039" i="1"/>
  <c r="N1040" i="1"/>
  <c r="N1038" i="1"/>
  <c r="N1037" i="1"/>
  <c r="N1036" i="1"/>
  <c r="N1035" i="1"/>
  <c r="N1032" i="1"/>
  <c r="N1033" i="1"/>
  <c r="N1034" i="1"/>
  <c r="N1031" i="1"/>
  <c r="N1030" i="1"/>
  <c r="N1027" i="1"/>
  <c r="N1028" i="1"/>
  <c r="N1026" i="1"/>
  <c r="N1023" i="1"/>
  <c r="N1024" i="1"/>
  <c r="N1020" i="1"/>
  <c r="N1022" i="1"/>
  <c r="N1021" i="1"/>
  <c r="N1025" i="1"/>
  <c r="N1016" i="1"/>
  <c r="N1019" i="1"/>
  <c r="N1018" i="1"/>
  <c r="N1017" i="1"/>
  <c r="N1015" i="1"/>
  <c r="N1014" i="1"/>
  <c r="N1013" i="1"/>
  <c r="N1011" i="1"/>
  <c r="N1012" i="1"/>
  <c r="N1008" i="1"/>
  <c r="N1010" i="1"/>
  <c r="N1009" i="1"/>
  <c r="N1007" i="1"/>
  <c r="N1006" i="1"/>
  <c r="N1005" i="1"/>
  <c r="N1004" i="1"/>
  <c r="N1003" i="1"/>
  <c r="N1002" i="1"/>
  <c r="N994" i="1"/>
  <c r="N1001" i="1"/>
  <c r="N999" i="1"/>
  <c r="N1000" i="1"/>
  <c r="N998" i="1"/>
  <c r="N997" i="1"/>
  <c r="N996" i="1"/>
  <c r="N995" i="1"/>
  <c r="N992" i="1"/>
  <c r="N991" i="1"/>
  <c r="N990" i="1"/>
  <c r="N993" i="1"/>
  <c r="N986" i="1"/>
  <c r="N989" i="1"/>
  <c r="N987" i="1"/>
  <c r="N988" i="1"/>
  <c r="N985" i="1"/>
  <c r="N984" i="1"/>
  <c r="N983" i="1"/>
  <c r="N982" i="1"/>
  <c r="N981" i="1"/>
  <c r="N980" i="1"/>
  <c r="N979" i="1"/>
  <c r="N978" i="1"/>
  <c r="N977" i="1"/>
  <c r="N976" i="1"/>
  <c r="N975" i="1"/>
  <c r="N974" i="1"/>
  <c r="N973" i="1"/>
  <c r="N972" i="1"/>
  <c r="N971" i="1"/>
  <c r="N970" i="1"/>
  <c r="N969" i="1"/>
  <c r="N968" i="1"/>
  <c r="N967" i="1"/>
  <c r="N966" i="1"/>
  <c r="N965" i="1"/>
  <c r="N964" i="1"/>
  <c r="N963" i="1"/>
  <c r="N962" i="1"/>
  <c r="N961" i="1"/>
  <c r="N960" i="1"/>
  <c r="N959" i="1"/>
  <c r="N958" i="1"/>
  <c r="N950" i="1"/>
  <c r="N957" i="1"/>
  <c r="N955" i="1"/>
  <c r="N954" i="1"/>
  <c r="N953" i="1"/>
  <c r="N952" i="1"/>
  <c r="N951" i="1"/>
  <c r="N949" i="1"/>
  <c r="N946" i="1"/>
  <c r="N947" i="1"/>
  <c r="N948" i="1"/>
  <c r="N956" i="1"/>
  <c r="N945" i="1"/>
  <c r="N944" i="1"/>
  <c r="N943" i="1"/>
  <c r="N942" i="1"/>
  <c r="N941" i="1"/>
  <c r="N935" i="1"/>
  <c r="N938" i="1"/>
  <c r="N936" i="1"/>
  <c r="N940" i="1"/>
  <c r="N932" i="1"/>
  <c r="N937" i="1"/>
  <c r="N934" i="1"/>
  <c r="N939" i="1"/>
  <c r="N931" i="1"/>
  <c r="N933" i="1"/>
  <c r="N930" i="1"/>
  <c r="N927" i="1"/>
  <c r="N926" i="1"/>
  <c r="N925" i="1"/>
  <c r="N924" i="1"/>
  <c r="N929" i="1"/>
  <c r="N923" i="1"/>
  <c r="N922" i="1"/>
  <c r="N921" i="1"/>
  <c r="N920" i="1"/>
  <c r="N915" i="1"/>
  <c r="N919" i="1"/>
  <c r="N918" i="1"/>
  <c r="N916" i="1"/>
  <c r="N914" i="1"/>
  <c r="N911" i="1"/>
  <c r="N928" i="1"/>
  <c r="N912" i="1"/>
  <c r="N910" i="1"/>
  <c r="N917" i="1"/>
  <c r="N909" i="1"/>
  <c r="N913" i="1"/>
  <c r="N908" i="1"/>
  <c r="N907" i="1"/>
  <c r="N906" i="1"/>
  <c r="N905" i="1"/>
  <c r="N904" i="1"/>
  <c r="N903" i="1"/>
  <c r="N902" i="1"/>
  <c r="N901" i="1"/>
  <c r="N896" i="1"/>
  <c r="N898" i="1"/>
  <c r="N899" i="1"/>
  <c r="N900" i="1"/>
  <c r="N897" i="1"/>
  <c r="N892" i="1"/>
  <c r="N895" i="1"/>
  <c r="N894" i="1"/>
  <c r="N893" i="1"/>
  <c r="N890" i="1"/>
  <c r="N891" i="1"/>
  <c r="N880" i="1"/>
  <c r="N889" i="1"/>
  <c r="N888" i="1"/>
  <c r="N887" i="1"/>
  <c r="N886" i="1"/>
  <c r="N885" i="1"/>
  <c r="N883" i="1"/>
  <c r="N881" i="1"/>
  <c r="N884" i="1"/>
  <c r="N879" i="1"/>
  <c r="N882" i="1"/>
  <c r="N878" i="1"/>
  <c r="N876" i="1"/>
  <c r="N877" i="1"/>
  <c r="N875" i="1"/>
  <c r="N870" i="1"/>
  <c r="N874" i="1"/>
  <c r="N873" i="1"/>
  <c r="N872" i="1"/>
  <c r="N871" i="1"/>
  <c r="N866" i="1"/>
  <c r="N869" i="1"/>
  <c r="N867" i="1"/>
  <c r="N863" i="1"/>
  <c r="N865" i="1"/>
  <c r="N864" i="1"/>
  <c r="N868" i="1"/>
  <c r="N862" i="1"/>
  <c r="N861" i="1"/>
  <c r="N858" i="1"/>
  <c r="N860" i="1"/>
  <c r="N859" i="1"/>
  <c r="N857" i="1"/>
  <c r="N856" i="1"/>
  <c r="N855" i="1"/>
  <c r="N854" i="1"/>
  <c r="N853" i="1"/>
  <c r="N852" i="1"/>
  <c r="N851" i="1"/>
  <c r="N850" i="1"/>
  <c r="N849" i="1"/>
  <c r="N847" i="1"/>
  <c r="N848" i="1"/>
  <c r="N845" i="1"/>
  <c r="N844" i="1"/>
  <c r="N846" i="1"/>
  <c r="N843" i="1"/>
  <c r="N841" i="1"/>
  <c r="N842" i="1"/>
  <c r="N840" i="1"/>
  <c r="N839" i="1"/>
  <c r="N838" i="1"/>
  <c r="N837" i="1"/>
  <c r="N833" i="1"/>
  <c r="N836" i="1"/>
  <c r="N832" i="1"/>
  <c r="N834" i="1"/>
  <c r="N830" i="1"/>
  <c r="N835" i="1"/>
  <c r="N831" i="1"/>
  <c r="N823" i="1"/>
  <c r="N829" i="1"/>
  <c r="N828" i="1"/>
  <c r="N827" i="1"/>
  <c r="N826" i="1"/>
  <c r="N822" i="1"/>
  <c r="N825" i="1"/>
  <c r="N820" i="1"/>
  <c r="N824" i="1"/>
  <c r="N821" i="1"/>
  <c r="N814" i="1"/>
  <c r="N819" i="1"/>
  <c r="N818" i="1"/>
  <c r="N817" i="1"/>
  <c r="N816" i="1"/>
  <c r="N813" i="1"/>
  <c r="N811" i="1"/>
  <c r="N815" i="1"/>
  <c r="N812" i="1"/>
  <c r="N794" i="1"/>
  <c r="N810" i="1"/>
  <c r="N806" i="1"/>
  <c r="N805" i="1"/>
  <c r="N803" i="1"/>
  <c r="N809" i="1"/>
  <c r="N804" i="1"/>
  <c r="N799" i="1"/>
  <c r="N802" i="1"/>
  <c r="N800" i="1"/>
  <c r="N801" i="1"/>
  <c r="N808" i="1"/>
  <c r="N798" i="1"/>
  <c r="N796" i="1"/>
  <c r="N797" i="1"/>
  <c r="N795" i="1"/>
  <c r="N807" i="1"/>
  <c r="N776" i="1"/>
  <c r="N793" i="1"/>
  <c r="N788" i="1"/>
  <c r="N789" i="1"/>
  <c r="N787" i="1"/>
  <c r="N785" i="1"/>
  <c r="N792" i="1"/>
  <c r="N786" i="1"/>
  <c r="N781" i="1"/>
  <c r="N784" i="1"/>
  <c r="N782" i="1"/>
  <c r="N783" i="1"/>
  <c r="N791" i="1"/>
  <c r="N780" i="1"/>
  <c r="N778" i="1"/>
  <c r="N779" i="1"/>
  <c r="N777" i="1"/>
  <c r="N790" i="1"/>
  <c r="N758" i="1"/>
  <c r="N775" i="1"/>
  <c r="N770" i="1"/>
  <c r="N769" i="1"/>
  <c r="N771" i="1"/>
  <c r="N767" i="1"/>
  <c r="N774" i="1"/>
  <c r="N765" i="1"/>
  <c r="N768" i="1"/>
  <c r="N766" i="1"/>
  <c r="N764" i="1"/>
  <c r="N763" i="1"/>
  <c r="N773" i="1"/>
  <c r="N762" i="1"/>
  <c r="N761" i="1"/>
  <c r="N760" i="1"/>
  <c r="N759" i="1"/>
  <c r="N772" i="1"/>
  <c r="N757" i="1"/>
  <c r="N756" i="1"/>
  <c r="N755" i="1"/>
  <c r="N753" i="1"/>
  <c r="N752" i="1"/>
  <c r="N751" i="1"/>
  <c r="N749" i="1"/>
  <c r="N750" i="1"/>
  <c r="N748" i="1"/>
  <c r="N747" i="1"/>
  <c r="N754" i="1"/>
  <c r="N746" i="1"/>
  <c r="N745" i="1"/>
  <c r="N744" i="1"/>
  <c r="N742" i="1"/>
  <c r="N741" i="1"/>
  <c r="N740" i="1"/>
  <c r="N738" i="1"/>
  <c r="N739" i="1"/>
  <c r="N737" i="1"/>
  <c r="N736" i="1"/>
  <c r="N743" i="1"/>
  <c r="N735" i="1"/>
  <c r="N734" i="1"/>
  <c r="N733" i="1"/>
  <c r="N731" i="1"/>
  <c r="N730" i="1"/>
  <c r="N728" i="1"/>
  <c r="N729" i="1"/>
  <c r="N727" i="1"/>
  <c r="N726" i="1"/>
  <c r="N725" i="1"/>
  <c r="N732" i="1"/>
  <c r="N723" i="1"/>
  <c r="N722" i="1"/>
  <c r="N721" i="1"/>
  <c r="N718" i="1"/>
  <c r="N724" i="1"/>
  <c r="N720" i="1"/>
  <c r="N719" i="1"/>
  <c r="N715" i="1"/>
  <c r="N716" i="1"/>
  <c r="N717" i="1"/>
  <c r="N713" i="1"/>
  <c r="N712" i="1"/>
  <c r="N714" i="1"/>
  <c r="N711" i="1"/>
  <c r="N708" i="1"/>
  <c r="N710" i="1"/>
  <c r="N705" i="1"/>
  <c r="N706" i="1"/>
  <c r="N709" i="1"/>
  <c r="N707" i="1"/>
  <c r="N704" i="1"/>
  <c r="N703" i="1"/>
  <c r="N699" i="1"/>
  <c r="N702" i="1"/>
  <c r="N701" i="1"/>
  <c r="N700" i="1"/>
  <c r="N698" i="1"/>
  <c r="N697" i="1"/>
  <c r="N696" i="1"/>
  <c r="N687" i="1"/>
  <c r="N695" i="1"/>
  <c r="N694" i="1"/>
  <c r="N692" i="1"/>
  <c r="N691" i="1"/>
  <c r="N690" i="1"/>
  <c r="N693" i="1"/>
  <c r="N689" i="1"/>
  <c r="N688" i="1"/>
  <c r="N686" i="1"/>
  <c r="N678" i="1"/>
  <c r="N676" i="1"/>
  <c r="N677" i="1"/>
  <c r="N675" i="1"/>
  <c r="N685" i="1"/>
  <c r="N682" i="1"/>
  <c r="N684" i="1"/>
  <c r="N683" i="1"/>
  <c r="N680" i="1"/>
  <c r="N679" i="1"/>
  <c r="N681" i="1"/>
  <c r="N674" i="1"/>
  <c r="N673" i="1"/>
  <c r="N672" i="1"/>
  <c r="N666" i="1"/>
  <c r="N670" i="1"/>
  <c r="N669" i="1"/>
  <c r="N668" i="1"/>
  <c r="N667" i="1"/>
  <c r="N671" i="1"/>
  <c r="N665" i="1"/>
  <c r="N664" i="1"/>
  <c r="N663" i="1"/>
  <c r="N662" i="1"/>
  <c r="N657" i="1"/>
  <c r="N653" i="1"/>
  <c r="N652" i="1"/>
  <c r="N649" i="1"/>
  <c r="N659" i="1"/>
  <c r="N658" i="1"/>
  <c r="N656" i="1"/>
  <c r="N661" i="1"/>
  <c r="N655" i="1"/>
  <c r="N654" i="1"/>
  <c r="N651" i="1"/>
  <c r="N650" i="1"/>
  <c r="N660" i="1"/>
  <c r="N648" i="1"/>
  <c r="N647" i="1"/>
  <c r="N646" i="1"/>
  <c r="N640" i="1"/>
  <c r="N645" i="1"/>
  <c r="N637" i="1"/>
  <c r="N638" i="1"/>
  <c r="N644" i="1"/>
  <c r="N642" i="1"/>
  <c r="N641" i="1"/>
  <c r="N639" i="1"/>
  <c r="N636" i="1"/>
  <c r="N632" i="1"/>
  <c r="N643" i="1"/>
  <c r="N635" i="1"/>
  <c r="N634" i="1"/>
  <c r="N633" i="1"/>
  <c r="N631" i="1"/>
  <c r="N630" i="1"/>
  <c r="N626" i="1"/>
  <c r="N627" i="1"/>
  <c r="N625" i="1"/>
  <c r="N629" i="1"/>
  <c r="N624" i="1"/>
  <c r="N628" i="1"/>
  <c r="N620" i="1"/>
  <c r="N621" i="1"/>
  <c r="N619" i="1"/>
  <c r="N623" i="1"/>
  <c r="N622" i="1"/>
  <c r="N618" i="1"/>
  <c r="N617" i="1"/>
  <c r="N613" i="1"/>
  <c r="N616" i="1"/>
  <c r="N614" i="1"/>
  <c r="N615" i="1"/>
  <c r="N611" i="1"/>
  <c r="N612" i="1"/>
  <c r="N610" i="1"/>
  <c r="N597" i="1"/>
  <c r="N608" i="1"/>
  <c r="N604" i="1"/>
  <c r="N601" i="1"/>
  <c r="N600" i="1"/>
  <c r="N607" i="1"/>
  <c r="N606" i="1"/>
  <c r="N603" i="1"/>
  <c r="N598" i="1"/>
  <c r="N609" i="1"/>
  <c r="N602" i="1"/>
  <c r="N605" i="1"/>
  <c r="N599" i="1"/>
  <c r="N596" i="1"/>
  <c r="N595" i="1"/>
  <c r="N583" i="1"/>
  <c r="N594" i="1"/>
  <c r="N591" i="1"/>
  <c r="N588" i="1"/>
  <c r="N593" i="1"/>
  <c r="N587" i="1"/>
  <c r="N592" i="1"/>
  <c r="N590" i="1"/>
  <c r="N584" i="1"/>
  <c r="N589" i="1"/>
  <c r="N586" i="1"/>
  <c r="N585" i="1"/>
  <c r="N582" i="1"/>
  <c r="N581" i="1"/>
  <c r="N569" i="1"/>
  <c r="N580" i="1"/>
  <c r="N576" i="1"/>
  <c r="N573" i="1"/>
  <c r="N579" i="1"/>
  <c r="N572" i="1"/>
  <c r="N578" i="1"/>
  <c r="N575" i="1"/>
  <c r="N570" i="1"/>
  <c r="N574" i="1"/>
  <c r="N577" i="1"/>
  <c r="N571" i="1"/>
  <c r="N568" i="1"/>
  <c r="N556" i="1"/>
  <c r="N567" i="1"/>
  <c r="N564" i="1"/>
  <c r="N560" i="1"/>
  <c r="N563" i="1"/>
  <c r="N559" i="1"/>
  <c r="N566" i="1"/>
  <c r="N562" i="1"/>
  <c r="N557" i="1"/>
  <c r="N555" i="1"/>
  <c r="N561" i="1"/>
  <c r="N565" i="1"/>
  <c r="N558" i="1"/>
  <c r="N554" i="1"/>
  <c r="N542" i="1"/>
  <c r="N553" i="1"/>
  <c r="N549" i="1"/>
  <c r="N546" i="1"/>
  <c r="N545" i="1"/>
  <c r="N552" i="1"/>
  <c r="N551" i="1"/>
  <c r="N548" i="1"/>
  <c r="N543" i="1"/>
  <c r="N541" i="1"/>
  <c r="N547" i="1"/>
  <c r="N550" i="1"/>
  <c r="N544" i="1"/>
  <c r="N540" i="1"/>
  <c r="N539" i="1"/>
  <c r="N537" i="1"/>
  <c r="N529" i="1"/>
  <c r="N536" i="1"/>
  <c r="N535" i="1"/>
  <c r="N538" i="1"/>
  <c r="N531" i="1"/>
  <c r="N532" i="1"/>
  <c r="N534" i="1"/>
  <c r="N533" i="1"/>
  <c r="N530" i="1"/>
  <c r="N528" i="1"/>
  <c r="N523" i="1"/>
  <c r="N527" i="1"/>
  <c r="N525" i="1"/>
  <c r="N521" i="1"/>
  <c r="N524" i="1"/>
  <c r="N522" i="1"/>
  <c r="N526" i="1"/>
  <c r="N520" i="1"/>
  <c r="N515" i="1"/>
  <c r="N519" i="1"/>
  <c r="N518" i="1"/>
  <c r="N517" i="1"/>
  <c r="N516" i="1"/>
  <c r="N513" i="1"/>
  <c r="N514" i="1"/>
  <c r="N512" i="1"/>
  <c r="N511" i="1"/>
  <c r="N509" i="1"/>
  <c r="N510" i="1"/>
  <c r="N508" i="1"/>
  <c r="N507" i="1"/>
  <c r="N506" i="1"/>
  <c r="N505" i="1"/>
  <c r="N503" i="1"/>
  <c r="N504" i="1"/>
  <c r="N502" i="1"/>
  <c r="N501" i="1"/>
  <c r="N499" i="1"/>
  <c r="N500" i="1"/>
  <c r="N493" i="1"/>
  <c r="N497" i="1"/>
  <c r="N498" i="1"/>
  <c r="N495" i="1"/>
  <c r="N496" i="1"/>
  <c r="N494" i="1"/>
  <c r="N492" i="1"/>
  <c r="N490" i="1"/>
  <c r="N491" i="1"/>
  <c r="N489" i="1"/>
  <c r="N488" i="1"/>
  <c r="N486" i="1"/>
  <c r="N487" i="1"/>
  <c r="N485" i="1"/>
  <c r="N484" i="1"/>
  <c r="N482" i="1"/>
  <c r="N483" i="1"/>
  <c r="N480" i="1"/>
  <c r="N481" i="1"/>
  <c r="N479" i="1"/>
  <c r="N478" i="1"/>
  <c r="N472" i="1"/>
  <c r="N476" i="1"/>
  <c r="N477" i="1"/>
  <c r="N475" i="1"/>
  <c r="N474" i="1"/>
  <c r="N473" i="1"/>
  <c r="N471" i="1"/>
  <c r="N470" i="1"/>
  <c r="N469" i="1"/>
  <c r="N467" i="1"/>
  <c r="N468" i="1"/>
  <c r="N457" i="1"/>
  <c r="N466" i="1"/>
  <c r="N465" i="1"/>
  <c r="N445" i="1"/>
  <c r="N451" i="1"/>
  <c r="N459" i="1"/>
  <c r="N455" i="1"/>
  <c r="N460" i="1"/>
  <c r="N461" i="1"/>
  <c r="N456" i="1"/>
  <c r="N458" i="1"/>
  <c r="N463" i="1"/>
  <c r="N452" i="1"/>
  <c r="N454" i="1"/>
  <c r="N453" i="1"/>
  <c r="N464" i="1"/>
  <c r="N462" i="1"/>
  <c r="N449" i="1"/>
  <c r="N448" i="1"/>
  <c r="N450" i="1"/>
  <c r="N447" i="1"/>
  <c r="N446" i="1"/>
  <c r="N436" i="1"/>
  <c r="N444" i="1"/>
  <c r="N423" i="1"/>
  <c r="N442" i="1"/>
  <c r="N428" i="1"/>
  <c r="N440" i="1"/>
  <c r="N430" i="1"/>
  <c r="N439" i="1"/>
  <c r="N435" i="1"/>
  <c r="N438" i="1"/>
  <c r="N437" i="1"/>
  <c r="N432" i="1"/>
  <c r="N431" i="1"/>
  <c r="N434" i="1"/>
  <c r="N429" i="1"/>
  <c r="N443" i="1"/>
  <c r="N433" i="1"/>
  <c r="N441" i="1"/>
  <c r="N427" i="1"/>
  <c r="N426" i="1"/>
  <c r="N425" i="1"/>
  <c r="N424" i="1"/>
  <c r="N422" i="1"/>
  <c r="N410" i="1"/>
  <c r="N401" i="1"/>
  <c r="N420" i="1"/>
  <c r="N415" i="1"/>
  <c r="N419" i="1"/>
  <c r="N418" i="1"/>
  <c r="N416" i="1"/>
  <c r="N413" i="1"/>
  <c r="N417" i="1"/>
  <c r="N411" i="1"/>
  <c r="N412" i="1"/>
  <c r="N408" i="1"/>
  <c r="N409" i="1"/>
  <c r="N406" i="1"/>
  <c r="N407" i="1"/>
  <c r="N414" i="1"/>
  <c r="N421" i="1"/>
  <c r="N404" i="1"/>
  <c r="N405" i="1"/>
  <c r="N402" i="1"/>
  <c r="N403" i="1"/>
  <c r="N400" i="1"/>
  <c r="N399" i="1"/>
  <c r="N398" i="1"/>
  <c r="N397" i="1"/>
  <c r="N396" i="1"/>
  <c r="N394" i="1"/>
  <c r="N395" i="1"/>
  <c r="N393" i="1"/>
  <c r="N392" i="1"/>
  <c r="N391" i="1"/>
  <c r="N389" i="1"/>
  <c r="N390" i="1"/>
  <c r="N383" i="1"/>
  <c r="N388" i="1"/>
  <c r="N387" i="1"/>
  <c r="N386" i="1"/>
  <c r="N384" i="1"/>
  <c r="N385" i="1"/>
  <c r="N382" i="1"/>
  <c r="N381" i="1"/>
  <c r="N380" i="1"/>
  <c r="N379" i="1"/>
  <c r="N378" i="1"/>
  <c r="N377" i="1"/>
  <c r="N376" i="1"/>
  <c r="N375" i="1"/>
  <c r="N374" i="1"/>
  <c r="N373" i="1"/>
  <c r="N372" i="1"/>
  <c r="N370" i="1"/>
  <c r="N371" i="1"/>
  <c r="N369" i="1"/>
  <c r="N353" i="1"/>
  <c r="N359" i="1"/>
  <c r="N368" i="1"/>
  <c r="N367" i="1"/>
  <c r="N365" i="1"/>
  <c r="N363" i="1"/>
  <c r="N364" i="1"/>
  <c r="N362" i="1"/>
  <c r="N361" i="1"/>
  <c r="N360" i="1"/>
  <c r="N366" i="1"/>
  <c r="N356" i="1"/>
  <c r="N352" i="1"/>
  <c r="N358" i="1"/>
  <c r="N357" i="1"/>
  <c r="N354" i="1"/>
  <c r="N351" i="1"/>
  <c r="N355" i="1"/>
  <c r="N350" i="1"/>
  <c r="N349" i="1"/>
  <c r="N348" i="1"/>
  <c r="N347" i="1"/>
  <c r="N346" i="1"/>
  <c r="N342" i="1"/>
  <c r="N340" i="1"/>
  <c r="N339" i="1"/>
  <c r="N343" i="1"/>
  <c r="N344" i="1"/>
  <c r="N341" i="1"/>
  <c r="N345" i="1"/>
  <c r="N337" i="1"/>
  <c r="N338" i="1"/>
  <c r="N336" i="1"/>
  <c r="N335" i="1"/>
  <c r="N334" i="1"/>
  <c r="N330" i="1"/>
  <c r="N328" i="1"/>
  <c r="N327" i="1"/>
  <c r="N331" i="1"/>
  <c r="N332" i="1"/>
  <c r="N329" i="1"/>
  <c r="N333" i="1"/>
  <c r="N325" i="1"/>
  <c r="N326" i="1"/>
  <c r="N324" i="1"/>
  <c r="N323" i="1"/>
  <c r="N321" i="1"/>
  <c r="N320" i="1"/>
  <c r="N317" i="1"/>
  <c r="N315" i="1"/>
  <c r="N314" i="1"/>
  <c r="N322" i="1"/>
  <c r="N318" i="1"/>
  <c r="N316" i="1"/>
  <c r="N319" i="1"/>
  <c r="N312" i="1"/>
  <c r="N313" i="1"/>
  <c r="N308" i="1"/>
  <c r="N311" i="1"/>
  <c r="N310" i="1"/>
  <c r="N307" i="1"/>
  <c r="N309" i="1"/>
  <c r="N304" i="1"/>
  <c r="N302" i="1"/>
  <c r="N306" i="1"/>
  <c r="N301" i="1"/>
  <c r="N296" i="1"/>
  <c r="N300" i="1"/>
  <c r="N303" i="1"/>
  <c r="N299" i="1"/>
  <c r="N298" i="1"/>
  <c r="N305" i="1"/>
  <c r="N297" i="1"/>
  <c r="N295" i="1"/>
  <c r="N294" i="1"/>
  <c r="N293" i="1"/>
  <c r="N289" i="1"/>
  <c r="N288" i="1"/>
  <c r="N291" i="1"/>
  <c r="N285" i="1"/>
  <c r="N292" i="1"/>
  <c r="N284" i="1"/>
  <c r="N279" i="1"/>
  <c r="N283" i="1"/>
  <c r="N287" i="1"/>
  <c r="N286" i="1"/>
  <c r="N282" i="1"/>
  <c r="N281" i="1"/>
  <c r="N290" i="1"/>
  <c r="N278" i="1"/>
  <c r="N280" i="1"/>
  <c r="N276" i="1"/>
  <c r="N277" i="1"/>
  <c r="N275" i="1"/>
  <c r="N272" i="1"/>
  <c r="N270" i="1"/>
  <c r="N269" i="1"/>
  <c r="N273" i="1"/>
  <c r="N266" i="1"/>
  <c r="N274" i="1"/>
  <c r="N262" i="1"/>
  <c r="N265" i="1"/>
  <c r="N259" i="1"/>
  <c r="N264" i="1"/>
  <c r="N268" i="1"/>
  <c r="N267" i="1"/>
  <c r="N263" i="1"/>
  <c r="N261" i="1"/>
  <c r="N271" i="1"/>
  <c r="N260" i="1"/>
  <c r="N257" i="1"/>
  <c r="N258" i="1"/>
  <c r="N256" i="1"/>
  <c r="N253" i="1"/>
  <c r="N251" i="1"/>
  <c r="N250" i="1"/>
  <c r="N254" i="1"/>
  <c r="N247" i="1"/>
  <c r="N255" i="1"/>
  <c r="N243" i="1"/>
  <c r="N246" i="1"/>
  <c r="N240" i="1"/>
  <c r="N245" i="1"/>
  <c r="N249" i="1"/>
  <c r="N248" i="1"/>
  <c r="N244" i="1"/>
  <c r="N242" i="1"/>
  <c r="N252" i="1"/>
  <c r="N239" i="1"/>
  <c r="N241" i="1"/>
  <c r="N237" i="1"/>
  <c r="N235" i="1"/>
  <c r="N233" i="1"/>
  <c r="N231" i="1"/>
  <c r="N230" i="1"/>
  <c r="N238" i="1"/>
  <c r="N228" i="1"/>
  <c r="N234" i="1"/>
  <c r="N224" i="1"/>
  <c r="N227" i="1"/>
  <c r="N221" i="1"/>
  <c r="N226" i="1"/>
  <c r="N223" i="1"/>
  <c r="N229" i="1"/>
  <c r="N225" i="1"/>
  <c r="N236" i="1"/>
  <c r="N232" i="1"/>
  <c r="N222" i="1"/>
  <c r="N220" i="1"/>
  <c r="N219" i="1"/>
  <c r="N218" i="1"/>
  <c r="N214" i="1"/>
  <c r="N217" i="1"/>
  <c r="N215" i="1"/>
  <c r="N204" i="1"/>
  <c r="N209" i="1"/>
  <c r="N208" i="1"/>
  <c r="N206" i="1"/>
  <c r="N203" i="1"/>
  <c r="N216" i="1"/>
  <c r="N211" i="1"/>
  <c r="N199" i="1"/>
  <c r="N213" i="1"/>
  <c r="N212" i="1"/>
  <c r="N205" i="1"/>
  <c r="N210" i="1"/>
  <c r="N202" i="1"/>
  <c r="N201" i="1"/>
  <c r="N207" i="1"/>
  <c r="N200" i="1"/>
  <c r="N198" i="1"/>
  <c r="N197" i="1"/>
  <c r="N196" i="1"/>
  <c r="N194" i="1"/>
  <c r="N178" i="1"/>
  <c r="N193" i="1"/>
  <c r="N187" i="1"/>
  <c r="N192" i="1"/>
  <c r="N184" i="1"/>
  <c r="N182" i="1"/>
  <c r="N195" i="1"/>
  <c r="N189" i="1"/>
  <c r="N177" i="1"/>
  <c r="N191" i="1"/>
  <c r="N190" i="1"/>
  <c r="N183" i="1"/>
  <c r="N188" i="1"/>
  <c r="N185" i="1"/>
  <c r="N181" i="1"/>
  <c r="N180" i="1"/>
  <c r="N186" i="1"/>
  <c r="N179" i="1"/>
  <c r="N176" i="1"/>
  <c r="N175" i="1"/>
  <c r="N174" i="1"/>
  <c r="N173" i="1"/>
  <c r="N171" i="1"/>
  <c r="N170" i="1"/>
  <c r="N160" i="1"/>
  <c r="N165" i="1"/>
  <c r="N162" i="1"/>
  <c r="N159" i="1"/>
  <c r="N172" i="1"/>
  <c r="N167" i="1"/>
  <c r="N155" i="1"/>
  <c r="N169" i="1"/>
  <c r="N168" i="1"/>
  <c r="N161" i="1"/>
  <c r="N166" i="1"/>
  <c r="N163" i="1"/>
  <c r="N158" i="1"/>
  <c r="N157" i="1"/>
  <c r="N164" i="1"/>
  <c r="N156" i="1"/>
  <c r="N154" i="1"/>
  <c r="N153" i="1"/>
  <c r="N152" i="1"/>
  <c r="N151" i="1"/>
  <c r="N150" i="1"/>
  <c r="N149" i="1"/>
  <c r="N146" i="1"/>
  <c r="N144" i="1"/>
  <c r="N148" i="1"/>
  <c r="N145" i="1"/>
  <c r="N147" i="1"/>
  <c r="N143" i="1"/>
  <c r="N142" i="1"/>
  <c r="N141" i="1"/>
  <c r="N140" i="1"/>
  <c r="N139" i="1"/>
  <c r="N138" i="1"/>
  <c r="N137" i="1"/>
  <c r="N136" i="1"/>
  <c r="N135" i="1"/>
  <c r="N134" i="1"/>
  <c r="N132" i="1"/>
  <c r="N133" i="1"/>
  <c r="N131" i="1"/>
  <c r="N130" i="1"/>
  <c r="N129" i="1"/>
  <c r="N128" i="1"/>
  <c r="N127" i="1"/>
  <c r="N126" i="1"/>
  <c r="N125" i="1"/>
  <c r="N124" i="1"/>
  <c r="N121" i="1"/>
  <c r="N123" i="1"/>
  <c r="N122" i="1"/>
  <c r="N113" i="1"/>
  <c r="N120" i="1"/>
  <c r="N112" i="1"/>
  <c r="N119" i="1"/>
  <c r="N118" i="1"/>
  <c r="N117" i="1"/>
  <c r="N116" i="1"/>
  <c r="N115" i="1"/>
  <c r="N114" i="1"/>
  <c r="N111" i="1"/>
  <c r="N110" i="1"/>
  <c r="N108" i="1"/>
  <c r="N107" i="1"/>
  <c r="N106" i="1"/>
  <c r="N109" i="1"/>
  <c r="N104" i="1"/>
  <c r="N103" i="1"/>
  <c r="N105" i="1"/>
  <c r="N90" i="1"/>
  <c r="N97" i="1"/>
  <c r="N102" i="1"/>
  <c r="N101" i="1"/>
  <c r="N100" i="1"/>
  <c r="N89" i="1"/>
  <c r="N99" i="1"/>
  <c r="N98" i="1"/>
  <c r="N95" i="1"/>
  <c r="N96" i="1"/>
  <c r="N94" i="1"/>
  <c r="N93" i="1"/>
  <c r="N91" i="1"/>
  <c r="N92" i="1"/>
  <c r="N78" i="1"/>
  <c r="N88" i="1"/>
  <c r="N87" i="1"/>
  <c r="N84" i="1"/>
  <c r="N86" i="1"/>
  <c r="N85" i="1"/>
  <c r="N83" i="1"/>
  <c r="N82" i="1"/>
  <c r="N80" i="1"/>
  <c r="N79" i="1"/>
  <c r="N81" i="1"/>
  <c r="N77" i="1"/>
  <c r="N76" i="1"/>
  <c r="N73" i="1"/>
  <c r="N75" i="1"/>
  <c r="N74" i="1"/>
  <c r="N72" i="1"/>
  <c r="N71" i="1"/>
  <c r="N69" i="1"/>
  <c r="N68" i="1"/>
  <c r="N67" i="1"/>
  <c r="N66" i="1"/>
  <c r="N65" i="1"/>
  <c r="N62" i="1"/>
  <c r="N61" i="1"/>
  <c r="N60" i="1"/>
  <c r="N64" i="1"/>
  <c r="N58" i="1"/>
  <c r="N57" i="1"/>
  <c r="N59" i="1"/>
  <c r="N63" i="1"/>
  <c r="N70" i="1"/>
  <c r="N45" i="1"/>
  <c r="N56" i="1"/>
  <c r="N55" i="1"/>
  <c r="N54" i="1"/>
  <c r="N51" i="1"/>
  <c r="N52" i="1"/>
  <c r="N49" i="1"/>
  <c r="N44" i="1"/>
  <c r="N47" i="1"/>
  <c r="N46" i="1"/>
  <c r="N48" i="1"/>
  <c r="N50" i="1"/>
  <c r="N43" i="1"/>
  <c r="N38" i="1"/>
  <c r="N42" i="1"/>
  <c r="N41" i="1"/>
  <c r="N40" i="1"/>
  <c r="N36" i="1"/>
  <c r="N39" i="1"/>
  <c r="N37" i="1"/>
  <c r="N35" i="1"/>
  <c r="N53" i="1"/>
  <c r="N34" i="1"/>
  <c r="N33" i="1"/>
  <c r="N30" i="1"/>
  <c r="N29" i="1"/>
  <c r="N31" i="1"/>
  <c r="N28" i="1"/>
  <c r="N32" i="1"/>
  <c r="N26" i="1"/>
  <c r="N25" i="1"/>
  <c r="N27" i="1"/>
  <c r="N24" i="1"/>
  <c r="N23" i="1"/>
  <c r="N21" i="1"/>
  <c r="N22" i="1"/>
  <c r="N19" i="1"/>
  <c r="N20" i="1"/>
  <c r="N18" i="1"/>
  <c r="N12" i="1"/>
  <c r="N16" i="1"/>
  <c r="N14" i="1"/>
  <c r="N13" i="1"/>
  <c r="N10" i="1"/>
  <c r="N17" i="1"/>
  <c r="N11" i="1"/>
  <c r="N15" i="1"/>
  <c r="N9" i="1"/>
  <c r="N6" i="1"/>
  <c r="N7" i="1"/>
  <c r="N8" i="1"/>
  <c r="N5" i="1"/>
  <c r="J2583" i="1"/>
  <c r="J2582" i="1"/>
  <c r="J2581" i="1"/>
  <c r="J2580" i="1"/>
  <c r="J2579" i="1"/>
  <c r="J2575" i="1"/>
  <c r="J2574" i="1"/>
  <c r="J2573" i="1"/>
  <c r="J2572" i="1"/>
  <c r="J2571" i="1"/>
  <c r="J2565" i="1"/>
  <c r="J2564" i="1"/>
  <c r="J2567" i="1"/>
  <c r="J2566" i="1"/>
  <c r="J2563" i="1"/>
  <c r="J2559" i="1"/>
  <c r="J2558" i="1"/>
  <c r="J2557" i="1"/>
  <c r="J2556" i="1"/>
  <c r="J2555" i="1"/>
  <c r="J2542" i="1"/>
  <c r="J2541" i="1"/>
  <c r="J2549" i="1"/>
  <c r="J2548" i="1"/>
  <c r="J2547" i="1"/>
  <c r="J2546" i="1"/>
  <c r="J2543" i="1"/>
  <c r="J2544" i="1"/>
  <c r="J2545" i="1"/>
  <c r="J2534" i="1"/>
  <c r="J2536" i="1"/>
  <c r="J2535" i="1"/>
  <c r="J2537" i="1"/>
  <c r="J2533" i="1"/>
  <c r="J2520" i="1"/>
  <c r="J2525" i="1"/>
  <c r="J2524" i="1"/>
  <c r="J2522" i="1"/>
  <c r="J2521" i="1"/>
  <c r="J2523" i="1"/>
  <c r="J2509" i="1"/>
  <c r="J2514" i="1"/>
  <c r="J2513" i="1"/>
  <c r="J2512" i="1"/>
  <c r="J2511" i="1"/>
  <c r="J2510" i="1"/>
  <c r="J2495" i="1"/>
  <c r="J2504" i="1"/>
  <c r="J2503" i="1"/>
  <c r="J2501" i="1"/>
  <c r="J2502" i="1"/>
  <c r="J2499" i="1"/>
  <c r="J2500" i="1"/>
  <c r="J2489" i="1"/>
  <c r="J2496" i="1"/>
  <c r="J2497" i="1"/>
  <c r="J2492" i="1"/>
  <c r="J2494" i="1"/>
  <c r="J2498" i="1"/>
  <c r="J2493" i="1"/>
  <c r="J2490" i="1"/>
  <c r="J2491" i="1"/>
  <c r="J2477" i="1"/>
  <c r="J2483" i="1"/>
  <c r="J2484" i="1"/>
  <c r="J2481" i="1"/>
  <c r="J2482" i="1"/>
  <c r="J2471" i="1"/>
  <c r="J2479" i="1"/>
  <c r="J2478" i="1"/>
  <c r="J2475" i="1"/>
  <c r="J2476" i="1"/>
  <c r="J2480" i="1"/>
  <c r="J2474" i="1"/>
  <c r="J2472" i="1"/>
  <c r="J2473" i="1"/>
  <c r="J2469" i="1"/>
  <c r="J2468" i="1"/>
  <c r="J2466" i="1"/>
  <c r="J2467" i="1"/>
  <c r="J2465" i="1"/>
  <c r="J2464" i="1"/>
  <c r="J2463" i="1"/>
  <c r="J2460" i="1"/>
  <c r="J2459" i="1"/>
  <c r="J2461" i="1"/>
  <c r="J2462" i="1"/>
  <c r="J2458" i="1"/>
  <c r="J2457" i="1"/>
  <c r="J2456" i="1"/>
  <c r="J2455" i="1"/>
  <c r="J2452" i="1"/>
  <c r="J2451" i="1"/>
  <c r="J2450" i="1"/>
  <c r="J2449" i="1"/>
  <c r="J2448" i="1"/>
  <c r="J2447" i="1"/>
  <c r="J2446" i="1"/>
  <c r="J2445" i="1"/>
  <c r="J2444" i="1"/>
  <c r="J2443" i="1"/>
  <c r="J2442" i="1"/>
  <c r="J2441" i="1"/>
  <c r="J2440" i="1"/>
  <c r="J2439" i="1"/>
  <c r="J2437" i="1"/>
  <c r="J2436" i="1"/>
  <c r="J2435" i="1"/>
  <c r="J2434" i="1"/>
  <c r="J2433" i="1"/>
  <c r="J2432" i="1"/>
  <c r="J2430" i="1"/>
  <c r="J2429" i="1"/>
  <c r="J2427" i="1"/>
  <c r="J2426" i="1"/>
  <c r="J2428" i="1"/>
  <c r="J2423" i="1"/>
  <c r="J2425" i="1"/>
  <c r="J2424" i="1"/>
  <c r="J2421" i="1"/>
  <c r="J2420" i="1"/>
  <c r="J2419" i="1"/>
  <c r="J2418" i="1"/>
  <c r="J2417" i="1"/>
  <c r="J2416" i="1"/>
  <c r="J2415" i="1"/>
  <c r="J2414" i="1"/>
  <c r="J2413" i="1"/>
  <c r="J2412" i="1"/>
  <c r="J2422" i="1"/>
  <c r="J2410" i="1"/>
  <c r="J2409" i="1"/>
  <c r="J2408" i="1"/>
  <c r="J2407" i="1"/>
  <c r="J2406" i="1"/>
  <c r="J2405" i="1"/>
  <c r="J2404" i="1"/>
  <c r="J2403" i="1"/>
  <c r="J2402" i="1"/>
  <c r="J2401" i="1"/>
  <c r="J2411" i="1"/>
  <c r="J2400" i="1"/>
  <c r="J2399" i="1"/>
  <c r="J2398" i="1"/>
  <c r="J2397" i="1"/>
  <c r="J2396" i="1"/>
  <c r="J2394" i="1"/>
  <c r="J2395" i="1"/>
  <c r="J2393" i="1"/>
  <c r="J2391" i="1"/>
  <c r="J2392" i="1"/>
  <c r="J2390" i="1"/>
  <c r="J2389" i="1"/>
  <c r="J2386" i="1"/>
  <c r="J2385" i="1"/>
  <c r="J2383" i="1"/>
  <c r="J2384" i="1"/>
  <c r="J2380" i="1"/>
  <c r="J2378" i="1"/>
  <c r="J2379" i="1"/>
  <c r="J2381" i="1"/>
  <c r="J2377" i="1"/>
  <c r="J2375" i="1"/>
  <c r="J2374" i="1"/>
  <c r="J2373" i="1"/>
  <c r="J2372" i="1"/>
  <c r="J2371" i="1"/>
  <c r="J2370" i="1"/>
  <c r="J2368" i="1"/>
  <c r="J2367" i="1"/>
  <c r="J2366" i="1"/>
  <c r="J2365" i="1"/>
  <c r="J2364" i="1"/>
  <c r="J2363" i="1"/>
  <c r="J2359" i="1"/>
  <c r="J2358" i="1"/>
  <c r="J2360" i="1"/>
  <c r="J2357" i="1"/>
  <c r="J2355" i="1"/>
  <c r="J2356" i="1"/>
  <c r="J2353" i="1"/>
  <c r="J2351" i="1"/>
  <c r="J2352" i="1"/>
  <c r="J2350" i="1"/>
  <c r="J2349" i="1"/>
  <c r="J2347" i="1"/>
  <c r="J2346" i="1"/>
  <c r="J2348" i="1"/>
  <c r="J2345" i="1"/>
  <c r="J2344" i="1"/>
  <c r="J2341" i="1"/>
  <c r="J2343" i="1"/>
  <c r="J2342" i="1"/>
  <c r="J2340" i="1"/>
  <c r="J2339" i="1"/>
  <c r="J2338" i="1"/>
  <c r="J2337" i="1"/>
  <c r="J2335" i="1"/>
  <c r="J2333" i="1"/>
  <c r="J2334" i="1"/>
  <c r="J2332" i="1"/>
  <c r="J2331" i="1"/>
  <c r="J2330" i="1"/>
  <c r="J2329" i="1"/>
  <c r="J2327" i="1"/>
  <c r="J2325" i="1"/>
  <c r="J2326" i="1"/>
  <c r="J2328" i="1"/>
  <c r="J2324" i="1"/>
  <c r="J2323" i="1"/>
  <c r="J2322" i="1"/>
  <c r="J2321" i="1"/>
  <c r="J2319" i="1"/>
  <c r="J2317" i="1"/>
  <c r="J2318" i="1"/>
  <c r="J2316" i="1"/>
  <c r="J2315" i="1"/>
  <c r="J2314" i="1"/>
  <c r="J2313" i="1"/>
  <c r="J2310" i="1"/>
  <c r="J2309" i="1"/>
  <c r="J2311" i="1"/>
  <c r="J2308" i="1"/>
  <c r="J2307" i="1"/>
  <c r="J2306" i="1"/>
  <c r="J2305" i="1"/>
  <c r="J2302" i="1"/>
  <c r="J2301" i="1"/>
  <c r="J2303" i="1"/>
  <c r="J2300" i="1"/>
  <c r="J2299" i="1"/>
  <c r="J2298" i="1"/>
  <c r="J2297" i="1"/>
  <c r="J2296" i="1"/>
  <c r="J2293" i="1"/>
  <c r="J2294" i="1"/>
  <c r="J2295" i="1"/>
  <c r="J2292" i="1"/>
  <c r="J2291" i="1"/>
  <c r="J2290" i="1"/>
  <c r="J2289" i="1"/>
  <c r="J2287" i="1"/>
  <c r="J2286" i="1"/>
  <c r="J2285" i="1"/>
  <c r="J2288" i="1"/>
  <c r="J2284" i="1"/>
  <c r="J2283" i="1"/>
  <c r="J2282" i="1"/>
  <c r="J2281" i="1"/>
  <c r="J2280" i="1"/>
  <c r="J2278" i="1"/>
  <c r="J2279" i="1"/>
  <c r="J2277" i="1"/>
  <c r="J2276" i="1"/>
  <c r="J2275" i="1"/>
  <c r="J2274" i="1"/>
  <c r="J2271" i="1"/>
  <c r="J2270" i="1"/>
  <c r="J2269" i="1"/>
  <c r="J2268" i="1"/>
  <c r="J2265" i="1"/>
  <c r="J2264" i="1"/>
  <c r="J2263" i="1"/>
  <c r="J2262" i="1"/>
  <c r="J2259" i="1"/>
  <c r="J2257" i="1"/>
  <c r="J2258" i="1"/>
  <c r="J2256" i="1"/>
  <c r="J2255" i="1"/>
  <c r="J2253" i="1"/>
  <c r="J2252" i="1"/>
  <c r="J2251" i="1"/>
  <c r="J2254" i="1"/>
  <c r="J2250" i="1"/>
  <c r="J2249" i="1"/>
  <c r="J2248" i="1"/>
  <c r="J2247" i="1"/>
  <c r="J2245" i="1"/>
  <c r="J2244" i="1"/>
  <c r="J2243" i="1"/>
  <c r="J2246" i="1"/>
  <c r="J2242" i="1"/>
  <c r="J2241" i="1"/>
  <c r="J2240" i="1"/>
  <c r="J2239" i="1"/>
  <c r="J2237" i="1"/>
  <c r="J2236" i="1"/>
  <c r="J2235" i="1"/>
  <c r="J2238" i="1"/>
  <c r="J2234" i="1"/>
  <c r="J2233" i="1"/>
  <c r="J2232" i="1"/>
  <c r="J2231" i="1"/>
  <c r="J2230" i="1"/>
  <c r="J2229" i="1"/>
  <c r="J2228" i="1"/>
  <c r="J2227" i="1"/>
  <c r="J2226" i="1"/>
  <c r="J2225" i="1"/>
  <c r="J2224" i="1"/>
  <c r="J2223" i="1"/>
  <c r="J2220" i="1"/>
  <c r="J2222" i="1"/>
  <c r="J2221" i="1"/>
  <c r="J2218" i="1"/>
  <c r="J2215" i="1"/>
  <c r="J2217" i="1"/>
  <c r="J2214" i="1"/>
  <c r="J2212" i="1"/>
  <c r="J2216" i="1"/>
  <c r="J2213" i="1"/>
  <c r="J2206" i="1"/>
  <c r="J2211" i="1"/>
  <c r="J2210" i="1"/>
  <c r="J2209" i="1"/>
  <c r="J2207" i="1"/>
  <c r="J2208" i="1"/>
  <c r="J2205" i="1"/>
  <c r="J2204" i="1"/>
  <c r="J2202" i="1"/>
  <c r="J2203" i="1"/>
  <c r="J2201" i="1"/>
  <c r="J2200" i="1"/>
  <c r="J2196" i="1"/>
  <c r="J2197" i="1"/>
  <c r="J2198" i="1"/>
  <c r="J2199" i="1"/>
  <c r="J2195" i="1"/>
  <c r="J2194" i="1"/>
  <c r="J2192" i="1"/>
  <c r="J2193" i="1"/>
  <c r="J2191" i="1"/>
  <c r="J2190" i="1"/>
  <c r="J2186" i="1"/>
  <c r="J2187" i="1"/>
  <c r="J2188" i="1"/>
  <c r="J2189" i="1"/>
  <c r="J2185" i="1"/>
  <c r="J2181" i="1"/>
  <c r="J2182" i="1"/>
  <c r="J2180" i="1"/>
  <c r="J2179" i="1"/>
  <c r="J2178" i="1"/>
  <c r="J2177" i="1"/>
  <c r="J2176" i="1"/>
  <c r="J2175" i="1"/>
  <c r="J2173" i="1"/>
  <c r="J2174" i="1"/>
  <c r="J2169" i="1"/>
  <c r="J2170" i="1"/>
  <c r="J2168" i="1"/>
  <c r="J2167" i="1"/>
  <c r="J2166" i="1"/>
  <c r="J2165" i="1"/>
  <c r="J2160" i="1"/>
  <c r="J2163" i="1"/>
  <c r="J2161" i="1"/>
  <c r="J2164" i="1"/>
  <c r="J2162" i="1"/>
  <c r="J2154" i="1"/>
  <c r="J2159" i="1"/>
  <c r="J2158" i="1"/>
  <c r="J2157" i="1"/>
  <c r="J2155" i="1"/>
  <c r="J2156" i="1"/>
  <c r="J2153" i="1"/>
  <c r="J2152" i="1"/>
  <c r="J2139" i="1"/>
  <c r="J2144" i="1"/>
  <c r="J2151" i="1"/>
  <c r="J2150" i="1"/>
  <c r="J2147" i="1"/>
  <c r="J2146" i="1"/>
  <c r="J2149" i="1"/>
  <c r="J2148" i="1"/>
  <c r="J2143" i="1"/>
  <c r="J2145" i="1"/>
  <c r="J2142" i="1"/>
  <c r="J2141" i="1"/>
  <c r="J2140" i="1"/>
  <c r="J2127" i="1"/>
  <c r="J2130" i="1"/>
  <c r="J2129" i="1"/>
  <c r="J2136" i="1"/>
  <c r="J2135" i="1"/>
  <c r="J2137" i="1"/>
  <c r="J2132" i="1"/>
  <c r="J2134" i="1"/>
  <c r="J2133" i="1"/>
  <c r="J2126" i="1"/>
  <c r="J2131" i="1"/>
  <c r="J2128" i="1"/>
  <c r="J2120" i="1"/>
  <c r="J2122" i="1"/>
  <c r="J2114" i="1"/>
  <c r="J2123" i="1"/>
  <c r="J2119" i="1"/>
  <c r="J2121" i="1"/>
  <c r="J2124" i="1"/>
  <c r="J2118" i="1"/>
  <c r="J2117" i="1"/>
  <c r="J2116" i="1"/>
  <c r="J2115" i="1"/>
  <c r="J2111" i="1"/>
  <c r="J2109" i="1"/>
  <c r="J2110" i="1"/>
  <c r="J2108" i="1"/>
  <c r="J2112" i="1"/>
  <c r="J2107" i="1"/>
  <c r="J2106" i="1"/>
  <c r="J2105" i="1"/>
  <c r="J2104" i="1"/>
  <c r="J2101" i="1"/>
  <c r="J2102" i="1"/>
  <c r="J2100" i="1"/>
  <c r="J2098" i="1"/>
  <c r="J2097" i="1"/>
  <c r="J2096" i="1"/>
  <c r="J2095" i="1"/>
  <c r="J2094" i="1"/>
  <c r="J2093" i="1"/>
  <c r="J2091" i="1"/>
  <c r="J2090" i="1"/>
  <c r="J2089" i="1"/>
  <c r="J2088" i="1"/>
  <c r="J2087" i="1"/>
  <c r="J2084" i="1"/>
  <c r="J2083" i="1"/>
  <c r="J2082" i="1"/>
  <c r="J2080" i="1"/>
  <c r="J2081" i="1"/>
  <c r="J2077" i="1"/>
  <c r="J2076" i="1"/>
  <c r="J2075" i="1"/>
  <c r="J2073" i="1"/>
  <c r="J2074" i="1"/>
  <c r="J2072" i="1"/>
  <c r="J2069" i="1"/>
  <c r="J2070" i="1"/>
  <c r="J2071" i="1"/>
  <c r="J2066" i="1"/>
  <c r="J2068" i="1"/>
  <c r="J2067" i="1"/>
  <c r="J2065" i="1"/>
  <c r="J2063" i="1"/>
  <c r="J2064" i="1"/>
  <c r="J2061" i="1"/>
  <c r="J2060" i="1"/>
  <c r="J2059" i="1"/>
  <c r="J2058" i="1"/>
  <c r="J2057" i="1"/>
  <c r="J2056" i="1"/>
  <c r="J2055" i="1"/>
  <c r="J2053" i="1"/>
  <c r="J2052" i="1"/>
  <c r="J2051" i="1"/>
  <c r="J2050" i="1"/>
  <c r="J2047" i="1"/>
  <c r="J2046" i="1"/>
  <c r="J2049" i="1"/>
  <c r="J2048" i="1"/>
  <c r="J2045" i="1"/>
  <c r="J2042" i="1"/>
  <c r="J2043" i="1"/>
  <c r="J2044" i="1"/>
  <c r="J2041" i="1"/>
  <c r="J2039" i="1"/>
  <c r="J2038" i="1"/>
  <c r="J2037" i="1"/>
  <c r="J2036" i="1"/>
  <c r="J2033" i="1"/>
  <c r="J2032" i="1"/>
  <c r="J2035" i="1"/>
  <c r="J2034" i="1"/>
  <c r="J2031" i="1"/>
  <c r="J2030" i="1"/>
  <c r="J2029" i="1"/>
  <c r="J2028" i="1"/>
  <c r="J2027" i="1"/>
  <c r="J2025" i="1"/>
  <c r="J2024" i="1"/>
  <c r="J2023" i="1"/>
  <c r="J2022" i="1"/>
  <c r="J2019" i="1"/>
  <c r="J2018" i="1"/>
  <c r="J2021" i="1"/>
  <c r="J2020" i="1"/>
  <c r="J2016" i="1"/>
  <c r="J2015" i="1"/>
  <c r="J2017" i="1"/>
  <c r="J2014" i="1"/>
  <c r="J2013" i="1"/>
  <c r="J2010" i="1"/>
  <c r="J2009" i="1"/>
  <c r="J2008" i="1"/>
  <c r="J2007" i="1"/>
  <c r="J2004" i="1"/>
  <c r="J2003" i="1"/>
  <c r="J2006" i="1"/>
  <c r="J2005" i="1"/>
  <c r="J2000" i="1"/>
  <c r="J2001" i="1"/>
  <c r="J2002" i="1"/>
  <c r="J1999" i="1"/>
  <c r="J1998" i="1"/>
  <c r="J1997" i="1"/>
  <c r="J1985" i="1"/>
  <c r="J1991" i="1"/>
  <c r="J1990" i="1"/>
  <c r="J1995" i="1"/>
  <c r="J1994" i="1"/>
  <c r="J1992" i="1"/>
  <c r="J1993" i="1"/>
  <c r="J1989" i="1"/>
  <c r="J1988" i="1"/>
  <c r="J1987" i="1"/>
  <c r="J1984" i="1"/>
  <c r="J1986" i="1"/>
  <c r="J1983" i="1"/>
  <c r="J1980" i="1"/>
  <c r="J1978" i="1"/>
  <c r="J1977" i="1"/>
  <c r="J1979" i="1"/>
  <c r="J1976" i="1"/>
  <c r="J1973" i="1"/>
  <c r="J1972" i="1"/>
  <c r="J1975" i="1"/>
  <c r="J1974" i="1"/>
  <c r="J1971" i="1"/>
  <c r="J1969" i="1"/>
  <c r="J1968" i="1"/>
  <c r="J1970" i="1"/>
  <c r="J1967" i="1"/>
  <c r="J1964" i="1"/>
  <c r="J1963" i="1"/>
  <c r="J1962" i="1"/>
  <c r="J1961" i="1"/>
  <c r="J1960" i="1"/>
  <c r="J1959" i="1"/>
  <c r="J1958" i="1"/>
  <c r="J1957" i="1"/>
  <c r="J1956" i="1"/>
  <c r="J1953" i="1"/>
  <c r="J1954" i="1"/>
  <c r="J1955" i="1"/>
  <c r="J1952" i="1"/>
  <c r="J1951" i="1"/>
  <c r="J1950" i="1"/>
  <c r="J1949" i="1"/>
  <c r="J1948" i="1"/>
  <c r="J1946" i="1"/>
  <c r="J1944" i="1"/>
  <c r="J1947" i="1"/>
  <c r="J1945" i="1"/>
  <c r="J1941" i="1"/>
  <c r="J1940" i="1"/>
  <c r="J1939" i="1"/>
  <c r="J1938" i="1"/>
  <c r="J1937" i="1"/>
  <c r="J1935" i="1"/>
  <c r="J1931" i="1"/>
  <c r="J1934" i="1"/>
  <c r="J1933" i="1"/>
  <c r="J1930" i="1"/>
  <c r="J1932" i="1"/>
  <c r="J1929" i="1"/>
  <c r="J1928" i="1"/>
  <c r="J1927" i="1"/>
  <c r="J1926" i="1"/>
  <c r="J1922" i="1"/>
  <c r="J1923" i="1"/>
  <c r="J1921" i="1"/>
  <c r="J1924" i="1"/>
  <c r="J1919" i="1"/>
  <c r="J1920" i="1"/>
  <c r="J1918" i="1"/>
  <c r="J1917" i="1"/>
  <c r="J1916" i="1"/>
  <c r="J1915" i="1"/>
  <c r="J1913" i="1"/>
  <c r="J1914" i="1"/>
  <c r="J1911" i="1"/>
  <c r="J1912" i="1"/>
  <c r="J1909" i="1"/>
  <c r="J1908" i="1"/>
  <c r="J1907" i="1"/>
  <c r="J1906" i="1"/>
  <c r="J1905" i="1"/>
  <c r="J1900" i="1"/>
  <c r="J1901" i="1"/>
  <c r="J1902" i="1"/>
  <c r="J1903" i="1"/>
  <c r="J1898" i="1"/>
  <c r="J1899" i="1"/>
  <c r="J1897" i="1"/>
  <c r="J1896" i="1"/>
  <c r="J1893" i="1"/>
  <c r="J1894" i="1"/>
  <c r="J1892" i="1"/>
  <c r="J1890" i="1"/>
  <c r="J1889" i="1"/>
  <c r="J1888" i="1"/>
  <c r="J1891" i="1"/>
  <c r="J1887" i="1"/>
  <c r="J1886" i="1"/>
  <c r="J1885" i="1"/>
  <c r="J1884" i="1"/>
  <c r="J1883" i="1"/>
  <c r="J1880" i="1"/>
  <c r="J1879" i="1"/>
  <c r="J1878" i="1"/>
  <c r="J1875" i="1"/>
  <c r="J1877" i="1"/>
  <c r="J1876" i="1"/>
  <c r="J1874" i="1"/>
  <c r="J1873" i="1"/>
  <c r="J1872" i="1"/>
  <c r="J1871" i="1"/>
  <c r="J1870" i="1"/>
  <c r="J1868" i="1"/>
  <c r="J1867" i="1"/>
  <c r="J1869" i="1"/>
  <c r="J1865" i="1"/>
  <c r="J1864" i="1"/>
  <c r="J1862" i="1"/>
  <c r="J1863" i="1"/>
  <c r="J1861" i="1"/>
  <c r="J1859" i="1"/>
  <c r="J1860" i="1"/>
  <c r="J1858" i="1"/>
  <c r="J1857" i="1"/>
  <c r="J1854" i="1"/>
  <c r="J1852" i="1"/>
  <c r="J1853" i="1"/>
  <c r="J1851" i="1"/>
  <c r="J1850" i="1"/>
  <c r="J1848" i="1"/>
  <c r="J1849" i="1"/>
  <c r="J1847" i="1"/>
  <c r="J1844" i="1"/>
  <c r="J1842" i="1"/>
  <c r="J1843" i="1"/>
  <c r="J1841" i="1"/>
  <c r="J1840" i="1"/>
  <c r="J1837" i="1"/>
  <c r="J1839" i="1"/>
  <c r="J1838" i="1"/>
  <c r="J1835" i="1"/>
  <c r="J1836" i="1"/>
  <c r="J1834" i="1"/>
  <c r="J1833" i="1"/>
  <c r="J1832" i="1"/>
  <c r="J1831" i="1"/>
  <c r="J1829" i="1"/>
  <c r="J1830" i="1"/>
  <c r="J1826" i="1"/>
  <c r="J1827" i="1"/>
  <c r="J1828" i="1"/>
  <c r="J1825" i="1"/>
  <c r="J1824" i="1"/>
  <c r="J1823" i="1"/>
  <c r="J1822" i="1"/>
  <c r="J1821" i="1"/>
  <c r="J1820" i="1"/>
  <c r="J1819" i="1"/>
  <c r="J1818" i="1"/>
  <c r="J1817" i="1"/>
  <c r="J1816" i="1"/>
  <c r="J1815" i="1"/>
  <c r="J1814" i="1"/>
  <c r="J1813" i="1"/>
  <c r="J1812" i="1"/>
  <c r="J1811" i="1"/>
  <c r="J1810" i="1"/>
  <c r="J1809" i="1"/>
  <c r="J1808" i="1"/>
  <c r="J1807" i="1"/>
  <c r="J1806" i="1"/>
  <c r="J1804" i="1"/>
  <c r="J1803" i="1"/>
  <c r="J1802" i="1"/>
  <c r="J1801" i="1"/>
  <c r="J1800" i="1"/>
  <c r="J1798" i="1"/>
  <c r="J1799" i="1"/>
  <c r="J1797" i="1"/>
  <c r="J1796" i="1"/>
  <c r="J1795" i="1"/>
  <c r="J1794" i="1"/>
  <c r="J1792" i="1"/>
  <c r="J1791" i="1"/>
  <c r="J1793" i="1"/>
  <c r="J1790" i="1"/>
  <c r="J1789" i="1"/>
  <c r="J1787" i="1"/>
  <c r="J1788" i="1"/>
  <c r="J1786" i="1"/>
  <c r="J1785" i="1"/>
  <c r="J1784" i="1"/>
  <c r="J1783" i="1"/>
  <c r="J1782" i="1"/>
  <c r="J1781" i="1"/>
  <c r="J1780" i="1"/>
  <c r="J1779" i="1"/>
  <c r="J1777" i="1"/>
  <c r="J1778" i="1"/>
  <c r="J1776" i="1"/>
  <c r="J1775" i="1"/>
  <c r="J1774" i="1"/>
  <c r="J1772" i="1"/>
  <c r="J1773" i="1"/>
  <c r="J1771" i="1"/>
  <c r="J1770" i="1"/>
  <c r="J1769" i="1"/>
  <c r="J1768" i="1"/>
  <c r="J1767" i="1"/>
  <c r="J1765" i="1"/>
  <c r="J1766" i="1"/>
  <c r="J1764" i="1"/>
  <c r="J1763" i="1"/>
  <c r="J1762" i="1"/>
  <c r="J1761" i="1"/>
  <c r="J1760" i="1"/>
  <c r="J1758" i="1"/>
  <c r="J1759" i="1"/>
  <c r="J1757" i="1"/>
  <c r="J1756" i="1"/>
  <c r="J1755" i="1"/>
  <c r="J1754" i="1"/>
  <c r="J1753" i="1"/>
  <c r="J1752" i="1"/>
  <c r="J1751" i="1"/>
  <c r="J1750" i="1"/>
  <c r="J1749" i="1"/>
  <c r="J1748" i="1"/>
  <c r="J1747" i="1"/>
  <c r="J1746" i="1"/>
  <c r="J1745" i="1"/>
  <c r="J1744" i="1"/>
  <c r="J1743" i="1"/>
  <c r="J1742" i="1"/>
  <c r="J1741" i="1"/>
  <c r="J1740" i="1"/>
  <c r="J1739" i="1"/>
  <c r="J1738" i="1"/>
  <c r="J1737" i="1"/>
  <c r="J1736" i="1"/>
  <c r="J1735" i="1"/>
  <c r="J1734" i="1"/>
  <c r="J1733" i="1"/>
  <c r="J1732" i="1"/>
  <c r="J1731" i="1"/>
  <c r="J1729" i="1"/>
  <c r="J1728" i="1"/>
  <c r="J1730" i="1"/>
  <c r="J1727" i="1"/>
  <c r="J1726" i="1"/>
  <c r="J1725" i="1"/>
  <c r="J1723" i="1"/>
  <c r="J1722" i="1"/>
  <c r="J1724" i="1"/>
  <c r="J1721" i="1"/>
  <c r="J1720" i="1"/>
  <c r="J1717" i="1"/>
  <c r="J1719" i="1"/>
  <c r="J1718" i="1"/>
  <c r="J1715" i="1"/>
  <c r="J1713" i="1"/>
  <c r="J1716" i="1"/>
  <c r="J1714" i="1"/>
  <c r="J1712" i="1"/>
  <c r="J1711" i="1"/>
  <c r="J1710" i="1"/>
  <c r="J1709" i="1"/>
  <c r="J1705" i="1"/>
  <c r="J1708" i="1"/>
  <c r="J1707" i="1"/>
  <c r="J1706" i="1"/>
  <c r="J1704" i="1"/>
  <c r="J1703" i="1"/>
  <c r="J1702" i="1"/>
  <c r="J1700" i="1"/>
  <c r="J1701" i="1"/>
  <c r="J1699" i="1"/>
  <c r="J1698" i="1"/>
  <c r="J1697" i="1"/>
  <c r="J1693" i="1"/>
  <c r="J1696" i="1"/>
  <c r="J1695" i="1"/>
  <c r="J1694" i="1"/>
  <c r="J1692" i="1"/>
  <c r="J1691" i="1"/>
  <c r="J1690" i="1"/>
  <c r="J1688" i="1"/>
  <c r="J1689" i="1"/>
  <c r="J1686" i="1"/>
  <c r="J1687" i="1"/>
  <c r="J1685" i="1"/>
  <c r="J1684" i="1"/>
  <c r="J1683" i="1"/>
  <c r="J1679" i="1"/>
  <c r="J1682" i="1"/>
  <c r="J1681" i="1"/>
  <c r="J1680" i="1"/>
  <c r="J1678" i="1"/>
  <c r="J1677" i="1"/>
  <c r="J1676" i="1"/>
  <c r="J1672" i="1"/>
  <c r="J1675" i="1"/>
  <c r="J1674" i="1"/>
  <c r="J1673" i="1"/>
  <c r="J1671" i="1"/>
  <c r="J1670" i="1"/>
  <c r="J1669" i="1"/>
  <c r="J1667" i="1"/>
  <c r="J1668" i="1"/>
  <c r="J1665" i="1"/>
  <c r="J1666" i="1"/>
  <c r="J1664" i="1"/>
  <c r="J1663" i="1"/>
  <c r="J1662" i="1"/>
  <c r="J1660" i="1"/>
  <c r="J1661" i="1"/>
  <c r="J1658" i="1"/>
  <c r="J1659" i="1"/>
  <c r="J1657" i="1"/>
  <c r="J1656" i="1"/>
  <c r="J1655" i="1"/>
  <c r="J1651" i="1"/>
  <c r="J1654" i="1"/>
  <c r="J1653" i="1"/>
  <c r="J1652" i="1"/>
  <c r="J1650" i="1"/>
  <c r="J1649" i="1"/>
  <c r="J1648" i="1"/>
  <c r="J1647" i="1"/>
  <c r="J1646" i="1"/>
  <c r="J1645" i="1"/>
  <c r="J1644" i="1"/>
  <c r="J1643" i="1"/>
  <c r="J1642" i="1"/>
  <c r="J1640" i="1"/>
  <c r="J1641" i="1"/>
  <c r="J1638" i="1"/>
  <c r="J1639" i="1"/>
  <c r="J1637" i="1"/>
  <c r="J1635" i="1"/>
  <c r="J1636" i="1"/>
  <c r="J1634" i="1"/>
  <c r="J1632" i="1"/>
  <c r="J1633" i="1"/>
  <c r="J1630" i="1"/>
  <c r="J1631" i="1"/>
  <c r="J1629" i="1"/>
  <c r="J1628" i="1"/>
  <c r="J1627" i="1"/>
  <c r="J1625" i="1"/>
  <c r="J1626" i="1"/>
  <c r="J1621" i="1"/>
  <c r="J1624" i="1"/>
  <c r="J1623" i="1"/>
  <c r="J1622" i="1"/>
  <c r="J1620" i="1"/>
  <c r="J1618" i="1"/>
  <c r="J1619" i="1"/>
  <c r="J1614" i="1"/>
  <c r="J1617" i="1"/>
  <c r="J1616" i="1"/>
  <c r="J1615" i="1"/>
  <c r="J1613" i="1"/>
  <c r="J1612" i="1"/>
  <c r="J1611" i="1"/>
  <c r="J1607" i="1"/>
  <c r="J1610" i="1"/>
  <c r="J1609" i="1"/>
  <c r="J1608" i="1"/>
  <c r="J1606" i="1"/>
  <c r="J1605" i="1"/>
  <c r="J1604" i="1"/>
  <c r="J1593" i="1"/>
  <c r="J1592" i="1"/>
  <c r="J1602" i="1"/>
  <c r="J1601" i="1"/>
  <c r="J1600" i="1"/>
  <c r="J1597" i="1"/>
  <c r="J1599" i="1"/>
  <c r="J1598" i="1"/>
  <c r="J1596" i="1"/>
  <c r="J1594" i="1"/>
  <c r="J1595" i="1"/>
  <c r="J1591" i="1"/>
  <c r="J1585" i="1"/>
  <c r="J1580" i="1"/>
  <c r="J1579" i="1"/>
  <c r="J1589" i="1"/>
  <c r="J1587" i="1"/>
  <c r="J1588" i="1"/>
  <c r="J1586" i="1"/>
  <c r="J1584" i="1"/>
  <c r="J1583" i="1"/>
  <c r="J1582" i="1"/>
  <c r="J1578" i="1"/>
  <c r="J1581" i="1"/>
  <c r="J1577" i="1"/>
  <c r="J1576" i="1"/>
  <c r="J1575" i="1"/>
  <c r="J1574" i="1"/>
  <c r="J1573" i="1"/>
  <c r="J1570" i="1"/>
  <c r="J1571" i="1"/>
  <c r="J1569" i="1"/>
  <c r="J1568" i="1"/>
  <c r="J1566" i="1"/>
  <c r="J1567" i="1"/>
  <c r="J1565" i="1"/>
  <c r="J1564" i="1"/>
  <c r="J1563" i="1"/>
  <c r="J1562" i="1"/>
  <c r="J1561" i="1"/>
  <c r="J1560" i="1"/>
  <c r="J1559" i="1"/>
  <c r="J1558" i="1"/>
  <c r="J1557" i="1"/>
  <c r="J1556" i="1"/>
  <c r="J1553" i="1"/>
  <c r="J1555" i="1"/>
  <c r="J1554" i="1"/>
  <c r="J1551" i="1"/>
  <c r="J1552" i="1"/>
  <c r="J1550" i="1"/>
  <c r="J1545" i="1"/>
  <c r="J1549" i="1"/>
  <c r="J1548" i="1"/>
  <c r="J1547" i="1"/>
  <c r="J1546" i="1"/>
  <c r="J1542" i="1"/>
  <c r="J1541" i="1"/>
  <c r="J1540" i="1"/>
  <c r="J1539" i="1"/>
  <c r="J1538" i="1"/>
  <c r="J1536" i="1"/>
  <c r="J1537" i="1"/>
  <c r="J1535" i="1"/>
  <c r="J1533" i="1"/>
  <c r="J1534" i="1"/>
  <c r="J1530" i="1"/>
  <c r="J1529" i="1"/>
  <c r="J1528" i="1"/>
  <c r="J1527" i="1"/>
  <c r="J1526" i="1"/>
  <c r="J1524" i="1"/>
  <c r="J1525" i="1"/>
  <c r="J1523" i="1"/>
  <c r="J1522" i="1"/>
  <c r="J1519" i="1"/>
  <c r="J1518" i="1"/>
  <c r="J1517" i="1"/>
  <c r="J1516" i="1"/>
  <c r="J1514" i="1"/>
  <c r="J1515" i="1"/>
  <c r="J1512" i="1"/>
  <c r="J1513" i="1"/>
  <c r="J1511" i="1"/>
  <c r="J1504" i="1"/>
  <c r="J1503" i="1"/>
  <c r="J1509" i="1"/>
  <c r="J1510" i="1"/>
  <c r="J1508" i="1"/>
  <c r="J1507" i="1"/>
  <c r="J1506" i="1"/>
  <c r="J1505" i="1"/>
  <c r="J1500" i="1"/>
  <c r="J1502" i="1"/>
  <c r="J1501" i="1"/>
  <c r="J1498" i="1"/>
  <c r="J1499" i="1"/>
  <c r="J1497" i="1"/>
  <c r="J1495" i="1"/>
  <c r="J1494" i="1"/>
  <c r="J1493" i="1"/>
  <c r="J1492" i="1"/>
  <c r="J1491" i="1"/>
  <c r="J1496" i="1"/>
  <c r="J1490" i="1"/>
  <c r="J1489" i="1"/>
  <c r="J1487" i="1"/>
  <c r="J1486" i="1"/>
  <c r="J1485" i="1"/>
  <c r="J1482" i="1"/>
  <c r="J1484" i="1"/>
  <c r="J1481" i="1"/>
  <c r="J1480" i="1"/>
  <c r="J1479" i="1"/>
  <c r="J1483" i="1"/>
  <c r="J1477" i="1"/>
  <c r="J1476" i="1"/>
  <c r="J1473" i="1"/>
  <c r="J1474" i="1"/>
  <c r="J1475" i="1"/>
  <c r="J1472" i="1"/>
  <c r="J1471" i="1"/>
  <c r="J1470" i="1"/>
  <c r="J1469" i="1"/>
  <c r="J1467" i="1"/>
  <c r="J1468" i="1"/>
  <c r="J1465" i="1"/>
  <c r="J1466" i="1"/>
  <c r="J1462" i="1"/>
  <c r="J1464" i="1"/>
  <c r="J1463" i="1"/>
  <c r="J1461" i="1"/>
  <c r="J1459" i="1"/>
  <c r="J1460" i="1"/>
  <c r="J1457" i="1"/>
  <c r="J1456" i="1"/>
  <c r="J1455" i="1"/>
  <c r="J1453" i="1"/>
  <c r="J1454" i="1"/>
  <c r="J1452" i="1"/>
  <c r="J1451" i="1"/>
  <c r="J1450" i="1"/>
  <c r="J1449" i="1"/>
  <c r="J1448" i="1"/>
  <c r="J1447" i="1"/>
  <c r="J1446" i="1"/>
  <c r="J1444" i="1"/>
  <c r="J1443" i="1"/>
  <c r="J1445" i="1"/>
  <c r="J1442" i="1"/>
  <c r="J1441" i="1"/>
  <c r="J1437" i="1"/>
  <c r="J1438" i="1"/>
  <c r="J1435" i="1"/>
  <c r="J1434" i="1"/>
  <c r="J1436" i="1"/>
  <c r="J1433" i="1"/>
  <c r="J1432" i="1"/>
  <c r="J1431" i="1"/>
  <c r="J1427" i="1"/>
  <c r="J1430" i="1"/>
  <c r="J1429" i="1"/>
  <c r="J1428" i="1"/>
  <c r="J1423" i="1"/>
  <c r="J1422" i="1"/>
  <c r="J1419" i="1"/>
  <c r="J1420" i="1"/>
  <c r="J1418" i="1"/>
  <c r="J1421" i="1"/>
  <c r="J1416" i="1"/>
  <c r="J1414" i="1"/>
  <c r="J1412" i="1"/>
  <c r="J1413" i="1"/>
  <c r="J1415" i="1"/>
  <c r="J1411" i="1"/>
  <c r="J1409" i="1"/>
  <c r="J1408" i="1"/>
  <c r="J1407" i="1"/>
  <c r="J1410" i="1"/>
  <c r="J1399" i="1"/>
  <c r="J1402" i="1"/>
  <c r="J1405" i="1"/>
  <c r="J1404" i="1"/>
  <c r="J1401" i="1"/>
  <c r="J1400" i="1"/>
  <c r="J1403" i="1"/>
  <c r="J1397" i="1"/>
  <c r="J1398" i="1"/>
  <c r="J1394" i="1"/>
  <c r="J1395" i="1"/>
  <c r="J1396" i="1"/>
  <c r="J1393" i="1"/>
  <c r="J1392" i="1"/>
  <c r="J1391" i="1"/>
  <c r="J1389" i="1"/>
  <c r="J1387" i="1"/>
  <c r="J1386" i="1"/>
  <c r="J1390" i="1"/>
  <c r="J1385" i="1"/>
  <c r="J1388" i="1"/>
  <c r="J1384" i="1"/>
  <c r="J1383" i="1"/>
  <c r="J1382" i="1"/>
  <c r="J1380" i="1"/>
  <c r="J1378" i="1"/>
  <c r="J1377" i="1"/>
  <c r="J1381" i="1"/>
  <c r="J1376" i="1"/>
  <c r="J1379" i="1"/>
  <c r="J1375" i="1"/>
  <c r="J1374" i="1"/>
  <c r="J1373" i="1"/>
  <c r="J1371" i="1"/>
  <c r="J1369" i="1"/>
  <c r="J1368" i="1"/>
  <c r="J1372" i="1"/>
  <c r="J1367" i="1"/>
  <c r="J1370" i="1"/>
  <c r="J1366" i="1"/>
  <c r="J1365" i="1"/>
  <c r="J1364" i="1"/>
  <c r="J1363" i="1"/>
  <c r="J1362" i="1"/>
  <c r="J1358" i="1"/>
  <c r="J1361" i="1"/>
  <c r="J1360" i="1"/>
  <c r="J1359" i="1"/>
  <c r="J1357" i="1"/>
  <c r="J1355" i="1"/>
  <c r="J1356" i="1"/>
  <c r="J1352" i="1"/>
  <c r="J1354" i="1"/>
  <c r="J1353" i="1"/>
  <c r="J1351" i="1"/>
  <c r="J1350" i="1"/>
  <c r="J1349" i="1"/>
  <c r="J1346" i="1"/>
  <c r="J1348" i="1"/>
  <c r="J1347" i="1"/>
  <c r="J1344" i="1"/>
  <c r="J1345" i="1"/>
  <c r="J1343" i="1"/>
  <c r="J1342" i="1"/>
  <c r="J1341" i="1"/>
  <c r="J1340" i="1"/>
  <c r="J1338" i="1"/>
  <c r="J1339" i="1"/>
  <c r="J1336" i="1"/>
  <c r="J1335" i="1"/>
  <c r="J1334" i="1"/>
  <c r="J1337" i="1"/>
  <c r="J1330" i="1"/>
  <c r="J1331" i="1"/>
  <c r="J1329" i="1"/>
  <c r="J1328" i="1"/>
  <c r="J1325" i="1"/>
  <c r="J1324" i="1"/>
  <c r="J1323" i="1"/>
  <c r="J1322" i="1"/>
  <c r="J1321" i="1"/>
  <c r="J1320" i="1"/>
  <c r="J1318" i="1"/>
  <c r="J1317" i="1"/>
  <c r="J1316" i="1"/>
  <c r="J1315" i="1"/>
  <c r="J1310" i="1"/>
  <c r="J1311" i="1"/>
  <c r="J1314" i="1"/>
  <c r="J1309" i="1"/>
  <c r="J1312" i="1"/>
  <c r="J1308" i="1"/>
  <c r="J1313" i="1"/>
  <c r="J1305" i="1"/>
  <c r="J1303" i="1"/>
  <c r="J1304" i="1"/>
  <c r="J1301" i="1"/>
  <c r="J1302" i="1"/>
  <c r="J1298" i="1"/>
  <c r="J1299" i="1"/>
  <c r="J1300" i="1"/>
  <c r="J1297" i="1"/>
  <c r="J1296" i="1"/>
  <c r="J1286" i="1"/>
  <c r="J1295" i="1"/>
  <c r="J1292" i="1"/>
  <c r="J1294" i="1"/>
  <c r="J1290" i="1"/>
  <c r="J1293" i="1"/>
  <c r="J1289" i="1"/>
  <c r="J1291" i="1"/>
  <c r="J1285" i="1"/>
  <c r="J1287" i="1"/>
  <c r="J1284" i="1"/>
  <c r="J1288" i="1"/>
  <c r="J1283" i="1"/>
  <c r="J1282" i="1"/>
  <c r="J1281" i="1"/>
  <c r="J1276" i="1"/>
  <c r="J1280" i="1"/>
  <c r="J1279" i="1"/>
  <c r="J1278" i="1"/>
  <c r="J1277" i="1"/>
  <c r="J1274" i="1"/>
  <c r="J1275" i="1"/>
  <c r="J1273" i="1"/>
  <c r="J1272" i="1"/>
  <c r="J1271" i="1"/>
  <c r="J1266" i="1"/>
  <c r="J1264" i="1"/>
  <c r="J1270" i="1"/>
  <c r="J1269" i="1"/>
  <c r="J1268" i="1"/>
  <c r="J1267" i="1"/>
  <c r="J1263" i="1"/>
  <c r="J1265" i="1"/>
  <c r="J1262" i="1"/>
  <c r="J1260" i="1"/>
  <c r="J1258" i="1"/>
  <c r="J1259" i="1"/>
  <c r="J1257" i="1"/>
  <c r="J1256" i="1"/>
  <c r="J1253" i="1"/>
  <c r="J1251" i="1"/>
  <c r="J1252" i="1"/>
  <c r="J1250" i="1"/>
  <c r="J1247" i="1"/>
  <c r="J1249" i="1"/>
  <c r="J1248" i="1"/>
  <c r="J1244" i="1"/>
  <c r="J1246" i="1"/>
  <c r="J1243" i="1"/>
  <c r="J1245" i="1"/>
  <c r="J1234" i="1"/>
  <c r="J1240" i="1"/>
  <c r="J1238" i="1"/>
  <c r="J1239" i="1"/>
  <c r="J1237" i="1"/>
  <c r="J1236" i="1"/>
  <c r="J1235" i="1"/>
  <c r="J1233" i="1"/>
  <c r="J1230" i="1"/>
  <c r="J1232" i="1"/>
  <c r="J1229" i="1"/>
  <c r="J1231" i="1"/>
  <c r="J1222" i="1"/>
  <c r="J1226" i="1"/>
  <c r="J1225" i="1"/>
  <c r="J1224" i="1"/>
  <c r="J1223" i="1"/>
  <c r="J1219" i="1"/>
  <c r="J1220" i="1"/>
  <c r="J1221" i="1"/>
  <c r="J1216" i="1"/>
  <c r="J1218" i="1"/>
  <c r="J1217" i="1"/>
  <c r="J1202" i="1"/>
  <c r="J1212" i="1"/>
  <c r="J1209" i="1"/>
  <c r="J1211" i="1"/>
  <c r="J1210" i="1"/>
  <c r="J1208" i="1"/>
  <c r="J1207" i="1"/>
  <c r="J1205" i="1"/>
  <c r="J1206" i="1"/>
  <c r="J1201" i="1"/>
  <c r="J1204" i="1"/>
  <c r="J1203" i="1"/>
  <c r="J1196" i="1"/>
  <c r="J1200" i="1"/>
  <c r="J1199" i="1"/>
  <c r="J1197" i="1"/>
  <c r="J1198" i="1"/>
  <c r="J1195" i="1"/>
  <c r="J1194" i="1"/>
  <c r="J1185" i="1"/>
  <c r="J1193" i="1"/>
  <c r="J1192" i="1"/>
  <c r="J1191" i="1"/>
  <c r="J1190" i="1"/>
  <c r="J1188" i="1"/>
  <c r="J1187" i="1"/>
  <c r="J1189" i="1"/>
  <c r="J1186" i="1"/>
  <c r="J1184" i="1"/>
  <c r="J1183" i="1"/>
  <c r="J1182" i="1"/>
  <c r="J1180" i="1"/>
  <c r="J1178" i="1"/>
  <c r="J1179" i="1"/>
  <c r="J1173" i="1"/>
  <c r="J1172" i="1"/>
  <c r="J1176" i="1"/>
  <c r="J1171" i="1"/>
  <c r="J1175" i="1"/>
  <c r="J1169" i="1"/>
  <c r="J1167" i="1"/>
  <c r="J1174" i="1"/>
  <c r="J1159" i="1"/>
  <c r="J1162" i="1"/>
  <c r="J1177" i="1"/>
  <c r="J1166" i="1"/>
  <c r="J1161" i="1"/>
  <c r="J1170" i="1"/>
  <c r="J1163" i="1"/>
  <c r="J1164" i="1"/>
  <c r="J1165" i="1"/>
  <c r="J1168" i="1"/>
  <c r="J1158" i="1"/>
  <c r="J1160" i="1"/>
  <c r="J1156" i="1"/>
  <c r="J1154" i="1"/>
  <c r="J1155" i="1"/>
  <c r="J1149" i="1"/>
  <c r="J1148" i="1"/>
  <c r="J1153" i="1"/>
  <c r="J1147" i="1"/>
  <c r="J1152" i="1"/>
  <c r="J1144" i="1"/>
  <c r="J1151" i="1"/>
  <c r="J1137" i="1"/>
  <c r="J1133" i="1"/>
  <c r="J1150" i="1"/>
  <c r="J1140" i="1"/>
  <c r="J1136" i="1"/>
  <c r="J1139" i="1"/>
  <c r="J1143" i="1"/>
  <c r="J1146" i="1"/>
  <c r="J1142" i="1"/>
  <c r="J1141" i="1"/>
  <c r="J1138" i="1"/>
  <c r="J1145" i="1"/>
  <c r="J1132" i="1"/>
  <c r="J1134" i="1"/>
  <c r="J1135" i="1"/>
  <c r="J1130" i="1"/>
  <c r="J1128" i="1"/>
  <c r="J1129" i="1"/>
  <c r="J1122" i="1"/>
  <c r="J1121" i="1"/>
  <c r="J1123" i="1"/>
  <c r="J1126" i="1"/>
  <c r="J1125" i="1"/>
  <c r="J1124" i="1"/>
  <c r="J1116" i="1"/>
  <c r="J1109" i="1"/>
  <c r="J1114" i="1"/>
  <c r="J1111" i="1"/>
  <c r="J1127" i="1"/>
  <c r="J1120" i="1"/>
  <c r="J1118" i="1"/>
  <c r="J1117" i="1"/>
  <c r="J1113" i="1"/>
  <c r="J1115" i="1"/>
  <c r="J1107" i="1"/>
  <c r="J1112" i="1"/>
  <c r="J1119" i="1"/>
  <c r="J1108" i="1"/>
  <c r="J1110" i="1"/>
  <c r="J1106" i="1"/>
  <c r="J1105" i="1"/>
  <c r="J1101" i="1"/>
  <c r="J1104" i="1"/>
  <c r="J1098" i="1"/>
  <c r="J1095" i="1"/>
  <c r="J1102" i="1"/>
  <c r="J1103" i="1"/>
  <c r="J1100" i="1"/>
  <c r="J1097" i="1"/>
  <c r="J1096" i="1"/>
  <c r="J1094" i="1"/>
  <c r="J1093" i="1"/>
  <c r="J1091" i="1"/>
  <c r="J1090" i="1"/>
  <c r="J1092" i="1"/>
  <c r="J1099" i="1"/>
  <c r="J1089" i="1"/>
  <c r="J1088" i="1"/>
  <c r="J1087" i="1"/>
  <c r="J1086" i="1"/>
  <c r="J1085" i="1"/>
  <c r="J1084" i="1"/>
  <c r="J1078" i="1"/>
  <c r="J1083" i="1"/>
  <c r="J1082" i="1"/>
  <c r="J1081" i="1"/>
  <c r="J1079" i="1"/>
  <c r="J1074" i="1"/>
  <c r="J1080" i="1"/>
  <c r="J1073" i="1"/>
  <c r="J1077" i="1"/>
  <c r="J1076" i="1"/>
  <c r="J1068" i="1"/>
  <c r="J1069" i="1"/>
  <c r="J1070" i="1"/>
  <c r="J1067" i="1"/>
  <c r="J1075" i="1"/>
  <c r="J1071" i="1"/>
  <c r="J1072" i="1"/>
  <c r="J1066" i="1"/>
  <c r="J1065" i="1"/>
  <c r="J1059" i="1"/>
  <c r="J1058" i="1"/>
  <c r="J1063" i="1"/>
  <c r="J1064" i="1"/>
  <c r="J1062" i="1"/>
  <c r="J1061" i="1"/>
  <c r="J1060" i="1"/>
  <c r="J1054" i="1"/>
  <c r="J1057" i="1"/>
  <c r="J1047" i="1"/>
  <c r="J1050" i="1"/>
  <c r="J1052" i="1"/>
  <c r="J1049" i="1"/>
  <c r="J1044" i="1"/>
  <c r="J1055" i="1"/>
  <c r="J1045" i="1"/>
  <c r="J1053" i="1"/>
  <c r="J1056" i="1"/>
  <c r="J1048" i="1"/>
  <c r="J1051" i="1"/>
  <c r="J1046" i="1"/>
  <c r="J1029" i="1"/>
  <c r="J1043" i="1"/>
  <c r="J1042" i="1"/>
  <c r="J1041" i="1"/>
  <c r="J1039" i="1"/>
  <c r="J1040" i="1"/>
  <c r="J1038" i="1"/>
  <c r="J1037" i="1"/>
  <c r="J1036" i="1"/>
  <c r="J1035" i="1"/>
  <c r="J1032" i="1"/>
  <c r="J1033" i="1"/>
  <c r="J1034" i="1"/>
  <c r="J1031" i="1"/>
  <c r="J1030" i="1"/>
  <c r="J1027" i="1"/>
  <c r="J1028" i="1"/>
  <c r="J1026" i="1"/>
  <c r="J1023" i="1"/>
  <c r="J1024" i="1"/>
  <c r="J1020" i="1"/>
  <c r="J1022" i="1"/>
  <c r="J1021" i="1"/>
  <c r="J1025" i="1"/>
  <c r="J1016" i="1"/>
  <c r="J1019" i="1"/>
  <c r="J1018" i="1"/>
  <c r="J1017" i="1"/>
  <c r="J1015" i="1"/>
  <c r="J1014" i="1"/>
  <c r="J1013" i="1"/>
  <c r="J1011" i="1"/>
  <c r="J1012" i="1"/>
  <c r="J1008" i="1"/>
  <c r="J1010" i="1"/>
  <c r="J1009" i="1"/>
  <c r="J1007" i="1"/>
  <c r="J1006" i="1"/>
  <c r="J1005" i="1"/>
  <c r="J1004" i="1"/>
  <c r="J1003" i="1"/>
  <c r="J1002" i="1"/>
  <c r="J994" i="1"/>
  <c r="J1001" i="1"/>
  <c r="J999" i="1"/>
  <c r="J1000" i="1"/>
  <c r="J998" i="1"/>
  <c r="J997" i="1"/>
  <c r="J996" i="1"/>
  <c r="J995" i="1"/>
  <c r="J992" i="1"/>
  <c r="J991" i="1"/>
  <c r="J990" i="1"/>
  <c r="J993" i="1"/>
  <c r="J986" i="1"/>
  <c r="J989" i="1"/>
  <c r="J987" i="1"/>
  <c r="J988" i="1"/>
  <c r="J985" i="1"/>
  <c r="J983" i="1"/>
  <c r="J982" i="1"/>
  <c r="J981" i="1"/>
  <c r="J979" i="1"/>
  <c r="J978" i="1"/>
  <c r="J977" i="1"/>
  <c r="J975" i="1"/>
  <c r="J974" i="1"/>
  <c r="J973" i="1"/>
  <c r="J971" i="1"/>
  <c r="J970" i="1"/>
  <c r="J969" i="1"/>
  <c r="J968" i="1"/>
  <c r="J966" i="1"/>
  <c r="J965" i="1"/>
  <c r="J964" i="1"/>
  <c r="J963" i="1"/>
  <c r="J961" i="1"/>
  <c r="J960" i="1"/>
  <c r="J959" i="1"/>
  <c r="J958" i="1"/>
  <c r="J950" i="1"/>
  <c r="J957" i="1"/>
  <c r="J955" i="1"/>
  <c r="J954" i="1"/>
  <c r="J953" i="1"/>
  <c r="J952" i="1"/>
  <c r="J951" i="1"/>
  <c r="J949" i="1"/>
  <c r="J946" i="1"/>
  <c r="J947" i="1"/>
  <c r="J948" i="1"/>
  <c r="J956" i="1"/>
  <c r="J945" i="1"/>
  <c r="J944" i="1"/>
  <c r="J943" i="1"/>
  <c r="J942" i="1"/>
  <c r="J941" i="1"/>
  <c r="J935" i="1"/>
  <c r="J938" i="1"/>
  <c r="J936" i="1"/>
  <c r="J940" i="1"/>
  <c r="J932" i="1"/>
  <c r="J937" i="1"/>
  <c r="J934" i="1"/>
  <c r="J939" i="1"/>
  <c r="J931" i="1"/>
  <c r="J933" i="1"/>
  <c r="J927" i="1"/>
  <c r="J926" i="1"/>
  <c r="J925" i="1"/>
  <c r="J924" i="1"/>
  <c r="J923" i="1"/>
  <c r="J922" i="1"/>
  <c r="J921" i="1"/>
  <c r="J920" i="1"/>
  <c r="J915" i="1"/>
  <c r="J919" i="1"/>
  <c r="J918" i="1"/>
  <c r="J916" i="1"/>
  <c r="J914" i="1"/>
  <c r="J911" i="1"/>
  <c r="J912" i="1"/>
  <c r="J910" i="1"/>
  <c r="J917" i="1"/>
  <c r="J909" i="1"/>
  <c r="J913" i="1"/>
  <c r="J906" i="1"/>
  <c r="J904" i="1"/>
  <c r="J903" i="1"/>
  <c r="J902" i="1"/>
  <c r="J901" i="1"/>
  <c r="J896" i="1"/>
  <c r="J898" i="1"/>
  <c r="J899" i="1"/>
  <c r="J900" i="1"/>
  <c r="J897" i="1"/>
  <c r="J892" i="1"/>
  <c r="J895" i="1"/>
  <c r="J894" i="1"/>
  <c r="J893" i="1"/>
  <c r="J890" i="1"/>
  <c r="J891" i="1"/>
  <c r="J880" i="1"/>
  <c r="J889" i="1"/>
  <c r="J888" i="1"/>
  <c r="J887" i="1"/>
  <c r="J886" i="1"/>
  <c r="J885" i="1"/>
  <c r="J883" i="1"/>
  <c r="J881" i="1"/>
  <c r="J884" i="1"/>
  <c r="J879" i="1"/>
  <c r="J882" i="1"/>
  <c r="J878" i="1"/>
  <c r="J876" i="1"/>
  <c r="J877" i="1"/>
  <c r="J875" i="1"/>
  <c r="J870" i="1"/>
  <c r="J874" i="1"/>
  <c r="J873" i="1"/>
  <c r="J872" i="1"/>
  <c r="J871" i="1"/>
  <c r="J866" i="1"/>
  <c r="J869" i="1"/>
  <c r="J867" i="1"/>
  <c r="J863" i="1"/>
  <c r="J865" i="1"/>
  <c r="J864" i="1"/>
  <c r="J868" i="1"/>
  <c r="J862" i="1"/>
  <c r="J858" i="1"/>
  <c r="J857" i="1"/>
  <c r="J856" i="1"/>
  <c r="J855" i="1"/>
  <c r="J854" i="1"/>
  <c r="J853" i="1"/>
  <c r="J852" i="1"/>
  <c r="J851" i="1"/>
  <c r="J850" i="1"/>
  <c r="J849" i="1"/>
  <c r="J847" i="1"/>
  <c r="J848" i="1"/>
  <c r="J845" i="1"/>
  <c r="J844" i="1"/>
  <c r="J846" i="1"/>
  <c r="J843" i="1"/>
  <c r="J841" i="1"/>
  <c r="J842" i="1"/>
  <c r="J840" i="1"/>
  <c r="J838" i="1"/>
  <c r="J837" i="1"/>
  <c r="J833" i="1"/>
  <c r="J836" i="1"/>
  <c r="J832" i="1"/>
  <c r="J834" i="1"/>
  <c r="J830" i="1"/>
  <c r="J835" i="1"/>
  <c r="J831" i="1"/>
  <c r="J823" i="1"/>
  <c r="J828" i="1"/>
  <c r="J827" i="1"/>
  <c r="J826" i="1"/>
  <c r="J822" i="1"/>
  <c r="J825" i="1"/>
  <c r="J820" i="1"/>
  <c r="J824" i="1"/>
  <c r="J821" i="1"/>
  <c r="J814" i="1"/>
  <c r="J818" i="1"/>
  <c r="J817" i="1"/>
  <c r="J816" i="1"/>
  <c r="J813" i="1"/>
  <c r="J811" i="1"/>
  <c r="J815" i="1"/>
  <c r="J812" i="1"/>
  <c r="J794" i="1"/>
  <c r="J806" i="1"/>
  <c r="J805" i="1"/>
  <c r="J803" i="1"/>
  <c r="J804" i="1"/>
  <c r="J799" i="1"/>
  <c r="J802" i="1"/>
  <c r="J800" i="1"/>
  <c r="J801" i="1"/>
  <c r="J798" i="1"/>
  <c r="J796" i="1"/>
  <c r="J797" i="1"/>
  <c r="J795" i="1"/>
  <c r="J776" i="1"/>
  <c r="J788" i="1"/>
  <c r="J789" i="1"/>
  <c r="J787" i="1"/>
  <c r="J785" i="1"/>
  <c r="J786" i="1"/>
  <c r="J781" i="1"/>
  <c r="J784" i="1"/>
  <c r="J782" i="1"/>
  <c r="J783" i="1"/>
  <c r="J780" i="1"/>
  <c r="J778" i="1"/>
  <c r="J779" i="1"/>
  <c r="J777" i="1"/>
  <c r="J758" i="1"/>
  <c r="J770" i="1"/>
  <c r="J769" i="1"/>
  <c r="J771" i="1"/>
  <c r="J767" i="1"/>
  <c r="J765" i="1"/>
  <c r="J768" i="1"/>
  <c r="J766" i="1"/>
  <c r="J764" i="1"/>
  <c r="J763" i="1"/>
  <c r="J762" i="1"/>
  <c r="J761" i="1"/>
  <c r="J760" i="1"/>
  <c r="J759" i="1"/>
  <c r="J753" i="1"/>
  <c r="J752" i="1"/>
  <c r="J751" i="1"/>
  <c r="J749" i="1"/>
  <c r="J750" i="1"/>
  <c r="J748" i="1"/>
  <c r="J747" i="1"/>
  <c r="J742" i="1"/>
  <c r="J741" i="1"/>
  <c r="J740" i="1"/>
  <c r="J738" i="1"/>
  <c r="J739" i="1"/>
  <c r="J737" i="1"/>
  <c r="J736" i="1"/>
  <c r="J731" i="1"/>
  <c r="J730" i="1"/>
  <c r="J728" i="1"/>
  <c r="J729" i="1"/>
  <c r="J727" i="1"/>
  <c r="J726" i="1"/>
  <c r="J725" i="1"/>
  <c r="J723" i="1"/>
  <c r="J722" i="1"/>
  <c r="J721" i="1"/>
  <c r="J718" i="1"/>
  <c r="J720" i="1"/>
  <c r="J719" i="1"/>
  <c r="J715" i="1"/>
  <c r="J716" i="1"/>
  <c r="J717" i="1"/>
  <c r="J713" i="1"/>
  <c r="J712" i="1"/>
  <c r="J711" i="1"/>
  <c r="J708" i="1"/>
  <c r="J710" i="1"/>
  <c r="J705" i="1"/>
  <c r="J706" i="1"/>
  <c r="J709" i="1"/>
  <c r="J707" i="1"/>
  <c r="J704" i="1"/>
  <c r="J703" i="1"/>
  <c r="J699" i="1"/>
  <c r="J702" i="1"/>
  <c r="J701" i="1"/>
  <c r="J700" i="1"/>
  <c r="J698" i="1"/>
  <c r="J697" i="1"/>
  <c r="J696" i="1"/>
  <c r="J687" i="1"/>
  <c r="J694" i="1"/>
  <c r="J692" i="1"/>
  <c r="J691" i="1"/>
  <c r="J690" i="1"/>
  <c r="J693" i="1"/>
  <c r="J689" i="1"/>
  <c r="J688" i="1"/>
  <c r="J686" i="1"/>
  <c r="J678" i="1"/>
  <c r="J676" i="1"/>
  <c r="J677" i="1"/>
  <c r="J675" i="1"/>
  <c r="J685" i="1"/>
  <c r="J682" i="1"/>
  <c r="J684" i="1"/>
  <c r="J683" i="1"/>
  <c r="J680" i="1"/>
  <c r="J679" i="1"/>
  <c r="J681" i="1"/>
  <c r="J674" i="1"/>
  <c r="J673" i="1"/>
  <c r="J666" i="1"/>
  <c r="J670" i="1"/>
  <c r="J669" i="1"/>
  <c r="J668" i="1"/>
  <c r="J667" i="1"/>
  <c r="J671" i="1"/>
  <c r="J665" i="1"/>
  <c r="J664" i="1"/>
  <c r="J657" i="1"/>
  <c r="J653" i="1"/>
  <c r="J652" i="1"/>
  <c r="J649" i="1"/>
  <c r="J659" i="1"/>
  <c r="J658" i="1"/>
  <c r="J656" i="1"/>
  <c r="J655" i="1"/>
  <c r="J654" i="1"/>
  <c r="J651" i="1"/>
  <c r="J650" i="1"/>
  <c r="J648" i="1"/>
  <c r="J647" i="1"/>
  <c r="J640" i="1"/>
  <c r="J637" i="1"/>
  <c r="J638" i="1"/>
  <c r="J642" i="1"/>
  <c r="J641" i="1"/>
  <c r="J639" i="1"/>
  <c r="J636" i="1"/>
  <c r="J632" i="1"/>
  <c r="J635" i="1"/>
  <c r="J634" i="1"/>
  <c r="J633" i="1"/>
  <c r="J631" i="1"/>
  <c r="J630" i="1"/>
  <c r="J626" i="1"/>
  <c r="J627" i="1"/>
  <c r="J625" i="1"/>
  <c r="J624" i="1"/>
  <c r="J620" i="1"/>
  <c r="J621" i="1"/>
  <c r="J619" i="1"/>
  <c r="J618" i="1"/>
  <c r="J613" i="1"/>
  <c r="J616" i="1"/>
  <c r="J614" i="1"/>
  <c r="J615" i="1"/>
  <c r="J611" i="1"/>
  <c r="J612" i="1"/>
  <c r="J610" i="1"/>
  <c r="J597" i="1"/>
  <c r="J608" i="1"/>
  <c r="J604" i="1"/>
  <c r="J601" i="1"/>
  <c r="J600" i="1"/>
  <c r="J607" i="1"/>
  <c r="J606" i="1"/>
  <c r="J603" i="1"/>
  <c r="J598" i="1"/>
  <c r="J602" i="1"/>
  <c r="J605" i="1"/>
  <c r="J599" i="1"/>
  <c r="J596" i="1"/>
  <c r="J583" i="1"/>
  <c r="J594" i="1"/>
  <c r="J591" i="1"/>
  <c r="J588" i="1"/>
  <c r="J593" i="1"/>
  <c r="J587" i="1"/>
  <c r="J592" i="1"/>
  <c r="J590" i="1"/>
  <c r="J584" i="1"/>
  <c r="J589" i="1"/>
  <c r="J586" i="1"/>
  <c r="J585" i="1"/>
  <c r="J582" i="1"/>
  <c r="J569" i="1"/>
  <c r="J580" i="1"/>
  <c r="J576" i="1"/>
  <c r="J573" i="1"/>
  <c r="J579" i="1"/>
  <c r="J572" i="1"/>
  <c r="J578" i="1"/>
  <c r="J575" i="1"/>
  <c r="J570" i="1"/>
  <c r="J574" i="1"/>
  <c r="J577" i="1"/>
  <c r="J571" i="1"/>
  <c r="J568" i="1"/>
  <c r="J556" i="1"/>
  <c r="J567" i="1"/>
  <c r="J564" i="1"/>
  <c r="J560" i="1"/>
  <c r="J563" i="1"/>
  <c r="J559" i="1"/>
  <c r="J566" i="1"/>
  <c r="J562" i="1"/>
  <c r="J557" i="1"/>
  <c r="J555" i="1"/>
  <c r="J561" i="1"/>
  <c r="J565" i="1"/>
  <c r="J558" i="1"/>
  <c r="J554" i="1"/>
  <c r="J542" i="1"/>
  <c r="J553" i="1"/>
  <c r="J549" i="1"/>
  <c r="J546" i="1"/>
  <c r="J545" i="1"/>
  <c r="J552" i="1"/>
  <c r="J551" i="1"/>
  <c r="J548" i="1"/>
  <c r="J543" i="1"/>
  <c r="J541" i="1"/>
  <c r="J547" i="1"/>
  <c r="J550" i="1"/>
  <c r="J544" i="1"/>
  <c r="J540" i="1"/>
  <c r="J537" i="1"/>
  <c r="J529" i="1"/>
  <c r="J536" i="1"/>
  <c r="J535" i="1"/>
  <c r="J531" i="1"/>
  <c r="J532" i="1"/>
  <c r="J534" i="1"/>
  <c r="J533" i="1"/>
  <c r="J530" i="1"/>
  <c r="J528" i="1"/>
  <c r="J523" i="1"/>
  <c r="J525" i="1"/>
  <c r="J521" i="1"/>
  <c r="J524" i="1"/>
  <c r="J522" i="1"/>
  <c r="J520" i="1"/>
  <c r="J515" i="1"/>
  <c r="J519" i="1"/>
  <c r="J518" i="1"/>
  <c r="J517" i="1"/>
  <c r="J516" i="1"/>
  <c r="J513" i="1"/>
  <c r="J514" i="1"/>
  <c r="J512" i="1"/>
  <c r="J511" i="1"/>
  <c r="J509" i="1"/>
  <c r="J510" i="1"/>
  <c r="J508" i="1"/>
  <c r="J507" i="1"/>
  <c r="J506" i="1"/>
  <c r="J505" i="1"/>
  <c r="J503" i="1"/>
  <c r="J504" i="1"/>
  <c r="J502" i="1"/>
  <c r="J501" i="1"/>
  <c r="J499" i="1"/>
  <c r="J500" i="1"/>
  <c r="J493" i="1"/>
  <c r="J497" i="1"/>
  <c r="J498" i="1"/>
  <c r="J495" i="1"/>
  <c r="J496" i="1"/>
  <c r="J494" i="1"/>
  <c r="J492" i="1"/>
  <c r="J490" i="1"/>
  <c r="J491" i="1"/>
  <c r="J489" i="1"/>
  <c r="J488" i="1"/>
  <c r="J486" i="1"/>
  <c r="J487" i="1"/>
  <c r="J485" i="1"/>
  <c r="J484" i="1"/>
  <c r="J482" i="1"/>
  <c r="J483" i="1"/>
  <c r="J480" i="1"/>
  <c r="J481" i="1"/>
  <c r="J479" i="1"/>
  <c r="J472" i="1"/>
  <c r="J476" i="1"/>
  <c r="J477" i="1"/>
  <c r="J475" i="1"/>
  <c r="J474" i="1"/>
  <c r="J473" i="1"/>
  <c r="J471" i="1"/>
  <c r="J470" i="1"/>
  <c r="J469" i="1"/>
  <c r="J467" i="1"/>
  <c r="J468" i="1"/>
  <c r="J457" i="1"/>
  <c r="J465" i="1"/>
  <c r="J445" i="1"/>
  <c r="J451" i="1"/>
  <c r="J459" i="1"/>
  <c r="J455" i="1"/>
  <c r="J460" i="1"/>
  <c r="J461" i="1"/>
  <c r="J456" i="1"/>
  <c r="J458" i="1"/>
  <c r="J463" i="1"/>
  <c r="J452" i="1"/>
  <c r="J454" i="1"/>
  <c r="J453" i="1"/>
  <c r="J464" i="1"/>
  <c r="J462" i="1"/>
  <c r="J449" i="1"/>
  <c r="J448" i="1"/>
  <c r="J450" i="1"/>
  <c r="J447" i="1"/>
  <c r="J446" i="1"/>
  <c r="J436" i="1"/>
  <c r="J423" i="1"/>
  <c r="J442" i="1"/>
  <c r="J428" i="1"/>
  <c r="J440" i="1"/>
  <c r="J430" i="1"/>
  <c r="J439" i="1"/>
  <c r="J435" i="1"/>
  <c r="J438" i="1"/>
  <c r="J437" i="1"/>
  <c r="J432" i="1"/>
  <c r="J431" i="1"/>
  <c r="J434" i="1"/>
  <c r="J429" i="1"/>
  <c r="J443" i="1"/>
  <c r="J433" i="1"/>
  <c r="J441" i="1"/>
  <c r="J427" i="1"/>
  <c r="J426" i="1"/>
  <c r="J425" i="1"/>
  <c r="J424" i="1"/>
  <c r="J410" i="1"/>
  <c r="J401" i="1"/>
  <c r="J420" i="1"/>
  <c r="J415" i="1"/>
  <c r="J419" i="1"/>
  <c r="J418" i="1"/>
  <c r="J416" i="1"/>
  <c r="J413" i="1"/>
  <c r="J417" i="1"/>
  <c r="J411" i="1"/>
  <c r="J412" i="1"/>
  <c r="J408" i="1"/>
  <c r="J409" i="1"/>
  <c r="J406" i="1"/>
  <c r="J407" i="1"/>
  <c r="J414" i="1"/>
  <c r="J421" i="1"/>
  <c r="J404" i="1"/>
  <c r="J405" i="1"/>
  <c r="J402" i="1"/>
  <c r="J403" i="1"/>
  <c r="J398" i="1"/>
  <c r="J397" i="1"/>
  <c r="J396" i="1"/>
  <c r="J394" i="1"/>
  <c r="J395" i="1"/>
  <c r="J393" i="1"/>
  <c r="J392" i="1"/>
  <c r="J391" i="1"/>
  <c r="J389" i="1"/>
  <c r="J390" i="1"/>
  <c r="J383" i="1"/>
  <c r="J387" i="1"/>
  <c r="J386" i="1"/>
  <c r="J384" i="1"/>
  <c r="J385" i="1"/>
  <c r="J382" i="1"/>
  <c r="J381" i="1"/>
  <c r="J380" i="1"/>
  <c r="J379" i="1"/>
  <c r="J378" i="1"/>
  <c r="J377" i="1"/>
  <c r="J376" i="1"/>
  <c r="J374" i="1"/>
  <c r="J373" i="1"/>
  <c r="J372" i="1"/>
  <c r="J370" i="1"/>
  <c r="J371" i="1"/>
  <c r="J369" i="1"/>
  <c r="J353" i="1"/>
  <c r="J359" i="1"/>
  <c r="J368" i="1"/>
  <c r="J367" i="1"/>
  <c r="J365" i="1"/>
  <c r="J363" i="1"/>
  <c r="J364" i="1"/>
  <c r="J362" i="1"/>
  <c r="J361" i="1"/>
  <c r="J360" i="1"/>
  <c r="J366" i="1"/>
  <c r="J356" i="1"/>
  <c r="J352" i="1"/>
  <c r="J358" i="1"/>
  <c r="J357" i="1"/>
  <c r="J354" i="1"/>
  <c r="J351" i="1"/>
  <c r="J355" i="1"/>
  <c r="J350" i="1"/>
  <c r="J348" i="1"/>
  <c r="J347" i="1"/>
  <c r="J346" i="1"/>
  <c r="J342" i="1"/>
  <c r="J340" i="1"/>
  <c r="J339" i="1"/>
  <c r="J343" i="1"/>
  <c r="J344" i="1"/>
  <c r="J341" i="1"/>
  <c r="J345" i="1"/>
  <c r="J337" i="1"/>
  <c r="J338" i="1"/>
  <c r="J335" i="1"/>
  <c r="J334" i="1"/>
  <c r="J330" i="1"/>
  <c r="J328" i="1"/>
  <c r="J327" i="1"/>
  <c r="J331" i="1"/>
  <c r="J332" i="1"/>
  <c r="J329" i="1"/>
  <c r="J333" i="1"/>
  <c r="J325" i="1"/>
  <c r="J326" i="1"/>
  <c r="J323" i="1"/>
  <c r="J321" i="1"/>
  <c r="J320" i="1"/>
  <c r="J317" i="1"/>
  <c r="J315" i="1"/>
  <c r="J314" i="1"/>
  <c r="J322" i="1"/>
  <c r="J318" i="1"/>
  <c r="J316" i="1"/>
  <c r="J319" i="1"/>
  <c r="J312" i="1"/>
  <c r="J313" i="1"/>
  <c r="J308" i="1"/>
  <c r="J311" i="1"/>
  <c r="J310" i="1"/>
  <c r="J307" i="1"/>
  <c r="J309" i="1"/>
  <c r="J304" i="1"/>
  <c r="J302" i="1"/>
  <c r="J306" i="1"/>
  <c r="J301" i="1"/>
  <c r="J296" i="1"/>
  <c r="J300" i="1"/>
  <c r="J303" i="1"/>
  <c r="J299" i="1"/>
  <c r="J298" i="1"/>
  <c r="J305" i="1"/>
  <c r="J297" i="1"/>
  <c r="J295" i="1"/>
  <c r="J294" i="1"/>
  <c r="J293" i="1"/>
  <c r="J289" i="1"/>
  <c r="J288" i="1"/>
  <c r="J291" i="1"/>
  <c r="J285" i="1"/>
  <c r="J292" i="1"/>
  <c r="J284" i="1"/>
  <c r="J279" i="1"/>
  <c r="J283" i="1"/>
  <c r="J287" i="1"/>
  <c r="J286" i="1"/>
  <c r="J282" i="1"/>
  <c r="J281" i="1"/>
  <c r="J290" i="1"/>
  <c r="J278" i="1"/>
  <c r="J280" i="1"/>
  <c r="J276" i="1"/>
  <c r="J277" i="1"/>
  <c r="J275" i="1"/>
  <c r="J272" i="1"/>
  <c r="J270" i="1"/>
  <c r="J269" i="1"/>
  <c r="J273" i="1"/>
  <c r="J266" i="1"/>
  <c r="J274" i="1"/>
  <c r="J262" i="1"/>
  <c r="J265" i="1"/>
  <c r="J259" i="1"/>
  <c r="J264" i="1"/>
  <c r="J268" i="1"/>
  <c r="J267" i="1"/>
  <c r="J263" i="1"/>
  <c r="J261" i="1"/>
  <c r="J271" i="1"/>
  <c r="J260" i="1"/>
  <c r="J257" i="1"/>
  <c r="J258" i="1"/>
  <c r="J256" i="1"/>
  <c r="J253" i="1"/>
  <c r="J251" i="1"/>
  <c r="J250" i="1"/>
  <c r="J254" i="1"/>
  <c r="J247" i="1"/>
  <c r="J255" i="1"/>
  <c r="J243" i="1"/>
  <c r="J246" i="1"/>
  <c r="J240" i="1"/>
  <c r="J245" i="1"/>
  <c r="J249" i="1"/>
  <c r="J248" i="1"/>
  <c r="J244" i="1"/>
  <c r="J242" i="1"/>
  <c r="J252" i="1"/>
  <c r="J239" i="1"/>
  <c r="J241" i="1"/>
  <c r="J237" i="1"/>
  <c r="J235" i="1"/>
  <c r="J233" i="1"/>
  <c r="J231" i="1"/>
  <c r="J230" i="1"/>
  <c r="J238" i="1"/>
  <c r="J228" i="1"/>
  <c r="J234" i="1"/>
  <c r="J224" i="1"/>
  <c r="J227" i="1"/>
  <c r="J221" i="1"/>
  <c r="J226" i="1"/>
  <c r="J223" i="1"/>
  <c r="J229" i="1"/>
  <c r="J225" i="1"/>
  <c r="J236" i="1"/>
  <c r="J232" i="1"/>
  <c r="J222" i="1"/>
  <c r="J218" i="1"/>
  <c r="J214" i="1"/>
  <c r="J217" i="1"/>
  <c r="J215" i="1"/>
  <c r="J204" i="1"/>
  <c r="J209" i="1"/>
  <c r="J208" i="1"/>
  <c r="J206" i="1"/>
  <c r="J203" i="1"/>
  <c r="J216" i="1"/>
  <c r="J211" i="1"/>
  <c r="J199" i="1"/>
  <c r="J213" i="1"/>
  <c r="J212" i="1"/>
  <c r="J205" i="1"/>
  <c r="J210" i="1"/>
  <c r="J202" i="1"/>
  <c r="J201" i="1"/>
  <c r="J207" i="1"/>
  <c r="J200" i="1"/>
  <c r="J196" i="1"/>
  <c r="J194" i="1"/>
  <c r="J178" i="1"/>
  <c r="J193" i="1"/>
  <c r="J187" i="1"/>
  <c r="J192" i="1"/>
  <c r="J184" i="1"/>
  <c r="J182" i="1"/>
  <c r="J195" i="1"/>
  <c r="J189" i="1"/>
  <c r="J177" i="1"/>
  <c r="J191" i="1"/>
  <c r="J190" i="1"/>
  <c r="J183" i="1"/>
  <c r="J188" i="1"/>
  <c r="J185" i="1"/>
  <c r="J181" i="1"/>
  <c r="J180" i="1"/>
  <c r="J186" i="1"/>
  <c r="J179" i="1"/>
  <c r="J174" i="1"/>
  <c r="J173" i="1"/>
  <c r="J171" i="1"/>
  <c r="J170" i="1"/>
  <c r="J160" i="1"/>
  <c r="J165" i="1"/>
  <c r="J162" i="1"/>
  <c r="J159" i="1"/>
  <c r="J172" i="1"/>
  <c r="J167" i="1"/>
  <c r="J155" i="1"/>
  <c r="J169" i="1"/>
  <c r="J168" i="1"/>
  <c r="J161" i="1"/>
  <c r="J166" i="1"/>
  <c r="J163" i="1"/>
  <c r="J158" i="1"/>
  <c r="J157" i="1"/>
  <c r="J164" i="1"/>
  <c r="J156" i="1"/>
  <c r="J152" i="1"/>
  <c r="J151" i="1"/>
  <c r="J150" i="1"/>
  <c r="J149" i="1"/>
  <c r="J146" i="1"/>
  <c r="J144" i="1"/>
  <c r="J148" i="1"/>
  <c r="J145" i="1"/>
  <c r="J147" i="1"/>
  <c r="J143" i="1"/>
  <c r="J142" i="1"/>
  <c r="J141" i="1"/>
  <c r="J140" i="1"/>
  <c r="J139" i="1"/>
  <c r="J138" i="1"/>
  <c r="J137" i="1"/>
  <c r="J132" i="1"/>
  <c r="J133" i="1"/>
  <c r="J131" i="1"/>
  <c r="J130" i="1"/>
  <c r="J129" i="1"/>
  <c r="J128" i="1"/>
  <c r="J127" i="1"/>
  <c r="J126" i="1"/>
  <c r="J125" i="1"/>
  <c r="J124" i="1"/>
  <c r="J121" i="1"/>
  <c r="J123" i="1"/>
  <c r="J122" i="1"/>
  <c r="J113" i="1"/>
  <c r="J112" i="1"/>
  <c r="J119" i="1"/>
  <c r="J118" i="1"/>
  <c r="J117" i="1"/>
  <c r="J116" i="1"/>
  <c r="J115" i="1"/>
  <c r="J114" i="1"/>
  <c r="J111" i="1"/>
  <c r="J110" i="1"/>
  <c r="J108" i="1"/>
  <c r="J107" i="1"/>
  <c r="J106" i="1"/>
  <c r="J109" i="1"/>
  <c r="J104" i="1"/>
  <c r="J103" i="1"/>
  <c r="J105" i="1"/>
  <c r="J90" i="1"/>
  <c r="J97" i="1"/>
  <c r="J102" i="1"/>
  <c r="J101" i="1"/>
  <c r="J100" i="1"/>
  <c r="J89" i="1"/>
  <c r="J99" i="1"/>
  <c r="J98" i="1"/>
  <c r="J95" i="1"/>
  <c r="J96" i="1"/>
  <c r="J94" i="1"/>
  <c r="J93" i="1"/>
  <c r="J91" i="1"/>
  <c r="J92" i="1"/>
  <c r="J78" i="1"/>
  <c r="J84" i="1"/>
  <c r="J85" i="1"/>
  <c r="J83" i="1"/>
  <c r="J82" i="1"/>
  <c r="J80" i="1"/>
  <c r="J79" i="1"/>
  <c r="J81" i="1"/>
  <c r="J77" i="1"/>
  <c r="J76" i="1"/>
  <c r="J73" i="1"/>
  <c r="J72" i="1"/>
  <c r="J71" i="1"/>
  <c r="J69" i="1"/>
  <c r="J68" i="1"/>
  <c r="J67" i="1"/>
  <c r="J66" i="1"/>
  <c r="J65" i="1"/>
  <c r="J62" i="1"/>
  <c r="J61" i="1"/>
  <c r="J60" i="1"/>
  <c r="J64" i="1"/>
  <c r="J58" i="1"/>
  <c r="J57" i="1"/>
  <c r="J59" i="1"/>
  <c r="J63" i="1"/>
  <c r="J70" i="1"/>
  <c r="J45" i="1"/>
  <c r="J51" i="1"/>
  <c r="J52" i="1"/>
  <c r="J49" i="1"/>
  <c r="J44" i="1"/>
  <c r="J47" i="1"/>
  <c r="J46" i="1"/>
  <c r="J48" i="1"/>
  <c r="J50" i="1"/>
  <c r="J43" i="1"/>
  <c r="J38" i="1"/>
  <c r="J42" i="1"/>
  <c r="J41" i="1"/>
  <c r="J40" i="1"/>
  <c r="J36" i="1"/>
  <c r="J39" i="1"/>
  <c r="J37" i="1"/>
  <c r="J35" i="1"/>
  <c r="J33" i="1"/>
  <c r="J30" i="1"/>
  <c r="J29" i="1"/>
  <c r="J31" i="1"/>
  <c r="J28" i="1"/>
  <c r="J32" i="1"/>
  <c r="J26" i="1"/>
  <c r="J25" i="1"/>
  <c r="J27" i="1"/>
  <c r="J24" i="1"/>
  <c r="J23" i="1"/>
  <c r="J21" i="1"/>
  <c r="J22" i="1"/>
  <c r="J19" i="1"/>
  <c r="J20" i="1"/>
  <c r="J12" i="1"/>
  <c r="J16" i="1"/>
  <c r="J14" i="1"/>
  <c r="J13" i="1"/>
  <c r="J10" i="1"/>
  <c r="J17" i="1"/>
  <c r="J11" i="1"/>
  <c r="J15" i="1"/>
  <c r="J9" i="1"/>
  <c r="J6" i="1"/>
  <c r="J7" i="1"/>
  <c r="J8" i="1"/>
  <c r="J5" i="1"/>
  <c r="E317" i="2" l="1"/>
  <c r="E318" i="2"/>
  <c r="AB98" i="1" l="1"/>
</calcChain>
</file>

<file path=xl/sharedStrings.xml><?xml version="1.0" encoding="utf-8"?>
<sst xmlns="http://schemas.openxmlformats.org/spreadsheetml/2006/main" count="21027" uniqueCount="3982">
  <si>
    <t>Grilla de Puntaje</t>
  </si>
  <si>
    <t>Renglón</t>
  </si>
  <si>
    <t>Base/Alternativa</t>
  </si>
  <si>
    <t>Proveedor</t>
  </si>
  <si>
    <t>Marca</t>
  </si>
  <si>
    <t>Consejo de Adjudicación
(Adjudicar/Rechazar/Desestimar)</t>
  </si>
  <si>
    <t>Adjudicar</t>
  </si>
  <si>
    <t>Rechazar</t>
  </si>
  <si>
    <t>Renglón: 1, Código: 031290027.1, Descripción: ALCOHOL ETILICO PURO 96º  Presentación:  X LT  Solicitado:  LT</t>
  </si>
  <si>
    <t>Renglón: 2, Código: 031290027.4, Descripción: ALCOHOL ETILICO 70º  Presentación:  X 1000 ML  Solicitado:  ENVASE</t>
  </si>
  <si>
    <t>Renglón: 3, Código: 032010001.3, Descripción: BARBIJO DESC TRIPLE CAPA HEMOREP MIN 40 GR CON SUJETADOR DE NARIZ  Presentación:  UNIDAD</t>
  </si>
  <si>
    <t>Renglón: 4, Código: 032010004.9, Descripción: BLUSON DE CIRUGIA DESC.C/PUÑO ELASTIZADO, HEMORREPELENTE 40GR.1.40 MTS DE LARGO Y 1.50 MTS DE ANCHO APROX  Presentacion:  UNIDAD</t>
  </si>
  <si>
    <t>Renglón: 5, Código: 032010005.3, Descripción: BOTAS CAÑA LARGA HEMOREPELENTES NO PLASTICO PERMEABLE AL VAPOR DESC.DE 30 GR. MINIMO  Presentación:  PAR</t>
  </si>
  <si>
    <t>Renglón: 6, Código: 032010006.12, Descripción: DESCARTADOR PLAST CAP 1 LT P/CORTOPUNZANTES BOCA ANCHA  Presentación:  UNIDAD</t>
  </si>
  <si>
    <t>Renglón: 7, Código: 032010006.13, Descripción: DESCARTADOR PLAST CAP 4 LT P/CORTOPUNZANTES BOCA ANCHA  Presentacion:  UNIDAD</t>
  </si>
  <si>
    <t>Renglón: 8, Código: 032010006.14, Descripción: DESCARTADOR PLAST CAP 7 LT P/CORTOPUNZANTES BOCA ANCHA  Presentacion:  UNIDAD</t>
  </si>
  <si>
    <t>Renglón: 9, Código: 032010007.3, Descripción: GORRO CIRUJANO TIPO COFIA HEMOREPELENTE NO PLASTICO PERMEABLE AL VAPOR DESC.  Presentación:  UNIDAD</t>
  </si>
  <si>
    <t>Renglón: 10, Código: 032010011.1, Descripción: GUANTE LATEX CHICO DESCARTABLE  Presentación:  CAJA X 100  Solicitado:  CAJA</t>
  </si>
  <si>
    <t>Renglón: 11, Código: 032010011.2, Descripción: GUANTE LATEX MEDIANO DESCARTABLE  Presentación:  CAJA X 100  Solicitado:  CAJA</t>
  </si>
  <si>
    <t>Renglón: 12, Código: 032010011.3, Descripción: GUANTE LATEX GRANDE DESCARTABLE  Presentación:  CAJA X 100  Solicitado:  CAJA</t>
  </si>
  <si>
    <t>Renglón: 13, Código: 032010012.1, Descripción: GUANTE LATEX Nº 7 PUÑO LARGO DESC. ESTERIL  Presentación:  X PAR  Solicitado:  PAR</t>
  </si>
  <si>
    <t>Renglón: 14, Código: 032010012.2, Descripción: GUANTE LATEX Nº 7 1/2 PUÑO LARGO DESC. ESTERIL  Presentación:  X PAR  Solicitado:  PAR</t>
  </si>
  <si>
    <t>Renglón: 15, Código: 032010012.3, Descripción: GUANTE LATEX Nº 8 PUÑO LARGO DESC. ESTERIL  Presentación:  X PAR  Solicitado:  PAR</t>
  </si>
  <si>
    <t>Renglón: 16, Código: 032010012.4, Descripción: GUANTE LATEX Nº 8 1/2 PUÑO LARGO DESC. ESTERIL  Presentación:  X PAR  Solicitado:  PAR</t>
  </si>
  <si>
    <t>Renglón: 17, Código: 032010012.6, Descripción: GUANTE LATEX Nº6 1/2 PUÑO LARGO.DESC. ESTERIL  Presentación:  X PAR  Solicitado:  PAR</t>
  </si>
  <si>
    <t>Renglón: 18, Código: 032010017.10, Descripción: GUANTE LIBRE DE LATEX GRANDE DESCARTABLE  Presentación:  CAJA X 100  Solicitado:  CAJA</t>
  </si>
  <si>
    <t>Renglón: 19, Código: 032010017.11, Descripción: GUANTE LIBRE DE LATEX MEDIANO DESCARTABLE  Presentación:  CAJA X 100  Solicitado:  CAJA</t>
  </si>
  <si>
    <t>Renglón: 20, Código: 032010017.9, Descripción: GUANTE LIBRE DE LATEX CHICO DESCARTABLE  Presentación:  CAJA X 100  Solicitado:  CAJA</t>
  </si>
  <si>
    <t>Renglón: 21, Código: 032020001.1, Descripción: ALGODON HIDROFILO PLEGADO X 400/500 G  Presentación:  PAQUETE</t>
  </si>
  <si>
    <t>Renglón: 22, Código: 032020002.4, Descripción: GASA SIMPLE-RECTILINEA 36 M LARGO X 1M ANCHO X 18 HILOS  Presentacion:  PIEZA</t>
  </si>
  <si>
    <t>Renglón: 23, Código: 032020003.2, Descripción: GASA HIDROFILA DOBLE TUBULAR CON HILADO NO MENOR A 24/1, PIEZA DE80 CM X 22 M Y PESO NO INFERIOR A 1.1OO GR.  Presentación:  PIEZA</t>
  </si>
  <si>
    <t>Renglón: 24, Código: 032020003.3, Descripción: GASA TUBULAR 7 X 7 CM.ESTERIL DOBLADILLADA APROX.  Presentacion:  POUCH X 3  Solicitado:  POUCH</t>
  </si>
  <si>
    <t>Renglón: 25, Código: 032020004.1, Descripción: VENDA TIPO CAMBRIC  5 CM ANCHO ORILLADA MIN 2,5 MTS DE LARGO  Presentación:  ROLLO</t>
  </si>
  <si>
    <t>Renglón: 26, Código: 032020004.2, Descripción: VENDA TIPO CAMBRIC  7 CM ANCHO ORILLADA MIN 2,5 MTS DE LARGO  Presentación:  ROLLO</t>
  </si>
  <si>
    <t>Renglón: 27, Código: 032020004.3, Descripción: VENDA TIPO CAMBRIC 10 CM ANCHO ORILLADA MIN 2,5 MTS DE LARGO  Presentación:  ROLLO</t>
  </si>
  <si>
    <t>Renglón: 28, Código: 032020006.2, Descripción: TELA ADHESIVA X   5 CM DE ANCHO Y 9 M DE LARGO APROX.  Presentación:  ROLLO</t>
  </si>
  <si>
    <t>Renglón: 29, Código: 032020006.3, Descripción: TELA ADHESIVA X  10 CM DE ANCHO Y 9 M LARGO APROX.  Presentación:  ROLLO</t>
  </si>
  <si>
    <t>Renglón: 30, Código: 032020006.4, Descripción: TELA ADHESIVA X 5 CM MICROPOROSA HIPOALERGENICA 9 M LARGO APROX.  Presentación:  ROLLO</t>
  </si>
  <si>
    <t>Renglón: 31, Código: 032020006.6, Descripción: TELA ADHESIVA X 5 CM TRANSP.HIPOALERGENICA 9 M DE LARGO APROX.  Presentación:  ROLLO</t>
  </si>
  <si>
    <t>Renglón: 32, Código: 032020006.7, Descripción: TELA ADHESIVA X 2.5 CM TAFETA HIPOALERGENICA  Presentación:  ROLLO</t>
  </si>
  <si>
    <t>Renglón: 33, Código: 032020007.4, Descripción: APOSITO DE 10X20CM Y 14G APROX.CONFECCIONADO C/ALGODON HIDROFILO Y GASA TUBULAR,ACONDICIONADO ESTERIL  Presentacion:  UNIDAD</t>
  </si>
  <si>
    <t>Renglón: 34, Código: 032030001.1, Descripción: HOJA DE BISTURI Nº 11 ESTERIL  Presentación:  UNIDAD</t>
  </si>
  <si>
    <t>Renglón: 35, Código: 032030001.2, Descripción: HOJA DE BISTURI Nº 15 ESTERIL  Presentación:  UNIDAD</t>
  </si>
  <si>
    <t>Renglón: 36, Código: 032030001.5, Descripción: HOJA DE BISTURI Nº 22 ESTERIL  Presentación:  UNIDAD</t>
  </si>
  <si>
    <t>Renglón: 37, Código: 032030001.6, Descripción: HOJA DE BISTURI Nº 23 ESTERIL  Presentación:  UNIDAD</t>
  </si>
  <si>
    <t>Renglón: 38, Código: 032030001.7, Descripción: HOJA DE BISTURI Nº 24 ESTERIL  Presentación:  UNIDAD</t>
  </si>
  <si>
    <t>Renglón: 39, Código: 032030003.3, Descripción: CABLE P/ELECTROBISTURI CON MANGO Y PUNTA P/CORTE DESCARTABLE  Presentación:  SET</t>
  </si>
  <si>
    <t>Renglón: 40, Código: 032040004.1, Descripción: TUBO GOMA LATEX 3 MM DIAM.INT.X 5 MM DIAM. EXT.  Presentación:  X MT  Solicitado:  MT</t>
  </si>
  <si>
    <t>Renglón: 41, Código: 032040004.2, Descripción: TUBO GOMA LATEX 5 MM DIAM.INT.X 8 MM DIAM. EXT.  Presentación:  X MT  Solicitado:  MT</t>
  </si>
  <si>
    <t>Renglón: 42, Código: 032040014.1, Descripción: CANULA DE ASPIRACION CAMPO QUIR K-67  Presentación:  UNIDAD</t>
  </si>
  <si>
    <t>Renglón: 43, Código: 032040014.2, Descripción: CANULA DE ASPIRACION CAMPO QUIR K-66  Presentación:  UNIDAD</t>
  </si>
  <si>
    <t>Renglón: 44, Código: 032050001.1, Descripción: ELECTRODO P/MONITOREO NIÑOS DESC.  Presentación:  UNIDAD</t>
  </si>
  <si>
    <t>Renglón: 45, Código: 032050001.2, Descripción: ELECTRODO P/MONITOREO ADULTO DESC.  Presentación:  UNIDAD</t>
  </si>
  <si>
    <t>Renglón: 46, Código: 032050002.6, Descripción: GEL PARA ECOGRAFIA CON DOSIFICADOR  Presentación:  X 500 GR  Solicitado:  ENVASE</t>
  </si>
  <si>
    <t>Renglón: 47, Código: 032050003.1, Descripción: PAPEL P/ECOGRAFIA 110 MM X 20 MT  Presentación:  ROLLO</t>
  </si>
  <si>
    <t>Renglón: 48, Código: 032050004.12, Descripción: PAPEL P/ECG TERMOQUIMICO 80MM X 20 M  Presentacion:  ROLLO  Solicitado:  UNIDAD</t>
  </si>
  <si>
    <t>Renglón: 49, Código: 032050004.4, Descripción: PAPEL P/ECG TERMOSENSIBLE 50 MM X 30 MT  Presentación:  ROLLO</t>
  </si>
  <si>
    <t>Renglón: 50, Código: 032060001.2, Descripción: ALGODON LAMINADO X 10 CM ANCHO Y 2.5 MTS LARGO APROX.  Presentación:  ROLLO</t>
  </si>
  <si>
    <t>Renglón: 51, Código: 032060001.3, Descripción: ALGODON LAMINADO X 15 CM ANCHO Y 2.5 MTS LARGO APROX.  Presentación:  ROLLO</t>
  </si>
  <si>
    <t>Renglón: 52, Código: 032060001.4, Descripción: ALGODON LAMINADO X 20 CM ANCHO Y 2.5 MTS LARGO APROX.  Presentación:  ROLLO</t>
  </si>
  <si>
    <t>Renglón: 53, Código: 032060005.6, Descripción: VENDA ENYESADA-FRAGUADO RAPIDO 10 CM ANCHO X 5 M DE LARGO APROX.  Presentación:  ROLLO</t>
  </si>
  <si>
    <t>Renglón: 54, Código: 032060005.7, Descripción: VENDA ENYESADA-FRAGUADO RAPIDO 15 CM ANCHO X 5 M DE LARGO APROX.  Presentación:  ROLLO</t>
  </si>
  <si>
    <t>Renglón: 55, Código: 032060005.8, Descripción: VENDA ENYESADA-FRAGUADO RAPIDO 20 CM ANCHO X 5 M DE LARGO APROX.  Presentación:  ROLLO</t>
  </si>
  <si>
    <t>Renglón: 56, Código: 032070001.3, Descripción: AGUJA C/ALETA PLASTICA Nº 21 EST.  Presentación:  UNIDAD</t>
  </si>
  <si>
    <t>Renglón: 57, Código: 032070001.5, Descripción: AGUJA C/ALETA PLASTICA Nº 23 EST.  Presentación:  UNIDAD</t>
  </si>
  <si>
    <t>Renglón: 58, Código: 032070001.6, Descripción: AGUJA C/ALETA PLASTICA Nº 25 EST.  Presentación:  UNIDAD</t>
  </si>
  <si>
    <t>Renglón: 59, Código: 032070002.1, Descripción: AGUJA HIPODERMICA 13/4 DESC.EST.  Presentacion:  UNIDAD</t>
  </si>
  <si>
    <t>Renglón: 60, Código: 032070002.16, Descripción: AGUJA HIPODERMICA 0,25MM X 5MM APROX (3/16"X31G) P/JERINGA PRELLENA DE INSULLINA DESC. ESTERIL  Presentación:  UNIDAD</t>
  </si>
  <si>
    <t>Renglón: 61, Código: 032070002.2, Descripción: AGUJA HIPODERMICA 15/5 DESC.EST.  Presentación:  UNIDAD</t>
  </si>
  <si>
    <t>Renglón: 62, Código: 032070002.3, Descripción: AGUJA HIPODERMICA 25/6 DESC.EST.  Presentacion:  UNIDAD</t>
  </si>
  <si>
    <t>Renglón: 63, Código: 032070002.31, Descripción: AGUJA HIPODERMICA 40/12 DESC.ESTERIL  Presentación:  UNIDAD</t>
  </si>
  <si>
    <t>Renglón: 64, Código: 032070002.35, Descripción: AGUJA HIPODERMICA 4MM DE LARGO X 32G APROX (NANO)P/JERINGA PRELLENA DE INSULINA, DESC ESTERIL  Presentacion:  UNIDAD</t>
  </si>
  <si>
    <t>Renglón: 65, Código: 032070002.4, Descripción: AGUJA HIPODERMICA 25/8 DESC.EST.  Presentación:  UNIDAD</t>
  </si>
  <si>
    <t>Renglón: 66, Código: 032070002.7, Descripción: AGUJA HIPODERMICA 40/8 DESC.EST.  Presentación:  UNIDAD</t>
  </si>
  <si>
    <t>Renglón: 67, Código: 032070002.8, Descripción: AGUJA HIPODERMICA 50/8 DESC.EST.  Presentación:  UNIDAD</t>
  </si>
  <si>
    <t>Renglón: 68, Código: 032070005.11, Descripción: CATETER I.V. DE POLIURETANO N 14 G RADIOPACO  Presentacion:  UNIDAD</t>
  </si>
  <si>
    <t>Renglón: 69, Código: 032070005.12, Descripción: CATETER I.V. DE POLIURETANO N 16 G RADIOPACO  Presentacion:  UNIDAD</t>
  </si>
  <si>
    <t>Renglón: 70, Código: 032070005.13, Descripción: CATETER I.V. DE POLIURETANO N 18 G RADIOPACO  Presentacion:  UNIDAD</t>
  </si>
  <si>
    <t>Renglón: 71, Código: 032070005.14, Descripción: CATETER I.V. DE POLIURETANO N 20 G RADIOPACO  Presentacion:  UNIDAD</t>
  </si>
  <si>
    <t>Renglón: 72, Código: 032070005.15, Descripción: CATETER I.V. DE POLIURETANO N 22 G RADIOPACO  Presentacion:  UNIDAD</t>
  </si>
  <si>
    <t>Renglón: 73, Código: 032070005.16, Descripción: CATETER I.V. DE POLIURETANO N 24 G RADIOPACO  Presentacion:  UNIDAD</t>
  </si>
  <si>
    <t>Renglón: 74, Código: 032070006.1, Descripción: GUIA ESTERIL MICROGOTERO S/FILTRO S/AGUJA  Presentación:  UNIDAD</t>
  </si>
  <si>
    <t>Renglón: 75, Código: 032070006.2, Descripción: GUIA ESTERIL MICROGOTERO C/CAMARA GRAD.100 ML S/A  Presentación:  UNIDAD</t>
  </si>
  <si>
    <t>Renglón: 76, Código: 032070006.3, Descripción: GUIA ESTERIL MICROGOTERO FOTOSENSIBLE OPACA S/AGUJA  Presentación:  UNIDAD</t>
  </si>
  <si>
    <t>Renglón: 77, Código: 032070006.4, Descripción: GUIA ESTERIL MACROGOTERO S/FILTRO Y S/AGUJA  Presentación:  UNIDAD</t>
  </si>
  <si>
    <t>Renglón: 78, Código: 032070007.10, Descripción: JERINGA  20 CC.S/AGUJA DESC.EST.  Presentación:  UNIDAD</t>
  </si>
  <si>
    <t>Renglón: 79, Código: 032070007.12, Descripción: JERINGA  60 CC.S/AGUJA DESC.EST.  Presentación:  UNIDAD</t>
  </si>
  <si>
    <t>Renglón: 80, Código: 032070007.13, Descripción: JERINGA  50 CC.TOOMEY DESC.EST.  Presentación:  UNIDAD</t>
  </si>
  <si>
    <t>Renglón: 81, Código: 032070007.2, Descripción: JERINGA   1 CC.TUBERCULINA S/AGUJA. GRADUADA AL DECIMO.DESC.EST.  Presentación:  UNIDAD</t>
  </si>
  <si>
    <t>Renglón: 82, Código: 032070007.3, Descripción: JERINGA 2.5 /3 CC.S/AGUJA DESC.EST.  Presentación:  UNIDAD</t>
  </si>
  <si>
    <t>Renglón: 83, Código: 032070007.4, Descripción: JERINGA   5 CC.S/AGUJA DESC.EST.  Presentación:  UNIDAD</t>
  </si>
  <si>
    <t>Renglón: 84, Código: 032070007.5, Descripción: JERINGA  10 CC.S/AGUJA DESC.EST.  Presentación:  UNIDAD</t>
  </si>
  <si>
    <t>Renglón: 85, Código: 032070007.54, Descripción: JERINGA 60 PICO CATETER DESC EST  Presentacion:  UNIDAD</t>
  </si>
  <si>
    <t>Renglón: 86, Código: 032070007.57, Descripción: JERINGA 1/2 CC INSULINA 100UI CON AGUJA 30G SIN ESPACIO LIBRE  Presentación:  UNIDAD</t>
  </si>
  <si>
    <t>Renglón: 87, Código: 032070008.1, Descripción: SONDA EST.(TIPO K 30) 105 CM LONG.X 2.8 MM DIAM.EXT.  Presentación:  UNIDAD</t>
  </si>
  <si>
    <t>Renglón: 88, Código: 032070008.2, Descripción: SONDA EST.(TIPO K 31) 105 CM LONG.X 2.3 MM DIAM.EXT.  Presentación:  UNIDAD</t>
  </si>
  <si>
    <t>Renglón: 89, Código: 032070008.3, Descripción: SONDA EST.(TIPO K 33)  45 CM LONG.X 2 MM DIAM.EXT  Presentación:  UNIDAD</t>
  </si>
  <si>
    <t>Renglón: 90, Código: 032070008.4, Descripción: SONDA EST.(TIPO K 35)  45 CM LONG.X 1.4 MM DIAM.EXT.  Presentación:  UNIDAD</t>
  </si>
  <si>
    <t>Renglón: 91, Código: 032070012.1, Descripción: EQUIPO DE CONTROL DE FLUJO TIPO UNIFLOW  Presentación:  UNIDAD</t>
  </si>
  <si>
    <t>Renglón: 92, Código: 032090001.1, Descripción: BAJALENGUA DE MADERA ADULTO  Presentación:  ENVASE X 100  Solicitado:  ENVASE</t>
  </si>
  <si>
    <t>Renglón: 93, Código: 032090001.2, Descripción: BAJALENGUA DE MADERA NI#O  Presentación:  ENVASE X 100  Solicitado:  ENVASE</t>
  </si>
  <si>
    <t>Renglón: 94, Código: 032090003.1, Descripción: ESPATULAS DE AYRE  Presentación:  ENVASE X 100  Solicitado:  ENVASE</t>
  </si>
  <si>
    <t>Renglón: 95, Código: 032090004.1, Descripción: PINZA UMBILICAL DESCARTABLE-ESTERIL  Presentación:  UNIDAD</t>
  </si>
  <si>
    <t>Renglón: 96, Código: 032090005.2, Descripción: TERMOMETRO CLINICO DIGITAL (S/MERCURIO)  Presentación:  UNIDAD</t>
  </si>
  <si>
    <t>Renglón: 97, Código: 032090006.3, Descripción: DETERGENTE-DESINFECTANTE DE SUPERFICIES P/DILUIR  Presentación:  X 5 LITROS  Solicitado:  ENVASE</t>
  </si>
  <si>
    <t>Renglón: 98, Código: 032090006.5, Descripción: LIMPIADOR DESINFECTANTE DE SUPERFICIES Y MATERIALES EN ESPUMA  Presentación:  UNIDAD</t>
  </si>
  <si>
    <t>Renglón: 99, Código: 032090007.1, Descripción: CHATA PLASTICA ADULTO  Presentación:  UNIDAD</t>
  </si>
  <si>
    <t>Renglón: 100, Código: 032090010.2, Descripción: ORINAL DE PLASTICO P/VARON CAP.800 ML.  Presentación:  UNIDAD</t>
  </si>
  <si>
    <t>Renglón: 101, Código: 032090012.10, Descripción: RESUCITADOR MANUAL ADULTO (TIPO AMBU) REESTERILIZABLE  Presentación:  UNIDAD</t>
  </si>
  <si>
    <t>Renglón: 102, Código: 032090012.2, Descripción: RESUCITADOR MANUAL PEDIATRICO (TIPO AMBU) REESTERILIZABLE  Presentación:  UNIDAD</t>
  </si>
  <si>
    <t>Renglón: 103, Código: 032090016.1, Descripción: EQUIPO P/ MEDIR PRESION VENOSA CENTRAl TIPO ENELSEN 71 ADULTO  Presentación:  UNIDAD</t>
  </si>
  <si>
    <t>Renglón: 104, Código: 032090019.5, Descripción: AEROCAMARA INHALATORIA C/VLAVULA C/MASCARA NEONATAL  Presentación:  UNIDAD</t>
  </si>
  <si>
    <t>Renglón: 105, Código: 032090019.6, Descripción: AEROCAMARA INHALATORIA C/VALVULA C/MASCARA PEDIATRICA  Presentación:  UNIDAD</t>
  </si>
  <si>
    <t>Renglón: 106, Código: 032090019.7, Descripción: AEROCAMARA INHALATORIA C/VALVULA C/MASCARA ADULTO  Presentación:  UNIDAD</t>
  </si>
  <si>
    <t>Renglón: 107, Código: 032090021.2, Descripción: PAÑOS BAÑO FACIL CON CLORHEXIDINA JABONOSA  Presentacion:  UNIDAD</t>
  </si>
  <si>
    <t>Renglón: 108, Código: 032100001.10, Descripción: APOSITO HIDROCOLOIDE  Presentación:  10 X 10  Solicitado:  UNIDAD</t>
  </si>
  <si>
    <t>Renglón: 109, Código: 032100001.13, Descripción: APOSITO DE ALGINATO DE CALCIO  Presentación:  10 X 10  Solicitado:  UNIDAD</t>
  </si>
  <si>
    <t>Renglón: 110, Código: 032100001.46, Descripción: APOSITO PROTECTOR Y FIJADOR P/ VIA VENOSA CENTRAL Y PERIFÉRICA  Presentación:  UNIDAD</t>
  </si>
  <si>
    <t>Renglón: 111, Código: 032100001.2, Descripción: APOSITO DE ALGINATO DE CALCIO 10 X 20 CM APROX.  Presentación:  UNIDAD</t>
  </si>
  <si>
    <t>Renglón: 112, Código: 032100002.1, Descripción: CERA PARA HUESO X 2.5 GRS.  Presentación:  UNIDAD</t>
  </si>
  <si>
    <t>Renglón: 113, Código: 032100003.1, Descripción: ESPONJA GELATINA ABSORBIBLE C/EFECTO HEMOSTATICO-EST.-70 X 50 X 10 MM  Presentación:  UNIDAD</t>
  </si>
  <si>
    <t>Renglón: 114, Código: 032100004.1, Descripción: HEMOSTATICO ABSORBIBLE 10 CM X 20 CM APROX.EST.  Presentación:  UNIDAD</t>
  </si>
  <si>
    <t>Renglón: 115, Código: 032110001.1, Descripción: LLAVE 3 VIAS  Presentación:  UNIDAD</t>
  </si>
  <si>
    <t>Renglón: 116, Código: 032110002.1, Descripción: PROLONGADOR TIPO PT 26 x 1.00 M  Presentación:  UNIDAD</t>
  </si>
  <si>
    <t>Renglón: 117, Código: 032110002.11, Descripción: PROLONGADOR DOBLE VIA PARA VIA CENTRAL 18CM LONG APROX. CON CONECTOR DE BIOSEGURIDAD  Presentación:  UNIDAD</t>
  </si>
  <si>
    <t>Renglón: 118, Código: 032110002.12, Descripción: PROLONGADOR TRIPLE VIA PARA VIA CENTRAL 18CM LONG APROX CON CONECTOR DE BIOSEGURIDAD  Presentación:  UNIDAD</t>
  </si>
  <si>
    <t>Renglón: 119, Código: 032120001.3, Descripción: AGUJA DE PUNCION RAQUIDEA Nº 21 G 0.8 MM DE DIAM. X 90 MM LONG.DESC.EST.  Presentación:  UNIDAD</t>
  </si>
  <si>
    <t>Renglón: 120, Código: 032120001.9, Descripción: AGUJA DE PUNCION RAQUIDEA Nº25 G PUNTA LAPIZ DESC.EST.  Presentacion:  UNIDAD</t>
  </si>
  <si>
    <t>Renglón: 121, Código: 032120004.1, Descripción: INHALADOR DE OXIGENO P/CAVIDAD NASAL NEONATAL C/2 TUBULADURAS CORTAS DESC.EST.  Presentación:  UNIDAD</t>
  </si>
  <si>
    <t>Renglón: 122, Código: 032120004.2, Descripción: INHALADOR DE OXIGENO P/CAVIDAD NASAL PEDIATRICO C/2 TUBULADURAS DESC.EST.  Presentación:  UNIDAD</t>
  </si>
  <si>
    <t>Renglón: 123, Código: 032120004.3, Descripción: INHALADOR DE OXIGENO P/CAVIDAD NASAL ADULTO C/2 TUBULADURAS DESC.EST.  Presentación:  UNIDAD</t>
  </si>
  <si>
    <t>Renglón: 124, Código: 032120005.1, Descripción: MASCARA P/OXIGENOTERAPIA ADULTO C/5 VALVULAS P/ GRADUACION  Presentación:  SET  Solicitado:  SET</t>
  </si>
  <si>
    <t>Renglón: 125, Código: 032120005.2, Descripción: MASCARA P/OXIGENOTERAPIA PEDIATRICA C/5 VALVULAS P/GRADUACION  Presentación:  SET  Solicitado:  SET</t>
  </si>
  <si>
    <t>Renglón: 126, Código: 032120005.25, Descripción: MASCARA P/OXIGENA C/RESERVORIO PEDIATRICA  Presentación:  UNIDAD</t>
  </si>
  <si>
    <t>Renglón: 127, Código: 032120005.26, Descripción: MASCARA P/OXIGENA C/RESERVORIO ADULTO  Presentación:  UNIDAD</t>
  </si>
  <si>
    <t>Renglón: 128, Código: 032120005.33, Descripción: MASCARA P/OXIGENA C/RESERVORIO NEONATAL  Presentación:  UNIDAD</t>
  </si>
  <si>
    <t>Renglón: 129, Código: 032120006.2, Descripción: SONDA P/INH O SUCCION MUCUS (TIPO K 32 P) LONG.50 CM X 5.0 MM DIAM.EXT.DESC.EST.  Presentación:  UNIDAD</t>
  </si>
  <si>
    <t>Renglón: 130, Código: 032120006.4, Descripción: SONDA P/INH O SUCCION MUCUS (TIPO K 29) LONG.45 CM X 4.0 MM DIAM.EXT.DESC.EST.  Presentación:  UNIDAD</t>
  </si>
  <si>
    <t>Renglón: 131, Código: 032120008.10, Descripción: TUBO ENDOTRAQUEAL  5.5 MM DIAM.INT.(N 22) CON BALON DESC.EST.  Presentacion:  UNIDAD</t>
  </si>
  <si>
    <t>Renglón: 132, Código: 032120008.11, Descripción: TUBO ENDOTRAQUEAL  6 MM DIAM.INT.(N 24) CON BALON DESC.EST.  Presentación:  UNIDAD</t>
  </si>
  <si>
    <t>Renglón: 133, Código: 032120008.12, Descripción: TUBO ENDOTRAQUEAL 6.5 MM DIAM.INT.(Nº26)CON BALON DESC. EST.  Presentación:  UNIDAD</t>
  </si>
  <si>
    <t>Renglón: 134, Código: 032120008.13, Descripción: TUBO ENDOTRAQUEAL  7 MM DIAM.INT.(N 28) CON BALON DESC.EST.  Presentacion:  UNIDAD</t>
  </si>
  <si>
    <t>Renglón: 135, Código: 032120008.14, Descripción: TUBO ENDOTRAQUEAL 7.5 MM DIAM.INT.(N°30) CON BALON DESC.EST.  Presentacion:  UNIDAD</t>
  </si>
  <si>
    <t>Renglón: 136, Código: 032120008.15, Descripción: TUBO ENDOTRAQUEAL  8 MM DIAM.INT.(Nº32) CON BALON DESC.EST.  Presentacion:  UNIDAD</t>
  </si>
  <si>
    <t>Renglón: 137, Código: 032120008.16, Descripción: TUBO ENDOTRAQUEAL  9 MM DIAM.INT.(Nº36) CON BALON DESC.EST.  Presentación:  UNIDAD</t>
  </si>
  <si>
    <t>Renglón: 138, Código: 032120008.47, Descripción: TUBO ENDOTRAQUEAL Nº 3,5 SIN BALON DESC. EST.  Presentacion:  UNIDAD</t>
  </si>
  <si>
    <t>Renglón: 139, Código: 032120008.48, Descripción: TUBO ENDOTRAQUEAL Nº4 MM DIAM.INT.(Nº12)SIN BALON DESC.EST.  Presentacion:  UNIDAD</t>
  </si>
  <si>
    <t>Renglón: 140, Código: 032120008.7, Descripción: TUBO ENDOTRAQUEAL  4 MM DIAM.INT.(N°16) CON BALON DESC. EST.  Presentacion:  UNIDAD</t>
  </si>
  <si>
    <t>Renglón: 141, Código: 032120008.8, Descripción: TUBO ENDOTRAQUEAL  4.5 MM DIAM.INT.(N°18) CON BALON DESC.EST.  Presentacion:  UNIDAD</t>
  </si>
  <si>
    <t>Renglón: 142, Código: 032120008.89, Descripción: TUBO ENDOTRAQUEAL 2.5 MM DIAM INT. (N°10)S/BALON DESC. EST  Presentación:  UNIDAD</t>
  </si>
  <si>
    <t>Renglón: 143, Código: 032120008.9, Descripción: TUBO ENDOTRAQUEAL  5 MM DIAM.INT.(N°20) CON BALON DESC.EST.  Presentacion:  UNIDAD</t>
  </si>
  <si>
    <t>Renglón: 144, Código: 032120008.90, Descripción: TUBO ENDOTRAQUEAL 3 MM DIAM. INT. (N°12)S/BALON DESC EST.  Presentación:  UNIDAD</t>
  </si>
  <si>
    <t>Renglón: 145, Código: 032120011.7, Descripción: MICRONEBULIZADOR ADULTO C/MASCARA Y TUBULADURA  Presentación:  UNIDAD</t>
  </si>
  <si>
    <t>Renglón: 146, Código: 032120011.8, Descripción: MICRONEBULIZADOR PEDIATRICO C/MASCARA Y TUBULADURA  Presentación:  UNIDAD</t>
  </si>
  <si>
    <t>Renglón: 147, Código: 032120012.2, Descripción: TUBO OROFARINGEO DE GUEDEL Nº00  Presentación:  UNIDAD</t>
  </si>
  <si>
    <t>Renglón: 148, Código: 032120012.3, Descripción: TUBO OROFARINGEO DE GUEDEL Nº1  Presentación:  UNIDAD</t>
  </si>
  <si>
    <t>Renglón: 149, Código: 032120012.4, Descripción: TUBO OROFARINGEO DE GUEDEL Nº2  Presentacion:  UNIDAD</t>
  </si>
  <si>
    <t>Renglón: 150, Código: 032120012.5, Descripción: TUBO OROFARINGEO DE GUEDEL Nº3  Presentación:  UNIDAD</t>
  </si>
  <si>
    <t>Renglón: 151, Código: 032120012.6, Descripción: TUBO OROFARINGEO DE GUEDEL Nº4 (110 MM LONGITUD)  Presentación:  UNIDAD</t>
  </si>
  <si>
    <t>Renglón: 152, Código: 032120012.7, Descripción: TUBO OROFARINGEO DE GUEDEL Nº5 (120 MM LONGITUD)  Presentación:  UNIDAD</t>
  </si>
  <si>
    <t>Renglón: 153, Código: 032120013.1, Descripción: MASCARA LARINGEA N 3  Presentación:  UNIDAD</t>
  </si>
  <si>
    <t>Renglón: 154, Código: 032120013.12, Descripción: MASCARA LARINGEA Nº2  Presentación:  UNIDAD</t>
  </si>
  <si>
    <t>Renglón: 155, Código: 032120013.13, Descripción: MASCARA LARINGEA Nº 2,5  Presentación:  UNIDAD</t>
  </si>
  <si>
    <t>Renglón: 156, Código: 032120013.2, Descripción: MASCARA LARINGEA N 4  Presentación:  UNIDAD</t>
  </si>
  <si>
    <t>Renglón: 157, Código: 032120013.3, Descripción: MASCARA LARINGEA N 5  Presentación:  UNIDAD</t>
  </si>
  <si>
    <t>Renglón: 158, Código: 032120016.1, Descripción: FILTRO HUMIDIF P/RESP ANTIBACT/VIRAL ADULTO  Presentación:  UNIDAD</t>
  </si>
  <si>
    <t>Renglón: 159, Código: 032120016.4, Descripción: FILTRO P/RESPIRADOR ANTIBACTERIANO/ANTIVIRAL ADULTO  Presentación:  UNIDAD</t>
  </si>
  <si>
    <t>Renglón: 160, Código: 032120019.2, Descripción: FRASCO HUMIDIFICADOR DE OXIGENO x 300 ML  Presentación:  UNIDAD</t>
  </si>
  <si>
    <t>Renglón: 161, Código: 032120020.17, Descripción: CIRCUITO CERRADO DE EXTRACCION DE MUCUS 16 F TIPO TRANCHCARE  Presentación:  UNIDAD</t>
  </si>
  <si>
    <t>Renglón: 162, Código: 032120020.20, Descripción: CIRCUITO P/RESPIRADOR (TUBO CORRUGADO + CONECTOR EN Y)  Presentación:  SET  Solicitado:  UNIDAD</t>
  </si>
  <si>
    <t>Renglón: 163, Código: 032120023.2, Descripción: GUIA DE ESCHMANN PUNTA ACODADA P/ INTUBACION DIFICULTOSA  Presentación:  UNIDAD</t>
  </si>
  <si>
    <t>Renglón: 164, Código: 032122001.3, Descripción: BOQUILLA DE CARTON P/ESPIROMETRIA  Presentación:  UNIDAD</t>
  </si>
  <si>
    <t>Renglón: 165, Código: 032122001.4, Descripción: FILTROS BACTERIOLOGICOS P/ ESPIROMETRIA  Presentación:  UNIDAD</t>
  </si>
  <si>
    <t>Renglón: 166, Código: 032130001.1, Descripción: BOLSA DE COLOSTOMIA AUTOADHESIVA C/FILTRO Y DIAM.RECORTABLE OPACA  Presentación:  UNIDAD</t>
  </si>
  <si>
    <t>Renglón: 167, Código: 032130006.1, Descripción: SONDA (TIPO K 9) P/INTUBACION GASTRICA LONG.125 CM X 4 MM DIAM.EXT.APROX.EST.  Presentación:  UNIDAD</t>
  </si>
  <si>
    <t>Renglón: 168, Código: 032130006.2, Descripción: SONDA (TIPO K 10) P/INTUBACION GASTRICA LONG.125 CM X 5.3 MM DIAM.EXT.APROX.EST.  Presentación:  UNIDAD</t>
  </si>
  <si>
    <t>Renglón: 169, Código: 032130006.3, Descripción: SONDA (TIPO K 11) P/INTUBACION GASTRICA LONG.125 CM X 6.0 MM DIAM.EXT.APROX.EST.  Presentación:  UNIDAD</t>
  </si>
  <si>
    <t>Renglón: 170, Código: 032130007.1, Descripción: SONDA (TIPO K 108)RADIOPACA P/NUTRICION ENTERAL.C/MANDRIL SEMIRRIG.PTA LASTRADA C/ESF.AC/INOX.EST.  Presentación:  UNIDAD</t>
  </si>
  <si>
    <t>Renglón: 171, Código: 032150001.7, Descripción: BOLSA DE PAPEL QUIRURGICO C/INDIC.QUIMICO P/VAPOR 250 X 380 C/FUELLE 100 MM TERMOSELLABLE  Presentación:  UNIDAD</t>
  </si>
  <si>
    <t>Renglón: 172, Código: 032150002.1, Descripción: CINTA AUTOADHESIVA C/INDICADOR QUIMICO P/CALOR SECO 18 MM-50 MT.APROX.  Presentación:  ROLLO</t>
  </si>
  <si>
    <t>Renglón: 173, Código: 032150002.3, Descripción: CINTA AUTOADHESIVA C/INDICADOR QUIMICO P/VAPOR 18 MM 50 MT.APROX.  Presentación:  ROLLO</t>
  </si>
  <si>
    <t>Renglón: 174, Código: 032150002.4, Descripción: CINTA AUTOADHESIVA C/INDIC. QUIMICO P/PEROX HIDRÓG 18 MM 50 MT  Presentación:  ROLLO</t>
  </si>
  <si>
    <t>Renglón: 175, Código: 032150002.6, Descripción: CINTA AUTOADHESIVA S/INDIC QCO. DE ENMASCARAR 24MM X 50 MTS P/ALTA TEMPERATURA TIPO HORNO  Presentación:  ROLLO</t>
  </si>
  <si>
    <t>Renglón: 176, Código: 032150003.3, Descripción: DETERGENTE TRIENZIMATICO (PROTEASA/AMILASA/LIPASA)BAJA ESPUMA  Presentación:  X 5 LITROS  Solicitado:  BIDON</t>
  </si>
  <si>
    <t>Renglón: 177, Código: 032150003.6, Descripción: DETERGENTE TRIENZIMATICO (PROTEASA-AMILASA-LIPASA)BAJA ESPUMA  Presentación:  X LITRO  Solicitado:  BIDON</t>
  </si>
  <si>
    <t>Renglón: 178, Código: 032150004.1, Descripción: CONTROL BIOLOGICO P/VAPOR.CALOR SECO Y OXIDO ETILEN.S/MEDIO CULT.INCORPORADO  Presentación:  UNIDAD</t>
  </si>
  <si>
    <t>Renglón: 179, Código: 032150005.1, Descripción: INTEGRADOR QUIMICO P/CALOR SECO 160°C/2HS,170°C/1HS,180°C/30MIN  Presentación:  UNIDAD</t>
  </si>
  <si>
    <t>Renglón: 180, Código: 032150005.3, Descripción: INTEGRADOR QUIMICO P/VAPOR  Presentación:  UNIDAD</t>
  </si>
  <si>
    <t>Renglón: 181, Código: 032150005.4, Descripción: INTEGRADOR QUIMICO P/ PLASMA DE PEROXIDO DE HIDROGENO  Presentación:  UNIDAD</t>
  </si>
  <si>
    <t>Renglón: 182, Código: 032150006.1, Descripción: POUCH CON INDIC P/VAPOR/O.E 7,5X200 PAPEL QUIRURGICO LISO/LAMINAD.PLAST.TRANSPAREN  Presentacion:  ROLLO</t>
  </si>
  <si>
    <t>Renglón: 183, Código: 032150006.11, Descripción: POUCH CON INDIC P/VAPOR/O.E 15X200 PAPEL QUIRURGICO LISO/LAMINAD.PLAST TRANSPAREN  Presentacion:  ROLLO</t>
  </si>
  <si>
    <t>Renglón: 184, Código: 032150006.12, Descripción: POUCH CON INDIC P/VAPOR/O.E 25X200 PAPEL QUIRURGICO LISO/LAMINAD PLAST TRANSPAREN  Presentación:  ROLLO</t>
  </si>
  <si>
    <t>Renglón: 185, Código: 032150006.2, Descripción: POUCH CON INDIC P/VAPOR /O.E 10X200 PAPEL QUIRURGICO LISO/LAMINAD.PLAST.TRANSPAREN  Presentacion:  ROLLO</t>
  </si>
  <si>
    <t>Renglón: 186, Código: 032150006.3, Descripción: POUCH CON INDIC P/VAPOR/O.E 20X200 PAPEL QUIRURGICO LISO/LAMINAD.PLAST.TRANSPAREN  Presentacion:  ROLLO</t>
  </si>
  <si>
    <t>Renglón: 187, Código: 032150006.4, Descripción: POUCH CON INDIC P/VAPOR/O.E 30X200 PAPEL QUIRURGICO LISO/LAMINAD.PLAST.TRANSPAREN  Presentacion:  ROLLO</t>
  </si>
  <si>
    <t>Renglón: 188, Código: 032150006.5, Descripción: POUCH CON INDIC P/VAPOR/O.E 40X200 PAPEL QUIRURGICO LISO/LAMINAD.PLAST.TRANSPAREN  Presentacion:  ROLLO</t>
  </si>
  <si>
    <t>Renglón: 189, Código: 032150006.6, Descripción: PAPEL QUIRURGICO BLANCO PURO 60 GR.X M2 (TIPO KRAFT)  Presentacion:  X KG  Solicitado:  KG</t>
  </si>
  <si>
    <t>Renglón: 190, Código: 032150008.2, Descripción: TEST BOWIE &amp; DICK TEST PACK  Presentación:  UNIDAD</t>
  </si>
  <si>
    <t>Renglón: 191, Código: 032150012.1, Descripción: POUCH TYVEK C/INDIC P/PLASMA PEROX.HIDROG 20CM X70 MTS  Presentación:  ROLLO</t>
  </si>
  <si>
    <t>Renglón: 192, Código: 032150012.10, Descripción: POUCH TYVEK C/INDIC P/PLASMA PEROX HIDROG 35CM X 70 MTS  Presentación:  ROLLO</t>
  </si>
  <si>
    <t>Renglón: 193, Código: 032150013.1, Descripción: ORTOFTALDEHIDO SOLUCION 0,55%  Presentación:  x  LITROS  Solicitado:  ENVASE</t>
  </si>
  <si>
    <t>Renglón: 194, Código: 032150015.4, Descripción: HOJAS POLIPROP.PEROX.HIDROG. 120X120CM  Presentación:  UNIDAD</t>
  </si>
  <si>
    <t>Renglón: 195, Código: 032150018.1, Descripción: LUBRICANTE SILICONADA EN AEROSOL  Presentación:  X 440 CM  Solicitado:  UNIDAD</t>
  </si>
  <si>
    <t>Renglón: 196, Código: 032160001.2, Descripción: CEPILLO P/TOMA CITOLOGICA ENDOCERVICAL DESC.EST.  Presentación:  UNIDAD</t>
  </si>
  <si>
    <t>Renglón: 197, Código: 032160002.1, Descripción: ESPECULO CHICO DESC.EST.  Presentación:  UNIDAD</t>
  </si>
  <si>
    <t>Renglón: 198, Código: 032160002.2, Descripción: ESPECULO GRANDE DESC.EST.  Presentación:  UNIDAD</t>
  </si>
  <si>
    <t>Renglón: 199, Código: 032160002.3, Descripción: ESPECULO MEDIANO DESC.EST.  Presentación:  UNIDAD</t>
  </si>
  <si>
    <t>Renglón: 200, Código: 032160005.1, Descripción: PINZA MAIER RECTA DESC. ESTÉRIL  Presentación:  UNIDAD</t>
  </si>
  <si>
    <t>Renglón: 201, Código: 032160008.1, Descripción: HISTEROMETRO DESCARTABLE  Presentación:  UNIDAD</t>
  </si>
  <si>
    <t>Renglón: 202, Código: 032180001.2, Descripción: CATETER DOBLE J 6 F  Presentación:  UNIDAD</t>
  </si>
  <si>
    <t>Renglón: 203, Código: 032230002.2, Descripción: BOLSA PLASTICA C/VALVULA DE DESAGOTE Y ANTIREFLUJO CAP. 2 L P/RECOLEC.ORINA EST. FONDO BLANCO  Presentación:  UNIDAD</t>
  </si>
  <si>
    <t>Renglón: 204, Código: 032230003.5, Descripción: SONDA DE FOLEY Nº16 DOBLE VIA BALON 5/15 EST.  Presentación:  UNIDAD</t>
  </si>
  <si>
    <t>Renglón: 205, Código: 032230003.6, Descripción: SONDA DE FOLEY Nº18 DOBLE VIA BALON 5/15 EST.  Presentación:  UNIDAD</t>
  </si>
  <si>
    <t>Renglón: 206, Código: 032230005.4, Descripción: SONDA URETRAL RECTA N° 12 (TIPO K 93)  Presentación:  UNIDAD</t>
  </si>
  <si>
    <t>Renglón: 207, Código: 032230006.1, Descripción: BROCAL CON TAPA  Presentación:  UNIDAD</t>
  </si>
  <si>
    <t>Renglón: 208, Código: 032080002.17, Descripción: CATGUT CROMADO Nº1 C/AGUJA 1/2 CIRC.50 MM APROX.PTA.CILÍNDRICA  Presentación:  UNIDAD</t>
  </si>
  <si>
    <t>Renglón: 209, Código: 032080002.18, Descripción: CATGUT CROMADO Nº0 C/AGUJA 1/2 CIRC.50 MM APROX.PTA.CILÍNDRICA  Presentación:  UNIDAD</t>
  </si>
  <si>
    <t>Renglón: 210, Código: 032080002.29, Descripción: CATGUT CROMADO Nº2 C/AGUJA 1/2 CIRC.40 MM APROX.PTA.CILÍNDRICA  Presentación:  UNIDAD</t>
  </si>
  <si>
    <t>Renglón: 211, Código: 032080004.1, Descripción: NYLON Nº2/0 C/AGUJA RECTA 60 MM APROX.PTA REV.CORTANTE  Presentación:  UNIDAD</t>
  </si>
  <si>
    <t>Renglón: 212, Código: 032080004.10, Descripción: NYLON Nº4/0 C/AGUJA 3/8 CIRC.20 MM APROX.PTA.REV.CORTANTE  Presentación:  UNIDAD</t>
  </si>
  <si>
    <t>Renglón: 213, Código: 032080004.2, Descripción: NYLON Nº3/0 C/AGUJA RECTA 60 MM APROX.PTA.REV.CORTANTE  Presentación:  UNIDAD</t>
  </si>
  <si>
    <t>Renglón: 214, Código: 032080004.3, Descripción: NYLON N°4/0 C/AGUJA 1/2 CIRC.15 MM APROX.PTA.REV.CORTANTE  Presentación:  UNIDAD</t>
  </si>
  <si>
    <t>Renglón: 215, Código: 032080004.4, Descripción: NYLON N°5/0 C/AGUJA 1/2 CIRC.15 MM APROX.PTA.REV.CORTANTE  Presentación:  UNIDAD</t>
  </si>
  <si>
    <t>Renglón: 216, Código: 032080004.6, Descripción: NYLON N°6/0 C/AGUJA 1/2 CIRC.15 MM APROX.PTA.REV.CORTANTE  Presentación:  UNIDAD</t>
  </si>
  <si>
    <t>Renglón: 217, Código: 032080004.7, Descripción: NYLON Nº3/0 C/AGUJA 3/8 CIRC.25 MM APROX.PTA.REV.CORTANTE  Presentación:  UNIDAD</t>
  </si>
  <si>
    <t>Renglón: 218, Código: 032080004.9, Descripción: NYLON Nº2/0 C/AGUJA 3/8 CIRC.25 MM APROX.PTA.REV.CORTANTE  Presentación:  UNIDAD</t>
  </si>
  <si>
    <t>Renglón: 219, Código: 032080005.14, Descripción: POLIGLACTINA Nº3/0 C/AGUJA 1/2 CIRC.20 MM APROX.PTA.CILÍNDRICA  Presentación:  UNIDAD</t>
  </si>
  <si>
    <t>Renglón: 220, Código: 032080005.3, Descripción: POLIGLACTINA Nº5/0 C/AGUJA 1/2 CIRC.15 MM APROX.PTA.CILÍNDRICA  Presentación:  UNIDAD</t>
  </si>
  <si>
    <t>Renglón: 221, Código: 032080005.4, Descripción: POLIGLACTINA Nº1 C/AGUJA 1/2 CIRC.35 MM APROX.PTA.CILÍNDRICA  Presentación:  UNIDAD</t>
  </si>
  <si>
    <t>Renglón: 222, Código: 032080005.47, Descripción: POLIGLACTINA Nº4/0 C/AGUJA 1/2 CIRC.25 MM APROX.PTA.CILÍNDRICA  Presentación:  UNIDAD</t>
  </si>
  <si>
    <t>Renglón: 223, Código: 032080005.5, Descripción: POLIGLACTINA Nº0 C/AGUJA 1/2 CIRC.35 MM APROX.PTA.CILÍNDRICA  Presentación:  UNIDAD</t>
  </si>
  <si>
    <t>Renglón: 224, Código: 032080005.7, Descripción: POLIGLACTINA Nº2/0 C/AGUJA 1/2 CIRC.25 MM APROX.PTA.CILÍNDRICA  Presentación:  UNIDAD</t>
  </si>
  <si>
    <t>Renglón: 225, Código: 032080005.8, Descripción: POLIGLACTINA Nº3/0 C/AGUJA 3/8 CIRC.20 MM APROX.PTA.REV.CORTANTE  Presentación:  UNIDAD</t>
  </si>
  <si>
    <t>Renglón: 226, Código: 032080005.9, Descripción: POLIGLACTINA Nº4/0 C/AGUJA 3/8 CIRC.20 MM APROX.PTA.REV.CORTANTE  Presentación:  UNIDAD</t>
  </si>
  <si>
    <t>Renglón: 227, Código: 034160053.1, Descripción: TUBO DE CENTRIFUGA X12ml GRAD.POLIPROP.ESTERIL  Presentación:  UNIDAD</t>
  </si>
  <si>
    <t>Renglón: 228, Código: 034160053.4, Descripción: TUBO DE CENTRIFUGA X10ml (110X16mm)FONDO CONICO.BOROSILIC.REFORZADO  Presentación:  UNIDAD</t>
  </si>
  <si>
    <t>Renglón: 229, Código: 034160057.3, Descripción: TUBO PLASTICO FONDO REDONDO(75 X 12mm)  Presentación:  UNIDAD</t>
  </si>
  <si>
    <t>Renglón: 230, Código: 034160057.7, Descripción: TUBO PLASTICO C/GEL SEPARADOR Y TAPA(ADULTO)  Presentación:  UNIDAD</t>
  </si>
  <si>
    <t>Renglón: 231, Código: 034160057.11, Descripción: TUBO PLASTICO C/CITRATO P/COAGULACION(ADULTO)  Presentación:  UNIDAD</t>
  </si>
  <si>
    <t>Renglón: 232, Código: 034160057.20, Descripción: TUBOS DESCARTABLE CON FLUORURO DE SODIO/OXALATO  Presentación:  X 2 ML  Solicitado:  UNIDAD</t>
  </si>
  <si>
    <t>Renglón: 233, Código: 034170030.1, Descripción: TUBO C/TAPA P/ERITROSEDIMETACION C/ANTICOAGULANTE  Presentación:  UNIDAD</t>
  </si>
  <si>
    <t>Renglón: 234, Código: 034160043.2, Descripción: PORTAOBJETOS 26 X 76mm.BORDE NATURAL  Presentación:  X50  Solicitado:  CAJA</t>
  </si>
  <si>
    <t>Renglón: 235, Código: 034170019.1, Descripción: REMOVEDOR BIOLOGICO P/PORTAOBJETOS  Presentación:  X500CC  Solicitado:  ENVASE</t>
  </si>
  <si>
    <t>Renglón: 236, Código: 034160020.14, Descripción: Cubreobjetos (20x20 +/- 5) Presentación:  100-200</t>
  </si>
  <si>
    <t>Renglón: 237, Código: 034020023.1, Descripción: GIEMSA SOLUCION COLORANTE  Presentación:  X1000ml  Solicitado:  ENVASE</t>
  </si>
  <si>
    <t>Renglón: 238, Código: 034020028.1, Descripción: MAY-GRUNWALD SOLUCION COLORANTE  Presentación:  X1000ml  Solicitado:  ENVASE</t>
  </si>
  <si>
    <t>Renglón: 239, Código: 034170025.1, Descripción: TIRA REACT.P/UROANALISIS.6 PARAM.MINIMO  Presentación:  X50/100 Tiras  Solicitado:  ENVASE</t>
  </si>
  <si>
    <t>Renglón: 240, Código: 034170012.6, Descripción: ENVASE ESTERIL P/RECOLECCION DE MUESTRA X 100 ML TAPA ROSCA  Presentación:  UNIDAD</t>
  </si>
  <si>
    <t>Renglón: 241, Código: 034160027.1, Descripción: LAPICER.ESCRIT.S/VIDRIO.AL SOLVENTE.AZUL  Presentación:  UNIDAD</t>
  </si>
  <si>
    <t>Renglón: 242, Código: 034160027.2, Descripción: LAPICER.ESCRIT.S/VIDRIO.AL SOLVENTE.NEGRA  Presentación:  UNIDAD</t>
  </si>
  <si>
    <t>Renglón: 243, Código: 034160027.3, Descripción: LAPICER.ESCRIT.S/VIDRIO.AL SOLVENTE.ROJA  Presentación:  UNIDAD</t>
  </si>
  <si>
    <t>Renglón: 244, Código: 034160027.5, Descripción: LAPIZ DERMATOGRAFICO P/ESCRITURA VIDRIO  Presentación:  UNIDAD</t>
  </si>
  <si>
    <t>Renglón: 245, Código: 034160028.4, Descripción: Lazo p/ ligar tipo plano hipoalergénico libre de látex reutilizable Presentación:  Unidad</t>
  </si>
  <si>
    <t>Renglón: 246, Código: 034160042.1, Descripción: POLICUBETA DE VIDRIO (VDRL) X 12 EXCAV.FONDO EN U  Presentación:  UNIDAD</t>
  </si>
  <si>
    <t>Renglón: 247, Código: 034160042.2, Descripción: POLICUBETA PLAST. X 96 POCILLOS FONDO U  Presentación:  UNIDAD</t>
  </si>
  <si>
    <t>Renglón: 248, Código: 034160051.2, Descripción: TIPS 5-200 ul (amarillos)C/CORONA  Presentación:  X1000  Solicitado:  BOLSA</t>
  </si>
  <si>
    <t>Renglón: 249, Código: 034160007.7, Descripción: CAJA DE PETRI DESCARTABLE (6-8cm)DIAM.  Presentación:  UNIDAD</t>
  </si>
  <si>
    <t>Renglón: 250, Código: 034160007.8, Descripción: CAJA DE PETRI DESCARTABLE(10-12cm)DIAM.  Presentación:  UNIDAD</t>
  </si>
  <si>
    <t>Renglón: 251, Código: 034160057.9, Descripción: TUBO PLASTICO C/EDTA-K3 Y TAPA(ADULTO)  Presentación:  UNIDAD</t>
  </si>
  <si>
    <t>Renglón: 252, Código: 032090013.1, Descripción: PAÑAL DESCARTABLE ADULTO GRANDE C/ADHESIVO Y GEL  Presentación:  UNIDAD</t>
  </si>
  <si>
    <t>Renglón: 253, Código: 032090013.5, Descripción: PAÑAL DESCARTABLE ADULTO EXTRAGRANDE CON ADHESIVO Y GEL  Presentacion:  UNIDAD</t>
  </si>
  <si>
    <t>Renglón: 254, Código: 032090013.8, Descripción: PAÑAL DESCARTABLE ADULTO MEDIANO CON ADHESIVO Y GEL  Presentacion:  UNIDAD</t>
  </si>
  <si>
    <t>Renglón: 255, Código: 032090013.17, Descripción: PAÑAL DESCARTABLE ADULTO ANATÓMICO MEDIANO CON ADHESIVO Y GEL  Presentación:  UNIDAD</t>
  </si>
  <si>
    <t>Renglón: 256, Código: 032090013.9, Descripción: PAÑAL DESCARTABLE ADULTO CHICO C/ADHESIVO Y GEL  Presentación:  UNIDAD</t>
  </si>
  <si>
    <t>Renglón: 257, Código: 032090013.11, Descripción: PAÑAL DESCARTABLE ADULTO CON GEL ANATÓMICO GRANDE  Presentacion:  UNIDAD</t>
  </si>
  <si>
    <t>Renglón: 258, Código: 032090013.2, Descripción: PAÑAL DESCARTABLE NIÑO CHICO CON GEL  Presentacion:  UNIDAD</t>
  </si>
  <si>
    <t>Renglón: 259, Código: 032090013.10, Descripción: PAÑAL DESCARTABLE NINO EXTRA EXTRA GRANDE CON GEL  Presentacion:  UNIDAD</t>
  </si>
  <si>
    <t>Renglón: 260, Código: 032090013.3, Descripción: PAÑAL DESCARTABLE NIÑO GRANDE CON GEL  Presentacion:  UNIDAD</t>
  </si>
  <si>
    <t>Renglón: 261, Código: 032090013.4, Descripción: PAÑAL DESCARTABLE NIÑO MEDIANO CON GEL  Presentacion:  UNIDAD</t>
  </si>
  <si>
    <t>Base</t>
  </si>
  <si>
    <t>2</t>
  </si>
  <si>
    <t>3</t>
  </si>
  <si>
    <t>4</t>
  </si>
  <si>
    <t>5</t>
  </si>
  <si>
    <t>6</t>
  </si>
  <si>
    <t>Especificacion técnica</t>
  </si>
  <si>
    <t>ALCOHOL ETILICO PURO 96º Presentación: BOTELLA X LT  OFERTA 
1 - PAGO DIFERIDO 30 DÍAS FECHA CONFORMACIÓN  FACTURA: 
Esta modalidad de pago corresponderá a las regulaciones  reglamentarias 
generales (Art. 153º Decr. Nº 1000/2015); el pago será  
realizado dentro de los 30 días corridos de conformada la 
factura.</t>
  </si>
  <si>
    <t xml:space="preserve">LEGAJO Nº 7141  </t>
  </si>
  <si>
    <t>ALCOHOL ETILICO PURO 96º x 1LT</t>
  </si>
  <si>
    <t xml:space="preserve">ALCOHOL ETILICO 96% PURO X 1000 CC    
PM: NO CONTIENE        
     </t>
  </si>
  <si>
    <t>ALCOHOL ETÍLICO PURO 96° X 1 LITRO</t>
  </si>
  <si>
    <t>ALCOHOL PURO 96°  X LT    PAGO 
CONTADO CONTRA ENTREGA</t>
  </si>
  <si>
    <t xml:space="preserve">Este alcohol, comúnmente llamado alcohol puro, es obtenido mediante procesos 
de producción que ponen especial énfasis en el cuidado de 
la calidad.  DISP. Nº 1227/17  </t>
  </si>
  <si>
    <t>ALCOHOL ETILICO PURO 96º Presentación: X LT  PAGO DIFERIDO 
30 DIAS FECHA CONFORMACION FACTURA</t>
  </si>
  <si>
    <t xml:space="preserve">ALCOHOL ETÍLICO PURO 96° X LITRO ROGEANE </t>
  </si>
  <si>
    <t xml:space="preserve">ALCOHOL ETÍLICO PURO 96° X LITRO </t>
  </si>
  <si>
    <t>Env. x1 lt.</t>
  </si>
  <si>
    <t xml:space="preserve">ALCOHOL ETILICO PURO 96°  PAGO  DIFERIDO 30 DIAS 
FECHA CONFORMACION FACTURA </t>
  </si>
  <si>
    <t>ALCOHOL ETILICO PURO 96º Presentación: X LT Solicitado: LT</t>
  </si>
  <si>
    <t>ALCOHOL 70% x 1000cc</t>
  </si>
  <si>
    <t xml:space="preserve">ALCOHOL ETILICO 70% X 1000 CC   PM: NO 
CONTIENE          
</t>
  </si>
  <si>
    <t xml:space="preserve">Alcohol 70% x 1000cc BI ALCOHOL </t>
  </si>
  <si>
    <t>ALCOHOL ETILICO 70º Presentación: X 1000 ML</t>
  </si>
  <si>
    <t xml:space="preserve">Alcohol al 70% listo para usar  Al estar diluido 
con 30% de agua, permite una eficiente desinfección de superficies, 
ropa, manos y objetos.  DISP. Nº1079/19  </t>
  </si>
  <si>
    <t xml:space="preserve">ALCOHOL ETÍLICO 70° X LITRO ROGEANE </t>
  </si>
  <si>
    <t>ALCOHOL ETÍLICO 70° X LITRO</t>
  </si>
  <si>
    <t>ALCOHOL ETILICO 70° X LT   PAGO CONTADO CONTRA 
ENTREGA</t>
  </si>
  <si>
    <t>Env. x 1 lt.</t>
  </si>
  <si>
    <t xml:space="preserve">ALCOHOL ETILICO 70° X LT   PAGO  DIFERIDO 
30 DIAS FECHA CONFORMACION FACTURA </t>
  </si>
  <si>
    <t>Alcohol 70% x 1000cc  BI ALCOHOL</t>
  </si>
  <si>
    <t>ALCOHOL ETILICO 70º Presentación: X 1000 ML   PAGO 
DIFERIDO 30 DÍAS FECHA CONFORMACIÓN DE FACTURA</t>
  </si>
  <si>
    <t>ALCOHOL ETILICO 70º Presentación: X 1000 ML   OFERTA 
1 - PAGO DIFERIDO 30 DÍAS FECHA CONFORMACIÓN  FACTURA: 
Esta modalidad de pago corresponderá a las regulaciones  reglamentarias 
generales (Art. 153º Decr. Nº 1000/2015); el pago será  
realizado dentro de los 30 días corridos de conformada la 
factura.</t>
  </si>
  <si>
    <t>ALCOHOL ETILICO 70º Presentación: X 1000 ML Solicitado: ENVASE</t>
  </si>
  <si>
    <t>BARBIJO QUIRURGICO TRICAPA  HEMORREPELENTE - C/SOPORTE AJUSTABLE PARA NARIZ 
 MARCA VITA ULTRA</t>
  </si>
  <si>
    <t>BARBIJO DESCARTABLE DOS TIRAS AJUSTE Y SUJETADOR NASAL - PM 
414-36</t>
  </si>
  <si>
    <t>BARBIJO DESC TRIPLE CAPA HEMOREPELENTE 40 GRAMOS CON SUJETADOR DE 
NARIZ - PM 2843-7</t>
  </si>
  <si>
    <t xml:space="preserve">BARBIJO 3 CAPAS TABLEADO C/BARRERA   LYNCMED C/ELASTICO PM:661-44 
[50]  </t>
  </si>
  <si>
    <t xml:space="preserve">1440-212 BARBIJO RECTO TRIPLE CAPA C/ELASTICO EUROMIX  </t>
  </si>
  <si>
    <t>BARBIJO DESC TRIPLE CAPA HEMOREP 70 GR CON SUJETADOR DE 
NARIZ.  SMS (VER FICHA TECNICA)  PM:2329-7  MARCA:INSUMOS 
QUIRURGICOS SRL  ORIGEN:ARGENTINA  ENTREGA:INMEDIATA  FORMA DE PAGO: 
PAGO CONTADO</t>
  </si>
  <si>
    <t>BARBIJO DESC TRIPLE CAPA HEMOREP 70 GR CON SUJETADOR DE 
NARIZ.  SMS (VER FICHA TECNICA)  PM:2329-7  MARCA:INSUMOS 
QUIRURGICOS SRL  ORIGEN:ARGENTINA  ENTREGA:INMEDIATA  FORMA DE PAGO: 
DIFERIDO</t>
  </si>
  <si>
    <t>Barbijo recto triple capa c/elástico -bolsa- Euromix</t>
  </si>
  <si>
    <t>Barbijo recto triple capa c/elástico  Euromix PM 1440-212</t>
  </si>
  <si>
    <t>BARBIJO DESC TRIPLE CAPA HEMOREP MIN 40 GR CON SUJETADOR 
DE NARIZ</t>
  </si>
  <si>
    <t>BARBIJO DESC TRIPLE CAPA HEMOREP MIN 40 GR CON SUJETADOR 
DE NARIZ Presentación: UNIDAD  PM 2714-1  PAGO DIFERIDO 
30 DÍAS FECHA CONFORMACIÓN DE FACTURA</t>
  </si>
  <si>
    <t>BARBIJO DESC TRIPLE CAPA HEMOREP MIN 40 GR CON SUJETADOR 
DE NARIZ Presentación: UNIDAD  PM 1683-1  PAGO DIFERIDO 
30 DÍAS FECHA CONFORMACIÓN DE FACTURA</t>
  </si>
  <si>
    <t xml:space="preserve">**PAGO CONTADO ANTICIPADO, CON POLIZA DE CAUCION POR ANTICIPO FINANCIERO** 
 "BARBIJO DESC TRIPLE CAPA HEMOREP MIN 40 GR CON 
SUJETADOR   DE NARIZ Y AJUSTE ELASTICO-PM 2443-3  
PRES. ENVASE PRIMARIO: 25 BARBIJOS    PRES. ENVASE 
SECUNDARIO: 3000 BARBIJOS"  </t>
  </si>
  <si>
    <t>BARBIJO DESC TRIPLE CAPA HEMOREP MIN 40 GR CON SUJETADOR 
DE NARIZ Presentación: UNIDAD  PM 1440-212  PAGO CONTADO 
CONTRA ENTREGA</t>
  </si>
  <si>
    <t>BARBIJO DESC TRIPLE CAPA HEMOREP MIN 40 GR CON SUJETADOR 
DE NARIZ Presentación: UNIDAD  PM 1440-212  PAGO DIFERIDO 
30 DÍAS FECHA CONFORMACIÓN DE FACTURA</t>
  </si>
  <si>
    <t>Barbijo triple capa con elásticos  Tela antibacteriana multicapa  
Anatómicos  Cubre nariz y boca a fin de evitar 
el contacto con microgotas portadoras de virus y/o bacterias  
Con elástico  Termosellados  Ajuste nasal  Presentación en 
caja dispensadora  PM-647-343</t>
  </si>
  <si>
    <t xml:space="preserve">BARBIJO HEMORREPELENTE CON ELASTICO  PM-1605-03     
</t>
  </si>
  <si>
    <t xml:space="preserve">**PAGO DIFERIDO 30 DIAS FECHA CONFORMACION FACTURA**  "BARBIJO DESC 
TRIPLE CAPA HEMOREP MIN 40 GR CON SUJETADOR   
DE NARIZ Y AJUSTE ELASTICO-PM 2443-3  PRE. ENVASE PRIMARIO: 
25 BARBIJOS    PRES. ENVASE SECUNDARIO: 3000 BARBIJOS" 
 </t>
  </si>
  <si>
    <t xml:space="preserve">Barbijo triple descartable hemorrepelente con elastico y sujetador de nariz 
</t>
  </si>
  <si>
    <t xml:space="preserve">BARBIJO DESC TRIPLE CAPA HEMOREP MIN 40 GR CON SUJETADOR 
DE NARIZ Presentación: UNIDAD Marca Dimex pm 2289-10 pack x 
50 unidades caja bulto 3000 u </t>
  </si>
  <si>
    <t xml:space="preserve">BARBIJO RECTO 3 CAPAS C/FILTRO C/ELAST.C/SUJ.     
       PM: 1440-212  
</t>
  </si>
  <si>
    <t xml:space="preserve">BARBIJO DESC TRIPLE CAPA HEMOREP MIN 40 GR CON SUJETADOR 
DE NARIZ  PM 1605-03  </t>
  </si>
  <si>
    <t xml:space="preserve">BLUSON DE CIRUGIA DESC.C/PUÑO ELASTIZADO, HEMORREPELENTE 40GR.1.40 MTS DE LARGO 
Y 1.50 MTS DE ANCHO APROX Presentacion: UNIDAD  PM 
2617-1  PAGO DIFERIDO 30 DÍAS FECHA CONFORMACIÓN DE FACTURA 
</t>
  </si>
  <si>
    <t>BLUSON DE CIRUGIA DESC.C/PUÑO ELASTIZADO, HEMORREPELENTE 40GR.1.40 MTS DE LARGO 
Y 1.50 MTS DE ANCHO APROX Presentacion: UNIDAD  PM 
2617-1  PAGO CONTADO CONTRA ENTREGA</t>
  </si>
  <si>
    <t>BLUSON DE CIRUGIA DESC.C/PUÑO ELASTIZADO, HEMORREPELENTE 40GR.1.40 MTS DE LARGO 
Y 1.50 MTS DE ANCHO - PM 2843-1</t>
  </si>
  <si>
    <t>BLUSON DE CIRUGIA DESC.C/PUÑO TEJIDO/ELASTIZADO, HEMORREPELENTE 40GR. MINIMO, 1.30 MTS 
DE LARGO, 1.50 MTS DE ANCHO APROX Y 60 CM 
MINIMO DE BRAZO.</t>
  </si>
  <si>
    <t>CAMISOLIN CONFECCIONADO EN TELA SMS XL STANDAR CON PUÑO DE 
ALGODON (MEDIDAS SEGUN PLIEGO)  PM: 2194-1</t>
  </si>
  <si>
    <t>CAMISOLIN CONFECCIONADO EN TELA SMS XL PREMIUM  40GR REALES 
PUÑO DE ALGODON (MEDIDAS SEGUN PLIEGO)  PM: 2194-1</t>
  </si>
  <si>
    <t xml:space="preserve">**PAGO CONTADO ANTICIPADO, CON POLIZA DE CAUCION POR ANTICIPO FINANCIERO** 
 PM 2443-2 "BLUSON DE CIRUGIA DESC.C/PUÑO TEJIDO (RIBB) 5CM 
LARGO, HEMORREPELENTE 40GR.1.30 MTS DE   LARGO Y 1.50 
MTS DE ANCHO APROX. 60CM MINIMO BRAZO-   PRES 
ENVASE PRIMARIO: 10 BLUSONES - PRES ENVASE SECUNDARIO: 120 BLUSONES" 
 </t>
  </si>
  <si>
    <t>BLUSON DE CIRUGIA DESC.C/PUÑO ALGODON TEJIDO/ELASTIZADO , HEMORREPELENTE 40GR. , 
1.30 MTS DE LARGO, 1.50 MTS DE ANCHO APROX Y 
 65CM MINIMO DE BRAZO. (VER FICHA TECNICA)   
 PM:2329-5  MARCA:INSUMOS QUIRURGICOS SRL  ORIGEN:ARGENTINA  ENTREGA:INMEDIATA 
 FORMA DE PAGO: PAGO CONTADO</t>
  </si>
  <si>
    <t>BLUSON DE CIRUGIA DESC.C/PUÑO ALGODON TEJIDO/ELASTIZADO , HEMORREPELENTE 40GR. , 
1.30 MTS DE LARGO, 1.50 MTS DE ANCHO APROX Y 
 65CM MINIMO DE BRAZO. (VER FICHA TECNICA)   
 PM:2329-5  MARCA:INSUMOS QUIRURGICOS SRL  ORIGEN:ARGENTINA  ENTREGA:INMEDIATA 
 FORMA DE PAGO: DIFERIDO</t>
  </si>
  <si>
    <t>BLUSON DE CIRUGIA DESC.C/PUÑO ALGODON TEJIDO/ELASTIZADO , HEMORREPELENTE 40GR. , 
1.40 MTS DE LARGO, 1.50 MTS DE ANCHO APROX Y 
 65CM MINIMO DE BRAZO. (VER FICHA TECNICA)   
 PM:2329-5  MARCA:INSUMOS QUIRURGICOS SRL  ORIGEN:ARGENTINA  ENTREGA:INMEDIATA 
 FORMA DE PAGO: PAGO CONTADO</t>
  </si>
  <si>
    <t>BLUSON DE CIRUGIA DESC.C/PUÑO ALGODON TEJIDO/ELASTIZADO , HEMORREPELENTE 40GR. , 
1.40 MTS DE LARGO, 1.50 MTS DE ANCHO APROX Y 
 65CM MINIMO DE BRAZO. (VER FICHA TECNICA)   
 PM:2329-5  MARCA:INSUMOS QUIRURGICOS SRL  ORIGEN:ARGENTINA  ENTREGA:INMEDIATA 
 FORMA DE PAGO: DIFERIDO</t>
  </si>
  <si>
    <t xml:space="preserve">**PAGO DIFERIDO 30 DIAS FECHA CONFORMACION FACTURA**  PM 2443-2 
"BLUSON DE CIRUGIA DESC.C/PUÑO TEJIDO (RIBB) 5CM LARGO, HEMORREPELENTE 40GR.1.30 
MTS DE   LARGO Y 1.50 MTS DE ANCHO 
APROX. 60CM MINIMO BRAZO-   PRES ENVASE PRIMARIO: 10 
BLUSONES - PRES ENVASE SECUNDARIO: 120 BLUSONES"    
</t>
  </si>
  <si>
    <t>BLUSON DE CIRUGIA DESC.C/PUÑO ELASTIZADO, HEMORREPELENTE 40GR.1.40 MTS DE LARGO 
Y 1.50 MTS DE ANCHO APROX Presentacion: UNIDAD  PM 
2194-1  PAGO CONTADO CONTRA ENTREGA</t>
  </si>
  <si>
    <t>BLUSON DE CIRUGIA DESC.C/PUÑO ELASTIZADO, HEMORREPELENTE 40GR.1.40 MTS DE LARGO 
Y 1.50 MTS DE ANCHO APROX Presentacion: UNIDAD   
PM 2194-1  PAGO DIFERIDO 30 DÍAS FECHA CONFORMACIÓN DE 
FACTURA</t>
  </si>
  <si>
    <t>BLUSON DE CIRUGIA DESC.C/PUÑO ALGODON TEJIDO/ELASTIZADO , HEMORREPELENTE 40GR. , 
1.30 MTS DE LARGO, 1.50 MTS DE ANCHO APROX Y 
 65CM MINIMO DE BRAZO.  -DOBLADO QUIRURGICO (VER FICHA 
TECNICA)    PM:2329-5  MARCA:INSUMOS QUIRURGICOS SRL  
ORIGEN:ARGENTINA  ENTREGA:INMEDIATA  FORMA DE PAGO: DIFERIDO</t>
  </si>
  <si>
    <t xml:space="preserve">SE COTIZA CAMISOLIN SMS 45 GRAMOS - PUÑO DE ALGODÓN 
(6CM) - MEDIDAS: 1.5 X 1.3 MTS - PM 2643-2 
</t>
  </si>
  <si>
    <t>CAMISOLIN CONFECCIONADO EN TELA SMS XL 30GR PUÑO DE ALGODON 
 PM: 2194-1</t>
  </si>
  <si>
    <t xml:space="preserve"> BLUSON DE CIRUGIA DESC.C/PUÑO TEJIDO/ELASTIZADO, HEMORREPELENTE 40GR. MINIMO, 1.30 
MTS DE LARGO, 1.50 MTS DE ANCHO APROX Y 60 
CM MINIMO DE BRAZO PUÑO ALGODON 5cm minimo Marca Dimex 
pm 2289-10 pack x 10 unidades caja bulto x 80 
unidades </t>
  </si>
  <si>
    <t>BLUSON DE CIRUGIA DESCARTABLE NO ESTERIL  PM 1605-12</t>
  </si>
  <si>
    <t>BOTAS CAÑA LARGA HEMOREPELENTES NO PLASTICO PERMEABLE AL VAPOR DESC.DE 
30 GR. - PM 2843-1</t>
  </si>
  <si>
    <t xml:space="preserve">**PAGO CONTADO ANTICIPADO, CON POLIZA DE CAUCION POR ANTICIPO FINANCIERO** 
 PM 2443-6 "BOTAS CAÑA LARGA HEMOREPELENTES NO PLASTICO PERMEABLE 
AL VAPOR DESC.DE   30 GR. MINIMO Pres: PAR. 
 PRES ENVASE PRIMARIO: 50 BOTAS  PRES ENVASE SECUNDARIO: 
600 BOTAS"     </t>
  </si>
  <si>
    <t>BOTAS CAÑA LARGA HEMOREPELENTES NO PLASTICO PERMEABLE AL VAPOR DESC.DE 
30 GR. MINIMO PM 2515-1</t>
  </si>
  <si>
    <t>BOTAS CAÑA LARGA HEMOREPELENTES NO PLASTICO PERMEABLE AL VAPOR DESC.DE 
30 GR. MINIMO  PM-1605-10</t>
  </si>
  <si>
    <t xml:space="preserve">**PAGO DIFERIDO 30 DIAS FECHA CONFORMACION FACTURA**  PM 2443-6 
"BOTAS CAÑA LARGA HEMOREPELENTES NO PLASTICO PERMEABLE AL VAPOR DESC.DE 
  30 GR. MINIMO Pres PAR.   PRES.ENVASE 
PRIMARIO: 50 BOTAS  PRES. ENVASE SECUNDARIO: 600 BOTAS"  
   </t>
  </si>
  <si>
    <t>BOTAS CAÑA LARGA HEMOREPELENTES NO PLASTICO PERMEABLE AL VAPOR DESC.DE 
30 GR. MINIMO SB  PM:2329-5  MARCA:INSUMOS QUIRURGICOS SRL 
 ORIGEN:ARGENTINA  ENTREGA:INMEDIATA  FORMA DE PAGO: DIFERIDO</t>
  </si>
  <si>
    <t>BOTAS CAÑA LARGA HEMOREPELENTES NO PLASTICO PERMEABLE AL VAPOR DESC.DE 
30 GR. MINIMO SMS  PM:2329-5  MARCA:INSUMOS QUIRURGICOS SRL 
 ORIGEN:ARGENTINA  ENTREGA:INMEDIATA  FORMA DE PAGO: DIFERIDO</t>
  </si>
  <si>
    <t>BOTAS CAÑA LARGA HEMOREPELENTES NO PLASTICO PERMEABLE AL VAPOR DESC.DE 
30 GR. - PM 2643-3</t>
  </si>
  <si>
    <t>Botas c/tiras 40x38cm 30gr -par- Larga KRATEC</t>
  </si>
  <si>
    <t>BOTAS CAÑA LARGA HEMOREPELENTES NO PLASTICO PERMEABLE AL VAPOR DESC.DE 
30 GR. MINIMO Presentación: PAR  PM 1683-1  PAGO 
DIFERIDO 30 DÍAS FECHA CONFORMACIÓN DE FACTURA</t>
  </si>
  <si>
    <t>BOTA DESCARTABLE (PAR) SP30 CAÑA ALTA (HE)    
 PM: 2194-2</t>
  </si>
  <si>
    <t xml:space="preserve">BOTAS CAÑA LARGA HEMOREPELENTES NO PLASTICO PERMEABLE AL VAPOR DESC.DE 
30 GR. MINIMO Presentación: PAR marca Dimex  pm 2289-10 
pack x 50 pares caja bulto x 1000 pares  
</t>
  </si>
  <si>
    <t xml:space="preserve">Color: blanco / azul medical / azul marino  Envasado: 
Paquete (50 pares) / Bulto (500 pares)  Gramajes: 20 
/ 25 / 30 / 35 / 40  Tela: 
spunbond / sms  PM-2289-3      
</t>
  </si>
  <si>
    <t xml:space="preserve">DESCARTADOR PLAST CAP 1 LT P/CORTOPUNZANTES BOCA ANCHA  MOD. 
M1 MAT.RECUPERADO  OFERTA 1 - PAGO DIFERIDO 30 DÍAS 
FECHA CONFORMACIÓN  FACTURA: Esta modalidad de pago corresponderá a 
las regulaciones  reglamentarias generales (Art. 153º Decr. Nº 1000/2015); 
el pago será  realizado dentro de los 30 días 
corridos de conformada la factura  </t>
  </si>
  <si>
    <t xml:space="preserve">DESCARTADOR AGUJAS E-1   BOX MATERIAL RECUPERADO P/ 1,4 
LTS     NORMA NACIONAL IRAM 80064/14, CON 
SELLO IRAM.   </t>
  </si>
  <si>
    <t xml:space="preserve">Descartador agujas y cortop 1lt E1 </t>
  </si>
  <si>
    <t xml:space="preserve">DESCARTADOR PLAST CAP 1 LT P/CORTOPUNZANTES BOCA ANCHA  MOD. 
M1  OFERTA 1 - PAGO DIFERIDO 30 DÍAS FECHA 
CONFORMACIÓN  FACTURA: Esta modalidad de pago corresponderá a las 
regulaciones  reglamentarias generales (Art. 153º Decr. Nº 1000/2015); el 
pago será  realizado dentro de los 30 días corridos 
de conformada la factura  </t>
  </si>
  <si>
    <t xml:space="preserve">DESCARTADOR AGUJAS Y CORTOP 1LT - MATERIAL VIRGEN - MODELO 
E1  </t>
  </si>
  <si>
    <t>SE COTIZA DESCARTADOR DE 2 LITROS - MATERIAL RECUPERADO</t>
  </si>
  <si>
    <t xml:space="preserve">DESCARTADOR PLAST CAP 1 LT P/CORTOPUNZANTES BOCA ANCHA E1  
PM: NO OBLIGATORIO    </t>
  </si>
  <si>
    <t xml:space="preserve">DESCARTADOR AGUJAS E-1 EXPORT P/ 1,65 LTS    
  (CON CERTIFICACIÓN DE GESTION DE CALIDAD ISO 9001-2015. 
 NORMA NACIONAL IRAM 80064/14, CON SELLO IRAM.)   
</t>
  </si>
  <si>
    <t xml:space="preserve">DESCARTADOR PUNZ POLIP. RECUPER. 1.4LT NEGRO - CJA X 40 
UNID / </t>
  </si>
  <si>
    <t>DESCARTADOR PLAST CAP 1 LT P/CORTOPUNZANTES BOCA ANCHA</t>
  </si>
  <si>
    <t>DESCARTADOR PLAST CAP 1 LT   PAGO DIFERIDO 30 
DÍAS FECHA CONFORMACIÓN DE FACTURA</t>
  </si>
  <si>
    <t>Descartador agujas y cortop  1lt E1 -Export- EXCELENT</t>
  </si>
  <si>
    <t>DESCARTADOR PLAST CAP 1 LT P/CORTOPUNZANTES  PAGO DIFERIDO 30 
DÍAS FECHA CONFORMACIÓN DE FACTURA</t>
  </si>
  <si>
    <t xml:space="preserve">DESCARTADOR AGUJAS Y CORTOP 2LT  </t>
  </si>
  <si>
    <t>MATERIAL RECUPERADO</t>
  </si>
  <si>
    <t xml:space="preserve">DESCARTADOR PLAST CAP 4 LT P/CORTOPUNZANTES BOCA ANCHA - NEGRO 
4.8 LT CLEAN - CJA X 20 UNID -  
</t>
  </si>
  <si>
    <t xml:space="preserve">DESCARTADOR AGUJAS Y CORTOP 4LT - MATERIAL VIRGEN   
</t>
  </si>
  <si>
    <t>MATERIAL VIRGEN</t>
  </si>
  <si>
    <t xml:space="preserve">Descartador agujas y cortop 4lts E4 </t>
  </si>
  <si>
    <t xml:space="preserve">DESCARTADOR PLAST CAP 4 LT P/CORTOPUNZANTES BOCA ANCHA  MOD.M4 
MATERIAL RECUPERADO  OFERTA 1 - PAGO DIFERIDO 30 DÍAS 
FECHA CONFORMACIÓN  FACTURA: Esta modalidad de pago corresponderá a 
las regulaciones  reglamentarias generales (Art. 153º Decr. Nº 1000/2015); 
el pago será  realizado dentro de los 30 días 
corridos de conformada la factura  </t>
  </si>
  <si>
    <t xml:space="preserve">DESCARTADOR AGUJAS Y CORTOP 4LT MATERIAL VIRGEN - MODELO E4 
 </t>
  </si>
  <si>
    <t xml:space="preserve">DESCARTADOR PLAST CAP 4.5 LT P/CORTOPUNZANTES BOCA ANCHA E4  
PM: NO OBLIGATORIO    </t>
  </si>
  <si>
    <t>DESCARTADOR AGUJAS E-4 EXPORT MATERIAL VIRGEN P/ 4,5 LTS  
   (CON CERTIFICACIÓN DE GESTION DE CALIDAD ISO 
9001-2015.  NORMA NACIONAL IRAM 80064/14, CON SELLO IRAM.)</t>
  </si>
  <si>
    <t xml:space="preserve">DESCARTADOR PLAST CAP 4 LT P/CORTOPUNZANTES BOCA ANCHA - RECUPERADO 
</t>
  </si>
  <si>
    <t xml:space="preserve">DESCARTADOR PLAST CAP 4 LT P/CORTOPUNZANTES BOCA ANCHA - MATERIAL 
VIRGEN </t>
  </si>
  <si>
    <t>DESCARTADOR PLAST CAP 4 LT P/CORTOPUNZANTES  PAGO DIFERIDO 30 
DÍAS FECHA CONFORMACIÓN DE FACTURA</t>
  </si>
  <si>
    <t>Descartador agujas y cortop  4lts E4 -Export- EXCELENT</t>
  </si>
  <si>
    <t>SE COTIZA MATERIAL VIRGEN</t>
  </si>
  <si>
    <t xml:space="preserve">DESCARTADOR DE MATERIAL CORTOPUNZANTE BOCA ANCHA - RECUPERADO - 4 
LT. QUADRA  PM NO REQUIERE  </t>
  </si>
  <si>
    <t>DESCARTADOR AGUJAS E-4   BOX M VIRG.  P/ 
4,5 LTS  Cumple normas IRAM 80064:2014</t>
  </si>
  <si>
    <t xml:space="preserve">DESCARTADOR DE MATERIAL CORTOPUNZANTE BOCA ANCHA - VIRGEN- 4 LT. 
QUADRA PM NO REQUIERE  </t>
  </si>
  <si>
    <t xml:space="preserve">DESCARTADOR AGUJAS Y CORTOP 7LT  - MATERIAL VIRGEN  
</t>
  </si>
  <si>
    <t xml:space="preserve">DESCARTADOR AGUJAS Y CORTOP 7LT-MATERIAL VIRGEN - MODELO E7  
</t>
  </si>
  <si>
    <t xml:space="preserve">DESCARTADOR PLAST CAP 8 LT P/CORTOPUNZANTES BOCA ANCHA - NEGRO 
8 LT CLEAN - CJA X 20 UNID -  
</t>
  </si>
  <si>
    <t>Descartador agujas y cortop 7lts E7</t>
  </si>
  <si>
    <t>DESCARTADOR AGUJAS Modelo E-7 EXPORT P/ 7,0 LTS  (CON 
CERTIFICACIÓN DE GESTION DE CALIDAD ISO 9001-2015.  NORMA NACIONAL 
IRAM 80064/14, CON SELLO IRAM.)</t>
  </si>
  <si>
    <t xml:space="preserve">DESCARTADOR PLAST CAP 7 LT P/CORTOPUNZANTES BOCA ANCHA  MOD.M4 
MATERIAL RECUPERADO  OFERTA 1 - PAGO DIFERIDO 30 DÍAS 
FECHA CONFORMACIÓN  FACTURA: Esta modalidad de pago corresponderá a 
las regulaciones  reglamentarias generales (Art. 153º Decr. Nº 1000/2015); 
el pago será  realizado dentro de los 30 días 
corridos de conformada la factura  </t>
  </si>
  <si>
    <t xml:space="preserve">DESCARTADOR PLAST CAP 7 LT P/CORTOPUNZANTES BOCA ANCHA MATERIAL RECUPERADO 
</t>
  </si>
  <si>
    <t xml:space="preserve">DESCARTADOR PLAST CAP 7 LT P/CORTOPUNZANTES BOCA ANCHA MATERIAL VIRGEN 
</t>
  </si>
  <si>
    <t>Descartador agujas y cortop  7lts E7 -Export- EXCELENT</t>
  </si>
  <si>
    <t>DESCARTADOR PLAST CAP 7 LT P/CORTOPUNZANTES   PAGO DIFERIDO 
30 DÍAS FECHA CONFORMACIÓN DE FACTURA</t>
  </si>
  <si>
    <t xml:space="preserve">DESCARTADOR AGUJAS E-7   BOX MATERIAL VIRGEN P/ 7,0 
LTS     Cumple normas IRAM 80064:2014  
</t>
  </si>
  <si>
    <t xml:space="preserve">DESCARTADOR DE MATERIAL CORTOPUNZANTE BOCA ANCHA - RECUPERADO- 7 LT. 
QUADRA   PM NO REQUIERE  </t>
  </si>
  <si>
    <t xml:space="preserve">DESCARTADOR DE MATERIAL CORTOPUNZANTE BOCA ANCHA - VIRGEN- 7 LT. 
QUADRA  PM NO REQUIERE  </t>
  </si>
  <si>
    <t>COFIA HEMOREPELENTE CON ELASTICO - PM 414-36</t>
  </si>
  <si>
    <t xml:space="preserve">COFIAS DESCARTABLES PLIZADAS LYNCMED PM:661-107 [100]  </t>
  </si>
  <si>
    <t>GORRO CIRUJANO TIPO COFIA HEMOREPELENTE NO PLASTICO PERMEABLE AL VAPOR 
DESC.-PLISASA  PM:2329-5  MARCA:INSUMOS QUIRURGICOS SRL  ORIGEN:ARGENTINA  
ENTREGA:INMEDIATA  FORMA DE PAGO: PAGO CONTADO</t>
  </si>
  <si>
    <t>GORRO CIRUJANO TIPO COFIA HEMOREPELENTE NO PLASTICO PERMEABLE AL VAPOR 
DESC.-PLISASA  PM:2329-5  MARCA:INSUMOS QUIRURGICOS SRL  ORIGEN:ARGENTINA  
ENTREGA:INMEDIATA  FORMA DE PAGO: DIFERIDO</t>
  </si>
  <si>
    <t>COFIA PLISADA  PM 1440-187</t>
  </si>
  <si>
    <t>GORRO CIRUJANO TIPO COFIA HEMOREPELENTE NO PLASTICO PERMEABLE AL VAPOR 
DESC. - PM 2843-1</t>
  </si>
  <si>
    <t>Cofia plisada Euromix PM 1440-187</t>
  </si>
  <si>
    <t>GORRO CIRUJANO TIPO COFIA HEMOREPELENTE NO PLASTICO PERMEABLE AL VAPOR 
DESC. Presentación: UNIDAD  PM 1440-187  PAGO CONTADO CONTRA 
ENTREGA</t>
  </si>
  <si>
    <t>GORRO CIRUJANO TIPO COFIA HEMOREPELENTE NO PLASTICO PERMEABLE AL VAPOR 
DESC. P, 2515-1</t>
  </si>
  <si>
    <t>GORRO CIRUJANO TIPO COFIA HEMOREPELENTE NO PLASTICO PERMEABLE AL VAPOR 
DESC. Presentación: UNIDAD  PM 1440-187  PAGO DIFERIDO 30 
DÍAS FECHA CONFORMACIÓN DE FACTURA</t>
  </si>
  <si>
    <t xml:space="preserve">**PAGO CONTADO ANTICIPADO, CON POLIZA DE CAUCION POR ANTICIPO FINANCIERO** 
 PM 2443-5 "GORRO CIRUJANO TIPO COFIA HEMOREPELENTE NO PLASTICO 
PERMEABLE AL VAPOR   DESC.   PRES ENVASE 
PRIMARIO: 100 GORROS PRES ENVASE SECUNDARIO: 2000 GORROS"   
</t>
  </si>
  <si>
    <t xml:space="preserve">ROPA GORRO ENFERMERO COFIA HEMORREPELETE PADEMED  PM-1605-1   
</t>
  </si>
  <si>
    <t xml:space="preserve">**PAGO DIFERIDO 30 DIAS FECHA CONFORMACION FACTURA**  PM 2443-5 
"GORRO CIRUJANO TIPO COFIA HEMOREPELENTE NO PLASTICO PERMEABLE AL VAPOR 
  DESC.   PRES ENVASE PRIMARIO: 100 GORROS 
PRES ENVASE SECUNDARIO: 2000 GORROS"      
</t>
  </si>
  <si>
    <t>GORRO CIRUJANO TIPO COFIA HEMOREPELENTE NO PLASTICO PERMEABLE AL VAPOR 
DESC. Presentación: UNIDAD  PM 1683-1  PAGO CONTADO CONTRA 
ENTREGA</t>
  </si>
  <si>
    <t>GORRO CIRUJANO TIPO COFIA HEMOREPELENTE NO PLASTICO PERMEABLE AL VAPOR 
DESC. Presentación: UNIDAD  PM 1683-1  PAGO DIFERIDO 30 
DÍAS FECHA CONFORMACIÓN DE FACTURA</t>
  </si>
  <si>
    <t>Cofia plisada Euromix</t>
  </si>
  <si>
    <t xml:space="preserve">COFIA HEMOREPELENTE NO PLASTICO PERMEABLE AL VAPOR DESC. Presentación: UNIDAD 
modelo plisada color blanco Marca Dimex pm 2289-10 pack x 
100 u caja bulto  x 2000 unidades </t>
  </si>
  <si>
    <t>COFIA DESCARTABLE PLISADA        
    PM: 1440-187</t>
  </si>
  <si>
    <t>Fabricados en látex de caucho natural, con dedos texturizados y 
bajo nivel de polvo.  PM-647-143</t>
  </si>
  <si>
    <t xml:space="preserve">GUANTE LATEX CHICO DESCARTABLE  CAJA X 100  CAJA 
MARCA SUPLIMED PM 2123-114  </t>
  </si>
  <si>
    <t>GUANTE DE LATEX DE EXAMEN S  PM 1440-40</t>
  </si>
  <si>
    <t xml:space="preserve">GUANTE LATEX DESCARTABLE CHICO X  100 UN   
       PM: 215-53  
</t>
  </si>
  <si>
    <t xml:space="preserve">GUANTE LATEX DESCARTABLE CHICO  X  100 UN  
  PM: 1440-40       
</t>
  </si>
  <si>
    <t>PM ANMAT N 1440-40</t>
  </si>
  <si>
    <t>GUANTE LATEX CHICO DESCARTABLE Presentación: CAJA X 100 - PM 
215-8</t>
  </si>
  <si>
    <t>GUANTE LATEX CHICO DESCARTABLE Presentación: CAJA X 100 - PM 
755-21 - SE ADJUNTA IMAGEN EN TAMAÑO M</t>
  </si>
  <si>
    <t xml:space="preserve">PM 2123-27 GUANTES DE EXAMIMACION SMALL  </t>
  </si>
  <si>
    <t xml:space="preserve">PM 236-12 GUANTE EXAMEN CORONET S (LÁTEX - NATURAL) CAJA 
X 100 UN  </t>
  </si>
  <si>
    <t xml:space="preserve">GUANTE LATEX CHICO DESCARTABLE CAJA X 100 EUROMIX  PM: 
1440-40  </t>
  </si>
  <si>
    <t>GUANTE LATEX CHICO DESCARTABLE Presentación: CAJA X 100 Solicitado: PM 
928-16</t>
  </si>
  <si>
    <t>GUANTE LATEX CHICO DESCARTABLE Presentación: CAJA X 100   
PM 1015-13  PAGO DIFERIDO 30 DÍAS FECHA CONFORMACIÓN DE 
FACTURA</t>
  </si>
  <si>
    <t>GUANTE LATEX CHICO DESCARTABLE Presentación: CAJA X 100   
PM 236-12    PAGO DIFERIDO 30 DÍAS FECHA 
CONFORMACIÓN DE FACTURA</t>
  </si>
  <si>
    <t>GUANTE LATEX CHICO DESCARTABLE Presentación: CAJA X 100   
PM 1440-40  PAGO DIFERIDO 30 DÍAS FECHA CONFORMACIÓN DE 
FACTURA</t>
  </si>
  <si>
    <t>Guante de latex de examen S -CJx100- Euromix</t>
  </si>
  <si>
    <t xml:space="preserve">GUANTE LATEX CHICO DESCARTABLE Presentación: CAJA X 100 Solicitado: CAJA 
 PM 755-20  OFERTA 1 - PAGO DIFERIDO 30 
DÍAS FECHA CONFORMACIÓN  FACTURA: Esta modalidad de pago corresponderá 
a las regulaciones  reglamentarias generales (Art. 153º Decr. Nº 
1000/2015); el pago será  realizado dentro de los 30 
días corridos de conformada la factura.  </t>
  </si>
  <si>
    <t>GAVAMAX GUANTES DE LATEX SMALL PM 50-50 CAJA X 100 
UNID.</t>
  </si>
  <si>
    <t>GUANTE LATEX CHICO DESCARTABLE CAJA X 100  UNIDS</t>
  </si>
  <si>
    <t xml:space="preserve">GUANTE LATEX DESCARTABLE CHICO X  100 UN   
       PM: 755-25  
</t>
  </si>
  <si>
    <t>GUANTE LATEX MEDIANO DESCARTABLE  CAJA X 100  CAJA 
MARCA SUPLIMED PM 2123-114</t>
  </si>
  <si>
    <t xml:space="preserve">PM 1440-40 GUANTE DE LATEX DE EXAMEN M EUROMIX  
</t>
  </si>
  <si>
    <t xml:space="preserve">GUANTE LATEX DESCARTABLE MEDIANO X 100 UN   PM: 
215-53          
</t>
  </si>
  <si>
    <t xml:space="preserve">GUANTE LATEX DESCARTABLE MEDIANO X  100 UN   
       PM: 1440-40  
  </t>
  </si>
  <si>
    <t>PM ANMAT N. 1440-40</t>
  </si>
  <si>
    <t>GUANTE LATEX MEDIANO DESCARTABLE Presentación: CAJA X 100 - PM 
215-8</t>
  </si>
  <si>
    <t>GUANTE LATEX MEDIANO DESCARTABLE Presentación: CAJA X 100 - PM 
755-25</t>
  </si>
  <si>
    <t>GUANTES DE EXAMIMACION MEDIANO  PM2123-27</t>
  </si>
  <si>
    <t xml:space="preserve">PM 236-12 GUANTE EXAMEN CORONET M (LÁTEX - NATURAL) CAJA 
X 100 UN  </t>
  </si>
  <si>
    <t xml:space="preserve">GUANTE LATEX MEDIANO DESCARTABLE CAJA X 100 EUROMIX  PM: 
1440-40  </t>
  </si>
  <si>
    <t>GUANTE LATEX MEDIANO DESCARTABLE Presentación: CAJA X 100 Solicitado: PM 
928-16</t>
  </si>
  <si>
    <t>GUANTE LATEX MEDIANO DESCARTABLE Presentación: CAJA X 100 Solicitado: CAJA 
 PM 236-12  PAGO DIFERIDO 30 DÍAS FECHA CONFORMACIÓN 
DE FACTURA</t>
  </si>
  <si>
    <t xml:space="preserve">GUANTE LATEX MEDIANO DESCARTABLE Presentación: CAJA X 100  PM 
1440-40  PAGO DIFERIDO 30 DÍAS FECHA CONFORMACIÓN DE FACTURA 
</t>
  </si>
  <si>
    <t xml:space="preserve">GUANTE LATEX MEDIANO DESCARTABLE Presentación: CAJA X 100  PM 
236-12  PAGO DIFERIDO 30 DÍAS FECHA CONFORMACIÓN DE FACTURA 
</t>
  </si>
  <si>
    <t>GUANTE LATEX MEDIANO DESCARTABLE Presentación: CAJA X 100   
PM 1015-13  PAGO DIFERIDO 30 DÍAS FECHA CONFORMACIÓN DE 
FACTURA</t>
  </si>
  <si>
    <t>Guante de latex de examen M -CJx100- Euromix</t>
  </si>
  <si>
    <t xml:space="preserve">GAVAMAX GUANTES DE LATEX MEDIUM PM 50-50 CAJA X 100 
UNID.  </t>
  </si>
  <si>
    <t>GUANTE LATEX MEDIANO DESCARTABLE CAJA X 100 UNIDS</t>
  </si>
  <si>
    <t>GUANTE LATEX DESCARTABLE MEDIANO      X 
 100 UN        
  PM: 755-25</t>
  </si>
  <si>
    <t>GUANTE LATEX GRANDE DESCARTABLE  CAJA X 100  CAJA 
MARCA SUPLIMED PM 2123-114</t>
  </si>
  <si>
    <t xml:space="preserve">PM 1440-40 GUANTE DE LATEX DE EXAMEN L EUROMIX  
</t>
  </si>
  <si>
    <t xml:space="preserve">GUANTE LATEX DESCARTABLE GRANDE       
X  100 UN       
   PM: 215-53  </t>
  </si>
  <si>
    <t>GUANTE LATEX GRANDE DESCARTABLE Presentación: CAJA X 100 - PM 
215-8</t>
  </si>
  <si>
    <t>GUANTE LATEX GRANDE DESCARTABLE Presentación: CAJA X 100 - PM 
755-25 - SE ADJUNTA IMAGEN DE TALLE M</t>
  </si>
  <si>
    <t xml:space="preserve">PM2123-27 GUANTES DE EXAMIMACION LARGE SUPLIMED  </t>
  </si>
  <si>
    <t xml:space="preserve">PM 236-12 GUANTE EXAMEN CORONET L (LÁTEX - NATURAL) CAJA 
X 100 UN  </t>
  </si>
  <si>
    <t xml:space="preserve">GUANTE LATEX GRANDE DESCARTABLE CAJA X 100 EUROMIX  PM: 
1440-40    </t>
  </si>
  <si>
    <t>GUANTE LATEX GRANDE DESCARTABLE Presentación: CAJA X 100 Solicitado PM 
928-16</t>
  </si>
  <si>
    <t xml:space="preserve">GUANTE LATEX GRANDE DESCARTABLE Presentación: CAJA X 100  PM 
1015-13  PAGO DIFERIDO 30 DÍAS FECHA CONFORMACIÓN DE FACTURA 
</t>
  </si>
  <si>
    <t xml:space="preserve">GUANTE LATEX GRANDE DESCARTABLE Presentación: CAJA X 100  PM 
236-12  PAGO DIFERIDO 30 DÍAS FECHA CONFORMACIÓN DE FACTURA 
</t>
  </si>
  <si>
    <t>GUANTE LATEX GRANDE DESCARTABLE Presentación: CAJA X 100 Solicitado: CAJA 
 PM 236-12  PAGO DIFERIDO 30 DÍAS FECHA CONFORMACIÓN 
DE FACTURA</t>
  </si>
  <si>
    <t xml:space="preserve">GUANTE LATEX GRANDE DESCARTABLE Presentación: CAJA X 100  PM 
755-20  OFERTA 1 - PAGO DIFERIDO 30 DÍAS FECHA 
CONFORMACIÓN  FACTURA: Esta modalidad de pago corresponderá a las 
regulaciones  reglamentarias generales (Art. 153º Decr. Nº 1000/2015); el 
pago será  realizado dentro de los 30 días corridos 
de conformada la factura.  </t>
  </si>
  <si>
    <t xml:space="preserve">GUANTE LATEX GRANDE DESCARTABLE Presentación: CAJA X 100  PM 
1440-40  PAGO DIFERIDO 30 DÍAS FECHA CONFORMACIÓN DE FACTURA 
</t>
  </si>
  <si>
    <t xml:space="preserve">GAVAMAX GUANTES DE LATEX LARGE PM 50-50 CAJA X 100 
UNID.  </t>
  </si>
  <si>
    <t>GUANTE LATEX GRANDE DESCARTABLE CAJA X 100 UNIDS</t>
  </si>
  <si>
    <t xml:space="preserve">GUANTE LATEX DESCARTABLE GRANDE  X  100 UN  
  PM: 755-25       
 </t>
  </si>
  <si>
    <t>Diseño totalmente anatómico con dedos curvos que siguen las formas 
naturales de los dedos en reposo. Proporciona un movimiento de 
rango libre y minimiza la fatiga de la mano durante 
procedimientos quirúrgicos. Son de textura suave y elástica, fáciles de 
colocar y convenientes de utilizar, que no solo brindan una 
gran protección de barrera biológica, sino también ajuste, comodidad, destreza 
y flexibilidad.  El par está compuesto por una pieza 
exclusiva para la mano izquierda y otra para la mano 
derecha, siendo su diseño tal que la base del pulgar 
queda situada frente al dedo índice.   El puño 
cuenta con el ajuste adecuado para evitar el deslizamiento del 
guante y garantizar que se mantendrá por encima de la 
manga quirúrgica.  La superficie texturizada de la palma mejora 
la resistencia al deslizamiento para mayor agarre y control.  
Anatómicos.  Caña larga.  Acabado antideslizante en palma y 
dedos.  Fabricados con Látex Natural.  Pre acondicionados con 
polvo bioabsorbible.  Esterilizados por Rayos Gamma.  Atóxicos y 
libres de pirógenos.  Descartables.  PM-647-161</t>
  </si>
  <si>
    <t xml:space="preserve">GUANTE LATEX Nº 7 PUÑO LARGO DESC. ESTERIL  X 
PAR  PAR MARCA SENSIMEDICAL PM 2123-103    
</t>
  </si>
  <si>
    <t xml:space="preserve">PM 2123-77 GUANTE ESTERIL N°7  SENSIMEDICAL  </t>
  </si>
  <si>
    <t xml:space="preserve">GUANTE LATEX ESTERIL (PAR) CAÑA LARGA N°    
7,0   PM: 215-57      
 </t>
  </si>
  <si>
    <t xml:space="preserve">GUANTE LATEX ESTERIL (PAR) CAÑA LARGA N°    
7,0          
PM: 1440-99  </t>
  </si>
  <si>
    <t xml:space="preserve">PM1440-99 GUANTE DE LATEX EST. 7 P/CIRUGIA EUROMIX   
</t>
  </si>
  <si>
    <t xml:space="preserve">PM 236-100  GUANTE CIRUGÍA ESTÉRIL CORONET 7 (LÁTEX - 
NATURAL) PRESENTACION CAJA X 50 PAR  </t>
  </si>
  <si>
    <t>GUANTE LATEX Nº 7 PUÑO LARGO DESC. ESTERIL Presentación: X 
PAR - PM 215-26</t>
  </si>
  <si>
    <t xml:space="preserve">PM236-100 GUANTE DE LATEX EST. 7 P/CIRUGIA CORONET   
</t>
  </si>
  <si>
    <t>GUANTE LATEX Nº 7 PUÑO LARGO DESC. ESTERIL Presentación: X 
PAR - PM 755-11</t>
  </si>
  <si>
    <t>GUANTE LATEX ESTERIL (PAR) CAÑA LARGA N°    
7,0          
PM: 755-11</t>
  </si>
  <si>
    <t>GUANTE LATEX Nº 7  DESC. ESTERIL Presentación: X PAR 
 PM 1440-120  PAGO DIFERIDO 30 DÍAS FECHA CONFORMACIÓN 
DE FACTURA</t>
  </si>
  <si>
    <t>GUANTE LATEX Nº 7 PUÑO LARGO DESC. ESTERIL Presentación: X 
PAR  PM  236-100  PAGO DIFERIDO 30 DÍAS 
FECHA CONFORMACIÓN DE FACTURA</t>
  </si>
  <si>
    <t>GUANTE LATEX Nº 7 PUÑO LARGO DESC. ESTERIL Presentación: X 
PAR PM 928-110</t>
  </si>
  <si>
    <t>GUANTE LATEX Nº 7 PUÑO LARGO DESC. ESTERIL  PM 
1440-99</t>
  </si>
  <si>
    <t>Guante de latex est 7 p/cirugia X GLOVE</t>
  </si>
  <si>
    <t>GUANTES PARA CIRUGIA 7 1/2  GU-SUR75-6C MARCA NIPRO, ORIGEN 
MALASIA, PRES./COTIZACION X PAR  -  ENVASADOS EN CAJAS 
POR 50 PARES PM: 877-100./ ORIGEN CHINA, PM: 877-173</t>
  </si>
  <si>
    <t xml:space="preserve">GUANTE LATEX Nº 7 1/2 PUÑO LARGO DESC. ESTERIL  
X PAR  PAR MARCA SENSIMEDICAL PM 2123-103   
 </t>
  </si>
  <si>
    <t xml:space="preserve">PM 1440-99 GUANTE DE LATEX EST. 7 1/2 P/CIRUGIA EUROMIX 
 </t>
  </si>
  <si>
    <t>GUANTE LATEX ESTERIL (PAR) CAÑA LARGA N°    
7,5          
PM: 215-57</t>
  </si>
  <si>
    <t xml:space="preserve">GUANTE LATEX Nº 7 1/2 PUÑO LARGO DESC. ESTERIL X 
GLOVE  PM: 1440-110    </t>
  </si>
  <si>
    <t>GUANTE LATEX ESTERIL (PAR) CAÑA LARGA N°    
7,5          
PM: 1440-99</t>
  </si>
  <si>
    <t xml:space="preserve">PM 236-100 GUANTE CIRUGÍA ESTÉRIL CORONET 7.5 (LÁTEX - NATURAL) 
PRESENTACION CAJA X 50 PAR  </t>
  </si>
  <si>
    <t>GUANTE LATEX Nº 7 1/2 PUÑO LARGO DESC. ESTERIL Presentación: 
X PAR - PM 215-26</t>
  </si>
  <si>
    <t xml:space="preserve">PM 236-100 GUANTE DE LATEX EST. 7 1/2 P/CIRUGIA CORONET 
 </t>
  </si>
  <si>
    <t>GUANTE LATEX Nº 7 1/2 PUÑO LARGO DESC. ESTERIL Presentación: 
X PAR - PM 755-11</t>
  </si>
  <si>
    <t>GUANTE LATEX ESTERIL (PAR) CAÑA LARGA N°    
7,5          
PM: 755-11</t>
  </si>
  <si>
    <t>GUANTE LATEX Nº 7 1/2 DESC. ESTERIL Presentación: X PAR 
 PM 1440-99  PAGO DIFERIDO 30 DÍAS FECHA CONFORMACIÓN 
DE FACTURA</t>
  </si>
  <si>
    <t>GUANTE LATEX Nº 7 1/2 DESC. ESTERIL Presentación: X PAR 
 PM 236-100  PAGO DIFERIDO 30 DÍAS FECHA CONFORMACIÓN 
DE FACTURA</t>
  </si>
  <si>
    <t>GUANTE LATEX Nº 7 1/2 PUÑO LARGO DESC. ESTERIL Presentación: 
X PAR PM 928-110</t>
  </si>
  <si>
    <t xml:space="preserve">GUANTE LATEX Nº 7 1/2 PUÑO LARGO DESC. ESTERIL Presentación: 
X PAR  PM 1440-99  OFERTA 1 - PAGO 
DIFERIDO 30 DÍAS FECHA CONFORMACIÓN  FACTURA: Esta modalidad de 
pago corresponderá a las regulaciones  reglamentarias generales (Art. 153º 
Decr. Nº 1000/2015); el pago será  realizado dentro de 
los 30 días corridos de conformada la factura.   
</t>
  </si>
  <si>
    <t>Guante de latex est 7½ p/cirugia X GLOVE</t>
  </si>
  <si>
    <t xml:space="preserve">PM 2123-77 GUANTE ESTERIL N°7 1/2 SENSIMEDICAL  </t>
  </si>
  <si>
    <t xml:space="preserve">GUANTE LATEX Nº 8 PUÑO LARGO DESC. ESTERIL  X 
PAR  PAR MARCA SENSIMEDICAL PM 2123-103    
</t>
  </si>
  <si>
    <t xml:space="preserve">PM 1440-99 GUANTE DE LATEX EST. 8 P/CIRUGIA EUROMIX  
</t>
  </si>
  <si>
    <t>GUANTE LATEX ESTERIL (PAR) CAÑA LARGA N°    
8,0          
PM: 215-57</t>
  </si>
  <si>
    <t xml:space="preserve">GUANTE LATEX Nº 8 PUÑO LARGO DESC. ESTERIL X GLOVE 
 PM: 1440-110    </t>
  </si>
  <si>
    <t xml:space="preserve">GUANTE LATEX ESTERIL (PAR) CAÑA LARGA N°    
8,0          
PM: 1440-99  </t>
  </si>
  <si>
    <t xml:space="preserve">PM 236-100 GUANTE CIRUGÍA ESTÉRIL CORONET 8 (LÁTEX - NATURAL) 
PRESENTACION CAJA X 50 PAR  </t>
  </si>
  <si>
    <t>GUANTE LATEX Nº 8 PUÑO LARGO DESC. ESTERIL Presentación: X 
PAR - PM 215-26</t>
  </si>
  <si>
    <t xml:space="preserve">PM 236-100 GUANTE DE LATEX EST. 8 P/CIRUGIA CORONET  
</t>
  </si>
  <si>
    <t>GUANTE LATEX Nº 8 PUÑO LARGO DESC. ESTERIL Presentación: X 
PAR - PM 755-11</t>
  </si>
  <si>
    <t xml:space="preserve">GUANTE LATEX ESTERIL (PAR) CAÑA LARGA N°    
8,0          
PM: 755-11  </t>
  </si>
  <si>
    <t>GUANTE LATEX Nº 8 DESC. ESTERIL Presentación: X PAR  
PM 1440-99  PAGO DIFERIDO 30 DÍAS FECHA CONFORMACIÓN DE 
FACTURA</t>
  </si>
  <si>
    <t>GUANTE LATEX Nº 8 DESC. ESTERIL Presentación: X PAR  
PM 236-100  PAGO DIFERIDO 30 DÍAS FECHA CONFORMACIÓN DE 
FACTURA</t>
  </si>
  <si>
    <t>GUANTE LATEX Nº 8 PUÑO LARGO DESC. ESTERIL Presentación: X 
PAR PM 928-110</t>
  </si>
  <si>
    <t xml:space="preserve">GUANTE LATEX Nº 8 PUÑO LARGO DESC. ESTERIL Presentación: X 
PAR  PM 1440-99  OFERTA 1 - PAGO DIFERIDO 
30 DÍAS FECHA CONFORMACIÓN  FACTURA: Esta modalidad de pago 
corresponderá a las regulaciones  reglamentarias generales (Art. 153º Decr. 
Nº 1000/2015); el pago será  realizado dentro de los 
30 días corridos de conformada la factura.  </t>
  </si>
  <si>
    <t>Diseño totalmente anatómico con dedos curvos que siguen las formas 
naturales de los dedos en reposo. Proporciona un movimiento de 
rango libre y minimiza la fatiga de la mano durante 
procedimientos quirúrgicos. Son de textura suave y elástica, fáciles de 
colocar y convenientes de utilizar, que no solo brindan una 
gran protección de barrera biológica, sino también ajuste, comodidad, destreza 
y flexibilidad.  El par está compuesto por una pieza 
exclusiva para la mano izquierda y otra para la mano 
derecha, siendo su diseño tal que la base del pulgar 
queda situada frente al dedo índice.   El puño 
cuenta con el ajuste adecuado para evitar el deslizamiento del 
guante y garantizar que se mantendrá por encima de la 
manga quirúrgica.  La superficie texturizada de la palma mejora 
la resistencia al deslizamiento para mayor agarre y control.  
Anatómicos.  Caña larga.  Acabado antideslizante en palma y 
dedos.  Fabricados con Látex Natural.  Pre acondicionados con 
polvo bioabsorbible.  Esterilizados por Rayos Gamma.  Atóxicos y 
libres de pirógenos.  PM-647-161</t>
  </si>
  <si>
    <t>Guante de latex est 8 p/cirugia X GLOVE</t>
  </si>
  <si>
    <t xml:space="preserve">PM2123-77 GUANTE ESTERIL N°8 SENSIMEDICAL  </t>
  </si>
  <si>
    <t xml:space="preserve">GUANTES PARA CIRUGIA 8 1/2 GU-SUR85-6C MARCA NIPRO, ORIGEN MALASIA,PRES./COTIZACION 
X PAR  -  ENVASADOS EN CAJAS POR 50 
PARES PM: 877-100./ ORIGEN CHINA, PM: 877-173  </t>
  </si>
  <si>
    <t xml:space="preserve">GUANTE LATEX Nº 8 1/2 PUÑO LARGO DESC. ESTERIL  
X PAR  PAR MARCA SENSIMEDICAL PM 2123-103   
 </t>
  </si>
  <si>
    <t xml:space="preserve">PM 1440-99 GUANTE DE LATEX EST. 8 1/2 P/CIRUGIA EUROMIX 
 </t>
  </si>
  <si>
    <t>GUANTE LATEX ESTERIL (PAR) CAÑA LARGA N°    
8,5          
PM: 215-57</t>
  </si>
  <si>
    <t xml:space="preserve">GUANTE LATEX Nº 8 1/2 PUÑO LARGO DESC. ESTERIL X 
GLOVE  PM: 1440-110  </t>
  </si>
  <si>
    <t>GUANTE LATEX ESTERIL (PAR) CAÑA LARGA N°    
8,5          
PM: 1440-99</t>
  </si>
  <si>
    <t>Diseño totalmente anatómico con dedos curvos que siguen las formas 
naturales de los dedos en reposo. Proporciona un movimiento de 
rango libre y minimiza la fatiga de la mano durante 
procedimientos quirúrgicos. Son de textura suave y elástica, fáciles de 
colocar y convenientes de utilizar, que no solo brindan una 
gran protección de barrera biológica, sino también ajuste, comodidad, destreza 
y flexibilidad.  El par está compuesto por una pieza 
exclusiva para la mano izquierda y otra para la mano 
derecha, siendo su diseño tal que la base del pulgar 
queda situada frente al dedo índice.   El puño 
cuenta con el ajuste adecuado para evitar el deslizamiento del 
guante y garantizar que se mantendrá por encima de la 
manga quirúrgica.  La superficie texturizada de la palma mejora 
la resistencia al deslizamiento para mayor agarre y control.  
Anatómicos.  Caña larga.  Acabado antideslizante en palma y 
dedos.  Fabricados con Látex Natural.  Pre acondicionados con 
polvo bioabsorbible.  Esterilizados por Rayos Gamma.  Atóxicos y 
libres de pirógenos.  Descartables  PM-647-161</t>
  </si>
  <si>
    <t xml:space="preserve">PM 236-100 GUANTE CIRUGÍA ESTÉRIL CORONET 8.5 (LÁTEX - NATURAL) 
PRESENTACION CAJA X 50 PAR  </t>
  </si>
  <si>
    <t>GUANTE LATEX Nº 8 1/2 PUÑO LARGO DESC. ESTERIL Presentación: 
X PAR - PM 215-26</t>
  </si>
  <si>
    <t>GUANTE LATEX Nº 8 1/2 PUÑO LARGO DESC. ESTERIL Presentación: 
X PAR - PM 755-11</t>
  </si>
  <si>
    <t>GUANTE LATEX ESTERIL (PAR) CAÑA LARGA N°    
8,5          
PM: 755-11</t>
  </si>
  <si>
    <t>GUANTE LATEX Nº 8 1/2 DESC. ESTERIL Presentación: X PAR 
 PM 1440-99  PAGO DIFERIDO 30 DÍAS FECHA CONFORMACIÓN 
DE FACTURA</t>
  </si>
  <si>
    <t>GUANTE LATEX Nº 8 1/2 DESC. ESTERIL Presentación: X PAR 
 PM 236-100  PAGO DIFERIDO 30 DÍAS FECHA CONFORMACIÓN 
DE FACTURA</t>
  </si>
  <si>
    <t>GUANTE LATEX Nº 8 1/2 PUÑO LARGO DESC. ESTERIL Presentación: 
X PAR PM 928-110</t>
  </si>
  <si>
    <t>Guante de latex est 8½ p/cirugia X GLOVE</t>
  </si>
  <si>
    <t xml:space="preserve">GUANTE LATEX Nº 8 1/2 PUÑO LARGO DESC. ESTERIL Presentación: 
X PAR  PM 1440-99  OFERTA 1 - PAGO 
DIFERIDO 30 DÍAS FECHA CONFORMACIÓN  FACTURA: Esta modalidad de 
pago corresponderá a las regulaciones  reglamentarias generales (Art. 153º 
Decr. Nº 1000/2015); el pago será  realizado dentro de 
los 30 días corridos de conformada la factura.   
</t>
  </si>
  <si>
    <t xml:space="preserve">GUANTE LATEX Nº6 1/2 PUÑO LARGO.DESC. ESTERIL  X PAR 
 PAR MARCA SENSIMEDICAL PM 2123-103     
</t>
  </si>
  <si>
    <t xml:space="preserve">PM 1440-99 GUANTE DE LATEX EST. 6 1/2 P/CIRUGIA EUROMIX 
 </t>
  </si>
  <si>
    <t>GUANTE LATEX ESTERIL (PAR) CAÑA LARGA N°    
6,5          
PM: 215-57</t>
  </si>
  <si>
    <t>GUANTE LATEX ESTERIL (PAR) CAÑA LARGA N° 6,5   
       PM: 1440-99</t>
  </si>
  <si>
    <t xml:space="preserve">PM 236-100 GUANTE CIRUGÍA ESTÉRIL CORONET 6.5 (LÁTEX - NATURAL) 
PRESENTACION CAJA X 50 PAR  </t>
  </si>
  <si>
    <t>GUANTE LATEX Nº6 1/2 PUÑO LARGO.DESC. ESTERIL Presentación: X PAR 
- PM 215-26</t>
  </si>
  <si>
    <t>GUANTE LATEX Nº6 1/2 PUÑO LARGO.DESC. ESTERIL Presentación: X PAR 
- PM 755-11</t>
  </si>
  <si>
    <t>GUANTE LATEX ESTERIL (PAR) CAÑA LARGA N°    
6,5          
PM: 755-11</t>
  </si>
  <si>
    <t>GUANTE LATEX Nº6 1/2 PUÑO LARGO.DESC. ESTERIL Presentación: X PAR 
PM 928-110</t>
  </si>
  <si>
    <t>GUANTE LATEX Nº6 1/2 DESC. ESTERIL Presentación: X PAR  
PM 1440-120  PAGO DIFERIDO 30 DÍAS FECHA CONFORMACIÓN DE 
FACTURA</t>
  </si>
  <si>
    <t>Guante de latex est 6½ p/cirugia X GLOVE</t>
  </si>
  <si>
    <t xml:space="preserve">GUANTE LATEX Nº6 1/2 PUÑO LARGO.DESC. ESTERIL Presentación: X PAR 
 PM 1440-99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</si>
  <si>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2123-77 GUANTE ESTERIL N°6 1/2 SENSIMEDICAL  </t>
  </si>
  <si>
    <t>Están elaborados completamente de nitrilo libre de proteínas de látex 
de caucho natural, lo que los hace tolerables para personas 
alérgicas al látex. Tienen una resistencia mayor que la del 
látex tanto a la punción como a los agentes químicos. 
 Ambidiestros: Los dedos del guante se disponen en forma 
recta confiriéndole un diseño tal que le permite adaptarse a 
ambas manos indistintamente.  Características:  100% sintéticos, sin látex 
y libres de polvo para evitar reacciones alérgicas.  Alta 
resistencia a la perforación y agentes químicos.  Puño con 
reborde para un mejor ajuste a la muñeca.  Superficie 
micro rugosa.  Excelente tacto y sensibilidad.  Ambidiestros, descartables 
y no estériles.  PM 647-507</t>
  </si>
  <si>
    <t xml:space="preserve">PM 236-129 GUANTE EXAMEN CORONET L (VINILO) CAJA X 100 
UN  </t>
  </si>
  <si>
    <t>GUANTE LIBRE DE LATEX GRANDE DESCARTABLE Presentación: CAJA X 100 
 PM 1440-54  PAGO DIFERIDO 30 DÍAS FECHA CONFORMACIÓN 
DE FACTURA</t>
  </si>
  <si>
    <t xml:space="preserve">PM 1440-54 GUANTE DE NITRILO L S/POLVO NEGRO EUROMIX  
</t>
  </si>
  <si>
    <t>GUANTE NITRILO DESCARTABLE GRANDE S/POLVO   X  100 
UN    PM: 1440-54</t>
  </si>
  <si>
    <t>GUANTE NITRILO DESCARTABLE GRANDE S/POLVO   X  100 
UN    PM: 755-26</t>
  </si>
  <si>
    <t>Están elaborados completamente de nitrilo libre de proteínas de látex 
de caucho natural, lo que los hace tolerables para personas 
alérgicas al látex. Tienen una resistencia mayor que la del 
látex tanto a la punción como a los agentes químicos. 
 Ambidiestros: Los dedos del guante se disponen en forma 
recta confiriéndole un diseño tal que le permite adaptarse a 
ambas manos indistintamente.  Características:  100% sintéticos, sin látex 
y libres de polvo para evitar reacciones alérgicas.  Alta 
resistencia a la perforación y agentes químicos.  Puño con 
reborde para un mejor ajuste a la muñeca.  Superficie 
micro rugosa.  Excelente tacto y sensibilidad.  Ambidiestros, descartables 
y no estériles.  PM-647-148</t>
  </si>
  <si>
    <t>GUANTE LIBRE DE LATEX GRANDE DESCARTABLE Presentación: CAJA X 100 
 PM 1015-14  PAGO DIFERIDO 30 DÍAS FECHA CONFORMACIÓN 
DE FACTURA</t>
  </si>
  <si>
    <t xml:space="preserve">GUANTE VINILO LIBRE DE LATEX GRANDE DESCARTABLE Presentación: CAJA X 
100  PM 755-25  OFERTA 1 - PAGO DIFERIDO 
30 DÍAS FECHA CONFORMACIÓN  FACTURA: Esta modalidad de pago 
corresponderá a las regulaciones  reglamentarias generales (Art. 153º Decr. 
Nº 1000/2015); el pago será  realizado dentro de los 
30 días corridos de conformada la factura.  </t>
  </si>
  <si>
    <t xml:space="preserve">GUANTE LIBRE DE LATEX GRANDE DESCARTABLE Presentación: CAJA X 100 
</t>
  </si>
  <si>
    <t xml:space="preserve">GAVAMAX GUANTES LIBRES DE LATEX GRANDE DESCARTABLE DE NITRILO PM 
50-51 CAJA X 100 UNID.  </t>
  </si>
  <si>
    <t>MG100L  GLOVE, EXSAM, NITRILE, MG ES, 100, L</t>
  </si>
  <si>
    <t xml:space="preserve">Están elaborados completamente de nitrilo libre de proteínas de látex 
de caucho natural, lo que los hace tolerables para personas 
alérgicas al látex. Tienen una resistencia mayor que la del 
látex tanto a la punción como a los agentes químicos. 
 Ambidiestros: Los dedos del guante se disponen en forma 
recta confiriéndole un diseño tal que le permite adaptarse a 
ambas manos indistintamente.  Características:  100% sintéticos, sin látex 
y libres de polvo para evitar reacciones alérgicas.  Alta 
resistencia a la perforación y agentes químicos.  Puño con 
reborde para un mejor ajuste a la muñeca.  Superficie 
micro rugosa.  Excelente tacto y sensibilidad.  Ambidiestros, descartables 
y no estériles.  PM 647-507  </t>
  </si>
  <si>
    <t xml:space="preserve">PM 236-129 GUANTE EXAMEN CORONET M (VINILO) CAJA X 100 
UN  </t>
  </si>
  <si>
    <t>GUANTE LIBRE DE LATEX MEDIANO DESCARTABLE Presentación: CAJA X 100 
 PM 1440-54  PAGO DIFERIDO 30 DÍAS FECHA CONFORMACIÓN 
DE FACTURA</t>
  </si>
  <si>
    <t xml:space="preserve">PM 1440-54 GUANTE DE NITRILO M S/POLVO NEGRO EUROMIX  
</t>
  </si>
  <si>
    <t>GUANTE NITRILO DESCARTABLE MEDIANO S/POLVO   X  100 
UN   PM: 1440-54</t>
  </si>
  <si>
    <t>GUANTE NITRILO DESCARTABLE MEDIANO S/POLVO   X  100 
UN   PM: 755-26</t>
  </si>
  <si>
    <t>GUANTE LIBRE DE LATEX MEDIANO DESCARTABLE Presentación: CAJA X 100 
 PM 1015-14  PAGO DIFERIDO 30 DÍAS FECHA CONFORMACIÓN 
DE FACTURA</t>
  </si>
  <si>
    <t>GUANTE LIBRE DE LATEX MEDIANO DESCARTABLE Presentación: CAJA X 100 
PM 2123-60</t>
  </si>
  <si>
    <t xml:space="preserve">GAVAMAX GUANTES LIBRES DE LATEX MEDIANO DESCARTABLE DE NITRILO PM 
50-51 CAJA X 100 UNID.  </t>
  </si>
  <si>
    <t xml:space="preserve">MG100M   GLOVE, EXSAM, NITRILE, MG ES, 100, M 
</t>
  </si>
  <si>
    <t xml:space="preserve">PM 236-129 GUANTE EXAMEN CORONET S (VINILO) CAJA X 100 
UN  </t>
  </si>
  <si>
    <t>GUANTE LIBRE DE LATEX CHICO DESCARTABLE Presentación: CAJA X 100 
 PM 1440-54  PAGO DIFERIDO 30 DÍAS FECHA CONFORMACIÓN 
DE FACTURA</t>
  </si>
  <si>
    <t xml:space="preserve">PM 1440-54 GUANTE DE NITRILO S S/POLVO NEGRO EUROMIX  
</t>
  </si>
  <si>
    <t xml:space="preserve">GUANTE NITRILO DESCARTABLE CHICO S/POLVO     X 
 100 UN   PM: 1440-54  </t>
  </si>
  <si>
    <t xml:space="preserve">GUANTE NITRILO DESCARTABLE CHICO S/POLVO     X 
 100 UN   PM: 755-26  </t>
  </si>
  <si>
    <t xml:space="preserve">Están elaborados completamente de nitrilo libre de proteínas de látex 
de caucho natural, lo que los hace tolerables para personas 
alérgicas al látex. Tienen una resistencia mayor que la del 
látex tanto a la punción como a los agentes químicos. 
 Ambidiestros: Los dedos del guante se disponen en forma 
recta confiriéndole un diseño tal que le permite adaptarse a 
ambas manos indistintamente.  Características:  100% sintéticos, sin látex 
y libres de polvo para evitar reacciones alérgicas.  Alta 
resistencia a la perforación y agentes químicos.  Puño con 
reborde para un mejor ajuste a la muñeca.  Superficie 
micro rugosa.  Excelente tacto y sensibilidad.  Ambidiestros, descartables 
y no estériles.  PM-647-148  </t>
  </si>
  <si>
    <t xml:space="preserve">GUANTE VINILO LIBRE DE LATEX CHICO DESCARTABLE Presentación: CAJA X 
100  PM 755-25  OFERTA 1 - PAGO DIFERIDO 
30 DÍAS FECHA CONFORMACIÓN  FACTURA: Esta modalidad de pago 
corresponderá a las regulaciones  reglamentarias generales (Art. 153º Decr. 
Nº 1000/2015); el pago será  realizado dentro de los 
30 días corridos de conformada la factura.  </t>
  </si>
  <si>
    <t>GUANTE LIBRE DE LATEX CHICO DESCARTABLE Presentación: CAJA X 100 
P, 2123-60</t>
  </si>
  <si>
    <t>GAVAMAX GUANTES LIBRES DE LATEX CHICO DESCARTABLE DE NITRILO PM 
50-51 CAJA X 100 UNID.</t>
  </si>
  <si>
    <t xml:space="preserve">MG100S   GLOVE, EXSAM, NITRILE, MG ES, 100, S 
</t>
  </si>
  <si>
    <t xml:space="preserve">ALGODON HIDROFILO PLEGADO X 400/500 G  PAQUETE MARCA EJEMPLAR 
   </t>
  </si>
  <si>
    <t>ALGODON HIDROFILO PLEGADO X 500GRS</t>
  </si>
  <si>
    <t xml:space="preserve">ISO REG. N° 9000-6081 - LRH N° 23959 - X 
500 GR  </t>
  </si>
  <si>
    <t xml:space="preserve">ALGODÓN  USO HOSPITALARIO PAQUETA X 400/500 GR RM  
</t>
  </si>
  <si>
    <t>ALGODON HIDROFILO - PM NO APLICA</t>
  </si>
  <si>
    <t xml:space="preserve">ALGODON HIDROFILO X  500 GR.     
     </t>
  </si>
  <si>
    <t xml:space="preserve">ALGODON HIDROFILO X  500 GR     
PM: NO CONTIENE   </t>
  </si>
  <si>
    <t xml:space="preserve">ALGODON HIDROFILO PLEGADO X 500 GRAMOS </t>
  </si>
  <si>
    <t>ALGODON HIDROFILO PLEGADO X 500 G Presentación: PAQUETE  PAGO 
CONTADO CONTRA ENTREGA</t>
  </si>
  <si>
    <t>ALGODON HIDROFILO PLEGADO X 500 G Presentación: PAQUETE  PAGO 
DIFERIDO 30 DÍAS FECHA CONFORMACIÓN DE FACTURA</t>
  </si>
  <si>
    <t>ALGODON HIDROFILO PLEGADO X 500 G Presentación: PAQUETE   
 PAGO DIFERIDO 30 DÍAS FECHA CONFORMACIÓN DE FACTURA</t>
  </si>
  <si>
    <t>ALGODON HIDROFILO PLEGADO X 500 G Presentación: PAQUETE</t>
  </si>
  <si>
    <t>ALGODON HIDROFILO PAQUETE X 500GR. -MARCA DONCELLA.-</t>
  </si>
  <si>
    <t xml:space="preserve">ALGODON HIDROFILO PLEGADO PAQUETE X 500 G    
OFERTA 1 - PAGO DIFERIDO 30 DÍAS FECHA CONFORMACIÓN  
FACTURA: Esta modalidad de pago corresponderá a las regulaciones  
reglamentarias generales (Art. 153º Decr. Nº 1000/2015); el pago será 
 realizado dentro de los 30 días corridos de conformada 
la factura.  </t>
  </si>
  <si>
    <t>Algodón x 500grs EJEMPLAR</t>
  </si>
  <si>
    <t xml:space="preserve">Compuesto de Fibras largas de Algodón, ultra absorbente, blanqueado, suave 
al tacto, plegado zig-zag parejo y uniforme, calidad superior, de 
uso sanatorial. Cumple con Farmacopea Argentina VI Ed. y Normas 
Iram 7797  CERT. 30400    </t>
  </si>
  <si>
    <t xml:space="preserve">Compuesto de Fibras largas de Algodón, ultra absorbente, blanqueado, suave 
al tacto, plegado zig-zag parejo y uniforme, calidad superior, de 
uso sanatorial. Cumple con Farmacopea Argentina VI Ed. y Normas 
Iram 7797  CERT. 28684  </t>
  </si>
  <si>
    <t xml:space="preserve">PM 1440-111 GASA RECTILINEA 100cm x 36mt EUROMIX   
</t>
  </si>
  <si>
    <t>GASA RECTILINEA 100CM X 36MT  PM: 1440-111</t>
  </si>
  <si>
    <t xml:space="preserve">GASA RECTILINEA PIEZA 100cm x 36m INSUMOS XXI  PM-1057-1 
 </t>
  </si>
  <si>
    <t>GASA SIMPLE-RECTILINEA 36 M LARGO X 1M ANCHO X 18 
HILOS Presentación: PIEZA  PM 1440-111  PAGO DIFERIDO 30 
DÍAS FECHA CONFORMACIÓN DE FACTURA</t>
  </si>
  <si>
    <t>Gasa rectilínea 100cm x 36mt Euromix</t>
  </si>
  <si>
    <t>ANMAT          
PM/NO APLICA</t>
  </si>
  <si>
    <t xml:space="preserve">GASA SIMPLE-RECTILINEA 36 M LARGO X 1M ANCHO X 18 
HILOS  PIEZA MARCA INSUMOS XXI     
</t>
  </si>
  <si>
    <t xml:space="preserve">GASA TUBULAR CON HILADO NO MENOR A 24/1, PIEZA DE 
80 CM X 22 M Y PESO NO INFERIOR A 
1.1OO GR - FNA VII ED - PM NO APLICA 
</t>
  </si>
  <si>
    <t>ANMAT    PM   /NO APLICA</t>
  </si>
  <si>
    <t xml:space="preserve">GASA HIDROFILA DOBLE TUBULAR CON HILADO NO MENOR A 24/1, 
PIEZA DE80 CM X 22 M Y PESO NO INFERIOR 
A 1.1OO GR. : PIEZA MARCA INSUMOS XXI   
</t>
  </si>
  <si>
    <t xml:space="preserve">GASA HIDROFILA DOBLE TUBULAR CON HILADO NO MENOR A 24/1, 
PIEZA DE80 CM X 22 M Y PESO 1.1 KG 
</t>
  </si>
  <si>
    <t xml:space="preserve">PM 2098-2 GASA HIDROF TUB DOBLE PIEZA x 1.3KG DIALMED 
 </t>
  </si>
  <si>
    <t xml:space="preserve">GASA HIDROFILICA TUB. DOBLE PIEZA X 1.3KG  PM: 2098-2 
</t>
  </si>
  <si>
    <t>GASA HIDROFILA DOBLE TUBULAR CON HILADO NO MENOR A 24/1, 
PIEZA DE80 CM X 22 M Y PESO NO INFERIOR 
A 1.1OO GR. Presentación: PIEZA  PM 1057-1  PAGO 
CONTADO CONTRA ENTREGA</t>
  </si>
  <si>
    <t xml:space="preserve">GASA HIDROFILA DOBLE TUBULAR CON HILADO NO MENOR A 24/1, 
PIEZA DE80 CM X 22 M Y PESO 1kg.  
</t>
  </si>
  <si>
    <t>GASA HIDROFILA DOBLE TUBULAR CON HILADO NO MENOR A 24/1, 
PIEZA DE80 CM X 22 M Y PESO NO INFERIOR 
A 1.1OO GR. Presentación: PIEZA  PM 1057-1  PAGO 
DIFERIDO 30 DÍAS FECHA CONFORMACIÓN DE FACTURA</t>
  </si>
  <si>
    <t>GASA HIDROFILA DOBLE TUBULAR CON HILADO NO MENOR A 24/1, 
PIEZA DE 80 CM X 22 M Y PESO 1.3OO 
GR. Presentación: PIEZA  PM 2098-2  PAGO DIFERIDO 30 
DÍAS FECHA CONFORMACIÓN DE FACTURA</t>
  </si>
  <si>
    <t>PIEZA DE GASA TUBULAR X 1,100KG. TEKNOSAN.CALIDAD FARMACOPEA.PM 1816.</t>
  </si>
  <si>
    <t>Gasa hidróf tub doble pieza x 1.5kg DIALMED</t>
  </si>
  <si>
    <t xml:space="preserve">GASA HIDRÓFILA TUBULAR HIL.24/1 - 1.100KG INSUMOS XXI  PM-1057-1 
 </t>
  </si>
  <si>
    <t xml:space="preserve">COMPRESA GASA TUBULAR  7CMX7CM - X3U SIMPLE POUCH ESTERIL 
- FNA VII ED - PM 414-32  </t>
  </si>
  <si>
    <t xml:space="preserve">GASA TUBULAR 7 X 7 CM.ESTERIL DOBLADILLADA APROX. Presentacion: POUCH 
X 3  POUCH MARCA INSUMOS XXI    
</t>
  </si>
  <si>
    <t xml:space="preserve">Gasa hidrófila tubular, confeccionada con Hilado de puro algodón 30/1 
doble punto cadena, con 15 hilos/cm2. Súper absorbente, tejido tubular 
parejo y suave al tacto, uniforme, calidad superior, de uso 
sanatorial. Ensobrada en papel grado médico y testigo quimico. Cumple 
con Farmacopea Argentina VI Edición/Normas IRAM 7782.  PM-1057-5  
</t>
  </si>
  <si>
    <t>GASA TUBULAR 7 X 7 CM.ESTERIL DOBLADILLADA - POUCH X 
3 - PM 1057-4</t>
  </si>
  <si>
    <t xml:space="preserve">GASA TUBULAR 7 X 7 CM.ESTERIL DOBLADILLADA APROX. Presentación: POUCH 
X 3  PM 1057-1  PAGO CONTADO CONTRA ENTREGA 
</t>
  </si>
  <si>
    <t xml:space="preserve">GASA TUBULAR 7 X 7 CM.ESTERIL DOBLADILLADA APROX. SIMPLE SOBRE 
 X 3 UNIDADES </t>
  </si>
  <si>
    <t>GASA TUBULAR 7 X 7 CM.ESTERIL DOBLADILLADA APROX. Presentación: POUCH 
X 3  PM 1057-1  PAGO DIFERIDO 30 DÍAS 
FECHA CONFORMACIÓN DE FACTURA</t>
  </si>
  <si>
    <t>ANMAT    PM  926/1</t>
  </si>
  <si>
    <t xml:space="preserve">GASA DOBLADA 7X7X3 SIMPLE SOBRE ESTERIL   PM: 2098-1 
 </t>
  </si>
  <si>
    <t>GASA TUBULAR 7 X 7 CM.ESTERIL DOBLADILLADA APROX. Presentación: POUCH 
X 3 Solicitado: POUCH.MARCA TEKNOSAN.PM 1816.</t>
  </si>
  <si>
    <t>Gasa doblada  7x7x2 simple sobre estéril DIALMED</t>
  </si>
  <si>
    <t xml:space="preserve">PM 2098-1 GASA DOBLADA 7x7x3 SIMPLE SOBRE ESTERIL  DIALMED 
 </t>
  </si>
  <si>
    <t>SE COTIZA VENDA DE 5CM X 2.4 MTS - COLOR 
NATURAL - PM 2103-01</t>
  </si>
  <si>
    <t>VENDA TIPO CAMBRIC 5 CM ANCHO ORILLADA MIN 2,4 MTS 
DE LARGO PM 1575-1</t>
  </si>
  <si>
    <t xml:space="preserve">PM 1575-1 VENDA CAMBRIC 5cm x 3mt VENDSUR   
</t>
  </si>
  <si>
    <t>Venda cambric 5cm x 3mt VENDSUR PM 1575-1</t>
  </si>
  <si>
    <t>VENDA TIPO CAMBRIC 5 CM ANCHO ORILLADA MIN 2,4 MTS 
DE LARGO Presentación: ROLLO  PM 1575-1  PAGO CONTADO 
CONTRA ENTREGA</t>
  </si>
  <si>
    <t xml:space="preserve">VENDA TIPO CAMBRIC 5 CM ANCHO ORILLADA MIN 3 MTS 
DE LARGO PM 1575-1 , toda la documentacion se adjunto 
en oferta base </t>
  </si>
  <si>
    <t>VENDA TIPO CAMBRIC 5 CM ANCHO ORILLADA X 2.4 MTS 
DE LARGO Presentación: ROLLO  PM 1575-1  PAGO DIFERIDO 
30 DÍAS FECHA CONFORMACIÓN DE FACTURA</t>
  </si>
  <si>
    <t>VENDA CAMBRIC ORILLADA  5CM X 3,0MT    
      PM: 1575-1</t>
  </si>
  <si>
    <t>ANMAT   PM  926/2</t>
  </si>
  <si>
    <t>VENDA TIPO CAMBRIC 5 CM ANCHO ORILLADA X 3 MTS 
DE LARGO Presentación: ROLLO  PM 1575-1  PAGO CONTADO 
CONTRA ENTREGA</t>
  </si>
  <si>
    <t xml:space="preserve">VENDA TIPO CAMBRIC ORILLADA 5cm x 3m PRINTEX  PM-1575-1 
</t>
  </si>
  <si>
    <t xml:space="preserve">PM 1339-6 VENDA TIPO CAMBRIC 5cm x MIN 2.40 m 
LARGO SM  </t>
  </si>
  <si>
    <t>VENDA TIPO CAMBRIC 5 CM ANCHO ORILLADA X 3 MTS 
DE LARGO Presentación: ROLLO  PM 1575-1  PAGO DIFERIDO 
30 DÍAS FECHA CONFORMACIÓN DE FACTURA</t>
  </si>
  <si>
    <t xml:space="preserve">PM: 1339-6  VENDA CAMBRIC ORILLADA 5CM X 2,4MT  
      </t>
  </si>
  <si>
    <t>SM VENDA CAMBRIC 5CM X 2,4 MTS CRUDA PM 1339-6 
CAJA X 500 UNID.</t>
  </si>
  <si>
    <t xml:space="preserve">SM VENDA CAMBRIC 5CM X 2,4 MTS BLANCA PM 1339-6 
CAJA X 500 UNID.  </t>
  </si>
  <si>
    <t xml:space="preserve">SM VENDA CAMBRIC 5CM X 3 MTS BLANCA PM 1339-6 
CAJA X 500 UNID.  </t>
  </si>
  <si>
    <t xml:space="preserve">PM 1339  </t>
  </si>
  <si>
    <t>Venda cambric  5cm x 3mt VENDSUR</t>
  </si>
  <si>
    <t>VENDA ORILLADA 5CMX3M - FNA VII ED - PM NO 
APLICA</t>
  </si>
  <si>
    <t xml:space="preserve">VENDA TIPO CAMBRIC ORILLADA 5cm x 3m INCOSA  PM-2103-1 
   </t>
  </si>
  <si>
    <t xml:space="preserve">PM 1339-6 VENDA TIPO CAMBRIC 5cm x MIN 3.40 m 
LARGO SM  </t>
  </si>
  <si>
    <t>SE COTIZA VENDA DE 7CM X 2.4 MTS - COLOR 
NATURAL - PM 2103-01</t>
  </si>
  <si>
    <t>VENDA TIPO CAMBRIC 7 CM ANCHO ORILLADA MIN 2,4 MTS 
DE LARGO PM 1575-1</t>
  </si>
  <si>
    <t>Venda cambric 7cm x 3mt VENDSUR PM 1575-1</t>
  </si>
  <si>
    <t>ANMAT    PM   926/2</t>
  </si>
  <si>
    <t>VENDA TIPO CAMBRIC 7 CM ANCHO ORILLADA MIN 3 MTS 
DE LARGO -pm 1575-1</t>
  </si>
  <si>
    <t xml:space="preserve">PM 1339-6 VENDA TIPO CAMBRIC 7cm x MIN 2.40 m 
LARGO SM  </t>
  </si>
  <si>
    <t>VENDA TIPO CAMBRIC 7 CM ANCHO ORILLADA 2,4  MTS 
DE LARGO Presentación: ROLLO  PM 1575-1  PAGO CONTADO 
CONTRA ENTREGA</t>
  </si>
  <si>
    <t>VENDA CAMBRIC ORILLADA 7CM X 3,0MT     
     PM: 1575-1</t>
  </si>
  <si>
    <t>VENDA TIPO CAMBRIC 7 CM ANCHO ORILLADA 2,4 MTS DE 
LARGO Presentación: ROLLO  PM 1575-1  PAGO DIFERIDO 30 
DÍAS FECHA CONFORMACIÓN DE FACTURA</t>
  </si>
  <si>
    <t>VENDA CAMBRIC ORILLADA 7CM X 3,0MT LIC CRUDA   
     PM: 1339-6</t>
  </si>
  <si>
    <t xml:space="preserve">SM VENDA CAMBRIC 7CM X 2,4 MTS CRUDA PM 1339-6 
CAJA X 500 UNID.  </t>
  </si>
  <si>
    <t xml:space="preserve">SM VENDA CAMBRIC 7CM X 2,4 MTS BLANCA PM 1339-6 
CAJA X 500 UNID.  </t>
  </si>
  <si>
    <t xml:space="preserve">SM VENDA CAMBRIC 7CM X 3 MTS BLANCA PM 1339-6 
CAJA X 500 UNID.  </t>
  </si>
  <si>
    <t>VENDA TIPO CAMBRIC 7 CM ANCHO ORILLADA 3 MTS DE 
LARGO Presentación: ROLLO  PM 1575-1  PAGO CONTADO CONTRA 
ENTREGA</t>
  </si>
  <si>
    <t>VENDA TIPO CAMBRIC 7 CM ANCHO ORILLADA 3 MTS DE 
LARGO Presentación: ROLLO  PM 1575-1  PAGO DIFERIDO 30 
DÍAS FECHA CONFORMACIÓN DE FACTURA</t>
  </si>
  <si>
    <t xml:space="preserve">VENDA TIPO CAMBRIC ORILLADA 7cm x 3m PRINTEX  PM-1575-1 
 </t>
  </si>
  <si>
    <t xml:space="preserve">PM 1575-1 VENDA CAMBRIC 7cm x 3mt VENDSUR   
</t>
  </si>
  <si>
    <t>Venda cambric  7cm x 3mt VENDSUR</t>
  </si>
  <si>
    <t>VENDA ORILLADA 7CMX3M - FNA VII ED - PM NO 
APLICA</t>
  </si>
  <si>
    <t xml:space="preserve">PM 1339-6 VENDA TIPO CAMBRIC 7cm x MIN 3.40 m 
LARGO SM  </t>
  </si>
  <si>
    <t xml:space="preserve">VENDA TIPO CAMBRIC ORILLADA 7cm x 3m INCOSA   
PM-2103-1  </t>
  </si>
  <si>
    <t>SE COTIZA VENDA DE 10CM X 2.4 MTS - COLOR 
NATURAL - PM 2103-01</t>
  </si>
  <si>
    <t>VENDA TIPO CAMBRIC 10 CM ANCHO ORILLADA MIN 2,5 MTS 
DE LARGO PM 1575-1</t>
  </si>
  <si>
    <t>Venda cambric 10cm x 3mt VENDSUR PM 1575-1</t>
  </si>
  <si>
    <t>ANMAT    PM  926/2</t>
  </si>
  <si>
    <t xml:space="preserve">PM 1339-6 VENDA TIPO CAMBRIC 10cm x MIN 2.40 m 
LARGO SM  </t>
  </si>
  <si>
    <t>VENDA TIPO CAMBRIC 10 CM ANCHO ORILLADA MIN 3 MTS 
DE LARGO PM 1575-1</t>
  </si>
  <si>
    <t>VENDA TIPO CAMBRIC 10 CM ANCHO ORILLADA 2,4 MTS DE 
LARGO Presentación: ROLLO  PM 1575-1  PAGO CONTADO CONTRA 
ENTREGA</t>
  </si>
  <si>
    <t>VENDA CAMBRIC ORILLADA 10CM X 3,0MT  LIC CRUDA  
      PM: 1339-6</t>
  </si>
  <si>
    <t>SM VENDA CAMBRIC 10CM X 2,4 MTS CRUDA PM 1339-6 
CAJA X 500 UNID.</t>
  </si>
  <si>
    <t>VENDA CAMBRIC ORILLADA 10CM X 3,0MT     
     PM: 1575-1</t>
  </si>
  <si>
    <t>VENDA TIPO CAMBRIC 10 CM ANCHO ORILLADA 2,4 MTS DE 
LARGO Presentación: ROLLO  PM 1575-1  PAGO DIFERIDO 30 
DÍAS FECHA CONFORMACIÓN DE FACTURA</t>
  </si>
  <si>
    <t xml:space="preserve">SM VENDA CAMBRIC 10CM X 2,4 MTS BLANCA PM 1339-6 
CAJA X 500 UNID.  </t>
  </si>
  <si>
    <t>VENDA TIPO CAMBRIC 10 CM ANCHO ORILLADA 3 MTS DE 
LARGO Presentación: ROLLO  PM 1575-1  PAGO CONTADO CONTRA 
ENTREGA</t>
  </si>
  <si>
    <t>VENDA TIPO CAMBRIC 10 CM ANCHO ORILLADA 3 MTS DE 
LARGO Presentación: ROLLO  PM 1575-1  PAGO DIFERIDO 30 
DÍAS FECHA CONFORMACIÓN DE FACTURA</t>
  </si>
  <si>
    <t>SM VENDA CAMBRIC 10CM X 3 MTS BLANCA PM 1339-6 
CAJA X 500 UNID.</t>
  </si>
  <si>
    <t xml:space="preserve">VENDA TIPO CAMBRIC ORILLADA 10cm x 3m PRINTEX PM-1575-1 NAC 
 </t>
  </si>
  <si>
    <t xml:space="preserve">PM 1575-1 VENDA CAMBRIC 10cm x 3mt VENDSUR   
</t>
  </si>
  <si>
    <t xml:space="preserve">VENDA ORILLADA 10CMX3M - FNA VIIED - PM NO APLICA 
</t>
  </si>
  <si>
    <t>Venda cambric 10cm x 3mt VENDSUR</t>
  </si>
  <si>
    <t xml:space="preserve">PM 1339-6 VENDA TIPO CAMBRIC 10cm x MIN 3.40 m 
LARGO SM  </t>
  </si>
  <si>
    <t xml:space="preserve">VENDA TIPO CAMBRIC ORILLADA 10cm x 3m INCOSA  PM-2103-1 
 </t>
  </si>
  <si>
    <t xml:space="preserve">PM 236-111 CINTA ADHESIVA OXIDO DE ZINC CORONET (5,0 CM 
- 9 MTS) PRESENTACION CAJA X 6 ROLLOS   
</t>
  </si>
  <si>
    <t>NOVADERM TELA ADHESIVA 5CM X 9M - PM 414-141</t>
  </si>
  <si>
    <t>TELA ADHESIVA X 5 CM DE ANCHO Y 9 M 
DE LARGO APROX. Presentación: ROLLO pm 928-34</t>
  </si>
  <si>
    <t>ANMAT      PM  926/3</t>
  </si>
  <si>
    <t>TELA ADHESIVA X 5 CM DE ANCHO Y 9 M 
DE LARGO - PM 926-3</t>
  </si>
  <si>
    <t>TELA ADHESIVA X 5 CM DE ANCHO Y 9 M 
DE LARGO APROX. Presentación: ROLLO  PM 1440-143  PAGO 
DIFERIDO 30 DÍAS FECHA CONFORMACIÓN DE FACTURA</t>
  </si>
  <si>
    <t xml:space="preserve">PM 815-25 TELA ADHESIVA ALGODON X 5 CM DE ANCHO 
Y 9 M DE LARGO APROX. Presentación: ROLLO HIPOALERGIC  
</t>
  </si>
  <si>
    <t xml:space="preserve">Al óxido de zinc. Impermeable. Optimo corte. Mejor adherencia al 
tomar contacto con el calor corporal.  PM-1057-3   
</t>
  </si>
  <si>
    <t>TELA ADHESIVA X 5 CM DE ANCHO Y 9 M 
DE LARGO APROX. Presentación: ROLLO  PM 815-25  PAGO 
DIFERIDO 30 DÍAS FECHA CONFORMACIÓN DE FACTURA</t>
  </si>
  <si>
    <t xml:space="preserve">Al óxido de zinc. Impermeable. Optimo corte. Mejor adherencia al 
tomar contacto con el calor corporal.  PM-1057-3   
     </t>
  </si>
  <si>
    <t>TELA ADHESIVA X 5 CM DE ANCHO Y 9 M 
DE LARGO APROX. Presentación: ROLLO  PM 236-11  PAGO 
DIFERIDO 30 DÍAS FECHA CONFORMACIÓN DE FACTURA</t>
  </si>
  <si>
    <t xml:space="preserve">TELA ADHESIVA X 50MM  ROLLO     
   PM: 913-1  </t>
  </si>
  <si>
    <t xml:space="preserve">TELA ADHESIVA X  100MM      
    PM: 913-1  </t>
  </si>
  <si>
    <t xml:space="preserve">PM 236-111 CINTA ADHESIVA OXIDO DE ZINC CORONET (10,0 CM 
- 9 MTS) PRESENTACION CAJA X 6 ROLLOS   
</t>
  </si>
  <si>
    <t>NOVADERM TELA ADHESIVA 10CM X 9M - PM 414-141</t>
  </si>
  <si>
    <t>TELA ADHESIVA X 10 CM DE ANCHO Y 9 M 
LARGO APROX.</t>
  </si>
  <si>
    <t xml:space="preserve">PM 236-111 TELA ADHESIVA X 10 CM DE ANCHO Y 
9 M LARGO APROX. Presentación: ROLLO - OXIDO DE ZINC 
CORONET  </t>
  </si>
  <si>
    <t>ANMAT     PM  926/3</t>
  </si>
  <si>
    <t>TELA ADHESIVA X 10 CM DE ANCHO Y 9 M 
LARGO APROX. Presentación: ROLLO  PM 1140-143  PAGO DIFERIDO 
30 DÍAS FECHA CONFORMACIÓN DE FACTURA</t>
  </si>
  <si>
    <t>TELA ADHESIVA X 10 CM DE ANCHO Y 9 M 
LARGO APROX. Presentación: ROLLO  PM 236-111  PAGO DIFERIDO 
30 DÍAS FECHA CONFORMACIÓN DE FACTURA</t>
  </si>
  <si>
    <t xml:space="preserve">TELA ADHESIVA X 10 CM DE ANCHO Y 9 M 
LARGO - PM 926-3 - SE ADJUNTA FOTO DE ROLLO 
DE 5 CM </t>
  </si>
  <si>
    <t xml:space="preserve">PM 815-25 TELA ADHESIVA ALGODÓN X 10 CM DE ANCHO 
Y 9 M LARGO APROX. Presentación: ROLLO - OXIDO DE 
ZINC HIPOALERGIC  </t>
  </si>
  <si>
    <t>TELA ADHESIVA X 10 CM DE ANCHO Y 9 M 
LARGO APROX. Presentación: ROLLO  PM 815-25  PAGO DIFERIDO 
30 DÍAS FECHA CONFORMACIÓN DE FACTURA</t>
  </si>
  <si>
    <t xml:space="preserve">PM 236-111 CINTA ADHESIVA NO TEJIDA CORONET S/ RAC. (5 
CM  - 9 MTS) PRESENTACION CAJA X 6 ROLLO 
 </t>
  </si>
  <si>
    <t>TELA ADHESIVA MICROPOROSA 50MM       
   PM: 913-3</t>
  </si>
  <si>
    <t xml:space="preserve">PM 1440-143 TELA T/MICROPORE 5cm x 9m EUROMIX   
</t>
  </si>
  <si>
    <t>Tela t/Micropore 5cm x 9m (xu) Euromix PM 1440-143</t>
  </si>
  <si>
    <t xml:space="preserve">TELA ADHESIVA MICROPOROSA X 50MM X 9MTS  PM: 1440-143 
      </t>
  </si>
  <si>
    <t xml:space="preserve">TELA ADHESIVA X 5 CM MICROPOROSA HIPOALERGENICA 9 M LARGO 
EUROMIX  PM: 1440-143  </t>
  </si>
  <si>
    <t>NOVADERM MICROPOROUS TAPE 5CM X 9M - PM 414-124</t>
  </si>
  <si>
    <t>TELA ADHESIVA X 5 CM MICROPOROSA HIPOALERGENICA 9 M LARGO 
APROX. Presentación: ROLLO  PM 1440-143  PAGO DIFERIDO 30 
DÍAS FECHA CONFORMACIÓN DE FACTURA</t>
  </si>
  <si>
    <t xml:space="preserve">Cinta médica de no tejido microporoso recubierta uniformemente con un 
adhesivo hipoalergénico libre de látex. Excelente adherencia en cualquier tipo 
de piel, no deja residuos.  Indicaciones de uso:  
Recomendada para uso general. Fijación de instrumentos y equipos médicos; 
ej: tubos, catéteres, instrumentos de medición, sujeción de apósitos primarios, 
etc.  Colores: Blanco, Beige  PM-815-3    
</t>
  </si>
  <si>
    <t>TELA ADHESIVA X 5 CM MICROPOROSA HIPOALERGENICA 9 M LARGO 
APROX. PM 928-34</t>
  </si>
  <si>
    <t xml:space="preserve">PM 815-3 TELA T/MICROPORE 5cm x 9m HIPOALERGIC   
</t>
  </si>
  <si>
    <t>TELA ADHESIVA X 5 CM MICROPOROSA HIPOALERGENICA 9 M LARGO 
APROX. Presentación: ROLLO  PM  815-3  PAGO DIFERIDO 
30 DÍAS FECHA CONFORMACIÓN DE FACTURA</t>
  </si>
  <si>
    <t>TELA ADHESIVA X 5 CM MICROPOROSA HIPOALERGENICA 9 M LARGO 
APROX. Presentación: ROLLO  PM 236-111  PAGO DIFERIDO 30 
DÍAS FECHA CONFORMACIÓN DE FACTURA</t>
  </si>
  <si>
    <t>Tela t/Micropore 5cm x 9m (xu) Euromix</t>
  </si>
  <si>
    <t>SE COTIZA TELA ADHESIVA 5 CM X 9 MTS MICROPOROSA 
PAPEL ROLLO - PM 815-3</t>
  </si>
  <si>
    <t xml:space="preserve">PM 236-111 CINTA ADHESIVA PLÁSTICA CORONET S/ RAC. (5 CM 
 - 9 MTS) PRESENTACION CAJA X 6 ROLLO  
</t>
  </si>
  <si>
    <t xml:space="preserve">NOVADERM TRANSPARENT TAPE 5CM X 9M  - PM 414-124 
</t>
  </si>
  <si>
    <t xml:space="preserve">PM 1440-144 TELA T/TRANSPORE 5cm x 9m EUROMIX   
</t>
  </si>
  <si>
    <t>Tela t/Transpore 5cm x 9m (xu) Euromix PM 1440-144</t>
  </si>
  <si>
    <t>TELA ADHESIVA TRANSPARENTE  X 50MM X 9MTS   
       PM: 1440-144</t>
  </si>
  <si>
    <t xml:space="preserve">PM: 913-1  TELA ADHESIVA TRANSPARENTE X 50MM   
       </t>
  </si>
  <si>
    <t>TELA ADHESIVA X 5 CM TRANSP.HIPOALERGENICA 9 M DE LARGO 
APROX. Presentación: ROLLO  PM 1440-144  PAGO DIFERIDO 30 
DÍAS FECHA CONFORMACIÓN DE FACTURA</t>
  </si>
  <si>
    <t xml:space="preserve">Cinta médica de polietileno transparente microperforado recubierta uniformemente con un 
adhesivo hipoalergénico libre de látex. Excelente adherencia en cualquier tipo 
de piel, no deja marcas ni residuos. Permite un óptimo 
corte bidireccional convirtiéndola en una excelente opción por su fácil 
manipulación.  Indicaciones de uso:  Recomendada para la sujeción 
de apósitos voluminosos, fijación transparente y segura de dispositivos; ej: 
tubos, catéteres, instrumentos de medición, etc.  Colores: Transparente  
PM-815-4    </t>
  </si>
  <si>
    <t>TELA ADHESIVA X 5 CM TRANSP.HIPOALERGENICA 9 M DE LARGO 
APROX. pm 928-34</t>
  </si>
  <si>
    <t xml:space="preserve">PM 815-4 TELA T/TRANSPORE 5cm x 9m HIPOALERGIC   
</t>
  </si>
  <si>
    <t>Tela t/Transpore 5cm x 9m (xu) Euromix</t>
  </si>
  <si>
    <t>TELA ADHESIVA X 5 CM TRANSP.HIPOALERGENICA 9 M DE LARGO 
APROX. Presentación: ROLLO  PM  815-15  PAGO DIFERIDO 
30 DÍAS FECHA CONFORMACIÓN DE FACTURA</t>
  </si>
  <si>
    <t>TELA ADHESIVA X 5 CM TRANSP.HIPOALERGENICA 9 M DE LARGO 
APROX. Presentación: ROLLO  PM 236-111  PAGO DIFERIDO 30 
DÍAS FECHA CONFORMACIÓN DE FACTURA</t>
  </si>
  <si>
    <t>TELA T/DURAPORE 2.5cm x 9m SEDA - PM 1440-143</t>
  </si>
  <si>
    <t xml:space="preserve">Tela t/Durapore 2.5cm x 9m SEDA (xu) Euromix PM 1440-143 
</t>
  </si>
  <si>
    <t>TELA ADHESIVA X 2.5 CM TAFETA HIPOALERGENICA Presentación: ROLLO  
PM 1440-143  PAGO DIFERIDO 30 DÍAS FECHA CONFORMACIÓN DE 
FACTURA</t>
  </si>
  <si>
    <t>TELA ADHESIVA X 2.5 CM TAFETA HIPOALERGENICA PM 815-5</t>
  </si>
  <si>
    <t>NOVADERM SILK TAPE 2.5CM X 9M - PM 414-124</t>
  </si>
  <si>
    <t>TELA ADHESIVA X 2.5 CM TAFETA HIPOALERGENICA Presentación: ROLLO  
PM 815-15  PAGO DIFERIDO 30 DÍAS FECHA CONFORMACIÓN DE 
FACTURA</t>
  </si>
  <si>
    <t xml:space="preserve">PM: 1440-143  TELA ADHESIVA ACETATO(SEDA) X 25MM (TIPO DURAPORE) 
       </t>
  </si>
  <si>
    <t xml:space="preserve">Cinta médica de acetato recubierta uniformemente con un adhesivo hipoalergénico 
libre de látex. Excelente adherencia en cualquier tipo de piel, 
no deja marcas ni residuos. De textura suave, fácil corte 
y alta resistencia a la tracción.  Indicaciones de uso: 
 Recomendada para la sujeción de apósitos en pieles sensibles 
y zonas del cuerpo de gran movilidad. Fijación segura de 
dispositivos. Especial para uso en tratamientos prolongados.  Colores: Blanco 
 PM-815-5  </t>
  </si>
  <si>
    <t>APOSITO GASA Y ALGODON 10CMX20CM  - X1U SIMPLE POUCH 
ESTERIL - FNA VII ED - PM 414-2</t>
  </si>
  <si>
    <t xml:space="preserve">APOSITO DE 10X20CM Y 14G APROX.CONFECCIONADO C/ALGODON HIDROFILO Y GASA 
TUBULAR,ACONDICIONADO ESTERIL  UNIDADMARCA INSUMOS XXI     
</t>
  </si>
  <si>
    <t>APOSITO DE 10X20CM Y 14G APROX.CONFECCIONADO C/ALGODON HIDROFILO Y GASA 
TUBULAR,ACONDICIONADO ESTERIL - PM 1057-4</t>
  </si>
  <si>
    <t>APOSITO DE 10X20CM Y 14G APROX.CONFECCIONADO C/ALGODON HIDROFILO Y GASA 
TUBULAR,ACONDICIONADO ESTERIL pm 1017-1</t>
  </si>
  <si>
    <t xml:space="preserve">Confeccionado con gasa tubular y Algodón hidrófilo, ultra absorbente, suave 
al tacto y libres de impurezas, calidad superior, de uso 
sanatorial. Cumple con Farmacopea Argentina VI Edición  PM-1057-4  
    </t>
  </si>
  <si>
    <t>ANMAT       PM   
926/5</t>
  </si>
  <si>
    <t>Aposito gasa-algodón 10x20cm estéril simple sobre DIALMED</t>
  </si>
  <si>
    <t>APOSITO DE 10X20CM Y 14G APROX.CONFECCIONADO C/ALGODON HIDROFILO Y GASA 
TUBULAR,ACONDICIONADO ESTERIL Presentación: UNIDAD  PM 1057-2  PAGO CONTADO 
CONTRA ENTREGA</t>
  </si>
  <si>
    <t>APOSITO DE 10X20CM Y 14G APROX.CONFECCIONADO C/ALGODON HIDROFILO Y GASA 
TUBULAR,ACONDICIONADO ESTERIL Presentación: UNIDAD  PM 1057-2  PAGO DIFERIDO 
30 DÍAS FECHA CONFORMACIÓN DE FACTURA</t>
  </si>
  <si>
    <t>APOSITO GASA-ALGODÓN 10x20cm ESTERIL SIMPLE SOBRE - PM 2098-3</t>
  </si>
  <si>
    <t>APOSITO DE 10X20CM Y 14G APROX.CONFECCIONADO C/ALGODON HIDROFILO Y GASA 
TUBULAR,ACONDICIONADO ESTERIL.MARCA TEKNOSAN.</t>
  </si>
  <si>
    <t>PM: 2098-3  APOSITO GASA-ALGODON 10X20CM ESTERIL SIMPLE SOBRE</t>
  </si>
  <si>
    <t xml:space="preserve">PM 236-69 HOJAS PARA BISTURÍ  BREMEN  (Nº 11) 
PRESENTACION CAJA 100 UN  </t>
  </si>
  <si>
    <t>HOJA DE BISTURI N°11 - PM 1440-87</t>
  </si>
  <si>
    <t>Hoja de bisturí Nº 11 -x100- Euromix PM 1440-87</t>
  </si>
  <si>
    <t>HOJA BISTURI ESTERIL N° 11      
    PM: 1440-87</t>
  </si>
  <si>
    <t>HOJA DE BISTURI N°11 - PM 236-69</t>
  </si>
  <si>
    <t xml:space="preserve">HOJA DE BISTURI Nº 11 ESTERIL X 1 EUROMIX  
PM: 1440-87    </t>
  </si>
  <si>
    <t>Hoja de bisturí Nº 11 Euromix X UNIDAD</t>
  </si>
  <si>
    <t xml:space="preserve">HOJA DE BISTURI Nº 11 ESTERIL Presentación: UNIDAD  PM 
1440-87  PAGO DIFERIDO 30 DÍAS FECHA CONFORMACIÓN DE FACTURA 
</t>
  </si>
  <si>
    <t>HOJA DE BISTURI Nº 11 ESTERIL Presentación: UNIDAD  PM 
1440-87  PAGO CONTADO CONTRA ENTREGA</t>
  </si>
  <si>
    <t>HOJA DE BISTURI Nº 11 ESTERIL Presentación: UNIDAD  PM 
236-69  PAGO CONTADO CONTRA ENTREGA</t>
  </si>
  <si>
    <t xml:space="preserve">HOJA DE BISTURI Nº 11 ESTERIL Presentación: UNIDAD  PM 
236-69  PAGO DIFERIDO 30 DÍAS FECHA CONFORMACIÓN DE FACTURA 
</t>
  </si>
  <si>
    <t xml:space="preserve">HOJA DE BISTURI Nº 11 ESTERIL PRECIO POR UNIDAD - 
ENVASE PRESENTACION CAJA CERRADA X  100 UNIDADES .PM 928-155 
</t>
  </si>
  <si>
    <t xml:space="preserve">Las Hojas de Bisturí están fabricadas con acero al carbono 
y se presentan envasadas individualmente en bolsas de papel aluminio 
para evitar que el borde se dañe por el contacto 
con otra hoja.  Uso previsto: Destinadas a la separación 
de tejidos y otros procedimientos que requieran una cuchilla afilada 
para perforar o cortar.  Esterilizadas con Rayos Gamma.  
Para uso en un solo paciente.  Se sugiere desechar 
en un contenedor de objetos corto punzantes.  La hoja 
es extremadamente afilada. Tratar con cuidado.   Se puede 
acoplar directamente en un mango de metal.  Mango N°3: 
#10 #11 #12 #15  Mango N°4: #20 #21 #22 
#23 #24  PM-647-18       
       </t>
  </si>
  <si>
    <t xml:space="preserve">Las Hojas de Bisturí están fabricadas con acero al carbono 
y se presentan envasadas individualmente en bolsas de papel aluminio 
para evitar que el borde se dañe por el contacto 
con otra hoja.  Uso previsto: Destinadas a la separación 
de tejidos y otros procedimientos que requieran una cuchilla afilada 
para perforar o cortar.  Esterilizadas con Rayos Gamma.  
Para uso en un solo paciente.  Se sugiere desechar 
en un contenedor de objetos corto punzantes.  La hoja 
es extremadamente afilada. Tratar con cuidado.  Se puede acoplar 
directamente en un mango de metal.  Mango N°3: #10 
#11 #12 #15  Mango N°4: #20 #21 #22 #23 
#24  PM-647-374    </t>
  </si>
  <si>
    <t xml:space="preserve">PM 236-69 HOJAS PARA BISTURÍ  BREMEN  (Nº 15) 
PRESENTACION CAJA 100 UN  </t>
  </si>
  <si>
    <t>HOJA DE BISTURI N°15 - PM 1440-87</t>
  </si>
  <si>
    <t xml:space="preserve">Hoja de bisturí Nº 15 -x100- Euromix PM 1440-87  
       </t>
  </si>
  <si>
    <t>HOJA BISTURI ESTERIL N° 15      
    PM: 1440-87</t>
  </si>
  <si>
    <t>HOJA DE BISTURI N°15 - PM 236-69</t>
  </si>
  <si>
    <t xml:space="preserve">HOJA DE BISTURI Nº 15 ESTERIL X 1 EUROMIX  
PM: 1440-87    </t>
  </si>
  <si>
    <t>Hoja de bisturí Nº 15 Euromix X UNIDAD</t>
  </si>
  <si>
    <t xml:space="preserve">HOJA DE BISTURI Nº 15 ESTERIL Presentación: UNIDAD  PM 
1440-87  PAGO DIFERIDO 30 DÍAS FECHA CONFORMACIÓN DE FACTURA 
</t>
  </si>
  <si>
    <t xml:space="preserve">HOJA DE BISTURI Nº 15 ESTERIL Presentación: UNIDAD  PM 
236-69  PAGO DIFERIDO 30 DÍAS FECHA CONFORMACIÓN DE FACTURA 
</t>
  </si>
  <si>
    <t>HOJA DE BISTURI Nº 15 ESTERIL Presentación: UNIDAD  PM 
1440-87  PAGO CONTADO CONTRA ENTREGA</t>
  </si>
  <si>
    <t>HOJA DE BISTURI Nº 15 ESTERIL Presentación: UNIDAD  PM 
236-69  PAGO CONTADO CONTRA ENTREGA</t>
  </si>
  <si>
    <t xml:space="preserve">HOJA DE BISTURI Nº 15 ESTERIL Presentación: UNIDAD PM 928-155 
</t>
  </si>
  <si>
    <t>Las Hojas de Bisturí están fabricadas con acero al carbono 
y se presentan envasadas individualmente en bolsas de papel aluminio 
para evitar que el borde se dañe por el contacto 
con otra hoja.  Uso previsto: Destinadas a la separación 
de tejidos y otros procedimientos que requieran una cuchilla afilada 
para perforar o cortar.  Esterilizadas con Rayos Gamma.  
Para uso en un solo paciente.  Se sugiere desechar 
en un contenedor de objetos corto punzantes.  La hoja 
es extremadamente afilada. Tratar con cuidado.   Se puede 
acoplar directamente en un mango de metal.  Mango N°3: 
#10 #11 #12 #15  Mango N°4: #20 #21 #22 
#23 #24  PM-647-18</t>
  </si>
  <si>
    <t xml:space="preserve">Las Hojas de Bisturí están fabricadas con acero al carbono 
y se presentan envasadas individualmente en bolsas de papel aluminio 
para evitar que el borde se dañe por el contacto 
con otra hoja.  Uso previsto: Destinadas a la separación 
de tejidos y otros procedimientos que requieran una cuchilla afilada 
para perforar o cortar.  Esterilizadas con Rayos Gamma.  
Para uso en un solo paciente.  Se sugiere desechar 
en un contenedor de objetos corto punzantes.  La hoja 
es extremadamente afilada. Tratar con cuidado.   Se puede 
acoplar directamente en un mango de metal.  Mango N°3: 
#10 #11 #12 #15  Mango N°4: #20 #21 #22 
#23 #24  PM-647-374       
     </t>
  </si>
  <si>
    <t xml:space="preserve">PM 236-69 HOJAS PARA BISTURÍ  BREMEN  (Nº 22) 
PRESENTACION CAJA 100 UN  </t>
  </si>
  <si>
    <t>HOJA DE BISTURI N°22 - PM 1440-87</t>
  </si>
  <si>
    <t>Hoja de bisturí Nº 22 -x100- Euromix PM 1440-87</t>
  </si>
  <si>
    <t>HOJA BISTURI ESTERIL N° 22      
    PM: 1440-87</t>
  </si>
  <si>
    <t xml:space="preserve">HOJA DE BISTURI Nº 22 ESTERIL X 1 EUROMIX  
PM: 1440-87    </t>
  </si>
  <si>
    <t>Hoja de bisturí Nº 22 - Euromix X UNIDAD</t>
  </si>
  <si>
    <t xml:space="preserve">HOJA DE BISTURI Nº 22 ESTERIL Presentación: UNIDAD  PM 
1440-87  PAGO DIFERIDO 30 DÍAS FECHA CONFORMACIÓN DE FACTURA 
</t>
  </si>
  <si>
    <t xml:space="preserve">HOJA DE BISTURI Nº 22 ESTERIL Presentación: UNIDAD  PM 
236-69  PAGO DIFERIDO 30 DÍAS FECHA CONFORMACIÓN DE FACTURA 
</t>
  </si>
  <si>
    <t>HOJA DE BISTURI Nº 22 ESTERIL Presentación: UNIDAD  PM 
1440-87  PAGO CONTADO CONTRA ENTREGA</t>
  </si>
  <si>
    <t>HOJA DE BISTURI Nº 22 ESTERIL Presentación: UNIDAD  PM 
236-69  PAGO CONTADO CONTRA ENTREGA</t>
  </si>
  <si>
    <t xml:space="preserve">HOJA DE BISTURI Nº 22 ESTERIL Presentación: UNIDAD PM 928-155 
</t>
  </si>
  <si>
    <t>Las Hojas de Bisturí están fabricadas con acero al carbono 
y se presentan envasadas individualmente en bolsas de papel aluminio 
para evitar que el borde se dañe por el contacto 
con otra hoja.  Uso previsto: Destinadas a la separación 
de tejidos y otros procedimientos que requieran una cuchilla afilada 
para perforar o cortar.  Esterilizadas con Rayos Gamma.  
Para uso en un solo paciente.  Se sugiere desechar 
en un contenedor de objetos corto punzantes.  La hoja 
es extremadamente afilada. Tratar con cuidado.   Se puede 
acoplar directamente en un mango de metal.  Mango N°3: 
#10 #11 #12 #15  Mango N°4: #20 #21 #22 
#23 #24  PM-647-374</t>
  </si>
  <si>
    <t>HOJA DE BISTURI N°22 - PM 236-69</t>
  </si>
  <si>
    <t xml:space="preserve">PM 236-69 HOJAS PARA BISTURÍ  BREMEN  (Nº 23) 
PRESENTACION CAJA 100 UN  </t>
  </si>
  <si>
    <t>HOJA DE BISTURI N°23 - PM 1440-87</t>
  </si>
  <si>
    <t>Hoja de bisturí Nº 23 -x100- Euromix PM 1440-87</t>
  </si>
  <si>
    <t>HOJA BISTURI ESTERIL N° 23      
    PM: 1440-87</t>
  </si>
  <si>
    <t xml:space="preserve">HOJA DE BISTURI Nº 23 ESTERIL X 1 EUROMIX  
PM: 1440-87      </t>
  </si>
  <si>
    <t>Hoja de bisturí Nº 23 Euromix X UNIDAD</t>
  </si>
  <si>
    <t xml:space="preserve">HOJA DE BISTURI Nº 23 ESTERIL Presentación: UNIDAD  PM 
1440-87  PAGO DIFERIDO 30 DÍAS FECHA CONFORMACIÓN DE FACTURA 
</t>
  </si>
  <si>
    <t>HOJA DE BISTURI Nº 23 ESTERIL Presentación: UNIDAD  PM 
1440-87  PAGO CONTADO CONTRA ENTREGA</t>
  </si>
  <si>
    <t xml:space="preserve">HOJA DE BISTURI Nº 23 ESTERIL Presentación: UNIDAD  1440-87 
 PAGO CONTADO CONTRA ENTREGA  </t>
  </si>
  <si>
    <t xml:space="preserve">HOJA DE BISTURI Nº 23 ESTERIL Presentación: UNIDAD PM 928-155 
</t>
  </si>
  <si>
    <t xml:space="preserve">Las Hojas de Bisturí están fabricadas con acero al carbono 
y se presentan envasadas individualmente en bolsas de papel aluminio 
para evitar que el borde se dañe por el contacto 
con otra hoja.  Uso previsto: Destinadas a la separación 
de tejidos y otros procedimientos que requieran una cuchilla afilada 
para perforar o cortar.  Esterilizadas con Rayos Gamma.  
Para uso en un solo paciente.  Se sugiere desechar 
en un contenedor de objetos corto punzantes.  La hoja 
es extremadamente afilada. Tratar con cuidado.   Se puede 
acoplar directamente en un mango de metal.  Mango N°3: 
#10 #11 #12 #15  Mango N°4: #20 #21 #22 
#23 #24  PM-647-374  </t>
  </si>
  <si>
    <t>HOJA DE BISTURI N°23 - PM 236-69</t>
  </si>
  <si>
    <t xml:space="preserve">PM 236-69 HOJAS PARA BISTURÍ  BREMEN  (Nº 24) 
PRESENTACION CAJA 100 UN  </t>
  </si>
  <si>
    <t>HOJA DE BISTURI N°24 - PM 1440-87</t>
  </si>
  <si>
    <t>Hoja de bisturí Nº 24 -x100- Euromix PM 1440-87</t>
  </si>
  <si>
    <t>HOJA BISTURI ESTERIL N° 24      
    PM: 1440-87</t>
  </si>
  <si>
    <t>HOJA DE BISTURI N°24 - PM 236-69</t>
  </si>
  <si>
    <t xml:space="preserve">HOJA DE BISTURI Nº 24 ESTERIL X 1 EUROMIX  
PM: 1440-87    </t>
  </si>
  <si>
    <t>Hoja de bisturí Nº 24 Euromix X UNIDAD</t>
  </si>
  <si>
    <t>HOJA DE BISTURI Nº 24 ESTERIL Presentación: UNIDAD  PM 
1440-87   PAGO DIFERIDO 30 DÍAS FECHA CONFORMACIÓN DE 
FACTURA</t>
  </si>
  <si>
    <t>HOJA DE BISTURI Nº 24 ESTERIL Presentación: UNIDAD  PM 
1440-87  PAGO CONTADO CONTRA ENTREGA</t>
  </si>
  <si>
    <t>HOJA DE BISTURI Nº 24 ESTERIL Presentación: UNIDAD  PM 
236-69  PAGO CONTADO CONTRA ENTREGA</t>
  </si>
  <si>
    <t xml:space="preserve">HOJA DE BISTURI Nº 24 ESTERIL Presentación: UNIDAD  PM 
236-69  PAGO DIFERIDO 30 DÍAS FECHA CONFORMACIÓN DE FACTURA 
</t>
  </si>
  <si>
    <t xml:space="preserve">HOJA DE BISTURI Nº 24 ESTERIL Presentación: UNIDAD PM 928-155 
</t>
  </si>
  <si>
    <t xml:space="preserve">Las Hojas de Bisturí están fabricadas con acero al carbono 
y se presentan envasadas individualmente en bolsas de papel aluminio 
para evitar que el borde se dañe por el contacto 
con otra hoja.  Uso previsto: Destinadas a la separación 
de tejidos y otros procedimientos que requieran una cuchilla afilada 
para perforar o cortar.  Esterilizadas con Rayos Gamma.  
Para uso en un solo paciente.  Se sugiere desechar 
en un contenedor de objetos corto punzantes.  La hoja 
es extremadamente afilada. Tratar con cuidado.   Se puede 
acoplar directamente en un mango de metal.  Mango N°3: 
#10 #11 #12 #15  Mango N°4: #20 #21 #22 
#23 #24  PM-647-374    </t>
  </si>
  <si>
    <t xml:space="preserve">Lápices de mano electroquirúrgicos desechables.  Compatibilidad con generadores electroquirúrgicos. 
 Material ligero y diseño ergonómico.  Cable de 3 
metros  PM-647-283    </t>
  </si>
  <si>
    <t xml:space="preserve">CABLE P/ELECTROBISTURI CON MANGO Y PUNTA P/CORTE DESCARTABLE PM 928-54 
</t>
  </si>
  <si>
    <t>Mango p/electrobisturi c/cable y ficha, azul - OBS</t>
  </si>
  <si>
    <t xml:space="preserve">MANGO P/ELECTROBISTURI C/CABLE Y FICHA, AZUL  PM: 1440-101  
</t>
  </si>
  <si>
    <t>CABLE P/ELECTROBISTURI CON MANGO Y PUNTA P/CORTE DESCARTABLE Presentación: SET 
 PAGO DIFERIDO 30 DÍAS FECHA CONFORMACIÓN DE FACTURA</t>
  </si>
  <si>
    <t>SE COTIZA MANGOS PARA ELECTROBISTURI HT-N1 - PM 2220-107</t>
  </si>
  <si>
    <t xml:space="preserve">MANGO P/ ELECTROBISTURI C/CABLE Y FICHA, AZUL - PM 1440-101 
</t>
  </si>
  <si>
    <t xml:space="preserve">CABLE P/ELECTROBISTURI CON MANGO Y PUNTA P/CORTE DESCARTABLE  CODIGO 
GN211  IMPORTADO </t>
  </si>
  <si>
    <t>TUBULADURA LATEX 3x5mm</t>
  </si>
  <si>
    <t>Tubuladura latex 3x5mm -x metro-</t>
  </si>
  <si>
    <t xml:space="preserve">TUBO GOMA LATEX 3 MM DIAM.INT.X 5 MM DIAM. EXT. 
</t>
  </si>
  <si>
    <t>TUBO GOMA LATEX 3 MM DIAM.INT.X 5 MM DIAM. EXT. 
Presentación: X MT  PAGO DIFERIDO 30 DÍAS FECHA CONFORMACIÓN 
DE FACTURA</t>
  </si>
  <si>
    <t xml:space="preserve">Tubuladura latex 5x8mm -x metro- </t>
  </si>
  <si>
    <t>TUBULADURA LATEX 5x8mm</t>
  </si>
  <si>
    <t xml:space="preserve">TUBO GOMA LATEX 5 MM DIAM.INT.X 8 MM DIAM. EXT. 
</t>
  </si>
  <si>
    <t>TUBO GOMA LATEX 5MM DIAM.INT.X 8 MM DIAM. EXT. Presentación: 
X MT  PAGO DIFERIDO 30 DÍAS FECHA CONFORMACIÓN DE 
FACTURA</t>
  </si>
  <si>
    <t>CANULA DE ASPIRACION CAMPO QUIR K-67 - PM 414-163</t>
  </si>
  <si>
    <t>CANULA C/TUBO PVC 9.5mm T/K67 x 2.10mt EST P/ASP - 
PM 1440-126</t>
  </si>
  <si>
    <t>Canula c/tubo PVC 9.5mm t/K 67 x 2.10mt est p/asp 
WELL LEAD PM 1440-126</t>
  </si>
  <si>
    <t>CANULA DE ASPIRACION CAMPO QUIR K-67 Presentación: UNIDAD  PM 
1440-126  PAGO CONTADO CONTRA ENTREGA</t>
  </si>
  <si>
    <t>CANULA DE ASPIRACION CAMPO QUIR K-67 Presentación: UNIDAD  PM 
 1440-126  PAGO DIFERIDO 30 DÍAS FECHA CONFORMACIÓN DE 
FACTURA</t>
  </si>
  <si>
    <t>Canula c/tubo PVC 9.5mm t/K 67 x 2.10mt est p/asp 
WELL LEAD</t>
  </si>
  <si>
    <t xml:space="preserve">CANULA C/TUBO PVC 9,5 MM K 67  PM. 2517-5 
</t>
  </si>
  <si>
    <t xml:space="preserve">CANULA DE ASPIRACION CAMPO QUIR K-67 Presentación: UNIDAD pm 928-218 
</t>
  </si>
  <si>
    <t>CANULA DE ASPIRACION CAMPO QUIR K-67 - PM 179-7</t>
  </si>
  <si>
    <t>CANULA DE ASPIRACION CAMPO QUIR K-67 Presentación: UNIDAD  PM 
 179-7  PAGO CONTADO CONTRA ENTREGA</t>
  </si>
  <si>
    <t>CANULA DE ASPIRACION CAMPO QUIR K-67 Presentación: UNIDAD  PM 
 179-7  PAGO DIFERIDO 30 DÍAS FECHA CONFORMACIÓN DE 
FACTURA</t>
  </si>
  <si>
    <t>Canula c/tubo pvc 9,5mm  K-67  PM: 1440-126</t>
  </si>
  <si>
    <t xml:space="preserve">CANULA DE ASPIRACION CAMPO QUIR K-67  PM-201-3   
</t>
  </si>
  <si>
    <t xml:space="preserve">CANULA ASPIRACION CAMPO QUIRURGICO T/K67 BIO-FIL  PM-1012-29   
</t>
  </si>
  <si>
    <t>GAVAMAX CATERSET CA67 Cánula para aspiración de campo quirúrgico con 
tubo PVC, long. 2.00 mts – diam. interno 9.5 mm 
PM 30-36 CAJA X 30 UNID.</t>
  </si>
  <si>
    <t xml:space="preserve">CANULA ASPIRACION CAMPO QUIRURGICO T/K66 KOLER PM-179-7  </t>
  </si>
  <si>
    <t>CANULA C7 TUBO PVC 9,5MM K-67    PM: 
30-26</t>
  </si>
  <si>
    <t>CANULA DE ASPIRACION CAMPO QUIR K-66 - PM 414-163</t>
  </si>
  <si>
    <t>CANULA C/TUBO PVC 6.3.mm T/K66 x 2.10mt EST P/ASP - 
PM 1440-126</t>
  </si>
  <si>
    <t>Canula c/tubo PVC 6.3mm t/K 66 x 2.10mt est p/asp 
WELL LEAD PM 1440-126</t>
  </si>
  <si>
    <t>CANULA C/TUBO PVC 6.3MM K-66  PM. 2517-5</t>
  </si>
  <si>
    <t xml:space="preserve">CANULA DE ASPIRACION CAMPO QUIR K-66 Presentación: UNIDAD pm 928-218 
</t>
  </si>
  <si>
    <t>CANULA DE ASPIRACION CAMPO QUIR K-66 Presentación: UNIDAD  PM 
1440-126  PAGO CONTADO CONTRA ENTREGA</t>
  </si>
  <si>
    <t>CANULA DE ASPIRACION CAMPO QUIR K-66 Presentación: UNIDAD  PM 
 1440-126  PAGO DIFERIDO 30 DÍAS FECHA CONFORMACIÓN DE 
FACTURA</t>
  </si>
  <si>
    <t>Canula c/tubo PVC 6.3mm t/K 66 x 2.10mt est p/asp 
WELL LEA</t>
  </si>
  <si>
    <t>CANULA DE ASPIRACION CAMPO QUIR K-66 - PM 179-7</t>
  </si>
  <si>
    <t>CANULA DE ASPIRACION CAMPO QUIR K-66 Presentación: UNIDAD  PM 
 179-7  PAGO DIFERIDO 30 DÍAS FECHA CONFORMACIÓN DE 
FACTURA</t>
  </si>
  <si>
    <t>CANULA DE ASPIRACION CAMPO QUIR K-66 Presentación: UNIDAD  PM 
179-7  PAGO CONTADO CONTRA ENTREGA</t>
  </si>
  <si>
    <t>CANULA C/TUBO PVC 6.3MM K-66  PM. 1440-126</t>
  </si>
  <si>
    <t xml:space="preserve">CANULA ASPIRACION CAMPO QUIRURGICO T/K66 BIOEQUIP  PM-201-3   
</t>
  </si>
  <si>
    <t xml:space="preserve">CANULA ASPIRACION CAMPO QUIRURGICO T/K66 BIO-FIL  PM-1012-29   
</t>
  </si>
  <si>
    <t xml:space="preserve">GAVAMAX CATERSET CA66 Cánula para aspiración de campo quirúrgico con 
tubo PVC, long. 2.00 mts – diam. interno 6.3 mm 
PM 30-36 CAJA X 40 UNID.   </t>
  </si>
  <si>
    <t xml:space="preserve">CANULA C/TUBO PVC 6.3MM K-66  PM   30-36 
     </t>
  </si>
  <si>
    <t xml:space="preserve">ELECTRODO P/MONITOREO NIÑOS DESC. Presentación: UNIDAD  PM 2489-46  
OFERTA 1 - PAGO DIFERIDO 30 DÍAS FECHA CONFORMACIÓN  
FACTURA: Esta modalidad de pago corresponderá a las regulaciones  
reglamentarias generales (Art. 153º Decr. Nº 1000/2015); el pago será 
 realizado dentro de los 30 días corridos de conformada 
la factura.  </t>
  </si>
  <si>
    <t>MED-ONE ELECTRODO UNIVERSAL ESPUMA - PM 414-129</t>
  </si>
  <si>
    <t>PM ANMAT N. 2220-5 - ELECTRODO PEDIATR C/GEL MEDITRACE 100 
KENDALL - CJA X 1000</t>
  </si>
  <si>
    <t>ELECTRODO DESC ADU/PED PRO FSTC - PM 1440-37</t>
  </si>
  <si>
    <t>PM. 1440-37  ENVASE X 30 UN</t>
  </si>
  <si>
    <t>ELECTRODO P/MONITOREO NIÑOS DESC. Presentación: UNIDAD  PM 1440-37  
PAGO DIFERIDO 30 DÍAS FECHA CONFORMACIÓN DE FACTURA</t>
  </si>
  <si>
    <t>Electrodo desc adu / ped Pro FSTC SKINTACT</t>
  </si>
  <si>
    <t>Electrodo desc adu / ped Pro FSTC SKINTACT 1440-37</t>
  </si>
  <si>
    <t xml:space="preserve">ELECTRODO PEDIATRICO 44 x 36mm KAUTION    PM-1041-24 
 </t>
  </si>
  <si>
    <t>ELECTRODO P/MONITOREO ADULTO DESC. Presentación: UNIDAD  PM 2489-46  
OFERTA 1 - PAGO DIFERIDO 30 DÍAS FECHA CONFORMACIÓN  
FACTURA: Esta modalidad de pago corresponderá a las regulaciones  
reglamentarias generales (Art. 153º Decr. Nº 1000/2015); el pago será 
 realizado dentro de los 30 días corridos de conformada 
la factura.</t>
  </si>
  <si>
    <t xml:space="preserve">ELECTRODO P/MONITOREO ADULTO DESC. SKINTACT  F-RG1  PM: 1440-37 
   </t>
  </si>
  <si>
    <t>ELECTRODO DESC ADULTO F-RG1 - PM 1440-37</t>
  </si>
  <si>
    <t xml:space="preserve">ELECTRODO ADULTO - PAQUETE X 30 UN  PM. 1440-37 
</t>
  </si>
  <si>
    <t>PM ANMAT N. 2220-5 - CJA X 1000 UNID - 
ELECTRODO ADULTO C/GEL MEDIO-TRACE 200</t>
  </si>
  <si>
    <t>ELECTRODO P/MONITOREO ADULTO DESC. PM 1440-37</t>
  </si>
  <si>
    <t>Electrodo desc adulto F-RG1 SKINTACT</t>
  </si>
  <si>
    <t>ELECTRODO P/MONITOREO ADULTO DESC. Presentación: UNIDAD  PM 1440-37  
PAGO DIFERIDO 30 DÍAS FECHA CONFORMACIÓN DE FACTURA</t>
  </si>
  <si>
    <t xml:space="preserve">Electrodo de espuma que repele los fluidos y se adapta 
al contorno del cuerpo.  Material: Espuma de polietileno. Libre 
de látex y PVC.  Sensor: Ag/AgCl (Plata/Cloruro de Plata) 
con excelente transmisión de señal.  Adhesivo: Hipoalergénico de alta 
adherencia, ideal para monitoreo a largo plazo. No irrita la 
piel.  Rendimiento eléctrico: Normas ANSI/AAMI.  Recomendado para pacientes 
adultos para monitoreo de ECG o diagnósticos con equipamiento conectado 
a sensores médicos.  Forma: Gota/Lágrima  Tamaño: 50x42mm  
Bolsa por 50 unidades  PM-647-282     
</t>
  </si>
  <si>
    <t>Electrodo desc adulto F-RG1 SKINTACT PM 1440-37</t>
  </si>
  <si>
    <t xml:space="preserve">Electrodo de espuma que repele los fluidos y se adapta 
al contorno del cuerpo.  Material: Espuma de polietileno. Libre 
de látex y PVC.  Sensor: Ag/AgCl (Plata/Cloruro de Plata) 
con excelente transmisión de señal.  Adhesivo: Hipoalergénico de alta 
adherencia, ideal para monitoreo a largo plazo. No irrita la 
piel.  Rendimiento eléctrico: Normas ANSI/AAMI.  Recomendado para pacientes 
adultos para monitoreo de ECG o diagnósticos con equipamiento conectado 
a sensores médicos.  Forma: Gota/Lágrima  Tamaño: 50x42mm  
Bolsa por 50 unidades  PM-1041-24     
</t>
  </si>
  <si>
    <t xml:space="preserve">Los Electrodos para ECG Printex están fabricados con espuma de 
polietileno y provistos con un adhesivo hipoalergénico de grado médico 
que no irrita la piel.  Material: Espuma de polietileno. 
Libre de látex.  Sensor: ABS relleno de fibra de 
vidrio, recubierto con Ag/AgCl (Plata/Cloruro de Plata)  Adhesivo: Hipoalergénico. 
Excelente conductividad sin irritar la piel.  Rendimiento eléctrico: Normas 
ANSI/AAMI.  Recomendado para pacientes adultos para seguimiento a corto 
y largo plazo.  Forma: Ovalada  Tamaño: 50x36mm  
Bolsa por 50 unidades.  PM-647-202  </t>
  </si>
  <si>
    <t>GEL BASE x 500ml - POMO</t>
  </si>
  <si>
    <t>GEL PARA ECOGRAFIA CON DOSIFICADOR Presentación: X 500 GR Solicitado: 
ENVASE  PAGO CONTADO CONTRA ENTREGA</t>
  </si>
  <si>
    <t xml:space="preserve">GEL PARA ECOGRAFIA CON DOSIFICADOR Presentación: X 500 GR Solicitado: 
ENVASE  PAGO DIFERIDO 30 DÍAS FECHA CONFORMACIÓN DE FACTURA 
</t>
  </si>
  <si>
    <t xml:space="preserve">GEL PARA ECOGRAFIA CON DOSIFICADOR Presentación: X 500 GR Solicitado 
HABILITACION 7251 COSMETICO </t>
  </si>
  <si>
    <t>GEL PARA ECOGRAFIA CON DOSIFICADOR Presentación: X 500 GR - 
PM 1461-3</t>
  </si>
  <si>
    <t xml:space="preserve">GEL PARA ECOGRAFIA CON DOSIFICADOR Presentación: X 500 GR Solicitado: 
ENVASE  PM  1461-3  PAGO CONTADO CONTRA ENTREGA 
</t>
  </si>
  <si>
    <t>GEL PARA ECOGRAFIA CON DOSIFICADOR Presentación: X 500 GR Solicitado: 
ENVASE  PM 1461-3  PAGO DIFERIDO 30 DÍAS FECHA 
CONFORMACIÓN DE FACTURA</t>
  </si>
  <si>
    <t xml:space="preserve">GEL P/ ECG X 500 ML. C/ PICO APLICADOR  
IQB </t>
  </si>
  <si>
    <t>GEL PARA ECOGRAFIA ENVASE X 3 KG CON PICO DOSIFICADOR.MARCA 
FITONATURE. SE COTIZA PRECIO POR 1/2kG, PRESENTACIÓN EN ENVASES DE 
3kg</t>
  </si>
  <si>
    <t xml:space="preserve">Gel hidrófilo e hidrosoluble, a base de Carbomer, con pH 
neutro y sin principios activos medicamentosos. Adecuado para facilitar la 
continuidad de la transmisión de impulsos eléctricos o de señales 
de ultrasonido entre el electrodo transductor y la piel del 
paciente.  De fácil aplicación y remoción.  No produce 
molestias ni irritación sobre la piel.  Compuesto por más 
de un 99% de agua.  Puede retirarse fácilmente del 
área aplicada con un papel absorbente o un paño húmedo 
sin dejar residuos.   Estructura Química:  Carbomer es 
un polímero de alto peso molecular, de ácido acrílico entrecruzado 
con alil éteres de pentaeritritol. Contiene alrededor de un 50 
% de grupos ácidos carboxílicos (–COOH) y la viscosidad de 
una dispersión acuosa al 0,5% neutralizada es de alrededor de 
50.000 centipoises.  Se lo utiliza para facilitar la continuidad 
del contacto y la trasmisión de señales entre el electrodo 
transductor del ultrasonido y la piel del paciente.  PM-1461-3 
</t>
  </si>
  <si>
    <t>PAPEL P/ECOGRAFÍA UPP 110S</t>
  </si>
  <si>
    <t>Papel p/ecografía UPP 110S ULSTAR</t>
  </si>
  <si>
    <t>PAPEL P/ECOGRAFIA 110 MM X 20 MT Presentación: ROLLO  
PAGO CONTADO CONTRA ENTREGA</t>
  </si>
  <si>
    <t xml:space="preserve">SONY UPP-110S PM NO REQUIERE INTERVENCION CAJA X 10 UNID. 
 </t>
  </si>
  <si>
    <t xml:space="preserve">PAPEL P/ECOGRAFIA 110 MM X 20 MT Presentación: ROLLO UPP-110S 
</t>
  </si>
  <si>
    <t xml:space="preserve">PAPEL P/ECOGRAFIA 110 MM X 20 MT </t>
  </si>
  <si>
    <t>Una reproducción exacta de la escala de grises es crítica 
para lograr la gama tonal correcta de la imagen impresa.Capa 
antielectrostática  Los medios de impresión Sony incorporan una capa 
antiestática que combate la acumulación de energía electrostática. Sin esa 
capa, la energía electrostática puede acumularse hasta el punto de 
producir chispas. Éstas pueden destruir componentes electrónicos vitales de la 
impresora, particularmente los del cabezal térmico.  Enroscamiento mínimo  
Diseñados para minimizar el enroscamiento y asegurar un rendimiento tan 
fluido como confiable. El enroscamiento mínimo evita que se atasque 
el papel.  Gran resistencia a la humedad y al 
calor  Un alto nivel de humedad puede causar una 
pérdida significativa de la densidad de impresión.  Calidad superior 
de impresión  Gracias a un riguroso control de la 
presión de aplicación, la capa térmica de revestimiento entrega propiedades 
cromáticas de alta calidad. Excelentes propiedades de desgarramiento  Sony 
utiliza un material de base de papel sintético y aplica 
un proceso especial para mejorar las propiedades de revestimiento que 
evita el corte en la dirección de la máquina, pero 
lo favorece en la dirección transversal.  Especificaciones:  Tamaño: 
110mm (Hoja A6) x 20m  Cantidad de impresiones: 215 
aproximadamente.  Apto para aplicaciones de ultrasonido, odontología y microscopía. 
 PM NO REQUIERE</t>
  </si>
  <si>
    <t>ROLLO PAPEL P/ MON. FETAL 110 MM. X 20 M. 
T/  UPP110 S SENSITHERM</t>
  </si>
  <si>
    <t xml:space="preserve">PAPEL P/ECG ROLLO 80mm x 25mts </t>
  </si>
  <si>
    <t xml:space="preserve">PAPEL P/ECG TERMOQUIMICO 80MM X 20 M Presentacion: ROLLO - 
SE ADJUNTA IMAGEN DE ROLLO DE 50MM X 30 MTS 
</t>
  </si>
  <si>
    <t>CARDIO CHARTS COD.: CON80  Rollo de papel para electro 
cardiograma termoquímico MEDIDA: 80MM X 20M PM NO REQUIERE INTERVENCION 
CAJA X 6 UNID. / CAJA X 60 UNID.</t>
  </si>
  <si>
    <t>PAPEL P/ECG TERMOQUIMICO 80MM X 20 MT</t>
  </si>
  <si>
    <t xml:space="preserve">PAPEL P/ECG TERMOQUIMICO 80MM X 20 M NO lleva PM 
</t>
  </si>
  <si>
    <t xml:space="preserve">PAPEL P/ECG TERMOQUIMICO 80MM X 20 M Presentación: ROLLO Solicitado: 
UNIDAD  PAGO DIFERIDO 30 DÍAS FECHA CONFORMACIÓN DE FACTURA 
</t>
  </si>
  <si>
    <t>PAPEL ECG TERMOSEN.IMP.EXT.80x25 INNO-FUK-EDAN SE3  PM NO REQUIERE</t>
  </si>
  <si>
    <t xml:space="preserve">Papel p/ECG rollo 80mm x 25mts CARDIOCHARTS </t>
  </si>
  <si>
    <t xml:space="preserve">ROLLO PAPEL ECG 80MM ROLLO 20M  IMPRESORA EXTERNA SENSITHERM 
</t>
  </si>
  <si>
    <t>Papel p/ECG rollo  80mm x 25mts SENSITHERM</t>
  </si>
  <si>
    <t>PAPEL P/ECG ROLLO 50mm x 30mts</t>
  </si>
  <si>
    <t xml:space="preserve">CARDIO CHARTS MEDIDA: 50MM X 30MTS PM NO REQUIERE INTERVENCION 
CAJA X 10 UNID.  </t>
  </si>
  <si>
    <t>PAPEL P/ECG TERMOSENSIBLE 50 MM X 30 MT</t>
  </si>
  <si>
    <t xml:space="preserve">PAPEL P/ECG TERMOSENSIBLE 50 MM X 30 MT Presentación: ROLLO 
</t>
  </si>
  <si>
    <t xml:space="preserve">PAPEL P/ECG TERMOSENSIBLE 50 MM X 30 MT, NO LLEVA 
PM </t>
  </si>
  <si>
    <t xml:space="preserve">Papel p/ECG rollo 50mm x 30mts CARDIOCHARTS </t>
  </si>
  <si>
    <t>PAPEL ECG TERMOSEN.IMP.INT.50x30 FUKUDA-TOSH-CARD.  PM NO REQUIERE</t>
  </si>
  <si>
    <t>ROLLO PAPEL ECG 50MM ROLLO 30M IMPRESORA INTERNA SENSITHERM</t>
  </si>
  <si>
    <t>Papel p/ECG rollo  50mm x 30mts SENSITHERM</t>
  </si>
  <si>
    <t>PAPEL P/ECG TERMOSENSIBLE 50 MM X 30 MT Presentación: ROLLO 
 PAGO DIFERIDO 30 DÍAS FECHA CONFORMACIÓN DE FACTURA</t>
  </si>
  <si>
    <t>AYEP VENDA OVATA 10CM X 1,8MTS PM 1339-1 CAJA X 
250 UNID.</t>
  </si>
  <si>
    <t>OVATA 10 x 1.8mt LARGO - PM 1339-1</t>
  </si>
  <si>
    <t>SE COTIZA VENDA DE 10 CM X 1.8 MTS - 
PM 1339-4</t>
  </si>
  <si>
    <t xml:space="preserve">AYEP VENDA OVATA 10CM X 3MTS PM 1339-1 CAJA X 
200 UNID.  </t>
  </si>
  <si>
    <t>VENDA OVATA X 3 MTS  PM. 1339-1</t>
  </si>
  <si>
    <t>OVATA 10 x 3mt LARGO - PM 1339-1</t>
  </si>
  <si>
    <t>ALGODON LAMINADO X 10 CM ANCHO Y 2.5 MTS LARGO 
APROX. Presentación: ROLLO PM 1339-1</t>
  </si>
  <si>
    <t>ALGODON LAMINADO X 10 CM ANCHO Y 2.5 MTS LARGO 
APROX. Presentación: ROLLO  PM 1339-1  PAGO DIFERIDO 30 
DÍAS FECHA CONFORMACIÓN DE FACTURA</t>
  </si>
  <si>
    <t xml:space="preserve">ANMAT   PM   1339/1    
OVATA 10CM X3  MT  AYEP </t>
  </si>
  <si>
    <t xml:space="preserve">ANMAT    PM   1339/1   
 OVATA  10CM X 1,8MT .-    
</t>
  </si>
  <si>
    <t>VENNNNDA OVATA X 1.8 MTS  PM. 1339-1</t>
  </si>
  <si>
    <t>AYEP VENDA OVATA 15CM X 1,8MTS PM 1339-1 CAJA X 
150 UNID.</t>
  </si>
  <si>
    <t>OVATA 15 x 1.8mt LARGO - PM 1339-1</t>
  </si>
  <si>
    <t>SE COTIZA VENDA DE 15 CM X 1.8 MTS - 
PM 1339-4 - SE ADJUNTA IMAGEN DE VENDA DE 10 
CM</t>
  </si>
  <si>
    <t xml:space="preserve">AYEP VENDA OVATA 15CM X 3MTS PM 1339-1 CAJA X 
125 UNID.  </t>
  </si>
  <si>
    <t xml:space="preserve">VENDA OVATA X 3MTS  PM. 1339-1    
    </t>
  </si>
  <si>
    <t>OVATA 15 x 3mt LARGO - PM 1339-1</t>
  </si>
  <si>
    <t>ALGODON LAMINADO X 15 CM ANCHO Y 2.5 MTS LARGO 
APROX. PM 1339-1</t>
  </si>
  <si>
    <t>ALGODON LAMINADO X 15 CM ANCHO Y 2.5 MTS LARGO 
APROX. Presentación: ROLLO  PM  1339-1  PAGO DIFERIDO 
30 DÍAS FECHA CONFORMACIÓN DE FACTURA</t>
  </si>
  <si>
    <t>ANMAT   PM   1339/1    
OVATA 15CM X 3  MT     
AYEP</t>
  </si>
  <si>
    <t>ANMAT      PM  1339/1  
  OVATA 15CMX 1,8MT</t>
  </si>
  <si>
    <t xml:space="preserve">VENDA VOVATA X 1.8 MTS  PM. 1339-1   
     </t>
  </si>
  <si>
    <t xml:space="preserve">AYEP VENDA OVATA 20CM X 1,8MTS PM 1339-1 CAJA X 
125 UNID. </t>
  </si>
  <si>
    <t>OVATA 20 x 1.8mt LARGO - PM 1339-1</t>
  </si>
  <si>
    <t>SE COTIZA VENDA DE 20 CM X 1.8 MTS - 
PM 1339-4 - PM 1339-4 - SE ADJUNTA IMAGEN DE 
VENDA DE 10CM</t>
  </si>
  <si>
    <t>AYEP VENDA OVATA 20CM X 3MTS PM 1339-1 CAJA X 
100 UNID.</t>
  </si>
  <si>
    <t>OVATA 20 x 3mt LARGO - PM 1339-1</t>
  </si>
  <si>
    <t>ALGODON LAMINADO X 20 CM ANCHO Y 2.5 MTS LARGO 
APROX. PM 1339-1</t>
  </si>
  <si>
    <t>ALGODON LAMINADO X 20 CM ANCHO Y 2.5 MTS LARGO 
APROX. Presentación: ROLLO  PM  1339-1  PAGO DIFERIDO 
30 DÍAS FECHA CONFORMACIÓN DE FACTURA</t>
  </si>
  <si>
    <t>ANMAT   PM   1339/1    
OVATA   20CM  X 3  MT  
 AYEP</t>
  </si>
  <si>
    <t>ANMAT     PM   1339/1  
  OVATA  20CM  X 1,8MT</t>
  </si>
  <si>
    <t>VENDA OVATA X 1.8 MTS  PM 1339-1</t>
  </si>
  <si>
    <t xml:space="preserve">AYEP VENDA YESO RAPIDO 10CM X 2,7MTS PM 1339-1 CAJA 
X 45 UNID.  </t>
  </si>
  <si>
    <t xml:space="preserve">VENNDA ENYESADA FRAG. RAPIDO X 4 MTS  PM. 1339-1 
</t>
  </si>
  <si>
    <t>AYEP VENDA YESO RAPIDO 10CM X 4MTS PM 1339-1 CAJA 
X 30 UNID.</t>
  </si>
  <si>
    <t>VENDA YESO GYPSOFIX RAP.10cm x 4m LIC    
Confeccionada con gasa rectilínea de 17 hilos por centímetro cuadrado, 
100 % de algodón y con un corte sinuoso en 
sus laterales que evita deshilar la gasa cuando el ortopedista 
realiza su aplicación. El yeso se encuentra adherido a la 
tela, de tal forma que se produzcan mínimas pérdidas del 
mismo cuando se sumerge el producto en agua previa colocación 
sobre el paciente. Se presentan en fraguado rápido y fraguado 
normal.  Moldeado excelente, de fraguado rápido, dando óptimas correcciones. 
 Obtención de imágenes radiográficas nítidas por el poco espesor 
del yeso y buena permeabilidad a los rayos X.  
Mínima pérdida de yeso en el agua.  Economía de 
material, por lo tanto de dinero.  Bienestar del paciente 
por el menor peso del yeso.  PM-1339-1</t>
  </si>
  <si>
    <t>SE COTIZA VENDA DE 10 CM X 4 MTS - 
PM 1339-4</t>
  </si>
  <si>
    <t>ANMAT       PM   
1339/1    VENDA YESO  10CM  X 
4MT.-</t>
  </si>
  <si>
    <t xml:space="preserve">AYEP VENDA YESO RAPIDO 10CM X 5MTS PM 1339-1 CAJA 
X 25 UNID.   </t>
  </si>
  <si>
    <t xml:space="preserve">VENDA ENYESADA FREG. RAPIDO X 5 MTS  PM. 1339-1 
</t>
  </si>
  <si>
    <t xml:space="preserve">VENDA ENY FRAG RAP 10 x 5 - PM 1339-1 
</t>
  </si>
  <si>
    <t>VENDA ENYESADA-FRAGUADO RAPIDO 10 CM ANCHO X 4 M DE 
LARGO</t>
  </si>
  <si>
    <t xml:space="preserve">ANMAT   PM  1339/1    VENDA 
YESO  10CM X 5MT-AYEP    </t>
  </si>
  <si>
    <t>Venda yeso 10cm x 5mt F/R AYEP</t>
  </si>
  <si>
    <t>VENDA ENYESADA-FRAGUADO RAPIDO 10 CM ANCHO X 5 M DE 
LARGO APROX. Presentación: ROLLO  PM 1339-1  PAGO CONTADO 
CONTRA ENTREGA</t>
  </si>
  <si>
    <t>VENDA ENYESADA-FRAGUADO RAPIDO 10 CM ANCHO X 5 M DE 
LARGO APROX. Presentación: ROLLO  PM 1339-1  PAGO DIFERIDO 
30 DÍAS FECHA CONFORMACIÓN DE FACTURA</t>
  </si>
  <si>
    <t xml:space="preserve">VENDA ENYESADA FRG. RAPIDO X 2.7 MTS  PM. 1339-1 
</t>
  </si>
  <si>
    <t xml:space="preserve">VENDA YESO GYPSOFIX RAP.10cm x 2,7m LIC AYEP  PM 
1339-1  </t>
  </si>
  <si>
    <t>AYEP VENDA YESO RAPIDO 15CM X 2,7MTS PM 1339-1 CAJA 
X 45 UNID.</t>
  </si>
  <si>
    <t xml:space="preserve">VENDA ENYESADA FRAG. RAPIDO X 4 MTS  PM. 1339-1 
</t>
  </si>
  <si>
    <t>VENDA YESO GYPSOFIX RAP.15cm x 4m LIC    
Confeccionada con gasa rectilínea de 17 hilos por centímetro cuadrado, 
100 % de algodón y con un corte sinuoso en 
sus laterales que evita deshilar la gasa cuando el ortopedista 
realiza su aplicación. El yeso se encuentra adherido a la 
tela, de tal forma que se produzcan mínimas pérdidas del 
mismo cuando se sumerge el producto en agua previa colocación 
sobre el paciente. Se presentan en fraguado rápido y fraguado 
normal.  Moldeado excelente, de fraguado rápido, dando óptimas correcciones. 
 Obtención de imágenes radiográficas nítidas por el poco espesor 
del yeso y buena permeabilidad a los rayos X.  
Mínima pérdida de yeso en el agua.  Economía de 
material, por lo tanto de dinero.  Bienestar del paciente 
por el menor peso del yeso.  PM-1339-1</t>
  </si>
  <si>
    <t xml:space="preserve">AYEP VENDA YESO RAPIDO 15CM X 4MTS PM 1339-1 CAJA 
X 30 UNID.  $ 2.082,00   </t>
  </si>
  <si>
    <t>SE COTIZA VENDA DE 15 CM X 4 MTS - 
PM 1339-4</t>
  </si>
  <si>
    <t>ANMAT     PM   1339/1  
  VENDA YESO 15CM X 4MT.</t>
  </si>
  <si>
    <t xml:space="preserve">AYEP VENDA YESO RAPIDO 15CM X 5MTS PM 1339-1 CAJA 
X 25 UNID.  </t>
  </si>
  <si>
    <t xml:space="preserve">VENDA ENYESADA FRG. RAPIDO X 5 MTS  PM: 1339-1 
</t>
  </si>
  <si>
    <t xml:space="preserve">VENDA ENY FRAG RAP 15 x 5 - PM 1339-1 
</t>
  </si>
  <si>
    <t xml:space="preserve">VENDA YESO GYPSOFIX RAP.15cm x 4m LIC FAVE  PM-1339-1 
   Confeccionada con gasa rectilínea de 17 hilos 
por centímetro cuadrado, 100 % de algodón y con un 
corte sinuoso en sus laterales que evita deshilar la gasa 
cuando el ortopedista realiza su aplicación. El yeso se encuentra 
adherido a la tela, de tal forma que se produzcan 
mínimas pérdidas del mismo cuando se sumerge el producto en 
agua previa colocación sobre el paciente. Se presentan en fraguado 
rápido y fraguado normal.  Moldeado excelente, de fraguado rápido, 
dando óptimas correcciones.  Obtención de imágenes radiográficas nítidas por 
el poco espesor del yeso y buena permeabilidad a los 
rayos X.  Mínima pérdida de yeso en el agua. 
 Economía de material, por lo tanto de dinero.  
Bienestar del paciente por el menor peso del yeso.  
</t>
  </si>
  <si>
    <t>VENDA ENYESADA-FRAGUADO RAPIDO 15 CM ANCHO X 4 M DE 
LARGO PM 1339-1</t>
  </si>
  <si>
    <t xml:space="preserve">ANMAT     PM   1339/1  
  VENDA YESO 15CM X5 MT    
</t>
  </si>
  <si>
    <t>VENDA ENYESADA-FRAGUADO RAPIDO 15 CM ANCHO X 5 M DE 
LARGO APROX. Presentación: ROLLO  PM  1339-1  PAGO 
CONTADO CONTRA ENTREGA</t>
  </si>
  <si>
    <t>Venda yeso 15cm x 5mt F/R AYEP</t>
  </si>
  <si>
    <t>VENDA ENYESADA-FRAGUADO RAPIDO 15 CM ANCHO X 5 M DE 
LARGO APROX. Presentación: ROLLO  PM  1339-1  PAGO 
DIFERIDO 30 DÍAS FECHA CONFORMACIÓN DE FACTURA</t>
  </si>
  <si>
    <t xml:space="preserve">VENDA ENYESADA FRAG. RAPIDO X 2.7 MTS  PM. 1339-1 
 </t>
  </si>
  <si>
    <t xml:space="preserve">VENDA YESO GYPSOFIX RAP.15cm x 2,7m LIC    
  Confeccionada con gasa rectilínea de 17 hilos por 
centímetro cuadrado, 100 % de algodón y con un corte 
sinuoso en sus laterales que evita deshilar la gasa cuando 
el ortopedista realiza su aplicación. El yeso se encuentra adherido 
a la tela, de tal forma que se produzcan mínimas 
pérdidas del mismo cuando se sumerge el producto en agua 
previa colocación sobre el paciente. Se presentan en fraguado rápido 
y fraguado normal.  Moldeado excelente, de fraguado rápido, dando 
óptimas correcciones.  Obtención de imágenes radiográficas nítidas por el 
poco espesor del yeso y buena permeabilidad a los rayos 
X.  Mínima pérdida de yeso en el agua.  
Economía de material, por lo tanto de dinero.  Bienestar 
del paciente por el menor peso del yeso.  PM-1339-1 
</t>
  </si>
  <si>
    <t>AYEP VENDA YESO RAPIDO 20CM X 2,7MTS PM 1339-1 CAJA 
X 45 UNID.</t>
  </si>
  <si>
    <t>VENDA ENYESADA 20CM FRAG. RAPIDO X 4 MTS  PM 
1339-1</t>
  </si>
  <si>
    <t xml:space="preserve">VENDA YESO GYPSOFIX RAP.20cm x 4m LIC AYEP  PM-1339-1 
 "Confeccionada con gasa rectilínea de 17 hilos por centímetro 
cuadrado, 100 % de algodón y con un corte sinuoso 
en sus laterales que evita deshilar la gasa cuando el 
ortopedista realiza su aplicación. El yeso se encuentra adherido a 
la tela, de tal forma que se produzcan mínimas pérdidas 
del mismo cuando se sumerge el producto en agua previa 
colocación sobre el paciente. Se presentan en fraguado rápido y 
fraguado normal.  Moldeado excelente, de fraguado rápido, dando óptimas 
correcciones.  Obtención de imágenes radiográficas nítidas por el poco 
espesor del yeso y buena permeabilidad a los rayos X. 
 Mínima pérdida de yeso en el agua.  Economía 
de material, por lo tanto de dinero.  Bienestar del 
paciente por el menor peso del yeso."    
        </t>
  </si>
  <si>
    <t xml:space="preserve">AYEP VENDA YESO RAPIDO 20CM X 4MTS PM 1339-1 CAJA 
X 30 UNID.  </t>
  </si>
  <si>
    <t>SE COTIZA VENDA DE 20 CM X 4 MTS - 
PM 1339-4</t>
  </si>
  <si>
    <t>ANMAT     PM   1339/1  
  VENDA YESO 20CM X 4 MT.-</t>
  </si>
  <si>
    <t xml:space="preserve">AYEP VENDA YESO RAPIDO 20CM X 5MTS PM 1339-1 CAJA 
X 25 UNID.  </t>
  </si>
  <si>
    <t>VENDA ENYESADA 20CM FRAG. RAPIDO X 5 MTS  PM. 
1339-1</t>
  </si>
  <si>
    <t xml:space="preserve">VENDA ENY FRAG RAP 20 x 5 - PM 1339-1 
</t>
  </si>
  <si>
    <t>VENDA YESO GYPSOFIX RAP.20cm x 4m LIC FAVE  PM-1339-1 
   Confeccionada con gasa rectilínea de 17 hilos 
por centímetro cuadrado, 100 % de algodón y con un 
corte sinuoso en sus laterales que evita deshilar la gasa 
cuando el ortopedista realiza su aplicación. El yeso se encuentra 
adherido a la tela, de tal forma que se produzcan 
mínimas pérdidas del mismo cuando se sumerge el producto en 
agua previa colocación sobre el paciente. Se presentan en fraguado 
rápido y fraguado normal.  Moldeado excelente, de fraguado rápido, 
dando óptimas correcciones.  Obtención de imágenes radiográficas nítidas por 
el poco espesor del yeso y buena permeabilidad a los 
rayos X.  Mínima pérdida de yeso en el agua. 
 Economía de material, por lo tanto de dinero.  
Bienestar del paciente por el menor peso del yeso.</t>
  </si>
  <si>
    <t>VENDA ENYESADA-FRAGUADO RAPIDO 20 CM ANCHO X 4 M DE 
LARGO PM 1339-1</t>
  </si>
  <si>
    <t>ANMAT      PM   1339/1 
   VENDA DE YESO  20CM X 5 
MT</t>
  </si>
  <si>
    <t>Venda yeso 20cm x 5mt F/R AYEP</t>
  </si>
  <si>
    <t>VENDA ENYESADA-FRAGUADO RAPIDO 20 CM ANCHO X 5 M DE 
LARGO APROX. Presentación: ROLLO  PM 1339-1  PAGO DIFERIDO 
30 DÍAS FECHA CONFORMACIÓN DE FACTURA</t>
  </si>
  <si>
    <t xml:space="preserve">VENDA ENYESADA X 20 CM FRAG. RAPIDO X 2.7 CM 
 PM: 1339-1    </t>
  </si>
  <si>
    <t>VENDA YESO GYPSOFIX RAP.20cm x 2,7m LIC AYEP  VENDA 
YESO GYPSOFIX RAP.20cm x 2,7m LIC AYEP  PM-1339-1  
  Confeccionada con gasa rectilínea de 17 hilos por 
centímetro cuadrado, 100 % de algodón y con un corte 
sinuoso en sus laterales que evita deshilar la gasa cuando 
el ortopedista realiza su aplicación. El yeso se encuentra adherido 
a la tela, de tal forma que se produzcan mínimas 
pérdidas del mismo cuando se sumerge el producto en agua 
previa colocación sobre el paciente. Se presentan en fraguado rápido 
y fraguado normal.  Moldeado excelente, de fraguado rápido, dando 
óptimas correcciones.  Obtención de imágenes radiográficas nítidas por el 
poco espesor del yeso y buena permeabilidad a los rayos 
X.  Mínima pérdida de yeso en el agua.  
Economía de material, por lo tanto de dinero.  Bienestar 
del paciente por el menor peso del yeso.</t>
  </si>
  <si>
    <t>EQUIPO PERICRANEAL 21G - PM 1440-78</t>
  </si>
  <si>
    <t xml:space="preserve">AGUJA PERICRANEAL T/BUTTERFLY N° 21G  PM: 1440-78   
       </t>
  </si>
  <si>
    <t>Equipo pericraneal 21G Euromix</t>
  </si>
  <si>
    <t xml:space="preserve">AGUJA C/ALETA PLASTICA Nº 21 EST. Presentación: UNIDAD PM 928-260 
</t>
  </si>
  <si>
    <t xml:space="preserve">AGUJA C/ALETA PLASTICA Nº 21 EST. Presentación: UNIDAD  PM 
1440-78  PAGO DIFERIDO 30 DÍAS FECHA CONFORMACIÓN DE FACTURA 
</t>
  </si>
  <si>
    <t xml:space="preserve">AGUJA PERICRANEAL 21GX3/4 300MMTUBO HARD CONNECTOR PR-21G19 MARCA NIPRO PRESENTACION 
Y ENVASADAS X UNIDAD EN CAJAS POR 50 UNIDADES PM 
877-20 ORIGEN: TAILANDIA   </t>
  </si>
  <si>
    <t>BD Asepto™ es un dispositivo denominado “escalpe”, para infusión intravenosa, 
con alas, constituido por:  Aguja siliconizada con bisel bi-angulado 
y trifetado, el cual facilita la punción y reduce el 
traumatismo de los tejidos.  Protector de la aguja, garantiza 
la integridad de la aguja hasta el momento del uso. 
 Asas de empuje/fijación, las cuales facilitan la “empuñadura” durante 
la punción y la estabilización del dispositivo durante el tiempo 
de permanencia en la vena.  Tubo vinílico transparente, atóxico 
y apirogénico, que permite la visualización del reflujo sanguíneo y/o 
medicamento infundido, reduciendo el contacto con la sangre.  Conector 
hembra Luer-Lok™ codificado por colores, para proporcionar una conexión segura 
con el equipo y permitir la identificación del calibre según 
el color del conector.  Paredes finas, para aumentar el 
flujo interno.  Es indicado en la Terapia Intravenosa Periférica, 
para infusiones de corta duración y procedimientos de recolección de 
sangre.  PM-643-9</t>
  </si>
  <si>
    <t>UNIDAD</t>
  </si>
  <si>
    <t>Equipo pericraneal 21G Euromix PM 1440-78</t>
  </si>
  <si>
    <t>EQUIPO PERICRANEAL 23G - PM 1440-78</t>
  </si>
  <si>
    <t xml:space="preserve">AGUJA PERICRANEAL T/BUTTERFLY N° 23G  PM: 1440-78   
       </t>
  </si>
  <si>
    <t>Equipo pericraneal 23G Euromix</t>
  </si>
  <si>
    <t xml:space="preserve">AGUJA C/ALETA PLASTICA Nº 23 EST. Presentación: UNIDAD  PM 
1440-78  PAGO DIFERIDO 30 DÍAS FECHA CONFORMACIÓN DE FACTURA 
</t>
  </si>
  <si>
    <t xml:space="preserve">AGUJA C/ALETA PLASTICA Nº 23 EST. Presentación: UNIDAD P, 928-260 
</t>
  </si>
  <si>
    <t xml:space="preserve">AGUJA C/ALETA PLASTICA Nº 23 EST. X 1 EQUIPO PERICRANEAL 
EUROMIX   PM: 1440-78    </t>
  </si>
  <si>
    <t xml:space="preserve">AGUJA PERICRANEAL 23GX3/4 300MMTUBO HARD CONNECTOR PR-23G19 MARCA NIPRO ENVASADAS 
INDIVIDUALMENTE EN CAJAS POR 50 UNIDADES PM 877-20 ORIGEN: TAILANDIA 
  </t>
  </si>
  <si>
    <t xml:space="preserve">BD Asepto™ es un dispositivo denominado “escalpe”, para infusión intravenosa, 
con alas, constituido por:  Aguja siliconizada con bisel bi-angulado 
y trifetado, el cual facilita la punción y reduce el 
traumatismo de los tejidos.  Protector de la aguja, garantiza 
la integridad de la aguja hasta el momento del uso. 
 Asas de empuje/fijación, las cuales facilitan la “empuñadura” durante 
la punción y la estabilización del dispositivo durante el tiempo 
de permanencia en la vena.  Tubo vinílico transparente, atóxico 
y apirogénico, que permite la visualización del reflujo sanguíneo y/o 
medicamento infundido, reduciendo el contacto con la sangre.  Conector 
hembra Luer-Lok™ codificado por colores, para proporcionar una conexión segura 
con el equipo y permitir la identificación del calibre según 
el color del conector.  Paredes finas, para aumentar el 
flujo interno.  Es indicado en la Terapia Intravenosa Periférica, 
para infusiones de corta duración y procedimientos de recolección de 
sangre.  PM-634-9      </t>
  </si>
  <si>
    <t>Equipo pericraneal 23G Euromix PM 1440-78</t>
  </si>
  <si>
    <t>EQUIPO PERICRANEAL 25G - PM 1440-78</t>
  </si>
  <si>
    <t xml:space="preserve">AGUJA PERICRANEAL T/BUTTERFLY N° 25G  PM: 1440-78   
       </t>
  </si>
  <si>
    <t>Equipo pericraneal 25G Euromix</t>
  </si>
  <si>
    <t>Equipo pericraneal 25G Euromix PM 1440-78</t>
  </si>
  <si>
    <t xml:space="preserve">AGUJA C/ALETA PLASTICA Nº 25 EST. Presentación: UNIDAD PM 928-260 
</t>
  </si>
  <si>
    <t xml:space="preserve">AGUJA C/ALETA PLASTICA Nº 25 EST. Presentación: UNIDAD  PM 
1440-78  PAGO DIFERIDO 30 DÍAS FECHA CONFORMACIÓN DE FACTURA 
</t>
  </si>
  <si>
    <t xml:space="preserve">AGUJA C/ALETA PLASTICA Nº 25 EST. X 1 EQUIPO PERICRANEAL 
EUROMIX  PM: 1440-78       
</t>
  </si>
  <si>
    <t xml:space="preserve">AGUJA PERICRANEAL 25GX3/4 300MMTUBO HARD CONNECTOR PR-25G19MARCA NIPRO  ENVASADAS 
INDIVIDUALMENTE EN CAJAS POR 50 UNIDADES PM 877-20 ORIGEN: TAILANDIA 
  </t>
  </si>
  <si>
    <t>AGUJA HIPODERMICA 13/4 DESC.EST. Presentacion: UNIDAD PM 928-259</t>
  </si>
  <si>
    <t xml:space="preserve">Agujas descartables  • Libre de látex.  • Colores 
por calibre  • Estéril  • Atóxica  • 
Libre de pirógenos  • De un solo uso  
PM-647-275          
    </t>
  </si>
  <si>
    <t xml:space="preserve">AGUJA HIPODERMICA 13/4 DESC.EST.  UNIDAD MARCA SENSIMEDICAL PM 2123-97 
   </t>
  </si>
  <si>
    <t xml:space="preserve">PM 236-16 AGUJA HIPODÉRMICA BREMEN 13/4 (27G X ½) PRESENTACION 
CAJA 100 UN  </t>
  </si>
  <si>
    <t>AGUJA HIPODERM EST DESC 13/4 (27 x 1/2) - PM 
236-71</t>
  </si>
  <si>
    <t>AGUJA HIPODERM EST DESC 13/4 (27 x 1/2) - PM 
1440-79</t>
  </si>
  <si>
    <t xml:space="preserve">AGUJAS DESCARTABLES 13/4  PM: 1440-79  </t>
  </si>
  <si>
    <t>AGUJA HIPODERMICA 13/4 DESC.EST. Presentacion: UNIDAD  PM  1440-79 
 PAGO CONTADO CONTRA ENTREGA</t>
  </si>
  <si>
    <t>AGUJA HIPODERMICA 13/4 DESC.EST. Presentacion: UNIDAD  PM  1440-79 
 PAGO DIFERIDO 30 DÍAS FECHA CONFORMACIÓN DE FACTURA</t>
  </si>
  <si>
    <t xml:space="preserve">AGUJAS HIPODERMICAS DESCARTABLES, ESTERILES, ATOXICAS Y ASPIROGENAS. ENVASADAS INDIVIDUALMENTE EN 
CAJAS POR 100 UNIDADES   13/4  ( 27G 
X 1/2 ) AH-2713-S MARCA NIPRO, ORIGEN JAPON. PM: 877-4 
 </t>
  </si>
  <si>
    <t>AGUJA HIPODERMICA 13/4 DESC.EST. Presentacion: UNIDAD  PM  236-71 
 PAGO CONTADO CONTRA ENTREGA</t>
  </si>
  <si>
    <t>AGUJA HIPODERMICA 13/4 DESC.EST. Presentación: UNIDAD  PM  236-71 
 PAGO DIFERIDO 30 DÍAS FECHA CONFORMACIÓN DE FACTURA</t>
  </si>
  <si>
    <t>AGUJA HIPODERMICA 13/4 DESC.EST. Presentacion: UNIDAD - PM 2220-93</t>
  </si>
  <si>
    <t xml:space="preserve">Agujas descartables  • Libre de látex.  • Colores 
por calibre  • Estéril  • Atóxica  • 
Libre de pirógenos  • De un solo uso  
PM-634-91  </t>
  </si>
  <si>
    <t>AGUJA HIPODERMICA 13/4 DESC.EST. Presentacion: UNIDAD  PM  236-34 
 PAGO DIFERIDO 30 DÍAS FECHA CONFORMACIÓN DE FACTURA</t>
  </si>
  <si>
    <t>Aguja hipoderm est desc 13/4 (27 x 1/2) - Euromix 
X UNIDAD</t>
  </si>
  <si>
    <t xml:space="preserve">AGUJA HIPODERM EST DESC 25/5 (25 x 1) - PM 
1440-79  </t>
  </si>
  <si>
    <t>AGUJA HIPODERMICA 0,25MM X 5MM APROX (3/16"X31G) DESC. ESTERIL Presentación: 
UNIDAD  PM 1440-79  PAGO DIFERIDO 30 DÍAS FECHA 
CONFORMACIÓN DE FACTURA</t>
  </si>
  <si>
    <t>AGUJAS DESCARTABLES 25/8  PM: 1440-79</t>
  </si>
  <si>
    <t>AGUJA HIPODERMICA 0,25MM X 5MM APROX (3/16"X31G) SE COTIZA SOLO 
AGUJA 25X5</t>
  </si>
  <si>
    <t>SE COTIZA: BD-AGUJA P/PEN  ULTRAFINE II 31G 5MM X 
UNIDAD - CÓDIGO: 320147 X UN - PM 634-22</t>
  </si>
  <si>
    <t xml:space="preserve">AGUJA P/PEN 32G 6MM 8825      
  PM: 2276-10  </t>
  </si>
  <si>
    <t>Agujas descartables  • Libre de látex.  • Colores 
por calibre  • Estéril  • Atóxica  • 
Libre de pirógenos  • De un solo uso  
PM-647-275</t>
  </si>
  <si>
    <t xml:space="preserve">AGUJA HIPODERMICA 15/5 DESC.EST.  UNIDAD MARCA SENSIMEDICAL PM 2123-97 
</t>
  </si>
  <si>
    <t xml:space="preserve">PM 1440-79 AGUJA HIPODERM EST DESC 16/5 (25 x 5/8) 
EUROMIX  </t>
  </si>
  <si>
    <t>AGUJAS DESCARTABLES 16/5       PM: 
1440-79</t>
  </si>
  <si>
    <t xml:space="preserve">PM 236-15 AGUJA HIPODÉRMICA BREMEN 16/5 (25G X 5/8) PRESENTACION 
CAJA 100 UN  </t>
  </si>
  <si>
    <t xml:space="preserve">AGUJAS DESCARTABLES 16/5   PM: 215-4    
 </t>
  </si>
  <si>
    <t>SE COTIZA AGUJA 16/5 - PM 215-58</t>
  </si>
  <si>
    <t>AGUJA HIPODERMICA 15/5 DESC.EST. Presentación: UNIDAD PM 928-259</t>
  </si>
  <si>
    <t>AGUJA HIPODERMICA 15/5 DESC.EST. Presentación: UNIDAD  PM 928-259  
PAGO DIFERIDO 30 DÍAS FECHA CONFORMACIÓN DE FACTURA</t>
  </si>
  <si>
    <t xml:space="preserve">AGUJAS HIPODERMICAS DESCARTABLES, ESTERILES, ATOXICAS Y ASPIROGENAS. ENVASADAS INDIVIDUALMENTE EN 
CAJAS POR 100 UNIDADES   16/5  ( 25G 
X 5/8 ) AH-2516-S MARCA NIPRO, ORIGEN  CHINA. PM: 
877-4  </t>
  </si>
  <si>
    <t>Agujas descartables  • Libre de látex.  • Colores 
por calibre  • Estéril  • Atóxica  • 
Libre de pirógenos  • De un solo uso  
PM-634-91</t>
  </si>
  <si>
    <t>Aguja hipoderm est desc 16/5 (25 x 5/8) - Euromix 
X UNIDAD</t>
  </si>
  <si>
    <t>AGUJA HIPODERM DESC 16/5 - PM 2123-97</t>
  </si>
  <si>
    <t xml:space="preserve">Agujas descartables  • Libre de látex.  • Colores 
por calibre  • Estéril  • Atóxica  • 
Libre de pirógenos  • De un solo uso  
PM-647-275  </t>
  </si>
  <si>
    <t xml:space="preserve">PM 1440-79 AGUJA HIPODERM EST DESC 25/6 (23 x 1) 
EUROMIX  </t>
  </si>
  <si>
    <t xml:space="preserve">PM 236-15 AGUJA HIPODÉRMICA BREMEN 25/6 (23G X 1) PRESENTACION 
CAJA 100 UN  </t>
  </si>
  <si>
    <t>AGUJAS DESCARTABLES 25/6    PM: 1440-79</t>
  </si>
  <si>
    <t xml:space="preserve">AGUJAS DESCARTABLES 25/6        
   PM: 755-24  </t>
  </si>
  <si>
    <t xml:space="preserve">PM 236-71 AGUJA HIPODERM EST DESC 25/6 (23 x 1) 
BREMEN  </t>
  </si>
  <si>
    <t>AGUJA HIPODERMICA 25/6 DESC.EST. Presentacion: UNIDAD - PM 755-24</t>
  </si>
  <si>
    <t>AGUJA HIPODERMICA 25/6 DESC.EST. Presentacion: UNIDAD PM 928-259</t>
  </si>
  <si>
    <t>AGUJA HIPODERMICA 25/6 DESC.EST. Presentacion: UNIDAD  PM 1440-79  
PAGO DIFERIDO 30 DÍAS FECHA CONFORMACIÓN DE FACTURA</t>
  </si>
  <si>
    <t>AGUJA HIPODERMICA 25/6 DESC.EST. Presentacion: UNIDAD  PM 236-71  
PAGO DIFERIDO 30 DÍAS FECHA CONFORMACIÓN DE FACTURA</t>
  </si>
  <si>
    <t xml:space="preserve">AGUJAS HIPODERMICAS  DESCARTABLES, ESTERILES, ATOXICAS Y ASPIROGENAS. ENVASADAS INDIVIDUALMENTE 
EN CAJAS POR 100 UNIDADES  25/6  ( 23G 
X 1 ) AH-2325-S MARCA NIPRO, ORIGEN  CHINA. PM: 
877-4  </t>
  </si>
  <si>
    <t>AGUJA HIPODERMICA 25/6 DESC.EST. Presentacion: UNIDAD  PM 236-34  
PAGO DIFERIDO 30 DÍAS FECHA CONFORMACIÓN DE FACTURA</t>
  </si>
  <si>
    <t>Aguja hipoderm est desc 25/6 (23 x 1) - Euromix 
X UNIDAD</t>
  </si>
  <si>
    <t>Aguja hipoderm est desc 25/ 6 (23 x 1) -CJx100- 
Euromix PM 1440-79</t>
  </si>
  <si>
    <t>MED-ONE AGUJA HIPODERMICA 18G X 1 1/2 - X1U SIMPLE 
POUCH ESTERIL - PM 414-135</t>
  </si>
  <si>
    <t>PM ANMAT N. 1440-244</t>
  </si>
  <si>
    <t xml:space="preserve">PM 1440-79 AGUJA HIPODERM EST DESC 40/12 (18 x 1 
1/2) EUROMIX  </t>
  </si>
  <si>
    <t xml:space="preserve">AGUJAS DESCARTABLES 40/12  PM: 1440-79  </t>
  </si>
  <si>
    <t xml:space="preserve">PM 236-16 AGUJA HIPODÉRMICA BREMEN 40/12 (18G X 1½) PRESENTACION 
CAJA 100 UN  </t>
  </si>
  <si>
    <t xml:space="preserve">AGUJAS DESCARTABLES 40/12        
   PM: 755-24  </t>
  </si>
  <si>
    <t>AGUJA HIPODERMICA 40/12 DESC.ESTERIL - PM 2220-93 - SE ADJUNTA 
IMAGEN DE AGUJA 13/4</t>
  </si>
  <si>
    <t>AGUJA HIPODERMICA 40/12 DESC.ESTERIL Presentación: UNIDAD  PM 1440-79  
PAGO DIFERIDO 30 DÍAS FECHA CONFORMACIÓN DE FACTURA</t>
  </si>
  <si>
    <t>AGUJA HIPODERMICA 40/12 DESC.ESTERIL - PM 215-58 - SE ADJUNTA 
IMAGEN DE AGUJA 40/8</t>
  </si>
  <si>
    <t>AGUJA HIPODERMICA 40/12 DESC.ESTERIL Presentación: UNIDAD PM 928-259</t>
  </si>
  <si>
    <t xml:space="preserve">AGUJAS HIPODERMICAS DESCARTABLES, ESTERILES, ATOXICAS Y ASPIROGENAS. ENVASADAS INDIVIDUALMENTE EN 
CAJAS POR 100 UNIDADES. CALIBRE 40/12 (18G 1 1/2) CODIGO: 
AH-1838-S  MARCA NIPRO, ORIGEN CHINA. PM: 877-4   
</t>
  </si>
  <si>
    <t xml:space="preserve">AGUJAS DESCARTABLES 40/12   PM: 215-4    
   </t>
  </si>
  <si>
    <t xml:space="preserve">Agujas descartables  • Libre de látex.  • Colores 
por calibre  • Estéril  • Atóxica  • 
Libre de pirógenos  • De un solo uso  
PM-634-91    </t>
  </si>
  <si>
    <t>Aguja hipoderm est desc 40/12 (18 x 1 1/2) - 
Euromix X UNIDAD</t>
  </si>
  <si>
    <t xml:space="preserve">AGUJA HIPODERMICA 18GX1 1/2" - 40/12 (X100) MARCA WEIGAO ORIGEN: 
CHINA PM: 2106-5 CODIGO: I001-000024  </t>
  </si>
  <si>
    <t>SE COTIZA: BD-AGUJA P/PEN ULTRA FINE INSULINA 32G x 4 
MM)  X UNIDAD - CÓDIGO: 320489 - PM 634-215 
- SE ADJUNTA IMAGEN DE AGUJA 31G</t>
  </si>
  <si>
    <t xml:space="preserve">AGUJA P/PEN 32G 4MM 8824      
PM: 2276-10         
    </t>
  </si>
  <si>
    <t xml:space="preserve">"Agujas descartables  • Libre de látex.  • Colores 
por calibre  • Estéril  • Atóxica  • 
Libre de pirógenos  • De un solo uso"  
PM-647-275          
      </t>
  </si>
  <si>
    <t>MED-ONE AGUJA HIPODERMICA 21G X 1 - X1U SIMPLE POUCH 
ESTERIL - PM 414-135</t>
  </si>
  <si>
    <t xml:space="preserve">PM 2123-97 AGUJA HIPODERM DESC 25/8 SENSIMEDICAL  </t>
  </si>
  <si>
    <t xml:space="preserve">AGUJA HIPODERMICA 25/8 DESC.EST.  UNIDAD MARCA SENSIMEDICAL PM 2123-97 
   </t>
  </si>
  <si>
    <t xml:space="preserve">PM 1440-79 AGUJA HIPODERM EST DESC 25/8 (21 x 1) 
EUROMIX  </t>
  </si>
  <si>
    <t>AGUJAS DESCARTABLES 25/8       PM: 
1440-79</t>
  </si>
  <si>
    <t xml:space="preserve">pm 236-16 AGUJA HIPODÉRMICA BREMEN 25/8 (21G X 1) presentacion 
CAJA 100 UN  </t>
  </si>
  <si>
    <t xml:space="preserve">PM 236-71 AGUJA HIPODERM EST DESC 25/8 (21 x 1) 
BREMEN  </t>
  </si>
  <si>
    <t>AGUJA HIPODERMICA 25/8 DESC.EST. Presentación: UNIDAD - PM 215-58</t>
  </si>
  <si>
    <t>AGUJA HIPODERMICA 25/8 DESC.EST. Presentación: UNIDAD  PM 1440-79  
PAGO CONTADO CONTRA ENTREGA</t>
  </si>
  <si>
    <t xml:space="preserve">AGUJA HIPODERMICA 25/8 DESC.EST. Presentación: UNIDAD  PM   
1440-79  PAGO DIFERIDO 30 DÍAS FECHA CONFORMACIÓN DE FACTURA 
</t>
  </si>
  <si>
    <t>AGUJA HIPODERMICA 25/8 DESC.EST. Presentación: UNIDAD PM 928-259</t>
  </si>
  <si>
    <t xml:space="preserve">AGUJA HIPODERMICA 25/8 DESC.EST. Presentación: UNIDAD  PM 236-71  
PAGO DIFERIDO 30 DÍAS FECHA CONFORMACIÓN DE FACTURA   
</t>
  </si>
  <si>
    <t>AGUJA HIPODERMICA 25/8 DESC.EST. Presentación: UNIDAD  PM  236-71 
 PAGO CONTADO CONTRA ENTREGA</t>
  </si>
  <si>
    <t xml:space="preserve">AGUJAS HIPODERMICAS  DESCARTABLES, ESTERILES, ATOXICAS Y ASPIROGENAS. ENVASADAS INDIVIDUALMENTE 
EN CAJAS POR 100 UNIDADES  25/8  ( 21G 
X 1 )AH-2125-S MARCA NIPRO, ORIGEN  CHINA. PM: 877-4 
 </t>
  </si>
  <si>
    <t>AGUJA HIPODERMICA 25/8 DESC.EST. Presentación: UNIDAD - PM 2220-93 - 
SE ADJUNTA IMAGEN DE AGUJA 13/4</t>
  </si>
  <si>
    <t>AGUJAS DESCARTABLES 25/8   PM: 215-4</t>
  </si>
  <si>
    <t xml:space="preserve">"Agujas descartables  • Libre de látex.  • Colores 
por calibre  • Estéril  • Atóxica  • 
Libre de pirógenos  • De un solo uso"  
PM-634-91          
    </t>
  </si>
  <si>
    <t xml:space="preserve">AGUJAS DESCARTABLES 25/8        
 PM: 634-91  </t>
  </si>
  <si>
    <t>AGUJA HIPODERMICA 25/8 DESC.EST. Presentación: UNIDAD  PM 236-34  
PAGO CONTADO CONTRA ENTREGA</t>
  </si>
  <si>
    <t>AGUJA HIPODERMICA 25/8 DESC.EST. Presentación: UNIDAD  PM 236-34  
PAGO DIFERIDO 30 DÍAS FECHA CONFORMACIÓN DE FACTURA</t>
  </si>
  <si>
    <t>Aguja hipoderm est desc 25/8 (21 x 1) - Euromix 
X UNIDAD</t>
  </si>
  <si>
    <t>MED-ONE AGUJA HIPODERMICA 21G X 1 1/2 - X1U SIMPLE 
POUCH ESTERIL - PM 414-135</t>
  </si>
  <si>
    <t xml:space="preserve">PM 2123-97 AGUJA HIPODERM DESC 40/8 SENSIMEDICAL  </t>
  </si>
  <si>
    <t xml:space="preserve">PM 1440-79 AGUJA HIPODERM EST DESC 40/8 (21 x 1 
1/2) EUROMIX  </t>
  </si>
  <si>
    <t xml:space="preserve">AGUJA HIPODERMICA 40/8 DESC.EST.  UNIDAD MARCA SENSIMEDICAL PM 2123-97 
 </t>
  </si>
  <si>
    <t xml:space="preserve">PM 236-16 AGUJA HIPODÉRMICA BREMEN 40/8 (21G X 1½) PRESENTACION 
CAJA 100 UN  </t>
  </si>
  <si>
    <t>AGUJAS DESCARTABLES 40/8    PM: 755-24</t>
  </si>
  <si>
    <t>AGUJAS DESCARTABLES 40/8       PM: 
1440-79</t>
  </si>
  <si>
    <t>AGUJA HIPODERMICA 40/8 DESC.EST. Presentación: UNIDAD - PM 215-58</t>
  </si>
  <si>
    <t>AGUJA HIPODERMICA 40/8 DESC.EST. Presentación: UNIDAD PM 928-259</t>
  </si>
  <si>
    <t>AGUJA HIPODERMICA 40/8 DESC.EST. Presentación: UNIDAD  PM 1440-79  
 PAGO DIFERIDO 30 DÍAS FECHA CONFORMACIÓN DE FACTURA</t>
  </si>
  <si>
    <t xml:space="preserve">AGUJAS HIPODERMICAS DESCARTABLES, ESTERILES, ATOXICAS Y ASPIROGENAS. ENVASADAS INDIVIDUALMENTE EN 
CAJAS POR 100 UNIDADES. CALIBRE 40/8 (21G X 1 1/2) 
CODIGO: AH-2138-S MARCA NIPRO, ORIGEN CHINA. PM: 877-4   
</t>
  </si>
  <si>
    <t xml:space="preserve">AGUJAS DESCARTABLES 40/8  PM: 215-4 </t>
  </si>
  <si>
    <t>Aguja hipoderm est desc 40/8 (21 x 1 1/12) - 
Euromix X UNIDAD</t>
  </si>
  <si>
    <t>AGUJAS DESCARTABLES 50/8   PM: 215-4</t>
  </si>
  <si>
    <t>MED-ONE AGUJA HIPODERMICA 21G X 2 - X1U SIMPLE POUCH 
ESTERIL - PM 414-135</t>
  </si>
  <si>
    <t xml:space="preserve">PM 236-16 AGUJA HIPODÉRMICA BREMEN 50/8 (21G X 2) PRESENTACION 
CAJA 100 UN  </t>
  </si>
  <si>
    <t xml:space="preserve">PM 1440-79 AGUJA HIPODERM EST DESC 50/8 (21 x 2) 
EUROMIX  </t>
  </si>
  <si>
    <t>AGUJAS DESCARTABLES 50/8  PM: 1440-79</t>
  </si>
  <si>
    <t>AGUJA HIPODERMICA 50/8 DESC.EST. Presentación: UNIDAD - PM 215-58</t>
  </si>
  <si>
    <t>AGUJA HIPODERMICA 50/8 DESC.EST. Presentación: UNIDAD  PM  1440-79 
 PAGO DIFERIDO 30 DÍAS FECHA CONFORMACIÓN DE FACTURA</t>
  </si>
  <si>
    <t>AGUJA HIPODERMICA 50/8 DESC.EST. Presentación: UNIDAD PM 928-259</t>
  </si>
  <si>
    <t>AGUJA HIPODERMICA 50/8 DESC.EST. Presentación: UNIDAD  PM 928-259  
PAGO DIFERIDO 30 DÍAS FECHA CONFORMACIÓN DE FACTURA</t>
  </si>
  <si>
    <t>Aguja hipoderm est desc 50/8 (21 x 2) - Euromix 
X UNIDAD</t>
  </si>
  <si>
    <t>Aguja hipoderm est desc 50/ 8 (21 x 2) -CJx100- 
Euromix PM 1440-79</t>
  </si>
  <si>
    <t xml:space="preserve">PM 1440-61 CATETER INTRAVENOSO 14G POLIURETANO EUROMIX  </t>
  </si>
  <si>
    <t>CATETER I.V. DE POLIURETANO N 14 G RADIOPACO Presentacion: UNIDAD 
 PM  1440-61  PAGO DIFERIDO 30 DÍAS FECHA 
CONFORMACIÓN DE FACTURA</t>
  </si>
  <si>
    <t xml:space="preserve">CATETER I.V. DE POLIURETANO N 14 G RADIOPACO Presentacion: UNIDAD 
- PM 634-39  </t>
  </si>
  <si>
    <t xml:space="preserve">BD INSYTE Nº 14 G PM 634-39 CAJA X 200 
UNID.  </t>
  </si>
  <si>
    <t>Cateter intravenoso. 14G poliuretano Euromix PM 1440-61</t>
  </si>
  <si>
    <t xml:space="preserve">PM 1440-61 CATETER INTRAVENOSO 16G POLIURETANO EUROMIX  </t>
  </si>
  <si>
    <t>CATETER I.V. DE POLIURETANO N 16 G RADIOPACO Presentacion: UNIDAD 
 PM 1440-61  PAGO DIFERIDO 30 DÍAS FECHA CONFORMACIÓN 
DE FACTURA</t>
  </si>
  <si>
    <t>CATETER I.V. DE POLIURETANO N 16 G RADIOPACO Presentacion: UNIDAD 
- PM 634-39</t>
  </si>
  <si>
    <t>BD INSYTE Nº 16 G PM 634-39 CAJA X 200 
UNID.</t>
  </si>
  <si>
    <t>Cateter intravenoso. 16G poliuretano Euromix PM 1440-61</t>
  </si>
  <si>
    <t xml:space="preserve">PM 1440-61 CATETER INTRAVENOSO 18G POLIURETANO EUROMIX  </t>
  </si>
  <si>
    <t>CATETER I.V. DE POLIURETANO N 18 G RADIOPACO Presentacion: UNIDAD 
 PM 1440-61  PAGO DIFERIDO 30 DÍAS FECHA CONFORMACIÓN 
DE FACTURA</t>
  </si>
  <si>
    <t>CATETER I.V. DE POLIURETANO N 18 G RADIOPACO - PM 
634-39</t>
  </si>
  <si>
    <t>BD INSYTE Nº 18 G PM 634-39 CAJA X 200 
UNID.</t>
  </si>
  <si>
    <t>Cateter intravenoso. 18G poliuretano Euromix PM 1440-61</t>
  </si>
  <si>
    <t>CATETER I.V. DE POLIURETANO N 20 G RADIOPACO Presentacion: UNIDAD 
 PM 1440-61  PAGO DIFERIDO 30 DÍAS FECHA CONFORMACIÓN 
DE FACTURA</t>
  </si>
  <si>
    <t>CATETER I.V. DE POLIURETANO N 20 G RADIOPACO - PM 
634-39</t>
  </si>
  <si>
    <t>BD INSYTE Nº 20 G PM 634-39 CAJA X 200 
UNID.</t>
  </si>
  <si>
    <t>Cateter intravenoso. 20G poliuretano Euromix PM 1440-61</t>
  </si>
  <si>
    <t>CATETER I.V. DE POLIURETANO N 22 G RADIOPACO Presentacion: UNIDAD 
 PM 1440-61  PAGO DIFERIDO 30 DÍAS FECHA CONFORMACIÓN 
DE FACTURA</t>
  </si>
  <si>
    <t>CATETER I.V. DE POLIURETANO N 22 G RADIOPACO  - 
PM 634-39</t>
  </si>
  <si>
    <t>BD INSYTE Nº 22 G PM 634-39 CAJA X 200 
UNID.</t>
  </si>
  <si>
    <t>Cateter intravenoso. 22G poliuretano Euromix PM 1440-61</t>
  </si>
  <si>
    <t>CATETER I.V. DE POLIURETANO N 24 G RADIOPACO Presentacion: UNIDAD 
 PM 1440-61  PAGO DIFERIDO 30 DÍAS FECHA CONFORMACIÓN 
DE FACTURA</t>
  </si>
  <si>
    <t>CATETER I.V. DE POLIURETANO N 24 G RADIOPACO - PM 
634-39</t>
  </si>
  <si>
    <t>BD INSYTE Nº 24 G PM 634-39 CAJA X 200 
UNID.</t>
  </si>
  <si>
    <t>Cateter intravenoso. 24G poliuretano Euromix PM 1440-61</t>
  </si>
  <si>
    <t xml:space="preserve">PM 236-104 SET INFUSIÓN T/V17 SIN AGUJA  CORONET MICRO 
GOTERO (60 GOTAS - C/ RUEDITA), UNIDAD MINIMA DE VENTA 
50 UNIDADES  </t>
  </si>
  <si>
    <t xml:space="preserve">GUIA ADMIN.SOLUC.MICRO.S/AGUJA T/V17 TRUX  PM-647-298  </t>
  </si>
  <si>
    <t xml:space="preserve">PM "1440-88 " GUIA P/ADM SOL MICRO T/V17 C/ROLLER LATEX 
FREE (DEHP-FREE) EUROMIX  </t>
  </si>
  <si>
    <t xml:space="preserve">GUIA ESTERIL MICROGOTERO S/FILTRO S/AGUJA  UNIDAD MARCA SENSIMEDICAL  
   </t>
  </si>
  <si>
    <t xml:space="preserve">GUIA P/ADMINISTRACION SOL. MICROGOTERO T/V17 C/ROLLER LATEX FREE  PM: 
1440-241  </t>
  </si>
  <si>
    <t xml:space="preserve">GUIA ESTERIL MICROGOTERO S/FILTRO S/AGUJA Presentación: UNIDAD - PM 2220-88 
</t>
  </si>
  <si>
    <t xml:space="preserve">GUIA ESTERIL MICROGOTERO S/FILTRO S/AGUJA Presentación: UNIDAD  PM  
2123-80  PAGO DIFERIDO 30 DÍAS FECHA CONFORMACIÓN DE FACTURA 
</t>
  </si>
  <si>
    <t>GUIA ESTERIL MICROGOTERO S/FILTRO S/AGUJA T/V 17 C/ROL LATEX FREE-WEBEST 
 PM: 2220-88</t>
  </si>
  <si>
    <t>Guia p/adm sol micro t/V17 c/ roller Latex Free Euromix 
(DEHP-</t>
  </si>
  <si>
    <t>GUIA ESTERIL MICROGOTERO S/FILTRO S/AGUJA Presentación: UNIDAD PM 928-215</t>
  </si>
  <si>
    <t>SE COTIZA: GUIA MICROGOTERO SIN AGUJA (V-17) - CÓDIGO: G-5 
- PM 179-11</t>
  </si>
  <si>
    <t>GUIA ESTERIL MICROGOTERO S/FILTRO S/AGUJA Presentación: UNIDAD  PM 179-11 
 PAGO DIFERIDO 30 DÍAS FECHA CONFORMACIÓN DE FACTURA</t>
  </si>
  <si>
    <t>GAVAMAX ADMISOL V17 Equipo para soluciones con microgotero sin aguja, 
TIPO V 17 o  PERFUS Nº 5 PM 30-31 
CAJA X 200 UNID.</t>
  </si>
  <si>
    <t>GUIA P/ADM.SOL.PAR.MICROGOTERO S/AGUJA   T/V-17     
     PM: 30-31</t>
  </si>
  <si>
    <t xml:space="preserve">GUIA ADMIN.SOLUC.MICRO.S/AGUJA T/V17 ADMISOL  PM-30-31  </t>
  </si>
  <si>
    <t xml:space="preserve">GUIA ADMIN.SOLUC.MICRO.S/AGUJA T/V17 BLISTER NEOJET X PM-647-298  </t>
  </si>
  <si>
    <t>SE COTIZA: GUIA MICRO. C/MEDIDOR VOLUM. S/AGUJA (V-17 P) - 
CÓDIGO: GUIA MICRO. C/MEDIDOR VOLUM. S/AGUJA (V-17 P) - PM 
179-11 - SE ADJUNTA IMAGEN DE GUIA V-17</t>
  </si>
  <si>
    <t xml:space="preserve">GUIA ADMIN.SOLUC.MICRO.MED.VOL.S/AGUJA T/V17P KOLER PM-179-11  </t>
  </si>
  <si>
    <t>GUIA ESTERIL MICROGOTERO C/CAMARA GRAD.100 ML S/A Presentación: UNIDAD  
PM  179-11  PAGO DIFERIDO 30 DÍAS FECHA CONFORMACIÓN 
DE FACTURA</t>
  </si>
  <si>
    <t>GAVAMAX ADMISL V17P Equipos para soluciones con medidor volumétrico y 
microgotero sin aguja, TIPO V 17P o  PERFUS Nº 
2 PM 30-31 CAJA X 100 UNID.</t>
  </si>
  <si>
    <t>GUIA P/ADM.SOL.MICROGOT.C/MED.VOL.S/AG. T/V-17 P       
  PM: 30-31</t>
  </si>
  <si>
    <t xml:space="preserve">GUIA ADMIN.SOLUC.MICRO.MED.VOL.S/AGUJA T/V17P ADMISOL  PM-30-31  </t>
  </si>
  <si>
    <t xml:space="preserve">PM "1440-88 " GUIA P/ADM SOL MICRO T/V417 FOTOSENS (DEHP-FREE) 
EUROMIX  </t>
  </si>
  <si>
    <t xml:space="preserve">GUIA ADMIN.SOLUC.MICRO.FOTOS.S/AGUJA T/V17 D/B NEOJET   PM-647-298   
</t>
  </si>
  <si>
    <t>GUIA P/ADM.SOL.PAR.MICROG.FOTOS.S/AG.    T/V417     
     PM: 1440-137</t>
  </si>
  <si>
    <t xml:space="preserve">Guia p/adm sol micro t/V417 fotosens Euromix (DEHP-FREE) MARCA EUROMIX 
</t>
  </si>
  <si>
    <t>GUIA ESTERIL MICROGOTERO FOTOSENSIBLE OPACA S/AGUJA Presentación: UNIDAD  PM 
 1440-137  PAGO DIFERIDO 30 DÍAS FECHA CONFORMACIÓN DE 
FACTURA</t>
  </si>
  <si>
    <t>Guia p/adm sol micro t/V417 fotosens Euromix (DEHP-FREE)</t>
  </si>
  <si>
    <t>GUIA ESTERIL MICROGOTERO FOTOSENSIBLE OPACA S/AGUJA Presentación: PM 928-215</t>
  </si>
  <si>
    <t>SE COTIZA: GUIA MICRO. S/AGUJA FOTOSENSIBLE (V-417)  - CÓDIGO: 
G-5 F - PM 179-11</t>
  </si>
  <si>
    <t xml:space="preserve">GUIA ESTERIL MICROGOTERO FOTOSENSIBLE OPACA S/AGUJA Presentación: UNIDAD  PM 
179-13  PAGO DIFERIDO 30 DÍAS FECHA CONFORMACIÓN DE FACTURA 
 </t>
  </si>
  <si>
    <t>GUIA P/ADM.SOL.PAR.MICROG.FOTOS.S/AG.    T/V417     
     PM: 30-31</t>
  </si>
  <si>
    <t>GAVAMAX ADMISOL V4 17 CON AGUJA Equipo para soluciones fotosensibles 
con microgotero con aguja, TIPO V 4 17 o  
PERFUS Nº 5 PM 30-31 CAJA X 125 UNID.</t>
  </si>
  <si>
    <t xml:space="preserve">GUIA ADMIN.SOLUC.MICRO.FOTOS.S/AGUJA T/V17 D/B KOLER  PM-179-13  </t>
  </si>
  <si>
    <t xml:space="preserve">GUIA ADMIN.SOLUC.MACRO.S/AGUJA T/V14 TRUX   PM-647-298  </t>
  </si>
  <si>
    <t>MED-ONE SET DE INFUSION MACRO GOTERO S/AGUJA T/V14 - PM 
414-144</t>
  </si>
  <si>
    <t xml:space="preserve">PM 236-104 GUIA V-14 MACROGOTERO CORONET  </t>
  </si>
  <si>
    <t xml:space="preserve">SET INFUSIÓN T/V14 SIN AGUJA CORONET MACRO GOTERO (20 GOTAS 
- C/RUEDITA) LIBRE DE LATEX BLÍSTER X 1   
UNIDAD MINIMA DE COMPRA 50unidades  PM 236-104 </t>
  </si>
  <si>
    <t xml:space="preserve">PM 1440-241 GUIA P/ADM SOL MACRO T/V14 C/ROLLER LATEX FREE 
(DEHP-FREE) EUROMIX  </t>
  </si>
  <si>
    <t>GUIA P/ADMIN SOL. MACRO. T/V14 C/ROLLER LATEX FREE  PM: 
1440-241</t>
  </si>
  <si>
    <t xml:space="preserve">GUIA ESTERIL MACROGOTERO S/FILTRO Y S/AGUJA  UNIDAD MARCA SENSIMEDICAL 
   </t>
  </si>
  <si>
    <t>Guia p/adm sol macro t/V14  c/roller Latex Free Euromix 
(DEHP</t>
  </si>
  <si>
    <t>GUIA ESTERIL MACROGOTERO S/FILTRO Y S/AGUJA Presentación: UNIDAD  PM 
  1440-137  PAGO DIFERIDO 30 DÍAS FECHA CONFORMACIÓN 
DE FACTURA</t>
  </si>
  <si>
    <t xml:space="preserve">GUIA ESTERIL MACROGOTERO S/FILTRO Y S/AGUJA Presentación: UNIDAD PM 2106-33 
</t>
  </si>
  <si>
    <t>GUIA ESTERIL MACROGOTERO S/FILTRO Y S/AGUJA Presentación: UNIDAD - PM 
220-88</t>
  </si>
  <si>
    <t xml:space="preserve">GUIA ADMIN.SOLUC.MACRO.S/AGUJA T/V14 BLISTER NEOJET   PM-647-298   
</t>
  </si>
  <si>
    <t xml:space="preserve">GUIA ESTERIL MACROGOTERO S/FILTRO Y S/AGUJA X 1 C/ROL LATEX 
FREE-WEBEST  PM: 2220-88       
</t>
  </si>
  <si>
    <t xml:space="preserve">GUIA ESTERIL MACROGOTERO S/FILTRO Y S/AGUJA Presentación: UNIDAD  PM 
2123-80  PAGO DIFERIDO 30 DÍAS FECHA CONFORMACIÓN DE FACTURA 
   </t>
  </si>
  <si>
    <t>GAVAMAX TKMD TK14 LIBRE DE LATEX PM 30-49 CAJA X 
200 UNID.</t>
  </si>
  <si>
    <t>SE COTIZA: GUIA MACROGOTERO SIN AGUJA (V-14) - CÓDIGO: G-1 
 - PM 179-11</t>
  </si>
  <si>
    <t xml:space="preserve">GUIA ADMIN.SOLUC.MACRO.S/AGUJA T/V14 D/BOLSA KOLER  PM-179-11  </t>
  </si>
  <si>
    <t>GUIA ESTERIL MACROGOTERO S/FILTRO Y S/AGUJA Presentación: UNIDAD  PM 
  179-11  PAGO DIFERIDO 30 DÍAS FECHA CONFORMACIÓN 
DE FACTURA</t>
  </si>
  <si>
    <t xml:space="preserve">GAVAMAX ADMISOL V14 Equipo para soluciones con macrogotero sin aguja, 
TIPO V 14 o PERFUS Nº 1 PM 30-31 CAJA 
X 200 UNID.  </t>
  </si>
  <si>
    <t xml:space="preserve">GUIA ADMIN.SOLUC.MACRO.LIB.AGJ.T/V14 LARGO PS ANESTHESIA  PM-1583-5  </t>
  </si>
  <si>
    <t>GUIA P/ADM.SOL.PAR.MACROGOTERO S/AGUJA  T/V-14R      
    PM:30-31</t>
  </si>
  <si>
    <t xml:space="preserve">GUIA ADMIN.SOLUC.MACRO.S/AGUJA T/V14 ADMISOL PM-30-31  </t>
  </si>
  <si>
    <t xml:space="preserve">PM 1483-7 GUIA V-14 MACROGOTERO NG  </t>
  </si>
  <si>
    <t xml:space="preserve">PM 2123-80 GUIA V-14 MACROGOTERO SENSIMEDICAL  </t>
  </si>
  <si>
    <t>MED-ONE JERINGA DESCARTABLE S/AGUJA 20ML  - X1U SIMPLE POUCH 
ESTERIL - PM 414-127</t>
  </si>
  <si>
    <t xml:space="preserve">JERINGA DESC.EST.3 ELEM.S/AGUJA       X 
  20 ML       
   PM: 755-23  </t>
  </si>
  <si>
    <t xml:space="preserve">JERINGA  20ml.  SLIP NO NEEDLE  JD-20S-SB MARCA 
NIPRO, ORIGEN INDONESIA  PM: 877-119  </t>
  </si>
  <si>
    <t xml:space="preserve">PM 2123-111 JERINGA DESCARTABLE 20cc SENSIMEDICAL  </t>
  </si>
  <si>
    <t xml:space="preserve">JERINGA DESC.20ml S/AGUJA P.EXC. DARLING  PM-647-302    
• Libre de látex.  • Colores por calibre  
• Estéril  • Atóxica  • Libre de pirógenos 
 • De un solo uso     
</t>
  </si>
  <si>
    <t xml:space="preserve">JERINGA 20 CC.S/AGUJA DESC.EST.  UNIDAD MARCA SENSIMEDICAL 2123-111  
  </t>
  </si>
  <si>
    <t xml:space="preserve">JERINGA DESC.EST.3 ELEM.S/AGUJA       X 
  20 ML       
   PM: 1440-155  </t>
  </si>
  <si>
    <t xml:space="preserve">JERINGA 20CC CORONET S/AGUJA (LISO) PRESENTACION CAJA 50 UN  
PM 236-15 </t>
  </si>
  <si>
    <t xml:space="preserve">PM 236-77 JERINGA DESC EST 20cc S/AG LATEX FREE  
CORONET  </t>
  </si>
  <si>
    <t xml:space="preserve">PM 1440-155 JERINGA DESC EST 20cc S/AG LATEX FREE  
EUROMIX  </t>
  </si>
  <si>
    <t xml:space="preserve">JERINGA DESC.20ml S/AGUJA P.EXC.    • Libre de 
látex.  • Colores por calibre  • Estéril  
• Atóxica  • Libre de pirógenos  • De 
un solo uso  PM-647-309      
</t>
  </si>
  <si>
    <t xml:space="preserve">PM 1977  </t>
  </si>
  <si>
    <t>Jeringa desc est 20cc s/ag latex free Euromix</t>
  </si>
  <si>
    <t xml:space="preserve">JERINGA DESC.20ml S/AGUJA  L.LOCK DARLING  PM-647-302   
 • Libre de látex.  • Colores por calibre 
 • Estéril  • Atóxica  • Libre de 
pirógenos  • De un solo uso  </t>
  </si>
  <si>
    <t>JERINGA DESC.EST.3 ELEM.S/AGUJA       X 
  20 ML       
   PM: 215-59</t>
  </si>
  <si>
    <t>JERINGA 20 CC.S/AGUJA DESC.EST. Presentación: UNIDAD  PM  1440-70 
 PAGO CONTADO CONTRA ENTREGA</t>
  </si>
  <si>
    <t>JERINGA 20 CC.S/AGUJA DESC.EST. Presentación: UNIDAD  PM 1440-70  
PAGO DIFERIDO 30 DÍAS FECHA CONFORMACIÓN DE FACTURA</t>
  </si>
  <si>
    <t>JERINGA 20 CC.S/AGUJA DESC.EST. Presentación: UNIDAD - PM 215-54 - 
SE ADJUNTA IMAGEN DE JERINGA DE 10 CC</t>
  </si>
  <si>
    <t>JERINGA 20 CC.S/AGUJA DESC.EST. PM 755-23</t>
  </si>
  <si>
    <t>JERINGA 20 CC.S/AGUJA DESC.EST. Presentación: UNIDAD  PM  236-77 
 PAGO CONTADO CONTRA ENTREGA</t>
  </si>
  <si>
    <t>JERINGA 20 CC.S/AGUJA DESC.EST. Presentación: UNIDAD  PM  236-77 
 PAGO DIFERIDO 30 DÍAS FECHA CONFORMACIÓN DE FACTURA</t>
  </si>
  <si>
    <t>JERINGA DESC.20ml S/AGUJA P.EXC.PLASTIPAK BD PM-634-97  • Libre de 
látex.  • Colores por calibre  • Estéril  
• Atóxica  • Libre de pirógenos  • De 
un solo uso</t>
  </si>
  <si>
    <t xml:space="preserve">JERINGA DESC.20ml S/AGUJA P.EXC. L.LOCK PLASTIPAK BD  PM-634-97  
  • Libre de látex.  • Colores por 
calibre  • Estéril  • Atóxica  • Libre 
de pirógenos  • De un solo uso   
</t>
  </si>
  <si>
    <t>JERINGA DESC.EST.3 ELEM.S/AGUJA       X 
  60 ML       
   PM: 755-23</t>
  </si>
  <si>
    <t xml:space="preserve">PM 1440-155 JERINGA DESC EST 60cc S/AG LATEX FREE  
EUROMIX  </t>
  </si>
  <si>
    <t>JERINGA DESC.EST.3 ELEM.S/AGUJA       X 
  60 ML       
   PM: 1440-155</t>
  </si>
  <si>
    <t xml:space="preserve">JERINGA 60CC CORONET S/AGUJA (LISO) PRESENTACION CAJA 25 UN  
PM 236-15 </t>
  </si>
  <si>
    <t xml:space="preserve">JERINGA DESC.60ml S/AGUJA P.EXC. NEOJET  PM-647-309    
• Libre de látex.  • Colores por calibre  
• Estéril  • Atóxica  • Libre de pirógenos 
 • De un solo uso     
</t>
  </si>
  <si>
    <t xml:space="preserve">PM 236-77 JERINGA DESC EST 60cc S/AG LATEX FREE  
CORONET  </t>
  </si>
  <si>
    <t>MED-ONE JERINGA DESCARTABLE S/AGUJA 60ML - X1U SIMPLE POUCH ESTERIL 
- PM 414-127</t>
  </si>
  <si>
    <t xml:space="preserve">JERINGA 60 CC.S/AGUJA DESC.EST.  UNIDAD MARCA SENSIMEDICAL PM 2123-111 
   </t>
  </si>
  <si>
    <t xml:space="preserve">PM 2123-111 JERINGA DESCARTABLE 60cc PICO FINO SENSIMEDICAL   
</t>
  </si>
  <si>
    <t>JERINGA DESC.EST.3 ELEM.S/AGUJA       X 
  60 ML       
   PM: 215-59</t>
  </si>
  <si>
    <t>JERINGA 60 CC.S/AGUJA DESC.EST. Presentación: UNIDAD - PM 215-54</t>
  </si>
  <si>
    <t>JERINGA 60 CC.S/AGUJA DESC.EST. PM 755-23</t>
  </si>
  <si>
    <t>JERINGA 60 CC.S/AGUJA DESC.EST. Presentación: UNIDAD  PM 1440-155  
PAGO DIFERIDO 30 DÍAS FECHA CONFORMACIÓN DE FACTURA</t>
  </si>
  <si>
    <t>Jeringa desc est 60cc s/ag latex free Euromix</t>
  </si>
  <si>
    <t>JERINGA 60 CC.S/AGUJA DESC.EST. Presentación: UNIDAD - PM 2220-98</t>
  </si>
  <si>
    <t>JERINGA 60 CC.S/AGUJA DESC.EST. Presentación: UNIDAD  PM  236-77 
 PAGO DIFERIDO 30 DÍAS FECHA CONFORMACIÓN DE FACTURA</t>
  </si>
  <si>
    <t xml:space="preserve">PM 236-33 JERINGA DESC EST 50cc S/AG P/CATETER LATEX FREE 
 TERUMO  </t>
  </si>
  <si>
    <t xml:space="preserve">JERINGA THOMEY PICO CATETER DES. 60ml NEOJET  PM-647-309  
</t>
  </si>
  <si>
    <t xml:space="preserve">PM 1440-155 JERINGA DESC EST 60cc S/AG P/CATETER LATEX FREE 
 EUROMIX  </t>
  </si>
  <si>
    <t>JERINGA 50 CC.TOOMEY DESC.EST. Presentación: UNIDAD PM 928-171</t>
  </si>
  <si>
    <t xml:space="preserve">JERINGA 60 CC.TOOMEY DESC.EST. Presentación: UNIDAD  PM   
1440-155  PAGO DIFERIDO 30 DÍAS FECHA CONFORMACIÓN DE FACTURA 
</t>
  </si>
  <si>
    <t>JERINGA 50 CC.TOOMEY DESC.EST. Presentación: UNIDAD - PM 2220-98</t>
  </si>
  <si>
    <t xml:space="preserve">PM 2123-111 JERINGA DESCARTABLE 1ML S/AG LATEX FREE SENSIMEDICAL  
</t>
  </si>
  <si>
    <t>MED-ONE JERINGA DESCARTABLE S/AGUJA TUBERCULINA - X1U SIMPLE POUCH ESTERIL 
- PM 414-127</t>
  </si>
  <si>
    <t xml:space="preserve">JERINGA  1 ml. SLIP NO NEEDLE TUBERCULINA JD-01T-SB  
MARCA NIPRO, ORIGEN INDONESIA  PM: 877-119  </t>
  </si>
  <si>
    <t xml:space="preserve">JERINGA DESC.TUBERCULINA S/AGUJA NEOJET  PM-647-309  </t>
  </si>
  <si>
    <t xml:space="preserve">PM 1440-70 JERINGA DESC EST 1cc TUB S/AG LATEX FREE 
MCM  </t>
  </si>
  <si>
    <t xml:space="preserve">JERINGA 1 CC.TUBERCULINA S/AGUJA. GRADUADA AL DECIMO.DESC.EST.  UNIDAD MARCA 
SENSIMEDICAL PM 2123-111    </t>
  </si>
  <si>
    <t xml:space="preserve">PM: 1440-70  JERINGA DESC.EST.P/TUBERC.S/AG.      
 X    1 ML    
    </t>
  </si>
  <si>
    <t>JERINGA DESC.EST.P/TUBERC.S/AG.       X  
  1 ML       
   PM: 755-23</t>
  </si>
  <si>
    <t>JERINGA 1 CC.TUBERCULINA S/AGUJA. GRADUADA AL DECIMO.DESC.EST. PM 755-23</t>
  </si>
  <si>
    <t xml:space="preserve">JERINGA 1 CC.TUBERCULINA S/AGUJA. GRADUADA AL DECIMO.DESC.EST. - PM 755-23 
</t>
  </si>
  <si>
    <t>JERINGA DESC.EST.P/TUBERC.S/AG.       X  
  1 ML       
   PM: 215-59</t>
  </si>
  <si>
    <t xml:space="preserve">JERINGA TUB 1CC CORONET S/AGUJA (LISO) PRESENTACION CAJA 100 UN 
 PM 236-15 </t>
  </si>
  <si>
    <t>JERINGA 1 CC.TUBERCULINA S/AGUJA. GRADUADA AL DECIMO.DESC.EST. Presentación: UNIDAD  
PM   1440-155  PAGO CONTADO CONTRA ENTREGA</t>
  </si>
  <si>
    <t xml:space="preserve">Jeringa desc est  1cc tub s/ag latex free Euromix 
</t>
  </si>
  <si>
    <t>JERINGA 1 CC.TUBERCULINA S/AGUJA. GRADUADA AL DECIMO.DESC.EST. Presentación: UNIDAD  
PM   1440-155  PAGO DIFERIDO 30 DÍAS FECHA 
CONFORMACIÓN DE FACTURA</t>
  </si>
  <si>
    <t>JERINGA 1 CC.TUBERCULINA S/AGUJA. GRADUADA AL DECIMO.DESC.EST. - PM 215-54 
- SE ADJUNTA IMAGEN DE JERINGA DE 3 ML</t>
  </si>
  <si>
    <t>MED-ONE JERINGA DESCARTABLE S/AGUJA 3ML - X1U SIMPLE POUCH ESTERIL 
- PM 414-127</t>
  </si>
  <si>
    <t xml:space="preserve">JERINGA 2.5 /3 CC.S/AGUJA DESC.EST.  UNIDAD MARCA SENSIMEDICAL PM 
2123-111    </t>
  </si>
  <si>
    <t xml:space="preserve">PM 2123-111 JERINGA DESCARTABLE 3ML S/AG LATEX FREE SENSIMEDICAL  
</t>
  </si>
  <si>
    <t xml:space="preserve">JERINGA DESC. 3ml S/AGUJA DARLING  PM-647-302    
• Libre de látex.  • Colores por calibre  
• Estéril  • Atóxica  • Libre de pirógenos 
 • De un solo uso  </t>
  </si>
  <si>
    <t xml:space="preserve">JERINGA  3 ml. SLIP NO NEEDLE JD-03S-SB  MARCA 
NIPRO, ORIGEN INDONESIA  PM: 877-119  </t>
  </si>
  <si>
    <t xml:space="preserve">PM 1440-70 JERINGA DESC EST 3cc S/AG LATEX FREE MCM 
 </t>
  </si>
  <si>
    <t>JERINGA DESC.EST.3 ELEM.S/AGUJA       X 
   3 ML      
    PM: 755-23</t>
  </si>
  <si>
    <t xml:space="preserve">JERINGA DESC.EST.3 ELEM.S/AGUJA       X 
   3 ML      
    PM: 1440-70  </t>
  </si>
  <si>
    <t>JERINGA 2.5 /3 CC.S/AGUJA DESC.EST. Presentación: UNIDAD - PM 755-23 
- SE ADJUNTA IMAGEN DE JERINGA DE 1 CC</t>
  </si>
  <si>
    <t>JERINGA 2.5 /3 CC.S/AGUJA DESC.EST. PM 755-23</t>
  </si>
  <si>
    <t xml:space="preserve">JERINGA 3CC CORONET S/AGUJA (LISO) PRESENTACION CAJA 100 UN  
PM 236-15 </t>
  </si>
  <si>
    <t xml:space="preserve">PM 236-77 JERINGA DESC EST 3cc S/AG LATEX FREE CORONET 
 </t>
  </si>
  <si>
    <t>JERINGA DESC. 3ml S/AGUJA NEOJET  PM-647-309    
• Libre de látex.  • Colores por calibre  
• Estéril  • Atóxica  • Libre de pirógenos 
 • De un solo uso</t>
  </si>
  <si>
    <t>JERINGA DESC.EST.3 ELEM.S/AGUJA       X 
   3 ML      
    PM: 215-59</t>
  </si>
  <si>
    <t>JERINGA 3 CC.S/AGUJA DESC.EST. Presentación: UNIDAD  PM   
1440-155  PAGO CONTADO CONTRA ENTREGA</t>
  </si>
  <si>
    <t xml:space="preserve">JERINGA 3 CC.S/AGUJA DESC.EST. Presentación: UNIDAD  PM   
1440-155  PAGO DIFERIDO 30 DÍAS FECHA CONFORMACIÓN DE FACTURA 
</t>
  </si>
  <si>
    <t xml:space="preserve">JERINGA 2.5 /3 CC.S/AGUJA DESC.EST. Presentación: UNIDAD - PM 215-54 
</t>
  </si>
  <si>
    <t>Jeringa desc est  3cc s/ag latex free Euromix</t>
  </si>
  <si>
    <t>JERINGA 3 CC.S/AGUJA DESC.EST. Presentación: UNIDAD  PM  236-77 
 PAGO CONTADO CONTRA ENTREGA</t>
  </si>
  <si>
    <t xml:space="preserve">JERINGA 3 CC.S/AGUJA DESC.EST. Presentación: UNIDAD  PM   
236-77  PAGO DIFERIDO 30 DÍAS FECHA CONFORMACIÓN DE FACTURA 
</t>
  </si>
  <si>
    <t xml:space="preserve">JERINGA 2.5 /3 CC.S/AGUJA DESC.EST. Presentación: UNIDAD - PM 634-30 
</t>
  </si>
  <si>
    <t>JERINGA DESC. 3ml S/AGUJA PLASTIPAK BD  PM-634-97   
 • Libre de látex.  • Colores por calibre 
 • Estéril  • Atóxica  • Libre de 
pirógenos  • De un solo uso</t>
  </si>
  <si>
    <t>JERINGA DESC. 3ml S/AGUJA LUER LOCK PLASTIPAK BD  PM-634-97 
   • Libre de látex.  • Colores 
por calibre  • Estéril  • Atóxica  • 
Libre de pirógenos  • De un solo uso</t>
  </si>
  <si>
    <t>JERINGA DESC. 5ml S/AGUJA NEOJET  PM-647-309    
• Libre de látex.  • Colores por calibre  
• Estéril  • Atóxica  • Libre de pirógenos 
 • De un solo uso</t>
  </si>
  <si>
    <t>MED-ONE JERINGA DESCARTABLE S/AGUJA 5ML  - X 1U SIMPLE 
POUCH ESTERIL - PM 414-127</t>
  </si>
  <si>
    <t xml:space="preserve">PM 2123-111 JERINGA DESCARTABLE 5cc S/AG LATEX FREE SENSIMEDICAL  
</t>
  </si>
  <si>
    <t xml:space="preserve">PM 1440-70 JERINGA DESC EST 5cc S/AG LATEX FREE MCM 
 </t>
  </si>
  <si>
    <t xml:space="preserve">JERINGA DESC.EST.3 ELEM.S/AGUJA       X 
   5 ML      
    PM: 1440-155  </t>
  </si>
  <si>
    <t>JERINGA DESC.EST.3 ELEM.S/AGUJA       X 
   5 ML      
    PM: 755-23</t>
  </si>
  <si>
    <t>JERINGA 5 CC.S/AGUJA DESC.EST. Presentación: UNIDAD - PM 755-23</t>
  </si>
  <si>
    <t xml:space="preserve">JERINGA 5 CC.S/AGUJA DESC.EST.  UNIDAD MARCA SENSIMEDICAL PM 2123-111 
   </t>
  </si>
  <si>
    <t xml:space="preserve">JERINGA  5 ml. SLIP NO NEEDLE JD-05S-SB   
MARCA NIPRO, ORIGEN INDONESIA  PM: 877-119  </t>
  </si>
  <si>
    <t xml:space="preserve">JERINGA DESC. 5ml S/AGUJA DARLING  PM-647-302    
  • Libre de látex.  • Colores por 
calibre  • Estéril  • Atóxica  • Libre 
de pirógenos  • De un solo uso   
</t>
  </si>
  <si>
    <t>JERINGA DESC.EST.3 ELEM.S/AGUJA       X 
   5 ML      
    PM: 215-59</t>
  </si>
  <si>
    <t>JERINGA 5 CC.S/AGUJA DESC.EST. PM 755-23</t>
  </si>
  <si>
    <t xml:space="preserve">JERINGA 5CC CORONET S/AGUJA (LISO) PRESENTACION CAJA 100 UN  
PM 236-15 </t>
  </si>
  <si>
    <t xml:space="preserve">PM 236-77 JERINGA DESC EST 5cc S/AG LATEX FREE CORONET 
 </t>
  </si>
  <si>
    <t>JERINGA 5 CC.S/AGUJA DESC.EST. Presentación: UNIDAD - PM 215-54</t>
  </si>
  <si>
    <t xml:space="preserve">JERINGA DESC. 5ml S/AGUJA LUER LOCK DARLING   PM-647-302 
   • Libre de látex.  • Colores 
por calibre  • Estéril  • Atóxica  • 
Libre de pirógenos  • De un solo uso  
  </t>
  </si>
  <si>
    <t>JERINGA 5 CC.S/AGUJA DESC.EST. Presentación: UNIDAD  PM   
1440-155  PAGO CONTADO CONTRA ENTREGA</t>
  </si>
  <si>
    <t>Jeringa desc est  5cc s/ag latex free Euromix</t>
  </si>
  <si>
    <t xml:space="preserve">JERINGA 5 CC.S/AGUJA DESC.EST. Presentación: UNIDAD  PM   
1440-155  PAGO DIFERIDO 30 DÍAS FECHA CONFORMACIÓN DE FACTURA 
</t>
  </si>
  <si>
    <t>JERINGA 5 CC.S/AGUJA DESC.EST. Presentación: UNIDAD  PM   
236-77  PAGO CONTADO CONTRA ENTREGA</t>
  </si>
  <si>
    <t xml:space="preserve">JERINGA 5 CC.S/AGUJA DESC.EST. Presentación: UNIDAD  PM   
236-77  PAGO DIFERIDO 30 DÍAS FECHA CONFORMACIÓN DE FACTURA 
</t>
  </si>
  <si>
    <t>JERINGA 5 CC.S/AGUJA DESC.EST. Presentación: UNIDAD - PM 634-30</t>
  </si>
  <si>
    <t>JERINGA DESC. 5ml S/AGUJA PLASTIPAK BD  PM-634-97   
 • Libre de látex.  • Colores por calibre 
 • Estéril  • Atóxica  • Libre de 
pirógenos  • De un solo uso</t>
  </si>
  <si>
    <t xml:space="preserve">JERINGA DESC. 5ml S/AGUJA LUER LOCK PLASTIPAK BD  PM-634-97 
     • Libre de látex.  
• Colores por calibre  • Estéril  • Atóxica 
 • Libre de pirógenos  • De un solo 
uso  </t>
  </si>
  <si>
    <t>JERINGA DESC.10ml S/AGUJA NEOJET PM-647-309    • Libre 
de látex.  • Colores por calibre  • Estéril 
 • Atóxica  • Libre de pirógenos  • 
De un solo uso</t>
  </si>
  <si>
    <t>MED-ONE JERINGA DESCARTABLE S/AGUJA 10ML  - X1U SIMPLE POUCH 
ESTERIL - PM 414-127</t>
  </si>
  <si>
    <t>JERINGA DESC.EST.3 ELEM.S/AGUJA       X 
  10 ML       
   PM: 215-59</t>
  </si>
  <si>
    <t>JERINGA DESC.EST.3 ELEM.S/AGUJA       X 
  10 ML       
   PM: 755-23</t>
  </si>
  <si>
    <t xml:space="preserve">JERINGA  10 ml. SLIP NO NEEDLE JD-10S-SB   
MARCA NIPRO, ORIGEN INDONESIA  PM: 877-119  </t>
  </si>
  <si>
    <t xml:space="preserve">PM 1440-70 JERINGA DESC EST 10cc S/AG LATEX FREE MCM 
 </t>
  </si>
  <si>
    <t>JERINGA 10 CC.S/AGUJA DESC.EST. Presentación: UNIDAD - PM 755-23 - 
SE ADJUNTA IMAGEN DE JERINGA DE 5 CC</t>
  </si>
  <si>
    <t xml:space="preserve">JERINGA 10 CC.S/AGUJA DESC.EST.  UNIDAD PM 2123-111   
 </t>
  </si>
  <si>
    <t>JERINGA 10 CC.S/AGUJA DESC.EST. Presentación: UNIDAD - PM 215-54</t>
  </si>
  <si>
    <t>JERINGA DESC.10ml S/AGUJA DARLING  PM-647-302     
 • Libre de látex.  • Colores por calibre 
 • Estéril  • Atóxica  • Libre de 
pirógenos  • De un solo uso</t>
  </si>
  <si>
    <t xml:space="preserve">JERINGA 10CC CORONET S/AGUJA (LISO) PRESENTACION CAJA 100 UN  
PM 236-15 </t>
  </si>
  <si>
    <t>ERINGA 10 CC.S/AGUJA DESC.EST. PM 755-23</t>
  </si>
  <si>
    <t xml:space="preserve">JERINGA DESC.EST.3 ELEM.S/AGUJA       X 
  10 ML       
   PM: 1440-155  </t>
  </si>
  <si>
    <t xml:space="preserve">JERINGA DESC.10ml S/AGUJA LUER LOCK DARLING PM-647-302    
• Libre de látex.  • Colores por calibre  
• Estéril  • Atóxica  • Libre de pirógenos 
 • De un solo uso  </t>
  </si>
  <si>
    <t>JERINGA 10 CC.S/AGUJA DESC.EST. Presentación: UNIDAD  PM 1440-155  
PAGO CONTADO CONTRA ENTREGA</t>
  </si>
  <si>
    <t>Jeringa desc est 10cc s/ag latex free Euromix</t>
  </si>
  <si>
    <t>JERINGA 10 CC.S/AGUJA DESC.EST. Presentación: UNIDAD  PM 1440-155  
PAGO DIFERIDO 30 DÍAS FECHA CONFORMACIÓN DE FACTURA</t>
  </si>
  <si>
    <t>JERINGA 10 CC.S/AGUJA DESC.EST. Presentación: UNIDAD  PM 236-101  
PAGO CONTADO CONTRA ENTREGA</t>
  </si>
  <si>
    <t>JERINGA 10 CC.S/AGUJA DESC.EST. Presentación: UNIDAD  PM  236-101 
 PAGO DIFERIDO 30 DÍAS FECHA CONFORMACIÓN DE FACTURA</t>
  </si>
  <si>
    <t>JERINGA 10 CC.S/AGUJA DESC.EST. Presentación: UNIDAD - PM 634-30</t>
  </si>
  <si>
    <t>JERINGA DESC.10ml S/AGUJA PLASTIPAK BD  PM-634-97    
• Libre de látex.  • Colores por calibre  
• Estéril  • Atóxica  • Libre de pirógenos 
 • De un solo uso</t>
  </si>
  <si>
    <t xml:space="preserve">JERINGA DESC.10ml S/AGUJA LUER LOCK PLASTIPAK BD  PM-634-97  
    • Libre de látex.  • 
Colores por calibre  • Estéril  • Atóxica  
• Libre de pirógenos  • De un solo uso 
</t>
  </si>
  <si>
    <t xml:space="preserve">JERINGA 60CC BREMEN S/AGUJA (THOMEY) PRESENTACION CAJA 25 UN  
PM 236-15 </t>
  </si>
  <si>
    <t xml:space="preserve">JERINGA 60 PICO CATETER DESC EST  UNIDAD MARCA SENSIMEDICAL 
PM 2123-111    </t>
  </si>
  <si>
    <t>JERINGA DESC.EST.3 ELEM.S/AG.PICO CATETER 60 ML     
     PM: 1440-155</t>
  </si>
  <si>
    <t>JERINGA 60 PICO CATETER DESC EST PM 928-171</t>
  </si>
  <si>
    <t>JERINGA 60 PICO CATETER DESC EST Presentacion: UNIDAD  PM 
236-101  PAGO CONTADO CONTRA ENTREGA</t>
  </si>
  <si>
    <t xml:space="preserve">JERINGA 60 PICO CATETER DESC EST Presentacion: UNIDAD  PM 
236-101  PAGO DIFERIDO 30 DÍAS FECHA CONFORMACIÓN DE FACTURA 
</t>
  </si>
  <si>
    <t>Jeringa desc est 60cc s/ag p/cateter latex free Euromix</t>
  </si>
  <si>
    <t>JERINGA 60 PICO CATETER DESC EST Presentacion: UNIDAD  PM 
1440-155  PAGO CONTADO CONTRA ENTREGA</t>
  </si>
  <si>
    <t xml:space="preserve">JERINGA 60 PICO CATETER DESC EST Presentacion: UNIDAD  PM 
1440-155  PAGO DIFERIDO 30 DÍAS FECHA CONFORMACIÓN DE FACTURA 
</t>
  </si>
  <si>
    <t xml:space="preserve">JERINGA BONEAU NEOJET  PM-647-336  El cilindro de la 
jeringa de 60 ml presenta graduaciones grandes,   elevadas 
y fáciles de leer.  La jeringa de bulbo tiene 
una punta de catéter con una tapa protectora y es 
una jeringa que no se puede esterilizar en autoclave  
 para irrigar heridas y aspirar líquidos.    
</t>
  </si>
  <si>
    <t xml:space="preserve">PM 2123-111 JERINGA DESCARTABLE 60cc PICO TOMEY SENSIMEDICAL   
</t>
  </si>
  <si>
    <t xml:space="preserve">JERINGA DESC.VACUNACION C/AGUJA 25x6 DARLING  PM-647-302  </t>
  </si>
  <si>
    <t xml:space="preserve">JERINGA DESC.VACUNACION C/AGUJA 25x6 NEOJET  PM-647-309  </t>
  </si>
  <si>
    <t>JERINGA 1/2 CC INSULINA 100UI SIN AGUJA  30G SIN 
ESPACIO LIBRE Presentación: UNIDAD    SIN AGUJA  
  PM 1440-155  PAGO CONTADO CONTRA ENTREGA</t>
  </si>
  <si>
    <t xml:space="preserve">JERINGA INS 100 U CORONET C/AGUJA (LISO - 29G X 
½) PRESENTACION CAJA X 100 UN  PM 236-65  
</t>
  </si>
  <si>
    <t>JERINGA 1/2 CC INSULINA 100UI SIN AGUJA  30G SIN 
ESPACIO LIBRE Presentación: UNIDAD    SIN AGUJA  
  PM 1440-155  PAGO DIFERIDO 30 DÍAS FECHA 
CONFORMACIÓN DE FACTURA</t>
  </si>
  <si>
    <t>SE COTIZA: BD-JERINGA DESC P/INS.C/AG.ULTR.31GX6MM 0,5 ML X UNIDAD - 
CÓDIGO: 324917 - PM 634-21</t>
  </si>
  <si>
    <t>Jeringa desc est 1cc ins 100UI s/ag latex free Euromix 
PM 1440-155</t>
  </si>
  <si>
    <t>SONDA EST.(TIPO K 30) 105 CM LONG.X 2.8 MM - 
PM 414-174</t>
  </si>
  <si>
    <t>SONDA EST.(TIPO K 30) 105 CM LONG.X 2.8 MM DIAM.EXT. 
Presentación: UNIDAD PM 928-227</t>
  </si>
  <si>
    <t xml:space="preserve">SONDA NASOGASTRICA PVC ADULTO 2,8mm T/K30 BIO-FIL  PM-1012-23  
</t>
  </si>
  <si>
    <t xml:space="preserve">PM 1440-127 SONDA T/K30 (8FR) PVC EST P/INTUB NEOGAST WELL 
LEAD  </t>
  </si>
  <si>
    <t xml:space="preserve">PM: 2517-2  SONDA P/ALIM.NASOGASTRICA 2,8MM     
     T/K-30     
   </t>
  </si>
  <si>
    <t xml:space="preserve">PM: 1440-127  SONDA P/ALIM.NASOGASTRICA 2,8MM     
     T/K-30     
   </t>
  </si>
  <si>
    <t>Sonda t/K 30 (8fr) PVC est p/intub nasogást WELL LEAD 
PM 1440-127</t>
  </si>
  <si>
    <t xml:space="preserve">Sonda t/K 30 (8fr) PVC est p/intub nasogást WELL LEAD 
</t>
  </si>
  <si>
    <t>SONDA EST.(TIPO K 30) 105 CM LONG.X 2.8 MM DIAM.EXT. 
Presentación: UNIDAD   PM  1440-127  PAGO DIFERIDO 
30 DÍAS FECHA CONFORMACIÓN DE FACTURA</t>
  </si>
  <si>
    <t>SONDA EST.(TIPO K 30) 105 CM LONG.X 2.8 MM DIAM.EXT. 
 - PM 179-18</t>
  </si>
  <si>
    <t xml:space="preserve">SONDA NASOGASTRICA PVC ADULTO 2,8mm T/K30 KOLER  PM-179-18  
</t>
  </si>
  <si>
    <t>SONDA EST.(TIPO K 30) 105 CM LONG.X 2.8 MM DIAM.EXT. 
Presentación: UNIDAD  PM  179-18  PAGO DIFERIDO 30 
DÍAS FECHA CONFORMACIÓN DE FACTURA</t>
  </si>
  <si>
    <t xml:space="preserve">SONDA NASOGASTRICA PVC ADULTO 2,8mm T/K30 BIOEQUIP  PM-201-10  
</t>
  </si>
  <si>
    <t>GAVAMAX CATERSET K30 Sonda para alimentación nasogástrica en adultos, long. 
105 cm –  calibre 2.8 mm, TIPO K 30 
PM 30-34 CAJA X 100 UNID.</t>
  </si>
  <si>
    <t xml:space="preserve">SONDA P/ALIM.NASOGASTRICA 2,8MM        
  T/K-30        
  PM: 30-34  </t>
  </si>
  <si>
    <t>SONDA EST.(TIPO K 31) 105 CM LONG.X 2.3 MM - 
PM 414-174</t>
  </si>
  <si>
    <t>SONDA EST.(TIPO K 31) 105 CM LONG.X 2.3 MM DIAM.EXT. 
Presentación: PM 928-227</t>
  </si>
  <si>
    <t xml:space="preserve">SONDA NASOGASTRICA PVC INFANT. 2,3mm T/K31 BIOEQUIP  PM-201-10  
</t>
  </si>
  <si>
    <t xml:space="preserve">PM 1440-256 SONDA T/K31 (7FR) PVC EST P/INTUB NEOGAST MFLAB 
 </t>
  </si>
  <si>
    <t>SONDA P/ALIM.NASOGASTRICA 2,3MM        
  T/K-31        
  PM: 2517-2</t>
  </si>
  <si>
    <t>Sonda t/K 31 (7fr) PVC est p/intub nasogást MFLAB</t>
  </si>
  <si>
    <t>SONDA EST.(TIPO K 31) 105 CM LONG.X 2.3 MM DIAM.EXT. 
Presentación: UNIDAD  PM1440-256  PAGO DIFERIDO 30 DÍAS FECHA 
CONFORMACIÓN DE FACTURA</t>
  </si>
  <si>
    <t>SONDA EST.(TIPO K 31) 105 CM LONG.X 2.3 MM DIAM.EXT. 
- PM 179-18</t>
  </si>
  <si>
    <t xml:space="preserve">SONDA NASOGASTRICA PVC INFANT. 2,3mm T/K31 KOLER  PM-179-18  
</t>
  </si>
  <si>
    <t>SONDA EST.(TIPO K 30) 105 CM LONG.X 2.8 MM DIAM.EXT. 
Presentación: UNIDAD   PM   PAGO DIFERIDO 30 
DÍAS FECHA CONFORMACIÓN DE FACTURA</t>
  </si>
  <si>
    <t xml:space="preserve">PM: 1440-256  SONDA P/ALIM.NASOGASTRICA 2,3MM     
     T/K-31     
   </t>
  </si>
  <si>
    <t>GAVAMAX CATERSET K31 Sonda para alimentación nasogástrica en niños, long. 
105 cm –  calibre 2.3 mm, TIPO K 31 
PM 30-34 CAJA X 100 UNID.</t>
  </si>
  <si>
    <t>SONDA P/ALIM.NASOGASTRICA 2,3MM        
  T/K-31        
  PM: 30-34</t>
  </si>
  <si>
    <t>SONDA EST.(TIPO K 33) 45 CM LONG.X 2 MM  
- PM 414-174</t>
  </si>
  <si>
    <t xml:space="preserve">SONDA NASOGASTRICA PVC PREMAT. 2,0mm T/K33 BIOEQUIP PM-201-10   
 </t>
  </si>
  <si>
    <t>SONDA EST.(TIPO K 33) 45 CM LONG.X 2 MM DIAM.EXT 
Presentación: UNIDAD PM 928-227</t>
  </si>
  <si>
    <t xml:space="preserve">SONDA NASOGASTRICA PVC PREMAT. 2,0mm T/K33 BIO-FIL  PM-1012-23  
</t>
  </si>
  <si>
    <t>SONDA P/ALIM.NASOGASTRICA 2,0MM        
  T/K-33        
  PM: 2517-2</t>
  </si>
  <si>
    <t>SONDA P/ALIM.NASOGASTRICA 2,0MM        
  T/K-33        
  PM: 1440-127</t>
  </si>
  <si>
    <t xml:space="preserve">Sonda t/K 33 (6fr) PVC est p/intub nasogást WELL LEAD 
</t>
  </si>
  <si>
    <t>SONDA EST.(TIPO K 33) 45 CM LONG.X 2 MM DIAM.EXT 
Presentación: UNIDAD  PM 1440-127  PAGO DIFERIDO 30 DÍAS 
FECHA CONFORMACIÓN DE FACTURA</t>
  </si>
  <si>
    <t>SONDA EST.(TIPO K 33) 45 CM LONG.X 2 MM DIAM.EXT 
- PM 179-18</t>
  </si>
  <si>
    <t xml:space="preserve">SONDA NASOGASTRICA PVC PREMAT. 2,0mm T/K33 KOLER  PM-179-18  
</t>
  </si>
  <si>
    <t>SONDA EST.(TIPO K 33) 45 CM LONG.X 2 MM DIAM.EXT 
Presentación: UNIDAD  PM 179-18  PAGO DIFERIDO 30 DÍAS 
FECHA CONFORMACIÓN DE FACTURA</t>
  </si>
  <si>
    <t xml:space="preserve">PM 1440-127 SONDA T/K33 (6FR) PVC EST P/INTUB NEOGAST WELL 
LEAD  </t>
  </si>
  <si>
    <t>GAVAMAX CATERSET K33 Sonda para alimentación nasogástrica en infantes, long. 
45 cm –  calibre 2.0 mm, TIPO K 33 
PM 30-34 CAJA X 200 UNID.</t>
  </si>
  <si>
    <t>SONDA P/ALIM.NASOGASTRICA 2,0MM        
  T/K-33        
  PM: 30-34</t>
  </si>
  <si>
    <t>SONDA EST.(TIPO K 33) 45 CM LONG.X 2 MM - 
PM 414-174</t>
  </si>
  <si>
    <t xml:space="preserve">SONDA NASOGASTRICA PVC PREMAT. 1,4mm T/K35 BIOEQUIP  PM-201-10  
</t>
  </si>
  <si>
    <t>SONDA EST.(TIPO K 35) 45 CM LONG.X 1.4 MM DIAM.EXT. 
Presentación: PM 928-227</t>
  </si>
  <si>
    <t xml:space="preserve">SONDA NASOGASTRICA PVC PREMAT. 1,4mm T/K35 BIO-FIL  PM-1012-23  
</t>
  </si>
  <si>
    <t xml:space="preserve">PM 1440-127 SONDA T/K35 (5FR) PVC EST P/INTUB NEOGAST WELL 
LEAD  </t>
  </si>
  <si>
    <t>SONDA P/ALIM.NASOGASTRICA 1,6MM        
  T/K-35        
  PM: 1440-127</t>
  </si>
  <si>
    <t>SONDA P/ALIM.NASOGASTRICA 1,6MM        
  T/K-35        
  PM: 2517-2</t>
  </si>
  <si>
    <t xml:space="preserve">Sonda t/K 35 (5fr) PVC est p/intub nasogást WELL LEAD 
</t>
  </si>
  <si>
    <t>SONDA EST.(TIPO K 35) 45 CM LONG.X 1.4 MM DIAM.EXT. 
Presentación: UNIDAD - PM 179-18</t>
  </si>
  <si>
    <t xml:space="preserve">SONDA NASOGASTRICA PVC PREMAT. 1,4mm T/K35 KOLER  PM-179-18  
</t>
  </si>
  <si>
    <t>SONDA EST.(TIPO K 35) 45 CM LONG.X 1.4 MM DIAM.EXT. 
Presentación: UNIDAD  PM 179-18  PAGO DIFERIDO 30 DÍAS 
FECHA CONFORMACIÓN DE FACTURA</t>
  </si>
  <si>
    <t xml:space="preserve">GAVAMAX CATERSET K35 Sonda para alimentación nasogástrica en prematuros, long. 
45 cm – calibre 1.4 mm, TIPO K 35 PM 
30-34 CAJA X 200 UNID.  </t>
  </si>
  <si>
    <t>SONDA P/ALIM.NASOGASTRICA 1,6MM        
  T/K-35        
  PM: 30-34</t>
  </si>
  <si>
    <t xml:space="preserve">PM 1440-80 REGULADOR DE FLUJO C/EXT L/LOCK Y PUNTO DE 
INYECCION EN Y  EUROMIX  </t>
  </si>
  <si>
    <t>EQUIPO DE CONTROL DE FLUJO TIPO UNIFLOW Presentación: UNIDAD PM 
928-214</t>
  </si>
  <si>
    <t>EQUIPO DE CONTROL DE FLUJO TIPO UNIFLOW Presentación: UNIDAD  
PM 1440-80  PAGO DIFERIDO 30 DÍAS FECHA CONFORMACIÓN DE 
FACTURA</t>
  </si>
  <si>
    <t>REGULADOR FLUJO ESTERIL C/PROLONGADOR       
   PM: 1028-17</t>
  </si>
  <si>
    <t xml:space="preserve">PM:1440-80  REGULADOR FLUJO ESTERIL C/PROLONGADOR     
   </t>
  </si>
  <si>
    <t xml:space="preserve">GUIA ADMIN. SOLUC.MACRO.LIB.AGJ.T/V14 1P C/REG PS ANESTHESIA  PM-1583-5  
</t>
  </si>
  <si>
    <t xml:space="preserve">BAJALENGUA DESCART.MADERA ADULTO      X  
100 UN         
 PM: 1452-1 </t>
  </si>
  <si>
    <t xml:space="preserve">PM 1440-97 BAJALENGUAS ADULTO  EUROMIX  </t>
  </si>
  <si>
    <t xml:space="preserve">BAJALENGUA DE MADERA ADULTO Presentación: ENVASE X 100 -  
</t>
  </si>
  <si>
    <t>BAJALENGUA DE MADERA ADULTO Presentación: ENVASE X 100 Solicitado: ENVASE 
 PM 1440-97  PAGO CONTADO CONTRA ENTREGA</t>
  </si>
  <si>
    <t>BAJALENGUA DE MADERA ADULTO Presentación: ENVASE X 100 Solicitado: ENVASE 
 PM 1440-97  PAGO DIFERIDO 30 DÍAS FECHA CONFORMACIÓN 
DE FACTURA</t>
  </si>
  <si>
    <t xml:space="preserve">PM: 1440-97  BAJALENGUA DESCART.MADERA ADULTO     
 X  100 UN      
  </t>
  </si>
  <si>
    <t xml:space="preserve">BAJALENGUA DE MADERA ADULTO  PM 1452-1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</si>
  <si>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755-7  BAJALENGUA DESCART.MADERA ADULTO     
 X  100 UN      
  </t>
  </si>
  <si>
    <t xml:space="preserve">Tamaño: Adulto  Medidas: 135mm x 18mm x 2mm (largo 
x ancho x espesor)  Presentación: 100 unidades  PM-1452-1 
   </t>
  </si>
  <si>
    <t>BAJALENGUA DE MADERA ADULTO Presentación: ENVASE X 100 Solicitado: PM 
928-33</t>
  </si>
  <si>
    <t>Bajalenguas adulto (PAQx100u) Euromix</t>
  </si>
  <si>
    <t>BAJALENGUA DESCART.MADERA PEDIATRICO  X  100 UN   
       PM: 1452-1</t>
  </si>
  <si>
    <t xml:space="preserve">1440-97 BAJALENGUAS PEDIAT EUROMIX    </t>
  </si>
  <si>
    <t>BAJALENGUA DE MADERA NIÑO Presentación: ENVASE X 100</t>
  </si>
  <si>
    <t>BAJALENGUA DE MADERA NI#O Presentación: ENVASE X 100 Solicitado: ENVASE 
 PM 1440-97  PAGO CONTADO CONTRA ENTREGA</t>
  </si>
  <si>
    <t>BAJALENGUA DE MADERA NI#O Presentación: ENVASE X 100 Solicitado: ENVASE 
 PM 1440-97  PAGO DIFERIDO 30 DÍAS FECHA CONFORMACIÓN 
DE FACTURA</t>
  </si>
  <si>
    <t xml:space="preserve">PM: 1440-97  BAJALENGUA DESCART.MADERA PEDIATRICO  X  100 
UN        </t>
  </si>
  <si>
    <t xml:space="preserve">BAJALENGUA DE MADERA NIÑO Presentación: ENVASE X 100  PM 
1452-1  OFERTA 1 - PAGO DIFERIDO 30 DÍAS FECHA 
CONFORMACIÓN  FACTURA: Esta modalidad de pago corresponderá a las 
regulaciones  reglamentarias generales (Art. 153º Decr. Nº 1000/2015); el 
pago será  realizado dentro de los 30 días corridos 
de conformada la factura.    </t>
  </si>
  <si>
    <t xml:space="preserve">Tamaño: Pediátrico  Medidas: 120mm x 16mm x 2mm (largo 
x ancho x espesor)  Presentación: 100 unidades  PM-1452-1 
     </t>
  </si>
  <si>
    <t>BAJALENGUA DE MADERA NI#O Presentación: ENVASE X 100 Solicitado:</t>
  </si>
  <si>
    <t>Bajalenguas pediát (PAQx100u) Euromix</t>
  </si>
  <si>
    <t>PM: 1452-2</t>
  </si>
  <si>
    <t xml:space="preserve">PM 1452-2 ESPATULA DE AYRE  CLERICOT  </t>
  </si>
  <si>
    <t xml:space="preserve">PM 755-6 ESPATULA DE AYRE  MEDISUL  </t>
  </si>
  <si>
    <t xml:space="preserve">Destinado a la toma de muestras de la mucosa vaginal 
y exocervical. Punta con forma especial que facilita la rotación 
360° permitiendo un contacto óptimo con el cérvix. Bolsa x 
100 espátulas.  PM-1452-2  </t>
  </si>
  <si>
    <t xml:space="preserve">MEDISUL ESPATULA DE AYRE MADERA PM 755-6 PAQUETE X 100 
UNID.  </t>
  </si>
  <si>
    <t>ESPATULAS DE AYRE Presentación: ENVASE X 100 Solicitado: ENVASE</t>
  </si>
  <si>
    <t>ESPATULAS DE AYRE Presentación: ENVASE X 100 Solicitado: ENVASE  
PM 928-29  PAGO CONTADO CONTRA ENTREGA</t>
  </si>
  <si>
    <t>ESPATULAS DE AYRE Presentación: ENVASE X 100 Solicitado: ENVASE  
PM 1452-2  PAGO CONTADO CONTRA ENTREGA</t>
  </si>
  <si>
    <t>ESPATULAS DE AYRE Presentación: ENVASE X 100 Solicitado: ENVASE  
PM 928-29  PAGO DIFERIDO 30 DÍAS FECHA CONFORMACIÓN DE 
FACTURA</t>
  </si>
  <si>
    <t>ESPATULAS DE AYRE Presentación: ENVASE X 100 Solicitado: ENVASE  
PM 1452-2  PAGO DIFERIDO 30 DÍAS FECHA CONFORMACIÓN DE 
FACTURA</t>
  </si>
  <si>
    <t xml:space="preserve">ESPATULAS DE AYRE Presentación: ENVASE X 100 - PM 755-6 
</t>
  </si>
  <si>
    <t xml:space="preserve">ESPATULAS DE AYRE Presentación: ENVASE X 100  PM 1452-2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</si>
  <si>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755-6  </t>
  </si>
  <si>
    <t>Espátula de ayre -x100- CLERICOT</t>
  </si>
  <si>
    <t xml:space="preserve">ESPATULAS DE AYRE ENVASE X 100 CLERICOT  PM: 1452-2 
     </t>
  </si>
  <si>
    <t xml:space="preserve">PM 1440-74 CLAMP UMBILICAL EUROMIX  </t>
  </si>
  <si>
    <t xml:space="preserve">PINZA UMBILICAL DESCARTABLE-ESTERIL PM 1028-14 </t>
  </si>
  <si>
    <t>Clamp umbilical Euromix</t>
  </si>
  <si>
    <t>PM: 1028-14</t>
  </si>
  <si>
    <t>PINZA UMBILICAL DESCARTABLE-ESTERIL Presentación: UNIDAD  PM 1440-74  PAGO 
DIFERIDO 30 DÍAS FECHA CONFORMACIÓN DE FACTURA</t>
  </si>
  <si>
    <t>PINZA UMBILICAL DESCARTABLE-ESTERIL  PM-1028-14</t>
  </si>
  <si>
    <t>CLAMP UMBILICAL - PM 179-6</t>
  </si>
  <si>
    <t xml:space="preserve">PINZA UMBILICAL DESCARTABLE-ESTERIL  PM-179-6  </t>
  </si>
  <si>
    <t>PINZA UMBILICAL DESCARTABLE-ESTERIL Presentación: UNIDAD  PM 179-6  PAGO 
DIFERIDO 30 DÍAS FECHA CONFORMACIÓN DE FACTURA</t>
  </si>
  <si>
    <t xml:space="preserve">PM:1440-74  PINZA UMBILICAL ESTERIL      
      </t>
  </si>
  <si>
    <t xml:space="preserve">TERMOMETRO DIGITAL MARCA: TOPDESC CODIGO: DT -11 A ORIGEN: CHINA 
PM: 2106-15   </t>
  </si>
  <si>
    <t>TERMOMETRO CLINICO DIGITAL (S/MERCURIO) Presentación: UNIDAD PM 928-441</t>
  </si>
  <si>
    <t xml:space="preserve">TERMOMETRO CLINICO DIGITAL     PM: 2106-15  
    </t>
  </si>
  <si>
    <t xml:space="preserve">PM 2106-15 TERMOMETRO DIGITAL ETEMP  </t>
  </si>
  <si>
    <t xml:space="preserve">TERMÓMETRO DIGITAL AXILAR DT-K11B EXATHERM  CAJA X 1 UN 
 PM 236-99 </t>
  </si>
  <si>
    <t xml:space="preserve">TERMOMETRO CLINICO DIGITAL (S/MERCURIO) ETEMP  PM: 2106-15   
</t>
  </si>
  <si>
    <t>TERMOMETRO CLINICO DIGITAL (S/MERCURIO) Presentación: UNIDAD  PM 928-441  
PAGO DIFERIDO 30 DÍAS FECHA CONFORMACIÓN DE FACTURA</t>
  </si>
  <si>
    <t>TERMOMETRO CLINICO DIGITAL (S/MERCURIO) Presentación: UNIDAD  PM 2106-15  
PAGO DIFERIDO 30 DÍAS FECHA CONFORMACIÓN DE FACTURA</t>
  </si>
  <si>
    <t>Termometro digital  ETEMP</t>
  </si>
  <si>
    <t xml:space="preserve">Tiempo estimado de medición 60 segundos.  Alarma de finalización 
de toma.  Incluye estuche.  Punta rígida.  Rango 
de medición: 32,0°C a 42,9°C.  Precisión: +0,1°C.  Incluye 
pila.  PM-95-257      </t>
  </si>
  <si>
    <t xml:space="preserve">Tiempo estimado de medición 60 segundos.  Alarma de finalización 
de toma.  Incluye estuche.  Punta rígida.  Rango 
de medición: 32,0°C a 42,9°C.  Precisión: +0,1°C.  Incluye 
pila.  PM-95-153    </t>
  </si>
  <si>
    <t>TERMOMETRO DIGITAL CLINICO STANDAR PROCHECK</t>
  </si>
  <si>
    <t>CLORURO DE BENZALKONIO SOLUCIÒN AL 10%  CERTIFICADO ANMAT 40-726 
 PAGO DIFERIDO 30 DÍAS FECHA CONFORMACIÓN DE FACTURA</t>
  </si>
  <si>
    <t>CLORURO DE BENZALKONIO SOLUCIÒN AL 10%  CERTIFICADO ANMAT 40-726 
 PAGO CONTADO CONTRA ENTREGA</t>
  </si>
  <si>
    <t>PETROVAC Deterg.Desinfectante 5 litros Detergente desinfectante con amonios cuaternarios de 
quinta generación. Dilución  20 ml/ 8 Lt de agua. 
Rendimiento 2000 Lts de producto reconstituido.  Rápida limpieza y 
desinfección de pisos, paredes, superficies y equipos en un solo 
paso.</t>
  </si>
  <si>
    <t xml:space="preserve">COD. SURFx5L - LIMPIADOR DESINFECTANTE SURFADEX BIDON POR 5 Lts 
( DILUYE 2.5 ML POR CADA 1000 ML DE AGUA 
- RINDE 2000 LITROS DE PRODUCTO CONSTITUIDO)  </t>
  </si>
  <si>
    <t>SURFANIOS DESINFECTANTE DE AMONIO CUATERNARIO DE PISOS, PAREDES, PANELES Y 
GRANDES SUPERFICIES EN GENERAL. BIDÓN POR 5 LTS. RINDE 2000 
LITROS DE AGUA. PM 734-7. MARCA ANIOS.</t>
  </si>
  <si>
    <t xml:space="preserve">Limpieza y desinfección de pisos, paredes, paneles y grandes  
 superficies en general  • Eficaz sobre BMR y 
BAR  • Amplio espectro desde los 5 minutos  
• Dosis de empleo al 0,25%: producto económico, limita la 
  producción de residuos. Rinde 400 litros por litro 
 • Amplia compatibilidad con materiales y revestimientos  • 
Optimización de los criterios ecotoxicológicos  • Sin aldehído, sin 
cloro  • No contiene NTA, CMR  • Biodegradable 
al 99,6%  • Perfume fresco y agradable  PM-734-7 
 </t>
  </si>
  <si>
    <t>SE COTIZA: PETROVAC Deterg.Desinfectante 5 litros Detergente desinfectante con amonios 
 cuaternarios de quinta generación. Dilución 20 ml/ 8 Lt 
de agua. Rendimiento 2000 Lts de  producto reconstituido. Rápida 
limpieza y desinfección de pisos, paredes, superficies y equipos en 
un solo paso - PM 259-38</t>
  </si>
  <si>
    <t>DETERGENTE MULTIENZIMATICO        X 
5000 CC  SERTEXIME   PM: 2173-5</t>
  </si>
  <si>
    <t>PETROVAC ESPUMA x 1Lt amonio cuaternario Detergente desinfectante con amonios 
cuaternarios de quinta generación.  Rápida limpieza y desinfección en 
espuma de superficies y equipos en un solo paso.</t>
  </si>
  <si>
    <t>COD. TRMx750 - TRIDEX MAIN - ESPUMA DETERGENTE DESINFECTANTE - 
PM 2072-14</t>
  </si>
  <si>
    <t xml:space="preserve">ANIOSYME PRIME. DETERGENTE TRIENZIMATICO PREDESINFECTANTE LISTO PARA USAR.ENV X 750ML.PM 
724-23.MARCA ANIOS. </t>
  </si>
  <si>
    <t>SE COTIZA: PETROVAC ESPUMA x 1Lt amonio cuaternario Detergente desinfectante 
con amonios  cuaternarios de quinta generación.   Rápida 
limpieza y desinfección en espuma de superficies y equipos en 
un solo paso. - PM 259-46</t>
  </si>
  <si>
    <t xml:space="preserve"> SURFA SAFE LIMPIADOR DESINFECTANTE EN ESPUMA LISTO PARA USAR.ENV 
X 750ML. ANIOS. PM 734-16</t>
  </si>
  <si>
    <t xml:space="preserve">• Solución desinfectante que optimiza la eficacia del pretratamiento  
 y del lavado de los instrumentos para limitar el 
riesgo de contami- nación cruzada y del operador  • 
Su espuma densa brinda cobertura uniforme a los instrumentos, a 
  la vez que facilita y da seguridad al 
transporte de estos al estar   contaminados   
• Resguardo del instrumental contaminado hasta 72 horas  • 
Garantiza el desprendimiento de las manchas residuales y previene  
 la formación de la biopelícula  • Contiene glicerina 
que capta las moléculas de agua y mantiene la  
 humedad en la superficie de los instrumentos, para evitar 
el   secado de la sangre y otras materias 
orgánicas  • Estabilidad enzimática validada  • Activo sobre 
virus hematógenos en 5 minutos  • Excelente compatibilidad con 
los materiales. Estudio de corrosión   validado  • 
Contiene 99,9% de componentes biodegradables  PM-734-23  </t>
  </si>
  <si>
    <t>CHATA PLASTICA ADULTO Presentación: UNIDAD  PAGO DIFERIDO 30 DÍAS 
FECHA CONFORMACIÓN DE FACTURA</t>
  </si>
  <si>
    <t>CHATA PLASTICA  MARCA: KASSE</t>
  </si>
  <si>
    <t xml:space="preserve">CHATA PLASTICA         
  </t>
  </si>
  <si>
    <t>CHATA PLASTICA ADULTO  PM NO REQUIERE</t>
  </si>
  <si>
    <t>CHATA PLASTICA ADULTO Presentación: UNIDAD</t>
  </si>
  <si>
    <t>Chata plástica KASSE</t>
  </si>
  <si>
    <t xml:space="preserve">ORINAL PLASTICO  MASCULINO       
    </t>
  </si>
  <si>
    <t xml:space="preserve">Fabricado en polietileno de alta densidad.  Capacidad: 1 litro. 
 Incluye tapa.  PM NO REQUIERE  </t>
  </si>
  <si>
    <t>ORINAL MASCULINO PLASTCO (PAPAGAYO)</t>
  </si>
  <si>
    <t>ORINAL DE PLASTICO P/VARON CAP.800 ML. Presentación: UNIDAD</t>
  </si>
  <si>
    <t>Orinal masculino plástico (papagayo) VERTICE</t>
  </si>
  <si>
    <t>ORINAL DE PLASTICO P/VARON CAP.800 ML. Presentación: UNIDAD  PAGO 
DIFERIDO 30 DÍAS FECHA CONFORMACIÓN DE FACTURA</t>
  </si>
  <si>
    <t xml:space="preserve">Los Resucitadores Hand tienen incorporada una válvula de sobrepresión Pop-Off 
y se les puede adicionar, mediante un adaptador, la válvula 
de Peep.  Compuesto por:  Cuerpo de Silicona.  
Máscara con carcasa transparente de Polisulfona (PSF) y borde anatómico 
de Silicona. La zona transparente permite vigilar la boca del 
paciente y visualizar el flujo de aire.  Bolsa reservorio. 
 PM-647-447      </t>
  </si>
  <si>
    <t xml:space="preserve">RESUCITADOR MANUAL ADULTO (TIPO AMBU) REESTERILIZABLE EQUIPO DE REANIMACIÓN REUSABLE 
SILIC. C/VALV PEEP ADULTO EUROMIX   PM: 1440-95  
</t>
  </si>
  <si>
    <t>PM: 1440-95</t>
  </si>
  <si>
    <t xml:space="preserve">EQ DE REANIMACION REUSABLE SILIC C/VALV PEEP ADU - PM 
1440-95  </t>
  </si>
  <si>
    <t>Eq de reanimacion reusable Silic c/valv peep Adu Euromix</t>
  </si>
  <si>
    <t xml:space="preserve">RESUCITADOR ADULTO compuesto por mascara, bolsa de ventilacion ergonomica antideslizante 
de 1630 ml y bolsa reservorio de vinilo de 2000 
ml con tubuladura de conexión a oxigeno, provisto con valvula 
de sobreflujo (pop off) con apertura a 60 cm H2O. 
mca WINNER  PM 1501-77 - foto ilustrativa, se respeta 
tamaño ADULTO en cotizacion.   </t>
  </si>
  <si>
    <t>MATERIAL PVC - PM 1501-38</t>
  </si>
  <si>
    <t xml:space="preserve">RESUCITADOR MANUAL PEDIATRICO (TIPO AMBU) REESTERILIZABLE EQUIPO DE REANIMACIÓN REUSABLE 
SILIC C/VALV PEEP PEDIÁTRICO  PM: 1440-95  </t>
  </si>
  <si>
    <t xml:space="preserve">PM: 1440-95  RESUCITADOR REUS.SILIC.PEDIAT.COMPL.(AMBU)TW8121      
 </t>
  </si>
  <si>
    <t>EQ DE REANIMACION REUSABLE SILIC C/VALV PEEP PED - PM 
1440-95</t>
  </si>
  <si>
    <t>Eq de reanimacion reusable Silic c/valv peep Ped Euromix</t>
  </si>
  <si>
    <t>MATERIAL PCV - PM 1501-77</t>
  </si>
  <si>
    <t xml:space="preserve">RESUCITADOR PEDIATRICO compuesto por mascara, bolsa de ventilacion ergonomica antideslizante 
de 680 ml y bolsa reservorio de vinilo de 1600 
ml con tubuladura de conexión a oxigeno, provisto con valvula 
de sobreflujo (pop off) con apertura a 40 cm H2O. 
mca WINNER  PM 1501-77  </t>
  </si>
  <si>
    <t>PM: 22-27</t>
  </si>
  <si>
    <t>EQUIPO P/ MEDIR PRESION VENOSA CENTRAl TIPO ENELSEN 71 ADULTO 
Presentación: UNIDAD  PM 22-27  PAGO DIFERIDO 30 DÍAS 
FECHA CONFORMACIÓN DE FACTURA</t>
  </si>
  <si>
    <t>El uso de aerocámaras bivalvuladas, en tratamientos respiratorios, aumenta la 
disponibilidad de medicamento en el pulmón. El sistema bivalvular permite 
que al inhalar se abra la válvula de silicona e 
ingrese el medicamento a la vía aérea y al exhalar 
la válvula se cierre impidiendo la pérdida de medicación (la 
cual queda en el cuerpo de la aerocámara en suspensión). 
Esto permite el ahorro del MDI al no tener que 
repetir varios disparos para completar la dosis.  Características:  
Válvula inhalatoria de silicona e inyectada con botón de seguridad: 
la silicona garantiza su uso repetido sin necesidad de hidratarla 
y sin perder su capacidad elástica.  Válvula exhalatoria.  
Adaptador universal para todo tipo de inhalador (MDI/puff/ventolin)  Tubo 
antiestático.  Producto desarmable para una mejor limpieza.  Máscara 
anatómica, atóxica, libre de látex y con borde suave.  
 Tamaños:  NEONATAL: bebés hasta los 18 meses aproximadamente. 
 PEDIÁTRICA: niños de 1 a 10 años aproximadamente.  
ADULTO: +10 años.  PM-1213-3</t>
  </si>
  <si>
    <t xml:space="preserve">PM: 833-14  NEONATAL  </t>
  </si>
  <si>
    <t xml:space="preserve">AEROCAMARA INHALATORIA C/VALVULA C/MASCARA NEONATAL AERO100  PM: 833-14  
</t>
  </si>
  <si>
    <t>AEROCAMARA NEONATAL - PM 833-14</t>
  </si>
  <si>
    <t>AEROCAMARA INHALATORIA C/VALVULA C/MASCARA NEONATAL PM 833-14</t>
  </si>
  <si>
    <t>AEROCAMARA INHALATORIA C/VALVULA C/MASCARA NEONATAL - PM 1213-3</t>
  </si>
  <si>
    <t>Aerocamara  neonatal AERO100</t>
  </si>
  <si>
    <t>AEROCAMARA INHALATORIA C/VLAVULA C/MASCARA NEONATAL Presentación: UNIDAD</t>
  </si>
  <si>
    <t>AEROCAMARA INHALATORIA C/VLAVULA C/MASCARA NEONATAL Presentación: UNIDAD  PM 833-14 
 PAGO DIFERIDO 30 DÍAS FECHA CONFORMACIÓN DE FACTURA</t>
  </si>
  <si>
    <t xml:space="preserve">El uso de aerocámaras bivalvuladas, en tratamientos respiratorios, aumenta la 
disponibilidad de medicamento en el pulmón. El sistema bivalvular permite 
que al inhalar se abra la válvula de silicona e 
ingrese el medicamento a la vía aérea y al exhalar 
la válvula se cierre impidiendo la pérdida de medicación (la 
cual queda en el cuerpo de la aerocámara en suspensión). 
Esto permite el ahorro del MDI al no tener que 
repetir varios disparos para completar la dosis.  Características:  
Válvula inhalatoria de silicona e inyectada con botón de seguridad: 
la silicona garantiza su uso repetido sin necesidad de hidratarla 
y sin perder su capacidad elástica.  Válvula exhalatoria.  
Adaptador universal para todo tipo de inhalador (MDI/puff/ventolin)  Tubo 
antiestático.  Producto desarmable para una mejor limpieza.  Máscara 
anatómica, atóxica, libre de látex y con borde suave.  
 Tamaños:  NEONATAL: bebés hasta los 18 meses aproximadamente. 
 PEDIÁTRICA: niños de 1 a 10 años aproximadamente.  
ADULTO: +10 años.  PM-1213-3    </t>
  </si>
  <si>
    <t>PM: 833-14  PEDIATRICO</t>
  </si>
  <si>
    <t xml:space="preserve">AEROCAMARA INHALATORIA C/VALVULA C/MASCARA PEDIATRICA AERO 100  PM: 833-14 
 </t>
  </si>
  <si>
    <t>AEROCAMARA PEDIATRICA - PM 833-14</t>
  </si>
  <si>
    <t>AEROCAMARA INHALATORIA C/VALVULA C/MASCARA PEDIATRICA PM 833-14</t>
  </si>
  <si>
    <t>AEROCAMARA INHALATORIA C/VALVULA C/MASCARA PEDIATRICA - PM 1213-3</t>
  </si>
  <si>
    <t>Aerocamara  pediátrica AERO100</t>
  </si>
  <si>
    <t>AEROCAMARA INHALATORIA C/VALVULA C/MASCARA PEDIATRICA Presentación: UNIDAD</t>
  </si>
  <si>
    <t>AEROCAMARA INHALATORIA C/VLAVULA C/MASCARA PEDIATRICA Presentación: UNIDAD  PM 833-14 
 PAGO DIFERIDO 30 DÍAS FECHA CONFORMACIÓN DE FACTURA</t>
  </si>
  <si>
    <t xml:space="preserve">El uso de aerocámaras bivalvuladas, en tratamientos respiratorios, aumenta la 
disponibilidad de medicamento en el pulmón. El sistema bivalvular permite 
que al inhalar se abra la válvula de silicona e 
ingrese el medicamento a la vía aérea y al exhalar 
la válvula se cierre impidiendo la pérdida de medicación (la 
cual queda en el cuerpo de la aerocámara en suspensión). 
Esto permite el ahorro del MDI al no tener que 
repetir varios disparos para completar la dosis.  Características:  
Válvula inhalatoria de silicona e inyectada con botón de seguridad: 
la silicona garantiza su uso repetido sin necesidad de hidratarla 
y sin perder su capacidad elástica.  Válvula exhalatoria.  
Adaptador universal para todo tipo de inhalador (MDI/puff/ventolin)  Tubo 
antiestático.  Producto desarmable para una mejor limpieza.  Máscara 
anatómica, atóxica, libre de látex y con borde suave.  
 Tamaños:  NEONATAL: bebés hasta los 18 meses aproximadamente. 
 PEDIÁTRICA: niños de 1 a 10 años aproximadamente.  
ADULTO: +10 años.  PM-1213-3      
</t>
  </si>
  <si>
    <t>PM: 833-14  ADULTO</t>
  </si>
  <si>
    <t xml:space="preserve">AEROCAMARA INHALATORIA C/VALVULA C/MASCARA ADULTO AERO100  PM: 833-14  
</t>
  </si>
  <si>
    <t>AEROCAMARA ADULTO - PM 833-14</t>
  </si>
  <si>
    <t>AEROCAMARA INHALATORIA C/VALVULA C/MASCARA ADULTO PM 833-14</t>
  </si>
  <si>
    <t>AEROCAMARA INHALATORIA C/VALVULA C/MASCARA ADULTO - PM 1213-3</t>
  </si>
  <si>
    <t>Aerocamara  adulto AERO100</t>
  </si>
  <si>
    <t>AEROCAMARA INHALATORIA C/VALVULA C/MASCARA ADULTO Presentación: UNIDAD</t>
  </si>
  <si>
    <t>AEROCAMARA INHALATORIA C/VALVULA C/MASCARA ADULTO Presentación: UNIDAD  PM 833-14 
 PAGO DIFERIDO 30 DÍAS FECHA CONFORMACIÓN DE FACTURA</t>
  </si>
  <si>
    <t xml:space="preserve">PM: S/N  </t>
  </si>
  <si>
    <t>Están dermatológicamente testeados, no irritan la piel.  Son hipoalergénicos. 
 Están acondicionados al pH natural de la piel.  
Utilizan sustratos absorbentes con viscosa.  No pegotean la piel 
del paciente.  Alta dosificación de loción limpiadora.  Son 
CRUELTY FREE, por lo cual no son testeados en animales. 
?  No precisan enjuague.  Su formulación está elaborada 
con agua purificada por ósmosis inversa.  Son 100% libre 
de látex y resina.  Utilizan fragancias sin alérgenos.  
Pueden ser calentados en microondas para mayor confort.   
Ventajas del Concepto PAD  Método de higiene estandarizado basado 
en las necesidades del paciente.  Beneficios para la piel 
del paciente. Los paños PAD contienen lociones limpiadoras acondicionadas al 
pH natural de la piel y emolientes específicamente elegidos para 
cuidar las pieles más sensibles evitando patologías asociadas a la 
internación prolongada.  Entre 30 y 40% de reducción en 
el tiempo de higiene.  Más confortable. La solución PAD 
conlleva menos esfuerzo físico, tanto para el cuidador como para 
el paciente. Evita derrames de agua sobre sábanas y almohadas. 
  Todo en uno  ndicado para la higiene 
prequirúrgica del paciente. Contiene Clorhexidina (antiséptico de amplio espectro) logrando 
eliminar el 99,9% de virus y bacterias presentes en la 
piel.  Como todo antiséptico, su uso prolongado puede generar 
sequedad e irritación en la piel. Es por esto que 
la formulación BACTER también contiene una variedad de emolientes especialmente 
elegidos para contrarrestar las consecuencias del uso de dicho antiséptico. 
 Vitamina E: Antioxidante– Cicatrizante – Evita la sequedad.  
Aloe Vera: Humectante – Cicatrizante – Antiinflamatorio.  Manzanilla: Antinflamatorio 
- Antialérgico - Antibacteriano.  Extracto de malva: Emoliente - 
Alivia irritaciones - Suavizante.  Glicerina: Antibacteriano - Humectante.  
?Medida: 25cm x 22,5cm  Presentación: 25 u.  Loción: 
9ml  Sustrato: Poliéster – Viscosa 45gr.  PM NO 
REQUIERE</t>
  </si>
  <si>
    <t>PAÑO DE HIGIENE CORPORAL C/CLORHEXIDINA - COD: 1601</t>
  </si>
  <si>
    <t>PAÑO DE HIGIENE CORPORAL C/CLORHEXIDINA</t>
  </si>
  <si>
    <t>PAÑOS BAÑO FACIL CON CLORHEXIDINA JABONOSA</t>
  </si>
  <si>
    <t xml:space="preserve">SIGMALINE Paño PAD HUMEDO PLUS STANDARD ENVASE X UNIDAD PM 
NO REQUIERE INTERVENCION UNIDAD / CAJA X 300 UNID.  
</t>
  </si>
  <si>
    <t>PAÑOS BAÑO FACIL CON CLORHEXIDINA JABONOSA Presentacion: UNIDAD  PAGO 
DIFERIDO 30 DÍAS FECHA CONFORMACIÓN DE FACTURA</t>
  </si>
  <si>
    <t>PAÑO BAÑO CORPORAL KEEP SANIT CON SOLUCION JABONOSA DE CLORHEXIDINA 
.ENVASE UNITARIO.</t>
  </si>
  <si>
    <t>Paño de higiene corporal c/clorhexidina NATURAL TOUCH</t>
  </si>
  <si>
    <t xml:space="preserve">PAÑOS BAÑO FACIL CON CLORHEXIDINA JABONOSA Presentacion: UNIDAD HABIL 2312 
</t>
  </si>
  <si>
    <t>PAÑO JABONOSO ANTIBACTERIAL PARA USO DE HIGIENE PERSONAL CON CLOREXIDINA 
HUMEDO. HABILITACION 2949</t>
  </si>
  <si>
    <t xml:space="preserve">PAÑOS BAÑO FACIL CON CLORHEXIDINA JABONOSA X 1 NATURAL TOUCH 
  PM: NO OBLIGATORIO    </t>
  </si>
  <si>
    <t xml:space="preserve">M.S.y A.S.Res 15598  </t>
  </si>
  <si>
    <t>NOVADERM HYDROCOLLOID 10MX10CM - PM 414-122</t>
  </si>
  <si>
    <t xml:space="preserve">APOSITO HIDROCOLOIDE Presentación: 10 X 10 Solicitado: UNIDAD PM 928-40 
</t>
  </si>
  <si>
    <t>APOSITO HIDROCOLOIDE Presentación: 10 X 10 Solicitado: UNIDAD  PM 
 1440-148  PAGO CONTADO CONTRA ENTREGA</t>
  </si>
  <si>
    <t>APOSITO HIDROCOLOIDE Presentación: 10 X 10 Solicitado: UNIDAD  PM 
 1440-148  PAGO DIFERIDO 30 DÍAS FECHA CONFORMACIÓN DE 
FACTURA</t>
  </si>
  <si>
    <t>Aposito hidrocoloide  10x10cm Euromix</t>
  </si>
  <si>
    <t>SE COTIZA: APOSITO HIDROCOLOIDE DUODERM EXTRA FINO 10X10CM - CODIGO: 
187955 - PM 2391-11</t>
  </si>
  <si>
    <t xml:space="preserve">COLOPLAST COD.: 33110 Comfeel Plus Extra Absorbente. Medida: 10 x 
10 cm PM 710-3 CAJA X 10 UNID.   
</t>
  </si>
  <si>
    <t>SUPRASORB H. Apósito hidrocoloide THIN.DELGADO. PM 1728-40. Medidas 10 x 
10 cm.COD:108863.MARCA LOHMANN-RAUSHER</t>
  </si>
  <si>
    <t>MSC5100   Low Profile. Exudado bajo. Apósito delgado - 
DRESSING,EXUDERM,LP/T HIN,HDROCOLD,4X4 (10.2 X 10.2 CM)</t>
  </si>
  <si>
    <t>SUPRASORB H. Apósito hidrocoloide Standart. Medidas 10 x 10 cm.COD:108830.PM 
1728-40.MARCA LOHMANN-RAUSHER.</t>
  </si>
  <si>
    <t>APOSITO HIDROCOLOIDE 10x10cm - PM 1440-148</t>
  </si>
  <si>
    <t>Aposito de alginato  10x10cm  Euromix</t>
  </si>
  <si>
    <t>APOSITO DE ALGINATO DE CALCIO Presentación: 10 X 10 Solicitado: 
UNIDAD PM 928-38</t>
  </si>
  <si>
    <t>APOSITO DE ALGINATO DE CALCIO Presentación: 10 X 10 Solicitado: 
UNIDAD  PM 1440-150  PAGO CONTADO CONTRA ENTREGA</t>
  </si>
  <si>
    <t>NOVADERM ALGINATE 10CMX10CM - PM 414-120</t>
  </si>
  <si>
    <t>APOSITO DE ALGINATO DE CALCIO Presentación: 10 X 10 Solicitado: 
UNIDAD  PM 1440-150  PAGO DIFERIDO 30 DÍAS FECHA 
CONFORMACIÓN DE FACTURA</t>
  </si>
  <si>
    <t>COLOPLAST COD.: 3710 BIATAIN ALGINATE. MEDIDA: 10 X 10CM PM 
710-11 CAJA X 10 UNID.</t>
  </si>
  <si>
    <t>SE COTIZA: ALGINATO DE CALCIO, KALTOSTAT,  APOSITO 7.5x12cm- CODIGO:168212 
- PM 2391-4</t>
  </si>
  <si>
    <t xml:space="preserve">EQX7044   Equos Sterile Alginate Wound Dressing, 4 x 
4 in (10.2 X 10.2 CM) -Apósitos para heridas con 
alginato </t>
  </si>
  <si>
    <t>APOSITO DE ALGINATO 10x10cm - PM 1440-150</t>
  </si>
  <si>
    <t xml:space="preserve">APOSITO PROTECTOR Y FIJADOR P/ VIA VENOSA CENTRAL Y PERIFÉRICA 
Presentación: UNIDAD  PM 1440-147  PAGO CONTADO CONTRA ENTREGA 
</t>
  </si>
  <si>
    <t>APOSITO PROTECTOR Y FIJADOR P/ VIA VENOSA CENTRAL Y PERIFÉRICA 
Presentación: UNIDAD  PM 1440-147  PAGO DIFERIDO 30 DÍAS 
FECHA CONFORMACIÓN DE FACTURA</t>
  </si>
  <si>
    <t>NOVADERM TRANSPARENT IV DRESSING 7CMX9CM - PM 414-123</t>
  </si>
  <si>
    <t xml:space="preserve">Apósito transparente estéril impermeable de poliuretano elástico recubierto uniformemente con 
un adhesivo hipoalergénico libre de látex. Excelente adherencia en cualquier 
tipo de piel, no deja marcas ni residuos. Facilita la 
visualización del área tratada. Altamente respirable, permite el intercambio de 
gases, evita la maceración de la herida.  Indicaciones de 
uso:  Recomendado para la protección e impermeabilización de la 
piel en heridas superficiales limpias y cerradas, sujeción de instrumentos, 
catéteres intravenosos, entre otros.  Colores: Transparente  PM-815-20/PM-815-24  
</t>
  </si>
  <si>
    <t>APOSITO PROTECTOR Y FIJADOR P/ VIA VENOSA CENTRAL Y PERIFÉRICA 
Presentación: UNIDAD</t>
  </si>
  <si>
    <t>CURAFIX IV CONTROL.PM 1728-21. Medidas 6 x 7.5 cm.COD 33697.Apósito 
de espuma con ventana de film de poliuretano hipo alergénico, 
para retención de catéteres perimetrales y centrales. Se cotiza por 
unidad. MARCA LOHMANN-RAUSHER</t>
  </si>
  <si>
    <t>Aposito de alginato  15x20cm  Euromix</t>
  </si>
  <si>
    <t>APOSITO DE ALGINATO DE CALCIO 10 X 20 CM APROX. 
Presentación: UNIDAD pm 928-38</t>
  </si>
  <si>
    <t xml:space="preserve">APOSITO DE ALGINATO DE CALCIO 10 X 20 CM APROX. 
Presentación: UNIDAD  PM 1440-150  PAGO CONTADO CONTRA ENTREGA 
</t>
  </si>
  <si>
    <t>APOSITO DE ALGINATO DE CALCIO 10 X 20 CM APROX. 
Presentación: UNIDAD  PM 1440-150  PAGO DIFERIDO 30 DÍAS 
FECHA CONFORMACIÓN DE FACTURA</t>
  </si>
  <si>
    <t>SE COTIZA: ALGINATO DE CALCIO, KALTOSTAT, APOSITO 10X20 - CODIGO: 
168214 - PM 2391-4 - SE ADJUNTA IMAGEN DE KALTOSTAT 
7.5X12</t>
  </si>
  <si>
    <t xml:space="preserve">COLOPLAST COD.: 3715 BIATAIN ALGINATE. MEDIDA: 15 X 15CM PM 
710-11 CAJA X 10 UNID.  </t>
  </si>
  <si>
    <t>APOSITO DE ALGINATO 15x20cm - PM 1440-150</t>
  </si>
  <si>
    <t xml:space="preserve">EQX7012   Equos Sterile Alginate Wound Dressing, 12 in 
(30 cm), 2 g - Mecha alginato. Absorción </t>
  </si>
  <si>
    <t>CERA PARA HUESO</t>
  </si>
  <si>
    <t xml:space="preserve">CERA PARA HUESO X 2.5 GRS. Presentación: UNIDAD  PM 
1440-42  PAGO DIFERIDO 30 DÍAS FECHA CONFORMACIÓN DE FACTURA 
</t>
  </si>
  <si>
    <t xml:space="preserve">CERA PARA HUESO X 2.5 GRS. Presentación: UNIDAD pm 821-7 
</t>
  </si>
  <si>
    <t xml:space="preserve">CERA PARA HUESO X 2.5 GRS. Presentación: UNIDAD  PM 
1507-3  OFERTA 1 - PAGO DIFERIDO 30 DÍAS FECHA 
CONFORMACIÓN  FACTURA: Esta modalidad de pago corresponderá a las 
regulaciones  reglamentarias generales (Art. 153º Decr. Nº 1000/2015); el 
pago será  realizado dentro de los 30 días corridos 
de conformada la factura.  </t>
  </si>
  <si>
    <t xml:space="preserve">CERA PARA HUESO X 2.5 GRS  CODIGO 1029754  
BBRAUN IMPORTADO  </t>
  </si>
  <si>
    <t>JOHNSON  JOHNSON COD.: W31G Cera para huesos de 2,5 
grs. PM 16-91 CAJA X 12 UNID.</t>
  </si>
  <si>
    <t>ESPONJA GELATINA ABSORBIBLE C/EFECTO HEMOSTATICO-EST.-70 X 50 X 10 MM 
PM 928-545</t>
  </si>
  <si>
    <t>HEMOST DE GELATINA - ESPONJA- 80x50x10mm - PM 1440-41</t>
  </si>
  <si>
    <t xml:space="preserve">ESPONJA GELATINA ABSORBIBLE C/EFECTO HEMOSTATICO- 80x50x10mm CURASPON - CURA MEDICAL 
 PM: 1440-41  </t>
  </si>
  <si>
    <t>Hemost de  gelatina -esponja- 80x50x10mm CURASPON</t>
  </si>
  <si>
    <t>ESPONJA GELATINA ABSORBIBLE C/EFECTO HEMOSTATICO-EST.-80 X 50 X 10 MM 
Presentación: UNIDAD  PM 1440-41  PAGO DIFERIDO 30 DÍAS 
FECHA CONFORMACIÓN DE FACTURA</t>
  </si>
  <si>
    <t xml:space="preserve">JOHNSON  JOHNSON COD.: MS0002 SPONGOSTAN Hemostático Absorbible 7cm x 
5cm x 1cm. PM 16-313 CAJA X 20 UNID.  
</t>
  </si>
  <si>
    <t xml:space="preserve">HEMOSTATICO ABSORBIBLE 10 CM X 20 CM APROX.EST. PM 928-546 
</t>
  </si>
  <si>
    <t>HEMOSRT DE CELULOSA - GASA OXIDADA - 100x200mm - PM 
1440-47</t>
  </si>
  <si>
    <t xml:space="preserve">JOHNSON  JOHNSON COD.: 1952 SURGICEL Hemostático Absorbible 10cm x 
20cm. PM 16-340 CAJA X 12 UNID.  </t>
  </si>
  <si>
    <t>HEMOSTATICO ABSORBIBLE 10 CM X 20 CM APROX.EST. Presentación: UNIDAD 
 PM 1440-46  PAGO CONTADO CONTRA ENTREGAA</t>
  </si>
  <si>
    <t>HEMOSTATICO ABSORBIBLE 10 CM X 20 CM APROX.EST. Presentación: UNIDAD 
 PM 1440-46  PAGO DIFERIDO 30 DÍAS FECHA CONFORMACIÓN 
DE FACTURA</t>
  </si>
  <si>
    <t xml:space="preserve">HEMOSTATICO ABSORBIBLE 10 CM X 20 CM  PM 1507-3 
 OFERTA 1 - PAGO DIFERIDO 30 DÍAS FECHA CONFORMACIÓN 
 FACTURA: Esta modalidad de pago corresponderá a las regulaciones 
 reglamentarias generales (Art. 153º Decr. Nº 1000/2015); el pago 
será  realizado dentro de los 30 días corridos de 
conformada la factura.  </t>
  </si>
  <si>
    <t xml:space="preserve">LLAVE 3 VIAS 360 LUERLOCK  PM-647-203    
</t>
  </si>
  <si>
    <t>MED-ONE LLAVE DE 3 VIAS - PM 414-144</t>
  </si>
  <si>
    <t>LLAVE DE 3 VIAS - PM 1440-62</t>
  </si>
  <si>
    <t xml:space="preserve">LLAVE 3 VIAS MCM  PM:     
</t>
  </si>
  <si>
    <t>LLAVE 3 VIAS Presentación: UNIDAD PM 928-213</t>
  </si>
  <si>
    <t>PM ANMAT N. 2220-91</t>
  </si>
  <si>
    <t>LLAVE 3 VIAS Presentación: UNIDAD  PM 1440-80  PAGO 
DIFERIDO 30 DÍAS FECHA CONFORMACIÓN DE FACTURA</t>
  </si>
  <si>
    <t>Llave de 3 vias MCM</t>
  </si>
  <si>
    <t xml:space="preserve">LLAVE 3 VIAS Presentación: UNIDAD - PM 30-35   
</t>
  </si>
  <si>
    <t xml:space="preserve">GAVAMAX CAL3V Llave de 3 vías PM 30-35 CAJA X 
500 UNID.  </t>
  </si>
  <si>
    <t xml:space="preserve">LLAVES DE 3 VIAS CON CONECCION LUER LOCK LT-3WRLL MARCA 
NIPRO. ORIGEN JAPON PM: 877-16  </t>
  </si>
  <si>
    <t>PROLONGADOR T/PT26 100cm LUER SLIP - PM 1151-5</t>
  </si>
  <si>
    <t>PROLONGADOR T/PT26 100cm LUER SLIP - PM 1440-80</t>
  </si>
  <si>
    <t>PROLONGADOR TIPO PT 26 x 1.00 M Presentación: UNIDAD  
PM 1440-80  PAGO DIFERIDO 30 DÍAS FECHA CONFORMACIÓN DE 
FACTURA</t>
  </si>
  <si>
    <t>Prolongador t/PT 26 100cm luer slip Euromix</t>
  </si>
  <si>
    <t xml:space="preserve"> SE COTIZA: PROLONGADOR DE 2.6mm DE Ø x 100cm 
DE LARGO - CÓDIGO: PT-2610 - PM 179-14</t>
  </si>
  <si>
    <t xml:space="preserve">PROLONGADOR PVC ESTERIL 2,6mm x 1,0m KOLER  PM-179-14  
</t>
  </si>
  <si>
    <t xml:space="preserve">PROLONGADOR PVC ESTERIL 2,6mm x 1,0m BIO-FIL  PM-1012-27  
</t>
  </si>
  <si>
    <t xml:space="preserve">GAVAMAX CATERSET CA2610 Prolongador calibre 2,6 mm x 1.00 mts 
de largo PM 30-35 CAJA X 350 UNID.   
</t>
  </si>
  <si>
    <t>PROLONGADOR T/PT26 100cm LUER SLIP - COD: GT2610LL - PM 
1483-7</t>
  </si>
  <si>
    <t xml:space="preserve">PROLONGADOR DOBLE VIA PARA VIA CENTRAL 18CM LONG APROX. CON 
CONECTOR DE BIOSEGURIDAD  UNIDAD MARCA ICU MEDICAL   
  </t>
  </si>
  <si>
    <t xml:space="preserve">NG PROLONGADOR DE 2 VIAS CON VALVULA PM 1483-7 CAJA 
X 200 UNID.  </t>
  </si>
  <si>
    <t>PROLONGADOR DOBLE VIA PARA VIA CENTRAL 18CM LONG APROX. CON 
CONECTOR DE BIOSEGURIDAD Presentación: UNIDAD - COD: G-2/1Z - PM 
1483-7</t>
  </si>
  <si>
    <t xml:space="preserve">PM: 1483-7  PROLONGADOR BIFURCADO ADULTO C/VALV.(G 2/1 Z)  
        </t>
  </si>
  <si>
    <t>SE COTIZA: PROLONGADOR MACRO EN PARALELO CON DOS PUERTOS - 
CODIGO: 385163 - PM 1583-5</t>
  </si>
  <si>
    <t xml:space="preserve">La utilización de los productos PS Anesthesia elimina completamente la 
posibilidad de contaminación e infección durante su uso, contribuyendo a 
la farmaco-economía combatiendo las infecciones intrahospitalarias, reduciendo los costos globales 
por paciente.  PM-1583-5       
 </t>
  </si>
  <si>
    <t xml:space="preserve">PROLONGADOR DOBLE VIA PARA VIA CENTRAL 18CM LONG APROX. CON 
CONECTOR DE BIOSEGURIDAD Presentación: UNIDAD  PM 1440-51   
 PAGO CONTADO CONTRA ENTREGA  </t>
  </si>
  <si>
    <t>PROLONGADOR DOBLE VIA PARA VIA CENTRAL 18CM LONG APROX. CON 
CONECTOR DE BIOSEGURIDAD Presentación: UNIDAD  PM 1440-51  PAGO 
DIFERIDO 30 DÍAS FECHA CONFORMACIÓN DE FACTURA</t>
  </si>
  <si>
    <t>PROLONGADOR DOBLE VIA PARA VIA CENTRAL 18CM LONG APROX. CON 
CONECTOR DE BIOSEGURIDAD - PM 634-207</t>
  </si>
  <si>
    <t>PROLONGADOR DOBLE VIA PARA VIA CENTRAL 18CM LONG APROX. CON 
CONECTOR DE BIOSEGURIDAD - DISP 3534</t>
  </si>
  <si>
    <t xml:space="preserve">PROLONGADOR TRIPLE VIA PARA VIA CENTRAL 18CM LONG APROX CON 
CONECTOR DE BIOSEGURIDAD : UNIDAD MARCA ICU MEDICAL PM 2028-56 
   </t>
  </si>
  <si>
    <t>PROLONGADOR TRIPLE VIA PARA VIA CENTRAL 18CM LONG APROX CON 
CONECTOR DE BIOSEGURIDAD Presentación: UNIDAD  PM 1440-51  PAGO 
CONTADO CONTRA ENTREGA</t>
  </si>
  <si>
    <t>SE COTIZA: PROLONGADOR MACRO EN PARALELO CON TRES PUERTOS - 
CODIGO: 385164 - PM 1583-5</t>
  </si>
  <si>
    <t>PROLONGADOR TRIPLE VIA PARA VIA CENTRAL 18CM LONG APROX CON 
CONECTOR DE BIOSEGURIDAD Presentación: UNIDAD  PM 1440-51  PAGO 
DIFERIDO 30 DÍAS FECHA CONFORMACIÓN DE FACTURA</t>
  </si>
  <si>
    <t xml:space="preserve">NG PROLONGADOR DE 3 VIAS CON VALVULA PM 1483-7 CAJA 
X 200 UNID.  </t>
  </si>
  <si>
    <t>PROLONGADOR TRIPLE VIA PARA VIA CENTRAL 18CM LONG APROX CON 
CONECTOR DE BIOSEGURIDAD Presentación: UNIDAD - COD: G-3/1Z - PM 
1483-7</t>
  </si>
  <si>
    <t xml:space="preserve">PM: 1483-7  PROLONGADOR TRIFURCADO ADULTO C/VALVULA (G-3/1 Z)  
    </t>
  </si>
  <si>
    <t xml:space="preserve">La utilización de los productos PS Anesthesia elimina completamente la 
posibilidad de contaminación e infección durante su uso, contribuyendo a 
la farmaco-economía combatiendo las infecciones intrahospitalarias, reduciendo los costos globales 
por paciente.  PM-1583-5       
</t>
  </si>
  <si>
    <t>PROLONGADOR TRIPLE VIA PARA VIA CENTRAL 18CM LONG APROX CON 
CONECTOR DE BIOSEGURIDAD - PM 634-207</t>
  </si>
  <si>
    <t xml:space="preserve">AGUJA ESPINAL 21G 3 1/2 - PM 1440-67   
</t>
  </si>
  <si>
    <t>PM: 1440-67</t>
  </si>
  <si>
    <t>AGUJA DE PUNCION RAQUIDEA Nº 21 G 0.8 MM DE 
DIAM. X 90 MM LONG.DESC.EST. pm 928-266</t>
  </si>
  <si>
    <t xml:space="preserve">Descartables. Orientación del bisel de la aguja en el cabezal. 
Codificación internacional de colores por calibre. Cono traslúcido que permite 
ver el flujo de líquido. Acero firme y elástico que 
evita el quiebre o doblez. Esterilizadas por óxido de etileno. 
 PM-647-87    </t>
  </si>
  <si>
    <t>AGUJA DE PUNCION RAQUIDEA Nº 21 G 0.8 MM DE 
DIAM. X 90 MM LONG.DESC.EST. Presentación: UNIDAD  PM 1440-67 
 PAGO DIFERIDO 30 DÍAS FECHA CONFORMACIÓN DE FACTURA</t>
  </si>
  <si>
    <t xml:space="preserve">AGUJA ESPINAL PTA LAPIZ 25G 3 1/2 - PM 1440-67 
</t>
  </si>
  <si>
    <t xml:space="preserve">AGUJA DE PUNCION RAQUIDEA Nº25 G PUNTA LAPIZ 3.5" X 
1 EUROMIX  PM: 1440-67    </t>
  </si>
  <si>
    <t>AGUJA DE PUNCION RAQUIDEA Nº25 G PUNTA LAPIZ DESC.EST. pm 
928-266</t>
  </si>
  <si>
    <t xml:space="preserve">Descartables. Orientación del bisel de la aguja en el cabezal. 
Codificación internacional de colores por calibre. Cono traslúcido que permite 
ver el flujo de líquido. Acero firme y elástico que 
evita el quiebre o doblez. Punta elíptica con menor daño 
a los tejidos reduciendo cefaleas y mareos. Esterilizadas por óxido 
de etileno.  PM-647-87    </t>
  </si>
  <si>
    <t>Aguja espinal  pta lapiz  25G 3½" MCM</t>
  </si>
  <si>
    <t>AGUJA DE PUNCION RAQUIDEA Nº25 G PUNTA LAPIZ DESC.EST. Presentacion: 
UNIDAD  PM 1440-67   PAGO DIFERIDO 30 DÍAS 
FECHA CONFORMACIÓN DE FACTURA</t>
  </si>
  <si>
    <t>AGUJA DE ANESTESIA ESPINAL PTA LAPIZ 25G X 3 1/2 
- PM 414-145</t>
  </si>
  <si>
    <t>AGUJA DE PUNCION RAQUIDEA Nº25 G PUNTA LAPIZ DESC.EST. - 
PM 634-200</t>
  </si>
  <si>
    <t>CANULA NASAL PVC NEONATAL - K27 - PM 414-173</t>
  </si>
  <si>
    <t>NHALADOR DE OXIGENO P/CAVIDAD NASAL NEONATAL C/2 TUBULADURAS CORTAS DESC.EST. 
pm 928-47. LA MUESTRA ES AL EFECTO DEL PRODUCTO. SE 
ENTREGA LA MEDIDA NEONATAL SOLICITADA.</t>
  </si>
  <si>
    <t>SONDA T/K27 PVC EST BIGOTERA NEO - PM 1440-85</t>
  </si>
  <si>
    <t xml:space="preserve">SONDA NASAL OXIGENO BIGOTERA PVC NEO. T/K27N KAUTION  PM-1041-15 
 </t>
  </si>
  <si>
    <t>Sonda t/K 27 PVC est bigotera NEO WELL LEAD PM 
1440-85</t>
  </si>
  <si>
    <t>PM: 1440-85</t>
  </si>
  <si>
    <t>NHALADOR DE OXIGENO P/CAVIDAD NASAL NEONATAL C/2 TUBULADURAS CORTAS DESC.EST. 
Presentación: UNIDAD  PM 1440-85  PAGO DIFERIDO 30 DÍAS 
FECHA CONFORMACIÓN DE FACTURA</t>
  </si>
  <si>
    <t>Sonda t/K 27 PVC est bigotera neo WELL LEAD</t>
  </si>
  <si>
    <t>INHALADOR DE OXIGENO P/CAVIDAD NASAL NEONATAL C/2 TUBULADURAS CORTAS DESC.EST. 
- PM 1601-95</t>
  </si>
  <si>
    <t>INHALADOR DE OXIGENO P/CAVIDAD NASAL NEONATAL C/2 TUBULADURAS CORTAS DESC.EST 
- PM 1601-107</t>
  </si>
  <si>
    <t>INHALADOR DE OXIGENO P/CAVIDAD NASAL PEDIATRICO C/2 TUBULADURAS DESC.EST. PM 
928-47</t>
  </si>
  <si>
    <t>CANULA NASAL PVC PEDIATRICO - K27 - PM 414-173</t>
  </si>
  <si>
    <t>SONDA T/K27 PVC EST BIGOTERA PEDIATRICA - PM 1440-85</t>
  </si>
  <si>
    <t xml:space="preserve">SONDA NASAL OXIGENO BIGOTERA PVC PED. T/K27P KAUTION  PM-1041-15 
 </t>
  </si>
  <si>
    <t>Sonda t/K 27 PVC est bigotera pediat WELL LEAD PM 
1440-85</t>
  </si>
  <si>
    <t>Sonda t/K 27 PVC est bigotera pediat WELL LEAD</t>
  </si>
  <si>
    <t xml:space="preserve">INHALADOR DE OXIGENO P/CAVIDAD NASAL PEDIATRICO C/2 TUBULADURAS DESC.EST. - 
PM 1601-107  </t>
  </si>
  <si>
    <t>INHALADOR DE OXIGENO P/CAVIDAD NASAL PEDIATRICO C/2 TUBULADURAS DESC.EST. Presentación: 
UNIDAD  PM 1440-85  PAGO DIFERIDO 30 DÍAS FECHA 
CONFORMACIÓN DE FACTURA</t>
  </si>
  <si>
    <t>INHALADOR DE OXIGENO P/CAVIDAD NASAL PEDIATRICO C/2 TUBULADURAS DESC.EST. - 
PM 1601-95</t>
  </si>
  <si>
    <t xml:space="preserve">SONDA NASAL OXIGENO BIGOTERA PVC PED. T/K27P KOLER  PM-179-17 
 </t>
  </si>
  <si>
    <t>INHALADOR DE OXIGENO P/CAVIDAD NASAL ADULTO C/2 TUBULADURAS DESC.EST. pm 
928-47</t>
  </si>
  <si>
    <t>CANULA NASAL PVC ADULTO - K27 - PM 414-173</t>
  </si>
  <si>
    <t>SONDA T/K27 PVC EST BIGOTERA ADULTO - PM 1440-85</t>
  </si>
  <si>
    <t>Sonda t/K 27 PVC est bigotera adulto WELL LEAD PM 
1440-85</t>
  </si>
  <si>
    <t xml:space="preserve">SONDA NASAL OXIGENO BIGOTERA PVC ADU. T/K27 KAUTION  PM-1041-15 
 </t>
  </si>
  <si>
    <t>Sonda t/K 27 PVC est bigotera adulto WELL LEAD</t>
  </si>
  <si>
    <t>INHALADOR DE OXIGENO P/CAVIDAD NASAL ADULTO C/2 TUBULADURAS DESC.EST. Presentación: 
UNIDAD  PM 1440-85  PAGO DIFERIDO 30 DÍAS FECHA 
CONFORMACIÓN DE FACTURA</t>
  </si>
  <si>
    <t xml:space="preserve">INHALADOR DE OXIGENO P/CAVIDAD NASAL ADULTO C/2 TUBULADURAS DESC.EST - 
PM 1601-107  </t>
  </si>
  <si>
    <t>INHALADOR DE OXIGENO P/CAVIDAD NASAL ADULTO C/2 TUBULADURAS DESC.EST. - 
PM 1601-95</t>
  </si>
  <si>
    <t xml:space="preserve">SONDA NASAL OXIGENO BIGOTERA PVC ADU. T/K27 BIOEQUIP  PM-201-4 
 </t>
  </si>
  <si>
    <t xml:space="preserve">SONDA NASAL OXIGENO BIGOTERA PVC ADU. T/K27 KOLER  PM-179-17 
 </t>
  </si>
  <si>
    <t>MASCARA DE OXIGENO ADULT REG -6 ESC- C/TUB - PM 
1440-128</t>
  </si>
  <si>
    <t xml:space="preserve">MASCARA OXIGENO 7 GRADUACIONES ADU.C/TUB.+ ELAST. KAUTION  PM-1041-17  
</t>
  </si>
  <si>
    <t>MASCARA P/OXIGENOTERAPIA ADULTO C/5 VALVULAS P/ GRADUACION pm 928-46</t>
  </si>
  <si>
    <t>MASCARA P/OXIGENOTERAPIA ADULTO C/5 VALVULAS P/ GRADUACION Presentación: SET Solicitado: 
SET  PM 1440-128  PAGO DIFERIDO 30 DÍAS FECHA 
CONFORMACIÓN DE FACTURA</t>
  </si>
  <si>
    <t xml:space="preserve">MASCARA OXIGENO 6 GRADUACIONES ADU. N°4 HG  PM-1633-1  
</t>
  </si>
  <si>
    <t>MASCARA DE OXIGENO PEDIAT REG -6 ESC- C/TUB - PM 
1440-128</t>
  </si>
  <si>
    <t>PM: 1440-128</t>
  </si>
  <si>
    <t xml:space="preserve">MASCARA OXIGENO 7 GRADUACIONES PED.C/TUB.+ ELAST. KAUTION  PM-1041-17  
</t>
  </si>
  <si>
    <t>MASCARA P/OXIGENOTERAPIA PEDIATRICA C/5 VALVULAS P/GRADUACION PM 928-46</t>
  </si>
  <si>
    <t>MASCARA P/OXIGENOTERAPIA PEDIATRICA C/5 VALVULAS P/GRADUACION Presentación: SET Solicitado: SET 
 PM 1440-128  PAGO DIFERIDO 30 DÍAS FECHA CONFORMACIÓN 
DE FACTURA</t>
  </si>
  <si>
    <t xml:space="preserve">MASCARA OXIGENO 6 GRADUACIONES PED. N°2 HG  PM-1633-1  
</t>
  </si>
  <si>
    <t xml:space="preserve">MASCARA DE OXIGENO PEDIAT C/RESERV Y TUB. - PM 1440-128 
</t>
  </si>
  <si>
    <t>MASCARA P/OXIGENA C/RESERVORIO PEDIATRICA pm 928-46</t>
  </si>
  <si>
    <t>MASCARA P/OXIGENA C/RESERVORIO PEDIATRICA Presentación: UNIDAD  PM 1440-128  
PAGO CONTADO CONTRA ENTREGA</t>
  </si>
  <si>
    <t>MASCARA P/OXIGENA C/RESERVORIO PEDIATRICA Presentación: UNIDAD  PM 1440-128  
PAGO DIFERIDO 30 DÍAS FECHA CONFORMACIÓN DE FACTURA</t>
  </si>
  <si>
    <t>Mascara de oxígeno pediat c/reserv y tub WELL LEAD</t>
  </si>
  <si>
    <t xml:space="preserve">MASCARA OXIGENO ALTA CONCENT.PED.C/BOLSA + TUB. HG  PM-1633-1  
  Máscara flexible y traslucida que se adapta perfectamente 
a la   cara del paciente. Hay diferentes tamaños, 
para neonatales,   niños y adultos.  La máscara 
cuenta con dos válvulas unidireccionales que no   permiten 
la entrada de aire ambiental pero sí la salida de 
aire   exhalado y está acoplada a una bolsa 
de reservorio de PVC   esmerilado. Permite administrar O2 
a FiO2 superiores.    </t>
  </si>
  <si>
    <t xml:space="preserve">MASCARA OXIGENO ALTA CONCENT.PED.C/BOLSA + TUB. HAND  PM-647-170  
    La Máscara de Oxígeno de alta 
concentración Hand está fabricada en PVC y disponible en tamaños 
para adultos y niños.  El oxígeno de alta concentración 
se puede proporcionar a través de una máscara de no 
reinhalación con una bolsa reservorio y un flujo de oxígeno 
suficiente para mantener la bolsa completamente inflada.  Incluye:  
Máscara Adulto con elástico de sujeción.  Tubuladura.  Bolsa 
reservorio de 1.150ml.  </t>
  </si>
  <si>
    <t xml:space="preserve">PM: 1440-128  </t>
  </si>
  <si>
    <t>MASCARA PARA OXIGENOTERAPIA CON RESERVORIO ADULTO pm 928-46</t>
  </si>
  <si>
    <t>Mascara de oxígeno adult c/reserv y tub WELL LEAD</t>
  </si>
  <si>
    <t>MASCARA P/OXIGENA C/RESERVORIO ADULTO Presentación: UNIDAD  PM 1440-128  
PAGO DIFERIDO 30 DÍAS FECHA CONFORMACIÓN DE FACTURA</t>
  </si>
  <si>
    <t xml:space="preserve">MASCARA OXIGENO ALTA CONCENT.ADU.C/BOLSA + TUB. HG  PM-1633-1  
Máscara flexible y traslucida que se adapta perfectamente a la 
  cara del paciente. Hay diferentes tamaños, para neonatales, 
  niños y adultos.  La máscara cuenta con 
dos válvulas unidireccionales que no   permiten la entrada 
de aire ambiental pero sí la salida de aire  
 exhalado y está acoplada a una bolsa de reservorio 
de PVC   esmerilado. Permite administrar O2 a FiO2 
superiores.    </t>
  </si>
  <si>
    <t>MASCARA P/OXIGENA C/RESERVORIO ADULTO - PM 1633-1</t>
  </si>
  <si>
    <t>MASCARA PARA OXIGENOTERAPIA CON RESERVORIO ADULTO - PM 1501-64</t>
  </si>
  <si>
    <t xml:space="preserve">MASCARA OXIGENO ALTA CONCENT.ADU.C/BOLSA + TUB. HAND  PM-647-170  
 La Máscara de Oxígeno de alta concentración Hand está 
fabricada en PVC y disponible en tamaños para adultos y 
niños.  El oxígeno de alta concentración se puede proporcionar 
a través de una máscara de no reinhalación con una 
bolsa reservorio y un flujo de oxígeno suficiente para mantener 
la bolsa completamente inflada.  Incluye:  Máscara Adulto con 
elástico de sujeción.  Tubuladura.  Bolsa reservorio de 1.150ml. 
 </t>
  </si>
  <si>
    <t>MASCARA P/OXIGENA C/RESERVORIO ADULTO - PM 1501-64</t>
  </si>
  <si>
    <t xml:space="preserve">MASCARA DE OXIGENO ADULTO C/RESERV Y TUB - PM 1440-128 
</t>
  </si>
  <si>
    <t>MASCARA P/OXIGENA C/RESERVORIO NEONATAL pm 928-46</t>
  </si>
  <si>
    <t xml:space="preserve">MASCARA OXIGENO ALTA CONCENT.NEO.C/BOLSA + TUB. HG  PM-1633-1  
Máscara flexible y traslucida que se adapta perfectamente a la 
  cara del paciente. Hay diferentes tamaños, para neonatales, 
  niños y adultos.  La máscara cuenta con 
dos válvulas unidireccionales que no   permiten la entrada 
de aire ambiental pero sí la salida de aire  
 exhalado y está acoplada a una bolsa de reservorio 
de PVC   esmerilado. Permite administrar O2 a FiO2 
superiores.  </t>
  </si>
  <si>
    <t>PM: 1440-128  (NEONATAL)</t>
  </si>
  <si>
    <t>MASCARA P/OXIGENA C/RESERVORIO NEONATAL Presentación: UNIDAD  PM 1633-1  
PAGO DIFERIDO 30 DÍAS FECHA CONFORMACIÓN DE FACTURA</t>
  </si>
  <si>
    <t xml:space="preserve">SONDA T/K32P (16FR) PVC EST P/ASP MUCUS - PM 1440-132 
</t>
  </si>
  <si>
    <t>SONDA PARA ASPIRACION DE MUCUS 16FR - 60CM - K32P 
- PM 414-174</t>
  </si>
  <si>
    <t>SONDA P/INH O SUCCION MUCUS (TIPO K 32 P) LONG.50 
CM X 5.0 MM DIAM.EXT.DESC.EST. Presentación: UNIDAD pm 928-220</t>
  </si>
  <si>
    <t>SONDA P/INH O SUCCION MUCUS (TIPO K 32 P) LONG.50 
CM X 5.0 MM DIAM.EXT.DESC.EST. Presentación: UNIDAD  PM 1440-257 
 PAGO DIFERIDO 30 DÍAS FECHA CONFORMACIÓN DE FACTURA</t>
  </si>
  <si>
    <t xml:space="preserve">Sonda t/K 32P (16fr) PVC est p/asp mucus WELL LEAD 
</t>
  </si>
  <si>
    <t>SONDA P/INH O SUCCION MUCUS (TIPO K 32 P) LONG.50 
CM X 5.0 MM DIAM.EXT.DESC.EST. Presentación: UNIDAD - PM 179-18 
- SE ADJUNTA IMAGEN DE K 31</t>
  </si>
  <si>
    <t>SONDA T/K32P (16FR) PVC EST P/ASP MUCUS - G-32PB - 
PM 1483-8</t>
  </si>
  <si>
    <t>SONDA P/INH O SUCCION MUCUS (TIPO K 32 P) LONG.50 
CM X 5.0 MM DIAM.EXT.DESC.EST. Presentación: UNIDAD  PM 179-15 
 PAGO DIFERIDO 30 DÍAS FECHA CONFORMACIÓN DE FACTURA</t>
  </si>
  <si>
    <t xml:space="preserve">GAVAMAX CATERSET CA32P Sonda con regulador de flujo para aspiración 
de mucus, diam. 5.00 mm Nº 15, TIPO K 32P 
PM 30-34 CAJA X 250 UNID.  </t>
  </si>
  <si>
    <t>Sonda t/K 32P (16fr) PVC est p/asp mucus MFLAB PM 
1440-257</t>
  </si>
  <si>
    <t xml:space="preserve">SONDA OXIGENO/SUC.MUCUS PVC 5m C/REG.T/K32P BIOEQUIP  PM-201-13   
</t>
  </si>
  <si>
    <t xml:space="preserve">SONDA OXIGENO/SUC.MUCUS PVC 5m C/REG.T/K32P BIO-FIL  PM-1012-24   
</t>
  </si>
  <si>
    <t xml:space="preserve">SONDA OXIGENO/SUC.MUCUS PVC 5m C/REG.T/K32P KOLER  PM-179-15   
</t>
  </si>
  <si>
    <t>SONDA PARA ASPIRACION DE MUCUS 12FR - 45CM - PM 
414-174</t>
  </si>
  <si>
    <t xml:space="preserve">SONDA T/K29 (12FR) PVC EST P/ASP MUCUS - PM 1440-132 
</t>
  </si>
  <si>
    <t xml:space="preserve">Sonda t/K 29 (12fr) PVC est p/asp mucus WELL LEAD 
</t>
  </si>
  <si>
    <t>SONDA P/INH O SUCCION MUCUS (TIPO K 29) LONG.45 CM 
X 4.0 MM DIAM.EXT.DESC.EST. PM 928-220</t>
  </si>
  <si>
    <t>SONDA P/INH O SUCCION MUCUS (TIPO K 29) LONG.45 CM 
X 4.0 MM DIAM.EXT.DESC.EST. Presentación: UNIDAD - PM 179-18</t>
  </si>
  <si>
    <t>SONDA P/INH O SUCCION MUCUS (TIPO K 29) LONG.45 CM 
X 4.0 MM DIAM.EXT.DESC.EST. Presentación: UNIDAD  PM 2517-1  
PAGO DIFERIDO 30 DÍAS FECHA CONFORMACIÓN DE FACTURA</t>
  </si>
  <si>
    <t xml:space="preserve">SONDA OXIGENO/SUC.MUCUS PVC 4m T/K29 KOLER  PM-179-15   
</t>
  </si>
  <si>
    <t>SONDA P/INH O SUCCION MUCUS (TIPO K 29) LONG.45 CM 
X 4.0 MM DIAM.EXT.DESC.EST. Presentación: UNIDAD  PM 179-15  
PAGO DIFERIDO 30 DÍAS FECHA CONFORMACIÓN DE FACTURA</t>
  </si>
  <si>
    <t>SONDA T/K29 (12FR) PVC EST P/ASP MUCUS - G-29P - 
PM 1483-8</t>
  </si>
  <si>
    <t xml:space="preserve">GAVAMAX CATERSET K29 Sonda para inhalación de oxígeno o aspiración 
de mucus, diam. 4.00 mm, Nº 12, TIPO K 29 
PM 30-34 CAJA X 300 UNID.  </t>
  </si>
  <si>
    <t xml:space="preserve">Sonda t/K 29 PVC est p/asp mucus TOMFAC-FIRTS PM 2517-1 
</t>
  </si>
  <si>
    <t xml:space="preserve">SONDA OXIGENO/SUC.MUCUS PVC 4m T/K29 BIOEQUIP PM-201-13 NAC   
</t>
  </si>
  <si>
    <t xml:space="preserve">SONDA OXIGENO/SUC.MUCUS PVC 4m T/K29 BIO-FIL  PM-1012-24   
</t>
  </si>
  <si>
    <t>FLEXGUARD TUBO ENDOTRAQUEAL C/BALON ID 5.5 - PM 414-130</t>
  </si>
  <si>
    <t xml:space="preserve">TUBO ENDOT.C/BAL. 5,5mm UNO  PM-647-419  </t>
  </si>
  <si>
    <t>TUBO ENDOT. 5.5mm (22FR) C/BALON - PM 1440-83</t>
  </si>
  <si>
    <t>Tubo endot   5.5mm (22fr) c/balon WELL LEAD</t>
  </si>
  <si>
    <t xml:space="preserve">TUBO ENDOTRAQUEAL 5.5 MM DIAM.INT.(N 22) CON BALON DESC.EST. Presentacion: 
UNIDAD  PM 1440 124  PAGO A 30 DIAS 
</t>
  </si>
  <si>
    <t>TUBO ENDOTRAQUEAL 5.5 MM DIAM.INT.(N 22) CON BALON DESC.EST. PM 
928-99</t>
  </si>
  <si>
    <t xml:space="preserve">TUBO ENDOT.C/BAL. 5,5mm KAUTION  PM-1041-28  </t>
  </si>
  <si>
    <t>FLEXGUARD TUBO ENDOTRAQUEAL C/BALON ID 6.0 - PM 414-130</t>
  </si>
  <si>
    <t xml:space="preserve">TUBO ENDOT.C/BAL. 6,0mm UNO  PM-647-419  </t>
  </si>
  <si>
    <t>TUBO ENDOT. 6.0mm (24FR) C/BALON - PM 1440-83</t>
  </si>
  <si>
    <t>Tubo endot   6.0mm (24fr) c/balon WELL LEAD</t>
  </si>
  <si>
    <t>TUBO ENDOTRAQUEAL 6 MM DIAM.INT.(N 24) CON BALON DESC.EST. Presentación: 
UNIDAD  PM 1440-124</t>
  </si>
  <si>
    <t>TUBO ENDOTRAQUEAL 6 MM DIAM.INT.(N 24) CON BALON DESC.EST. PM 
928-99</t>
  </si>
  <si>
    <t xml:space="preserve">TUBO ENDOT.C/BAL. 6,0mm KAUTION  PM-1041-28  </t>
  </si>
  <si>
    <t xml:space="preserve">TUBO ENDOT.C/BAL. 6,5mm UNO  PM-647-419  </t>
  </si>
  <si>
    <t>FLEXGUARD TUBO ENDOTRAQUEAL C/BALON ID 6.5 - PM 414-130</t>
  </si>
  <si>
    <t>TUBO ENDOT. 6.5mm (26FR) C/BALON - PM 1440-83</t>
  </si>
  <si>
    <t>Tubo endot   6.5mm (26fr) c/balon WELL LEAD</t>
  </si>
  <si>
    <t>TUBO ENDOTRAQUEAL 6.5 MM DIAM.INT.(Nº26)CON BALON DESC. EST. Presentación: UNIDAD 
 PM 1440-124  PAGO DIFERIDO 30 DÍAS FECHA CONFORMACIÓN 
DE FACTURA</t>
  </si>
  <si>
    <t xml:space="preserve">TUBO ENDOTRAQUEAL 6.5 MM DIAM.INT.(Nº26)CON BALON DESC. EST. pm 928-99 
</t>
  </si>
  <si>
    <t xml:space="preserve">TUBO ENDOT.C/BAL. 6,5mm KAUTION  PM-1041-28  </t>
  </si>
  <si>
    <t xml:space="preserve">TUBO ENDOT.C/BAL. 7,0mm UNO  PM-647-419  </t>
  </si>
  <si>
    <t>FLEXGUARD TUBO ENDOTRAQUEAL C/BALON ID 7.0 - PM 414-130</t>
  </si>
  <si>
    <t>TUBO ENDOT. 7.0mm (28FR) C/BALON - PM 1440-83</t>
  </si>
  <si>
    <t xml:space="preserve">TUBO ENDOT.C/BAL. 7,0mm KAUTION  PM-1041-28  </t>
  </si>
  <si>
    <t>Tubo endot   7.0mm (28fr) c/balon WELL LEAD</t>
  </si>
  <si>
    <t>TUBO ENDOTRAQUEAL 7 MM DIAM.INT.(N 28) CON BALON DESC.EST. pm 
928-99</t>
  </si>
  <si>
    <t>TUBO ENDOTRAQUEAL 7 MM DIAM.INT.(N 28) CON BALON DESC.EST. Presentacion: 
UNIDAD  PM 1440 124  PAGO DIFERIDO 30 DÍAS 
FECHA CONFORMACIÓN DE FACTURA</t>
  </si>
  <si>
    <t xml:space="preserve">TUBO ENDOT.C/BAL. 7,5mm UNO  PM-647-419  </t>
  </si>
  <si>
    <t>FLEXGUARD TUBO ENDOTRAQUEAL C/BALON ID 7.5 - PM 414-130</t>
  </si>
  <si>
    <t>TUBO ENDOT. 7.5mm (30FR) C/BALON - PM 1440-83</t>
  </si>
  <si>
    <t>TUBO ENDOTRAQUEAL 7.5 MM DIAM.INT.(N°30) CON BALON DESC.EST. - PM 
215-43</t>
  </si>
  <si>
    <t xml:space="preserve">TUBO ENDOT.C/BAL. 7,5mm KAUTION  PM-1041-28  </t>
  </si>
  <si>
    <t>Tubo endot   7.5mm (30fr) c/balón WELL LEAD</t>
  </si>
  <si>
    <t xml:space="preserve">TUBO ENDOTRAQUEAL 7.5 MM DIAM.INT.(N°30) CON BALON DESC.EST. PM 928-99 
</t>
  </si>
  <si>
    <t>TUBO ENDOTRAQUEAL 7.5 MM DIAM.INT.(N°30) CON BALON DESC.EST. Presentacion: UNIDAD 
 PM 1440 124  PAGO DIFERIDO 30 DÍAS FECHA 
CONFORMACIÓN DE FACTURA</t>
  </si>
  <si>
    <t xml:space="preserve">TUBO ENDOT.C/BAL. 8,0mm UNO  PM-647-419  </t>
  </si>
  <si>
    <t>FLEXGUARD TUBO ENDOTRAQUEAL C/BALON ID 8.0 - PM 414-130</t>
  </si>
  <si>
    <t xml:space="preserve">PM 1440-83 TUBO ENDOT. 8.0mm (32FR) C/BALON  WELL LEAD 
 </t>
  </si>
  <si>
    <t xml:space="preserve">TUBO ENDOT.C/BAL. 8,0mm KAUTION  PM-1041-28  </t>
  </si>
  <si>
    <t>Tubo endot   8.0mm (32fr) c/balón WELL LEAD</t>
  </si>
  <si>
    <t>TUBO ENDOTRAQUEAL 8 MM DIAM.INT.(Nº32) CON BALON DESC.EST. Presentacion: UNIDAD 
 PM 1440-124  PAGO DIFERIDO 30 DÍAS FECHA CONFORMACIÓN 
DE FACTURA</t>
  </si>
  <si>
    <t xml:space="preserve">TUBO ENDOTRAQUEAL 8 MM DIAM.INT.(Nº32) CON BALON DESC.EST. PM 928-99 
</t>
  </si>
  <si>
    <t>TUBO ENDOTRAQUEAL 8 MM DIAM.INT.(Nº32) CON BALON DESC.EST. - PM 
215-43</t>
  </si>
  <si>
    <t>FLEXGUARD TUBO ENDOTRAQUEAL C/BALON ID 9.0 - PM 414-130</t>
  </si>
  <si>
    <t xml:space="preserve">TUBO ENDOT.C/BAL. 9,0mm UNO  PM-647-419  </t>
  </si>
  <si>
    <t xml:space="preserve">PM 1440-83 TUBO ENDOT. 9.0mm (36FR) C/BALON  WELL LEAD 
 </t>
  </si>
  <si>
    <t>Tubo endot   9.0mm (36fr) c/balon WELL LEAD</t>
  </si>
  <si>
    <t>TUBO ENDOTRAQUEAL 9 MM DIAM.INT.(Nº36) CON BALON DESC.EST. Presentación: UNIDAD 
 PM 1440-124  PAGO DIFERIDO 30 DÍAS FECHA CONFORMACIÓN 
DE FACTURA</t>
  </si>
  <si>
    <t xml:space="preserve">TUBO ENDOTRAQUEAL 9 MM DIAM.INT.(Nº36) CON BALON DESC.EST. PM 928-99 
</t>
  </si>
  <si>
    <t xml:space="preserve">TUBO ENDOT.C/BAL. 9,0mm KAUTION  PM-1041-28  </t>
  </si>
  <si>
    <t>FLEXGUARD TUBO ENDOTRAQUEAL S/BALON ID 3.5 - PM 414-130</t>
  </si>
  <si>
    <t xml:space="preserve">TUBO ENDOT.S/BAL. 3,5mm UNO  PM-647-419  </t>
  </si>
  <si>
    <t xml:space="preserve">PM 1440-83 TUBO ENDOT. 3.5mm (14FR) S/BALON  WELL LEAD 
 </t>
  </si>
  <si>
    <t xml:space="preserve">TUBO ENDOTRAQUEAL Nº 3,5 SIN BALON DESC. EST. pm 928-99 
</t>
  </si>
  <si>
    <t xml:space="preserve">TUBO ENDOT.S/BAL. 3,5mm KAUTION  PM-1041-28  </t>
  </si>
  <si>
    <t>TUBO ENDOTRAQUEAL Nº 3,5 SIN BALON DESC. EST. Presentacion: UNIDAD 
 PM 1440-124</t>
  </si>
  <si>
    <t>Tubo endot  3.5mm (14fr) s/balon WELL LEAD</t>
  </si>
  <si>
    <t>FLEXGUARD TUBO ENDOTRAQUEAL S/BALON ID 4.0 - PM 414-130</t>
  </si>
  <si>
    <t xml:space="preserve">TUBO ENDOT.S/BAL. 4,0mm UNO  PM-647-419  </t>
  </si>
  <si>
    <t xml:space="preserve">PM 1440-83 TUBO ENDOT. 4.0mm (16FR) S/BALON WELL LEAD  
</t>
  </si>
  <si>
    <t>TUBO ENDOTRAQUEAL Nº4 MM DIAM.INT.(Nº12)SIN BALON DESC.EST. PM 928-99</t>
  </si>
  <si>
    <t xml:space="preserve">TUBO ENDOT.S/BAL. 4,0mm KAUTION  PM-1041-28  </t>
  </si>
  <si>
    <t>TUBO ENDOTRAQUEAL Nº4 MM DIAM.INT.(Nº12)SIN BALON DESC.EST. Presentacion: UNIDAD  
PM 1440-124  PAGO DIFERIDO 30 DÍAS FECHA CONFORMACIÓN DE 
FACTURA</t>
  </si>
  <si>
    <t>Tubo endot  4.0mm (16fr) s/balon WELL LEAD</t>
  </si>
  <si>
    <t>FLEXGUARD TUBO ENDOTRAQUEAL C/BALON ID 4.0 - PM 414-130</t>
  </si>
  <si>
    <t xml:space="preserve">TUBO ENDOT.C/BAL. 4,0mm UNO  PM-647-419  </t>
  </si>
  <si>
    <t xml:space="preserve">PM 1440-83 TUBO ENDOT. 4.0mm (16FR) C/BALON  WELL LEAD 
 </t>
  </si>
  <si>
    <t>Tubo endot   4.0mm (16fr) c/balon WELL LEAD</t>
  </si>
  <si>
    <t>TUBO ENDOTRAQUEAL 4 MM DIAM.INT.(N°16) CON BALON DESC. EST. Presentacion: 
UNIDAD  PM 1440-124  PAGO DIFERIDO 30 DÍAS FECHA 
CONFORMACIÓN DE FACTURA</t>
  </si>
  <si>
    <t>TUBO ENDOTRAQUEAL 4 MM DIAM.INT.(N°16) CON BALON DESC. EST. PM 
928-99</t>
  </si>
  <si>
    <t xml:space="preserve">TUBO ENDOT.C/BAL. 4,0mm KAUTION  PM-1041-28  </t>
  </si>
  <si>
    <t>FLEXGUARD TUBO ENDOTRAQUEAL C/BALON ID 4.5 - PM 414-130</t>
  </si>
  <si>
    <t xml:space="preserve">TUBO ENDOT.C/BAL. 4,5mm UNO PM-647-419  </t>
  </si>
  <si>
    <t xml:space="preserve">PM 1440-83 TUBO ENDOT. 4.5mm (18FR) C/BALON  WELL LEAD 
 </t>
  </si>
  <si>
    <t>Tubo endot   4.5mm (18fr) c/balon WELL LEAD</t>
  </si>
  <si>
    <t>TUBO ENDOTRAQUEAL 4.5 MM DIAM.INT.(N°18) CON BALON DESC.EST. Presentacion: UNIDAD 
 PM 1440-124  PAGO DIFERIDO 30 DÍAS FECHA CONFORMACIÓN 
DE FACTURA</t>
  </si>
  <si>
    <t xml:space="preserve">TUBO ENDOTRAQUEAL 4.5 MM DIAM.INT.(N°18) CON BALON DESC.EST. PM 928-99 
</t>
  </si>
  <si>
    <t xml:space="preserve">TUBO ENDOT.C/BAL. 4,5mm KAUTION PM-1041-28 NAC  </t>
  </si>
  <si>
    <t>FLEXGUARD TUBO ENDOTRAQUEAL S/BALON ID 2.5</t>
  </si>
  <si>
    <t xml:space="preserve">TUBO ENDOT.S/BAL. 2,5mm UNO PM-647-419 IMP  </t>
  </si>
  <si>
    <t xml:space="preserve">PM 1440-83 TUBO ENDOT. 2.5mm (10FR) S/BALON WELL LEAD  
</t>
  </si>
  <si>
    <t>TUBO ENDOTRAQUEAL 2.5 MM DIAM INT. (N°10)S/BALON DESC. EST PM 
928-99</t>
  </si>
  <si>
    <t xml:space="preserve">TUBO ENDOT.S/BAL. 2,5mm KAUTION PM-1041-28 NAC  </t>
  </si>
  <si>
    <t>TUBO ENDOTRAQUEAL 2.5 MM DIAM INT. (N°10)S/BALON DESC. EST Presentación: 
UNIDAD  PM 1440-124  PAGO DIFERIDO 30 DÍAS FECHA 
CONFORMACIÓN DE FACTURA</t>
  </si>
  <si>
    <t>Tubo endot  2.5mm (10fr) s/balon WELL LEAD</t>
  </si>
  <si>
    <t>LEXGUARD TUBO ENDOTRAQUEAL C/BALON ID 5.0 - PM 414-130</t>
  </si>
  <si>
    <t xml:space="preserve">TUBO ENDOT.C/BAL. 5,0mm UNO PM-647-419 IMP  </t>
  </si>
  <si>
    <t xml:space="preserve">PM 1440-83 TUBO ENDOT. 5.0mm (20FR) C/BALON  WELL LEAD 
 </t>
  </si>
  <si>
    <t>Tubo endot   5.0mm (20fr) c/balon WELL LEAD</t>
  </si>
  <si>
    <t>TUBO ENDOTRAQUEAL 5 MM DIAM.INT.(N°20) CON BALON DESC.EST. Presentacion: UNIDAD 
 PM 1440-124  PAGO DIFERIDO 30 DÍAS FECHA CONFORMACIÓN 
DE FACTURA</t>
  </si>
  <si>
    <t xml:space="preserve">TUBO ENDOTRAQUEAL 5 MM DIAM.INT.(N°20) CON BALON DESC.EST PM 928-99 
</t>
  </si>
  <si>
    <t xml:space="preserve">TUBO ENDOT.C/BAL. 5,0mm KAUTION PM-1041-28 NAC  </t>
  </si>
  <si>
    <t>FLEXGUARD TUBO ENDOTRAQUEAL S/BALON ID 3.0 - PM 414-130</t>
  </si>
  <si>
    <t xml:space="preserve">TUBO ENDOT.S/BAL. 3,0mm UNO PM-647-419 IMP  </t>
  </si>
  <si>
    <t xml:space="preserve">PM 1440-83 TUBO ENDOT. 3.0mm (12FR) S/BALON WELL LEAD  
</t>
  </si>
  <si>
    <t>TUBO ENDOTRAQUEAL 3 MM DIAM. INT. (N°12)S/BALON DESC EST. PM 
928-99</t>
  </si>
  <si>
    <t xml:space="preserve">TUBO ENDOT.S/BAL. 3,0mm KAUTION PM-1041-28 NAC  </t>
  </si>
  <si>
    <t>TUBO ENDOTRAQUEAL 3 MM DIAM. INT. (N°12)S/BALON DESC EST. Presentación: 
UNIDAD  PM 1440-124  PAGO DIFERIDO 30 DÍAS FECHA 
CONFORMACIÓN DE FACTURA</t>
  </si>
  <si>
    <t>Tubo endot  3.0mm (12fr) s/balón WELL LEAD</t>
  </si>
  <si>
    <t xml:space="preserve">MICRONEBULIZADOR ADULTO C/MASCARA Y TUBULADURA PM 928-533 . FOTO ilustrativa, 
se respeta medida adulto. </t>
  </si>
  <si>
    <t xml:space="preserve">MASCARA NEBULIZ.C/AMPOLLA PL.ADU.C/TUB.+ ELAST. KAUTION   PM-1041-23 NAC  
</t>
  </si>
  <si>
    <t xml:space="preserve">PM 1440-136 MICRONEBULIZ ADULT (3) C/MASC + ELAST + TUB 
WELL LEAD  </t>
  </si>
  <si>
    <t>PM: 1440-136</t>
  </si>
  <si>
    <t xml:space="preserve">MASCARA NEBULIZ.C/AMPOLLA PL.ADU.C/ELAST. N°4 HG PM-1633-2 NAC  </t>
  </si>
  <si>
    <t>Micronebuliz Adult (3) c/másc+elást+tub WELL LEAD</t>
  </si>
  <si>
    <t>MICRONEBULIZADOR ADULTO C/MASCARA Y TUBULADURA - PM 1501-65</t>
  </si>
  <si>
    <t>MICRONEBULIZADOR ADULTO C/MASCARA Y TUBULADURA Presentación: UNIDAD  PM 1363-2 
 PAGO DIFERIDO 30 DÍAS FECHA CONFORMACIÓN DE FACTURA</t>
  </si>
  <si>
    <t>MICRONEBULIZADOR PEDIATRICO C/MASCARA Y TUBULADURA PM 928-533 SE adjunta foto 
ilustrativa. se respeta medida PEDIATRICO</t>
  </si>
  <si>
    <t xml:space="preserve">PM 1440-136 MICRONEBULIZ PEDIAT (2) C/MASC + ELAST + TUB 
WELL LEAD  </t>
  </si>
  <si>
    <t xml:space="preserve">MASCARA NEBULIZ.C/AMPOLLA PL.PED.C/TUB.+ ELAST. KAUTION PM-1041-23 NAC  </t>
  </si>
  <si>
    <t>Micronebuliz Pediat (2) c/másc+elást+tub WELL LEAD</t>
  </si>
  <si>
    <t>MICRONEBULIZADOR PEDIATRICO C/MASCARA Y TUBULADURA Presentación: UNIDAD  PM 1440-136 
 PAGO DIFERIDO 30 DÍAS FECHA CONFORMACIÓN DE FACTURA</t>
  </si>
  <si>
    <t>MICRONEBULIZADOR PEDIATRICO C/MASCARA Y TUBULADURA - PM 1501-65</t>
  </si>
  <si>
    <t xml:space="preserve">MASCARA NEBULIZ.C/AMPOLLA PL.PED.C/TUB.+ ELAST.N°2 HG PM-1633-2 NAC  </t>
  </si>
  <si>
    <t>TUBO DE GUEDEL #00 - 50MM - PM 414-178</t>
  </si>
  <si>
    <t xml:space="preserve">PM 1440-13 TUBO OROF (GUEDEL) N°00 (50mm-azul) WELL LEAD  
</t>
  </si>
  <si>
    <t>TUBO OROFARINGEO DE GUEDEL Nº00 PM 928-219 . la foto 
del tubo guedel es ilustrativa , se entrega la medida 
cotizada, en cada renglon.</t>
  </si>
  <si>
    <t xml:space="preserve">"Los Tubos Guedel Hand son libres de látex y están 
diseñados con un bloque de mordida integrado. Están codificados por 
colores para una identificación precisa y rápida del tamaño.  
Superficie suave.  Bordes redondeados, suaves y atraumáticos.  Diseño 
anatómico. Curva rígida resistente a torceduras.  Bloque de mordida 
reforzado.  Envasados individualmente.  Descartables.  Libres de látex. 
  Tamaños y codificación de colores:  40mm - 
Rosa  50mm - Azul  60mm - Negro  
70mm - Blanco  80mm - Verde  90mm - 
Amarillo  100mm - Rojo  110mm - Celeste  
120mm - Naranja"  PM 647-338  </t>
  </si>
  <si>
    <t>TUBO OROFARINGEO DE GUEDEL Nº00 Presentación: UNIDAD  PM 1440-13 
 PAGO DIFERIDO 30 DÍAS FECHA CONFORMACIÓN DE FACTURA</t>
  </si>
  <si>
    <t>Tubo orof (Guedel) Nº 00 (50mm-azul) WELL LEAD</t>
  </si>
  <si>
    <t>TUBO DE GUEDEL #1 - 70MM - PM 414-178</t>
  </si>
  <si>
    <t xml:space="preserve">PM 1440-13 TUBO OROF (GUEDEL) N°01 (70mm-blanco) WELL LEAD  
</t>
  </si>
  <si>
    <t>TUBO OROFARINGEO DE GUEDEL Nº1 Presentación: UNIDAD PM 928-219</t>
  </si>
  <si>
    <t>Los Tubos Guedel Hand son libres de látex y están 
diseñados con un bloque de mordida integrado. Están codificados por 
colores para una identificación precisa y rápida del tamaño.  
Superficie suave.  Bordes redondeados, suaves y atraumáticos.  Diseño 
anatómico. Curva rígida resistente a torceduras.  Bloque de mordida 
reforzado.  Envasados individualmente.  Descartables.  Libres de látex. 
  Tamaños y codificación de colores:  40mm - 
Rosa  50mm - Azul  60mm - Negro  
70mm - Blanco  80mm - Verde  90mm - 
Amarillo  100mm - Rojo  110mm - Celeste  
120mm - Naranja  PM 647-338</t>
  </si>
  <si>
    <t>TUBO OROFARINGEO DE GUEDEL Nº1 Presentación: UNIDAD  PM 1440-83 
 PAGO DIFERIDO 30 DÍAS FECHA CONFORMACIÓN DE FACTURA</t>
  </si>
  <si>
    <t>Tubo orof (Guedel) Nº 01 (70mm-blanco) WELL LEAD</t>
  </si>
  <si>
    <t>TUBO DE GUEDEL #2 - 80MM - PM 414-178</t>
  </si>
  <si>
    <t xml:space="preserve">PM 1440-13 TUBO OROF (GUEDEL) N°02 (80mm-verde) WELL LEAD  
</t>
  </si>
  <si>
    <t>TUBO OROFARINGEO DE GUEDEL Nº2 Presentacion: UNIDAD PM 928-219</t>
  </si>
  <si>
    <t>TUBO OROFARINGEO DE GUEDEL Nº2 Presentacion: UNIDAD  PM 1440-83 
 PAGO DIFERIDO 30 DÍAS FECHA CONFORMACIÓN DE FACTURA</t>
  </si>
  <si>
    <t>Tubo orof (Guedel) Nº 02 (80mm-verde) WELL LEAD</t>
  </si>
  <si>
    <t>TUBO DE GUEDEL #3 - 90MM - PM 414-178</t>
  </si>
  <si>
    <t xml:space="preserve">PM 1440-13 TUBO OROF (GUEDEL) N°03 (90mm-amarillo) WELL LEAD  
</t>
  </si>
  <si>
    <t>TUBO OROFARINGEO DE GUEDEL Nº3 928-219</t>
  </si>
  <si>
    <t>"Los Tubos Guedel Hand son libres de látex y están 
diseñados con un bloque de mordida integrado. Están codificados por 
colores para una identificación precisa y rápida del tamaño.  
Superficie suave.  Bordes redondeados, suaves y atraumáticos.  Diseño 
anatómico. Curva rígida resistente a torceduras.  Bloque de mordida 
reforzado.  Envasados individualmente.  Descartables.  Libres de látex. 
  Tamaños y codificación de colores:  40mm - 
Rosa  50mm - Azul  60mm - Negro  
70mm - Blanco  80mm - Verde  90mm - 
Amarillo  100mm - Rojo  110mm - Celeste  
120mm - Naranja"  PM 647-338</t>
  </si>
  <si>
    <t>TUBO OROFARINGEO DE GUEDEL Nº3 Presentación: UNIDAD  PM 1440-83 
 PAGO DIFERIDO 30 DÍAS FECHA CONFORMACIÓN DE FACTURA</t>
  </si>
  <si>
    <t>Tubo orof (Guedel) Nº 03 (90mm-amarillo) WELL LEAD</t>
  </si>
  <si>
    <t>TUBO DE GUEDEL #4 - 100MM - PM 414-178</t>
  </si>
  <si>
    <t xml:space="preserve">PM 1440-13 TUBO OROF (GUEDEL) N°04 (100mm-rojo) WELL LEAD  
</t>
  </si>
  <si>
    <t>TUBO OROFARINGEO DE GUEDEL Nº4 (110 MM LONGITUD) 928-219</t>
  </si>
  <si>
    <t>TUBO OROFARINGEO DE GUEDEL Nº4 (110 MM LONGITUD) Presentación: UNIDAD 
 PM 1440-83  PAGO DIFERIDO 30 DÍAS FECHA CONFORMACIÓN 
DE FACTURA</t>
  </si>
  <si>
    <t>Tubo orof (Guedel) Nº 04 (100mm-rojo) WELL LEAD</t>
  </si>
  <si>
    <t>TUBO DE GUEDEL #5 - 110MM - PM 414-178</t>
  </si>
  <si>
    <t xml:space="preserve">PM 1440-13 TUBO OROF (GUEDEL) N°05 (110mm-celeste) WELL LEAD  
</t>
  </si>
  <si>
    <t>TUBO OROFARINGEO DE GUEDEL Nº5 (120 MM LONGITUD) 928-219</t>
  </si>
  <si>
    <t>TUBO OROFARINGEO DE GUEDEL Nº5 (120 MM LONGITUD) Presentación: UNIDAD 
 PM 1440-83  PAGO DIFERIDO 30 DÍAS FECHA CONFORMACIÓN 
DE FACTURA</t>
  </si>
  <si>
    <t>Tubo orof (Guedel) Nº 05 (110mm-celeste) WELL LEAD</t>
  </si>
  <si>
    <t>MASCARA LARINGEA N 3 PM 928-23</t>
  </si>
  <si>
    <t xml:space="preserve">PM 1440-102 MASCARA LARINGEA DESC N°3 WELL LEAD   
</t>
  </si>
  <si>
    <t>MASCARA LARINGEA N 3 Presentación: UNIDAD  PM 1440-102  
PAGO DIFERIDO 30 DÍAS FECHA CONFORMACIÓN DE FACTURA</t>
  </si>
  <si>
    <t xml:space="preserve">PM 1501-71 MASCARA LARINGEA N 3 HUAKUN  </t>
  </si>
  <si>
    <t>MASCARA LARINGEA N 3 - DESCARTABLE - PM 1501-72</t>
  </si>
  <si>
    <t xml:space="preserve">MASCARA LARINGEA DESC.SP3 N°3 AIRQ..  PM-647-454    
La máscara laríngea Air-Q SP3 proporciona acceso al tracto respiratorio. 
 Viene de diferentes tamaños y fabricados con conector de 
PVC, cuerpo y sello de silicona.   Esterilizados por 
óxido de etileno, son libres de látex, ftalatos y residuos 
de mercurio.         
</t>
  </si>
  <si>
    <t xml:space="preserve">MASCARA LARINGEA DESC.SP3 N°3 CON BALON CON ACCESO GASTRICO 3G 
AIRQ..  PM-647-454 IMP   La máscara laríngea Air-Q 
proporciona acceso al tracto respiratorio.  Viene de diferentes tamaños 
y fabricados con conector de PVC, cuerpo y sello de 
silicona.   Esterilizados por óxido de etileno, son libres 
de látex, ftalatos y residuos de mercurio.    
  </t>
  </si>
  <si>
    <t>MASCARA LARINGEA Nº2 pm 928-23</t>
  </si>
  <si>
    <t xml:space="preserve">PM 1440-102 MASCARA LARINGEA DESC N°2 WELL LEAD   
</t>
  </si>
  <si>
    <t>MASCARA LARINGEA Nº2 Presentación: UNIDAD  PM 1440-102  PAGO 
DIFERIDO 30 DÍAS FECHA CONFORMACIÓN DE FACTURA</t>
  </si>
  <si>
    <t xml:space="preserve">PM "1501-71 " MASCARA LARINGEA Nº2 HUAKUN  </t>
  </si>
  <si>
    <t>MASCARA LARINGEA Nº2 DESCARTABLE - PM 1501-72</t>
  </si>
  <si>
    <t xml:space="preserve">MASCARA LARINGEA DESC.SP3 N°2 AIRQ..  PM-647-454 IMP La máscara 
laríngea Air-Q SP3 proporciona acceso al tracto respiratorio.  Viene 
de diferentes tamaños y fabricados con conector de PVC, cuerpo 
y sello de silicona.   Esterilizados por óxido de 
etileno, son libres de látex, ftalatos y residuos de mercurio. 
   </t>
  </si>
  <si>
    <t xml:space="preserve">MASCARA LARINGEA DESC.SP3 N°2 CON BALON CON ACCESO GASTRICO AIRQ.. 
 PM-647-454         
</t>
  </si>
  <si>
    <t>MASCARA LARINGEA Nº 2,5 PM 928-23</t>
  </si>
  <si>
    <t xml:space="preserve">PM 1440-102 MASCARA LARINGEA DESC N°2,5 WELL LEAD   
</t>
  </si>
  <si>
    <t>MASCARA LARINGEA Nº 2,5 Presentación: UNIDAD  PM 1440-102  
PAGO DIFERIDO 30 DÍAS FECHA CONFORMACIÓN DE FACTURA</t>
  </si>
  <si>
    <t xml:space="preserve">PM "1501-71 " MASCARA LARINGEA Nº 2,5 HUAKUN   
</t>
  </si>
  <si>
    <t>MASCARA LARINGEA Nº 2,5 - DESCARTABLE - PM 1501-72</t>
  </si>
  <si>
    <t>MASCARA LARINGEA N 4 PM 928-23</t>
  </si>
  <si>
    <t xml:space="preserve">PM 1440-102 MASCARA LARINGEA DESC N°4 WELL LEAD   
 </t>
  </si>
  <si>
    <t>MASCARA LARINGEA N 4 Presentación: UNIDAD  PM 1440-102  
PAGO DIFERIDO 30 DÍAS FECHA CONFORMACIÓN DE FACTURA</t>
  </si>
  <si>
    <t xml:space="preserve">PM 1501-71 MASCARA LARINGEA N 4 HUAKUN $ 7,975.29  
</t>
  </si>
  <si>
    <t>MASCARA LARINGEA N 4 - DESCARTABLE - PM 1501-72</t>
  </si>
  <si>
    <t xml:space="preserve">MASCARA LARINGEA DESC.SP3 N°4 AIRQ..  PM 647-454  La 
máscara laríngea Air-Q SP3 proporciona acceso al tracto respiratorio.  
Viene de diferentes tamaños y fabricados con conector de PVC, 
cuerpo y sello de silicona.   Esterilizados por óxido 
de etileno, son libres de látex, ftalatos y residuos de 
mercurio.          
  </t>
  </si>
  <si>
    <t>MASCARA LARINGEA DESC.SP3 N°4 CON BALON CON ACCESO GASTRICO AIRQ.. 
   PM-647-454 IMP   La máscara laríngea 
Air-Q SP3 proporciona acceso al tracto respiratorio.  Viene de 
diferentes tamaños y fabricados con conector de PVC, cuerpo y 
sello de silicona.   Esterilizados por óxido de etileno, 
son libres de látex, ftalatos y residuos de mercurio.</t>
  </si>
  <si>
    <t>MASCARA LARINGEA N 5 PM 928-23</t>
  </si>
  <si>
    <t xml:space="preserve">PM 1440-102 MASCARA LARINGEA DESC N°5 WELL LEAD   
</t>
  </si>
  <si>
    <t>MASCARA LARINGEA N 5 Presentación: UNIDAD  PM 1440-102  
PAGO DIFERIDO 30 DÍAS FECHA CONFORMACIÓN DE FACTURA</t>
  </si>
  <si>
    <t xml:space="preserve">MASCARA LARINGEA DESC.SP3 N°5 AIRQ..  PM-647-454 IMP "La máscara 
laríngea Air-Q SP3 proporciona acceso al tracto respiratorio.  Viene 
de diferentes tamaños y fabricados con conector de PVC, cuerpo 
y sello de silicona.   Esterilizados por óxido de 
etileno, son libres de látex, ftalatos y residuos de mercurio." 
   </t>
  </si>
  <si>
    <t xml:space="preserve">MASCARA LARINGEA DESC.SP3 N°5 CON BALON CON ACCESO GASTRICO AIRQ.. 
 PM-647-454 IMP "La máscara laríngea Air-Q SP3 proporciona acceso 
al tracto respiratorio.  Viene de diferentes tamaños y fabricados 
con conector de PVC, cuerpo y sello de silicona.  
 Esterilizados por óxido de etileno, son libres de látex, 
ftalatos y residuos de mercurio."      
</t>
  </si>
  <si>
    <t xml:space="preserve">Este Filtro desechable intercambiador de calor y humedad está compuesto 
de dos cámaras, una tapa de plástico, una película de 
filtrado PP y papel de humedad. Las cámaras están compuestas 
de un material médico de alta densidad molecular (K-Resin), y 
la tapa de plástico está compuesta de TPR.  PM-647-290 
   </t>
  </si>
  <si>
    <t>FILTRO HUMIDIF P/RESP ANTIBACT/VIRAL ADULTO Presentación: UNIDAD  PM 2489-16 
 OFERTA 1 - PAGO DIFERIDO 30 DÍAS FECHA CONFORMACIÓN 
 FACTURA: Esta modalidad de pago corresponderá a las regulaciones 
 reglamentarias generales (Art. 153º Decr. Nº 1000/2015); el pago 
será  realizado dentro de los 30 días corridos de 
conformada la factura.</t>
  </si>
  <si>
    <t>FILTRO HUMIDIF P/RESP ANTIBACT/VIRAL ADULTO PM 928-13</t>
  </si>
  <si>
    <t>HMEF filtro viral bacterial con humidificador adulto. Modelo: Twinstar 55 
Marca Drager</t>
  </si>
  <si>
    <t>PM: 2413-38</t>
  </si>
  <si>
    <t xml:space="preserve">FILTRO HUMIDIF P/RESP ANTIBACT/VIRAL ADULTO HYGROBAC S HME COD 352/5877 
COVIDIEN  PM: 2142-6    </t>
  </si>
  <si>
    <t>FILTRO HUMIDIF P/RESP ANTIBACT/VIRAL ADULTO - PM 1501-75</t>
  </si>
  <si>
    <t>FILTRO VIRAL BACTERIAL HUMIDIFICADOR CON PUERTO CO2 ESTERIL ADULTO - 
BACFIL HME - PM 1151-1</t>
  </si>
  <si>
    <t xml:space="preserve">FILTRO VIRAL/BACTERIAL C/PUERTO HAND  PM-647-290  </t>
  </si>
  <si>
    <t xml:space="preserve">FILTRO P/RESPIRADOR ANTIBACTERIANO/ANTIVIRAL ADULTO  PM 2489-16  OFERTA 1 
- PAGO DIFERIDO 30 DÍAS FECHA CONFORMACIÓN  FACTURA: Esta 
modalidad de pago corresponderá a las regulaciones  reglamentarias generales 
(Art. 153º Decr. Nº 1000/2015); el pago será  realizado 
dentro de los 30 días corridos de conformada la factura. 
 </t>
  </si>
  <si>
    <t>FILTRO P/RESPIRADOR ANTIBACTERIANO/ANTIVIRAL ADULTO PM 928-13</t>
  </si>
  <si>
    <t>FILTRO P/RESPIRADOR ANTIBACTERIANO/ANTIVIRAL ADULTO - PM 1501-20</t>
  </si>
  <si>
    <t>Filtro viral bacterial adulto. Modelo: CareStar 35. Marca: Drager</t>
  </si>
  <si>
    <t xml:space="preserve">FILTRO P/RESPIRADOR ANTIBACTERIANO/ANTIVIRAL ADULTO ELECTROESTÁTICO BARRIERBAC S COD 350/5879 COVIDIEN 
 PM: 2142-6      </t>
  </si>
  <si>
    <t xml:space="preserve">FILTRO VIRAL BACTERIAL ESTERIL ADULTO - BACFIL SIN HME - 
PM 1151-1  </t>
  </si>
  <si>
    <t>FRASCO HUMIDIFICADOR DE OXIGENO x 300 ML 928-238</t>
  </si>
  <si>
    <t xml:space="preserve">PM 1501-35 FILTRO HUMIDIFICADOR 500cc (0480) WESTMED  </t>
  </si>
  <si>
    <t xml:space="preserve">Esta cámara de agua de bajo coste es compatible con 
los humidificadores externos de Fisher  Paykel  Las cámaras 
duran aproximadamente 3-6 meses dependiendo del cuidado que tengamos con 
ellas al usar agua destilada  PM-2131-3    
</t>
  </si>
  <si>
    <t xml:space="preserve">CATETER DE ASPIRACION CERRADO TRAQUEAL 24HS 16FR - PM 414-174 
</t>
  </si>
  <si>
    <t xml:space="preserve">El Sistema Cerrado de Aspiración Traqueal Cyrux ofrece un acceso 
seguro y sencillo para el paciente asistido por ventilación mecánica 
(intubación por traqueostomía o tubo endotraqueal), de succión continua sin 
necesidad de interrumpir el circuito durante todo el tiempo que 
el paciente este conectado al respirador.  Tamaño recomendados para 
el adulto: 10~16Fr.  Adaptador con giro de 360 ° 
que proporciona comodidad y flexibilidad óptimas tanto para el personal 
de enfermería como para el paciente.  Codo cónico ubicado 
a 30 °, para la conexión del circuito ventilatorio.  
Puerto de infusión que permite lavado e irrigación, su válvula 
unidireccional previene la infiltración de secreciones y fugas de ventilación. 
 Etiqueta codificada en color para identificar el día para 
el reemplazo del Sistema Cerrado de Aspiración Traqueal Cyrux.  
Puerto para administrar dilatadores bronquiales (MDI). La válvula unidireccional sin 
agujas evita la fuga incidental antes de la inyección del 
dilatador bronquial.  La manga pura de Surlyn®, de alta 
calidad, facilita la operación de avance del catéter. Manga altamente 
compacta que previene eficazmente la infiltración de la sangre y 
del esputo.  La textura de la punta de succión 
es suave, minimizando la posibilidad de causar daño a las 
membranas mucosas.  Codificación por color del botón interruptor de 
control para el reconocimiento rápido del diámetro del catéter.  
Estéril, de uso único.  PM-647-446     
</t>
  </si>
  <si>
    <t xml:space="preserve">CIRCUITO CERRADO DE EXTRACCION DE MUCUS 16 F TIPO TRANCHCARE 
 PM 2489-44  OFERTA 1 - PAGO DIFERIDO 30 
DÍAS FECHA CONFORMACIÓN  FACTURA: Esta modalidad de pago corresponderá 
a las regulaciones  reglamentarias generales (Art. 153º Decr. Nº 
1000/2015); el pago será  realizado dentro de los 30 
días corridos de conformada la factura.  </t>
  </si>
  <si>
    <t>CIRCUITO CERRADO DE EXTRACCION DE MUCUS 16 F TIPO TRANCHCARE 
PM 928-450</t>
  </si>
  <si>
    <t xml:space="preserve">CIRCUITO CERRADO DE EXTRACCION DE MUCUS 16 F TIPO TRANCHCARE 
TY CARE 444SP01016 COVIDIEN  PM: 2142-35    
</t>
  </si>
  <si>
    <t>CIRCUITO CERRADO DE EXTRACCION DE MUCUS 16 F TIPO TRANCHCARE 
- PM 1501-73</t>
  </si>
  <si>
    <t>SISTEMA P/ASP TRAQUEAL 16FR ADU - PM 1151-1</t>
  </si>
  <si>
    <t xml:space="preserve">CIRCUITO ANEST./VENT.CORRUG.180cm ADU. HAND  PM-647-289  </t>
  </si>
  <si>
    <t>Circuito básico adulto descartable. Modelo: VentStar. Marca: Drager</t>
  </si>
  <si>
    <t xml:space="preserve">PM 1501-76 CIRCUITO P/RESPIRADOR (TUBO CORRUGADO + CONECTOR EN Y) 
HUAKUN  </t>
  </si>
  <si>
    <t xml:space="preserve">CIRCUITO P/RESPIRADOR (TUBO CORRUGADO + CONECTOR EN Y) 350/13315 COVIDIEN 
 PM: 2142-115    </t>
  </si>
  <si>
    <t>SE COTIZA CON FILTRO</t>
  </si>
  <si>
    <t xml:space="preserve">MOD. 2151  Circuito respiratorio extensible de dos ramas, de 
2 mts de largo (extendido), Con 2 conectores 22 F 
en los extremos distales al paciente, pieza en “Y”, y 
codo con puerto Luer Lock, para capnografía, con conector 22M/15F. 
 PM 261-79  OFERTA 1 - PAGO DIFERIDO 30 
DÍAS FECHA CONFORMACIÓN  FACTURA: Esta modalidad de pago corresponderá 
a las regulaciones  reglamentarias generales (Art. 153º Decr. Nº 
1000/2015); el pago será  realizado dentro de los 30 
días corridos de conformada la factura  </t>
  </si>
  <si>
    <t xml:space="preserve">CIRCUITO P/RESPIRADOR (TUBO CORRUGADO + CONECTOR EN Y) PM 928-240 
</t>
  </si>
  <si>
    <t xml:space="preserve">GUIA DE ESCHMANN PUNTA ACODADA P/ INTUBACION DIFICULTOSA PM 928-188 
</t>
  </si>
  <si>
    <t xml:space="preserve">Introductor descartable para tubo traqueal. Punta acodada que facilita la 
inserción. De polietileno de baja densidad, demarcado. Esteril.  PM-647-124 
   </t>
  </si>
  <si>
    <t xml:space="preserve">PM 647-124 VARA/INTROD ESCHMANN ADULTO SUNMED  </t>
  </si>
  <si>
    <t xml:space="preserve">BOQUILLA DE CARTON P/ESPIROMETRIA 30MM NO LLEVA PM </t>
  </si>
  <si>
    <t>BOQUILLA DE CARTON P/ESPIROMETRIA</t>
  </si>
  <si>
    <t xml:space="preserve">PM 799-93 BOQUILLA P/ESPIROMETRIA 30mm EURO  </t>
  </si>
  <si>
    <t>FILTROS BACTERIOLOGICOS P/ ESPIROMETRIA PM 928-13</t>
  </si>
  <si>
    <t>FILTROS BACTERIOLOGICOS P/ ESPIROMETRIA GALEMED 1501-44</t>
  </si>
  <si>
    <t xml:space="preserve">PM 1501-44 FILTROS BACTERIOLOGICOS P/ ESPIROMETRIA GALEMED  </t>
  </si>
  <si>
    <t>FILTROS BACTERIOLOGICOS P/ ESPIROMETRIA - PM 1501-44</t>
  </si>
  <si>
    <t>PM 904-7   BCO.CO.1P.70 Bolsa de colostomía, cerrada-opaca, 1 
pieza (70mm) - Marca ABLE (Industria argentina  PAGO CONTADO 
CONTRA ENTREGA</t>
  </si>
  <si>
    <t>PM 904-7   BCO.CO.1P.70 Bolsa de colostomía, cerrada-opaca, 1 
pieza (70mm) - Marca ABLE (Industria argentina)    
PAGO DIFERIDO 30 DÍAS FECHA CONFORMACIÓN DE FACTURA</t>
  </si>
  <si>
    <t xml:space="preserve">COLOPLAST COD: 5787 ALTERNA BOLSA COLOSTOMIA CON FILTRO OPACA MAXI 
RECORTABLE 10 - 70 MM PM 710-2 CAJA X 30 
UNID.  </t>
  </si>
  <si>
    <t xml:space="preserve">PM 710-02 BOLSA COLOST REC 10-70mm  COLOPLAST   
</t>
  </si>
  <si>
    <t xml:space="preserve"> SE COTIZA: BOLSA ILEOSTOMIA  DRENABLE  CON FILTRO 
OPACA  Y CIERRE ACOPLADO ESTEEM 20-70MM - CODIGO: 416975 
- PM 2391-1</t>
  </si>
  <si>
    <t>COLOPLAST COD: 15480 SENSURA BOLSA COLOSTOMIA CON FILTRO OPACA MAXI 
RECORTABLE 10 - 76 MM PM 710-18 CAJA X 30 
UNID.</t>
  </si>
  <si>
    <t>SONDA INTUBACION GASTRICA 12FR - 125CM - K9 - PM 
414-177</t>
  </si>
  <si>
    <t>SONDA (TIPO K 9) P/INTUBACION GASTRICA LONG.125 CM X 4 
MM PM 928-227</t>
  </si>
  <si>
    <t xml:space="preserve">SONDA INT.GASTRICA PVC LEVIN 4mm N°12 T/K9 BIO-FIL PM-1012-23 NAC 
 </t>
  </si>
  <si>
    <t xml:space="preserve">PM 1440-127 SONDA T/K9 PVC EST P/INTUB GASTRICA WELL LEAD 
 </t>
  </si>
  <si>
    <t>SONDA (TIPO K 9) P/INTUBACION GASTRICA LONG.125 CM X 4 
MM DIAM.EXT.APROX.EST. Presentación: UNIDAD  PM 1440-127  PAGO DIFERIDO 
30 DÍAS FECHA CONFORMACIÓN DE FACTURA</t>
  </si>
  <si>
    <t xml:space="preserve">Sonda t/K  9 PVC est p/intub gástrica WELL LEAD 
</t>
  </si>
  <si>
    <t>SONDA (TIPO K 9) P/INTUBACION GASTRICA LONG.125 CM X 4 
MM DIAM.EXT.APROX.EST. Presentación: UNIDAD - PM 179-18</t>
  </si>
  <si>
    <t xml:space="preserve">SONDA INT.GASTRICA PVC LEVIN 4mm N°12 T/K9 KOLER PM-179-18 NAC 
 </t>
  </si>
  <si>
    <t>SONDA (TIPO K 9) P/INTUBACION GASTRICA LONG.125 CM X 4 
MM DIAM.EXT.APROX.EST. Presentación: UNIDAD  PM 179-18  PAGO DIFERIDO 
30 DÍAS FECHA CONFORMACIÓN DE FACTURA</t>
  </si>
  <si>
    <t>GAVAMAX CATERSET K9 Sonda para intubación gástrica TIPO LEVINE, long. 
125 cm –  diam. 4.00 mm, Nº 12, TIPO 
K 9 PM 30-34 CAJA X 250 UNID.</t>
  </si>
  <si>
    <t>SONDA INTUBACION GASTRICA 16FR - 125CM - K10 - PM 
414-177</t>
  </si>
  <si>
    <t>SONDA (TIPO K 10) P/INTUBACION GASTRICA LONG.125 CM X 5.3 
MM DIAM.EXT.APROX.EST. PM 928-227</t>
  </si>
  <si>
    <t xml:space="preserve">SONDA INT.GASTRICA PVC LEVIN 5mm N°16 T/K10 BIO-FIL PM-1012-23 NAC 
 </t>
  </si>
  <si>
    <t xml:space="preserve">PM 1440-127 SONDA T/K10 PVC EST P/INTUB GASTRICA WELL LEAD 
$ 876.39  </t>
  </si>
  <si>
    <t>SONDA (TIPO K 10) P/INTUBACION GASTRICA LONG.125 CM X 5.3 
MM DIAM.EXT.APROX.EST. Presentación: UNIDAD  PM 1440-127  PAGO DIFERIDO 
30 DÍAS FECHA CONFORMACIÓN DE FACTURA</t>
  </si>
  <si>
    <t>Sonda t/K 10 PVC est p/intub gástrica WELL LEAD</t>
  </si>
  <si>
    <t>SONDA (TIPO K 10) P/INTUBACION GASTRICA LONG.125 CM X 5.3 
MM DIAM.EXT.APROX.EST. Presentación: UNIDAD - PM 179-18</t>
  </si>
  <si>
    <t xml:space="preserve">SONDA INT.GASTRICA PVC LEVIN 5mm N°16 T/K10 KOLER PM-179-18 NAC 
 </t>
  </si>
  <si>
    <t>SONDA (TIPO K 10) P/INTUBACION GASTRICA LONG.125 CM X 5.3 
MM DIAM.EXT.APROX.EST. Presentación: UNIDAD  PM 179-18  PAGO DIFERIDO 
30 DÍAS FECHA CONFORMACIÓN DE FACTURA</t>
  </si>
  <si>
    <t>GAVAMAX CATERSET K10 Sonda para intubación gástrica TIPO LEVINE, long. 
125 cm –  diam. 5.33 mm, Nº16, TIPO K 
10 PM 30-34 CAJA X 200 UNID.</t>
  </si>
  <si>
    <t>SONDA INTUBACION GASTRICA 18FR - 125CM - K11 - PM 
414-177</t>
  </si>
  <si>
    <t xml:space="preserve">PM 1440-127 SONDA T/K11 PVC EST P/INTUB GASTRICA WELL LEAD 
 </t>
  </si>
  <si>
    <t>SONDA (TIPO K 11) P/INTUBACION GASTRICA LONG.125 CM X 6.0 
MM DIAM.EXT.APROX.EST.PM 928-227</t>
  </si>
  <si>
    <t xml:space="preserve">SONDA INT.GASTRICA PVC LEVIN 6mm N°18 T/K11 BIO-FIL PM-1012-23 NAC 
 </t>
  </si>
  <si>
    <t>SONDA (TIPO K 11) P/INTUBACION GASTRICA LONG.125 CM X 6.0 
MM DIAM.EXT.APROX.EST. Presentación: UNIDAD  PM 1440-127  PAGO DIFERIDO 
30 DÍAS FECHA CONFORMACIÓN DE FACTURA</t>
  </si>
  <si>
    <t>SONDA (TIPO K 11) P/INTUBACION GASTRICA LONG.125 CM X 6.0 
MM DIAM.EXT.APROX.EST. Presentación: UNIDAD - PM 179-18</t>
  </si>
  <si>
    <t xml:space="preserve">SONDA INT.GASTRICA PVC LEVIN 6mm N°18 T/K11 KOLER PM-179-18 NAC 
 </t>
  </si>
  <si>
    <t>SONDA (TIPO K 11) P/INTUBACION GASTRICA LONG.125 CM X 6.0 
MM DIAM.EXT.APROX.EST. Presentación: UNIDAD  PM 179-18  PAGO DIFERIDO 
30 DÍAS FECHA CONFORMACIÓN DE FACTURA</t>
  </si>
  <si>
    <t>Sonda t/K 11 PVC est p/intub gástrica TOMFAC-FIRTS</t>
  </si>
  <si>
    <t>GAVAMAX CATERSET K11 Sonda para intubación gástrica TIPO LEVINE, long. 
125 cm –  diam. 6.00 mm, Nº 18, TIPO 
K 11 PM 30-34 CAJA X 200 UNID.</t>
  </si>
  <si>
    <t>PM: 2517-4</t>
  </si>
  <si>
    <t xml:space="preserve">SONDA NUTRICION ENTERAL PVC MANDRIL T/K108 BIO-FIL PM-1012-23 NAC  
</t>
  </si>
  <si>
    <t xml:space="preserve">PM 2517-4 SONDA T/K108 PVC EST P/NUT ESTERAL TOMFAC-FIRTS  
</t>
  </si>
  <si>
    <t>SONDA (TIPO K 108)RADIOPACA P/NUTRICION ENTERAL.C/MANDRIL SEMIRRIG.PTA LASTRADA C/ESF.AC/INOX.EST. PM 
1012-23</t>
  </si>
  <si>
    <t>Sonda t/K108 PVC est p/nut enteral TOMFAC-FIRTS</t>
  </si>
  <si>
    <t xml:space="preserve">SONDA NUTRICION ENTERAL PVC MANDRIL T/K108 KOLER PM 179-22  
</t>
  </si>
  <si>
    <t>SONDA (TIPO K 108)RADIOPACA P/NUTRICION ENTERAL.C/MANDRIL SEMIRRIG.PTA LASTRADA C/ESF.AC/INOX.EST. Presentación: 
UNIDAD  PM 179-22  PAGO DIFERIDO 30 DÍAS FECHA 
CONFORMACIÓN DE FACTURA</t>
  </si>
  <si>
    <t xml:space="preserve">SONDA (TIPO K 108)RADIOPACA P/NUTRICION ENTERAL.C/MANDRIL SEMIRRIG.PTA LASTRADA C/ESF.AC/INOX.EST.  
PM 2220-19  OFERTA 1 - PAGO DIFERIDO 30 DÍAS 
FECHA CONFORMACIÓN  FACTURA: Esta modalidad de pago corresponderá a 
las regulaciones  reglamentarias generales (Art. 153º Decr. Nº 1000/2015); 
el pago será  realizado dentro de los 30 días 
corridos de conformada la factura.  </t>
  </si>
  <si>
    <t>BOLSA GRADO MEDICO TERMOSELLADA 250MMX100MMX380MM - PM 414-29</t>
  </si>
  <si>
    <t xml:space="preserve">BOLSA DE PAPEL QUIRURGICO C/INDIC.QUIMICO P/VAPOR 250 X 380 C/FUELLE 
100 MM TERMOSELLABLE, foto ilustrativa, se entrega medida del renglon. 
</t>
  </si>
  <si>
    <t>TRO PAK BOLSA PAPEL TERMOSELLABLE MEDIDA: 250 x 110 x 
380mm PM 950-33 PAQUETE X 100 UNID.</t>
  </si>
  <si>
    <t xml:space="preserve">BOLSA DE PAPEL QUIRURGICO C/INDIC.QUIMICO P/VAPOR 250 X 380 C/FUELLE 
100 MM TERMOSELLABLE  COD.15000L2709   PM 1454-47  
OFERTA 1 - PAGO DIFERIDO 30 DÍAS FECHA CONFORMACIÓN  
FACTURA: Esta modalidad de pago corresponderá a las regulaciones  
reglamentarias generales (Art. 153º Decr. Nº 1000/2015); el pago será 
 realizado dentro de los 30 días corridos de conformada 
la factura.  </t>
  </si>
  <si>
    <t>BOLSA DE PAPEL QUIRURGICO C/INDIC.QUIMICO P/VAPOR 250 X 380 C/FUELLE 
100 MM TERMOSELLABLE Presentación: UNIDAD  PM 1212-10  PAGO 
CONTADO CONTRA ENTREGA</t>
  </si>
  <si>
    <t>BOLSA DE PAPEL QUIRURGICO C/INDIC.QUIMICO P/VAPOR 250 X 380 C/FUELLE 
100 MM TERMOSELLABLE Presentación: UNIDAD  PM 1212-10  PAGO 
DIFERIDO 30 DÍAS FECHA CONFORMACIÓN DE FACTURA</t>
  </si>
  <si>
    <t xml:space="preserve">PM 950  </t>
  </si>
  <si>
    <t>PM    1454/47  KIMS    
PM   1212/10  QDS</t>
  </si>
  <si>
    <t xml:space="preserve">CINTA AUTOADHESIVA C/INDICADOR QUIMICO P/CALOR SECO 18 MM-50 MT.  
PM 1454-44  OFERTA 1 - PAGO DIFERIDO 30 DÍAS 
FECHA CONFORMACIÓN  FACTURA: Esta modalidad de pago corresponderá a 
las regulaciones  reglamentarias generales (Art. 153º Decr. Nº 1000/2015); 
el pago será  realizado dentro de los 30 días 
corridos de conformada la factura.  </t>
  </si>
  <si>
    <t xml:space="preserve">TESTIGO ESTUFA (ROLLO) V*B* 18 MM X 50 MTS.  
</t>
  </si>
  <si>
    <t>CODIGO 3020 - PM 1197-1</t>
  </si>
  <si>
    <t xml:space="preserve">CINTA AUTOADHESIVA C/INDICADOR QUIMICO P/CALOR SECO 18 MM-50 MT.APROX. Presentación: 
ROLLO  PM 1197-1  PAGO CONTADO CONTRA ENTREGA  
  </t>
  </si>
  <si>
    <t>CINTA AUTOADHESIVA C/INDICADOR QUIMICO P/CALOR SECO 18 MM-50 MT.APROX. Presentación: 
ROLLO  PM 1197-1  PAGO DIFERIDO 30 DÍAS FECHA 
CONFORMACIÓN DE FACTURA</t>
  </si>
  <si>
    <t xml:space="preserve">PM 1454-44 C.Q CINTA AUTOADHES ESTUFA - ROLLO 18mm x 
50mts KIMS  </t>
  </si>
  <si>
    <t>CINTA AUTOADHESIVA C/INDICADOR QUIMICO P/CALOR SECO 18 MM-50 MT.APROX. Presentación: 
ROLLO  PM 1212-10  PAGO CONTADO CONTRA ENTREGA</t>
  </si>
  <si>
    <t>CINTA AUTOADHESIVA C/INDICADOR QUIMICO P/CALOR SECO 18 MM-50 MT.APROX. Presentación: 
ROLLO  PM 1212-10  PAGO DIFERIDO 30 DÍAS FECHA 
CONFORMACIÓN DE FACTURA</t>
  </si>
  <si>
    <t>CT 30. ROLLO CINTA TESTIGO PARA CALOR SECO. 19MMX50MT. MARCA 
CINTAPE. TERRAGENE. PM 1614-4</t>
  </si>
  <si>
    <t xml:space="preserve">CINTA AUTOADHESIVA C/INDICADOR QUIMICO P/CALOR SECO 18 MM-50 MT.APROX.  
  </t>
  </si>
  <si>
    <t>CINTA AUTOADHESIVA C/INDICADOR QUIMICO P/CALOR SECO 18 MM-50 MT.APROX. Presentación: 
ROLLO  PM 1454-44  PAGO DIFERIDO 30 DÍAS FECHA 
CONFORMACIÓN DE FACTURA</t>
  </si>
  <si>
    <t>CINTA AUTOADHESIVA C/INDICADOR QUIMICO P/CALOR SECO 18 MM-50 MT.APROX. Presentación: 
ROLLO  PM 1454-44  PAGO CONTADO CONTRA ENTREGA</t>
  </si>
  <si>
    <t>anmat    pm  1454/47  KIMS  
  QDS   PM  1212/10</t>
  </si>
  <si>
    <t xml:space="preserve">CINTA AUTOADHESIVA C/INDICADOR QUIMICO P/VAPOR 18 MM 50 MT.  
PM 1454-44  OFERTA 1 - PAGO DIFERIDO 30 DÍAS 
FECHA CONFORMACIÓN  FACTURA: Esta modalidad de pago corresponderá a 
las regulaciones  reglamentarias generales (Art. 153º Decr. Nº 1000/2015); 
el pago será  realizado dentro de los 30 días 
corridos de conformada la factura.  </t>
  </si>
  <si>
    <t xml:space="preserve">TESTIGO AUTOCLAVE (ROLLO) V*B* 18 MM X 50 MTS PM:1212-10 
[1]  </t>
  </si>
  <si>
    <t xml:space="preserve">PM 1454-44 C.Q CINTA AUTOADHES VAPOR - ROLLO 18mm x 
50mts KIMS  </t>
  </si>
  <si>
    <t>CT 22. ROLLO CINTA TESTIGO PARA VAPOR. 19MMX50MT. MARCA CINTAPE. 
TERRAGENE.CT 22. PM 1614-4</t>
  </si>
  <si>
    <t>CINTA C/TEST QUIM.P/VAPOR- ROLLO 18MMX50M - ENV X1 - PM 
414-29</t>
  </si>
  <si>
    <t>CINTA AUTOADHESIVA C/INDICADOR QUIMICO P/VAPOR 18 MM 50 MT.APROX.</t>
  </si>
  <si>
    <t>CINTA AUTOADHESIVA C/INDICADOR QUIMICO P/VAPOR 18 MM 50 MT.APROX. Presentación: 
ROLLO  PM 1454-44  PAGO DIFERIDO 30 DÍAS FECHA 
CONFORMACIÓN DE FACTURA</t>
  </si>
  <si>
    <t>CINTA AUTOADHESIVA C/INDICADOR QUIMICO P/VAPOR 18 MM 50 MT.APROX. Presentación: 
ROLLO  PM  1212-10  PAGO DIFERIDO 30 DÍAS 
FECHA CONFORMACIÓN DE FACTURA</t>
  </si>
  <si>
    <t>anmat    pm  1454/47  KIMS  
  QDS  PM  1212/10</t>
  </si>
  <si>
    <t xml:space="preserve">PM 1454-44 C.Q CINTA AUTOADHES O.E - ROLLO 18mm x 
50mts KIMS  </t>
  </si>
  <si>
    <t xml:space="preserve">CT 40. ROLLO CINTA TESTIGO PARA PLASMA. 19MMX50MT. MARCA CINTAPE. 
TERRAGENE. PM 1614-4    </t>
  </si>
  <si>
    <t>CÓDIGO 3035 - PM 1197-1 - SE ADJUNTA FOTO CINTA 
CALOR HUMEDO</t>
  </si>
  <si>
    <t>CINTA AUTOADHESIVA C/INDIC. QUIMICO P/PEROX HIDRÓG 18 MM 50 MT 
Presentación: ROLLO  PM   PAGO DIFERIDO 30 DÍAS 
FECHA CONFORMACIÓN DE FACTURA</t>
  </si>
  <si>
    <t xml:space="preserve">CINTA AUTOADHESIVA C/INDIC. QUIMICO P/PEROX HIDRÓG 18 MM 50 MT 
 PM 1454-44  OFERTA 1 - PAGO DIFERIDO 30 
DÍAS FECHA CONFORMACIÓN  FACTURA: Esta modalidad de pago corresponderá 
a las regulaciones  reglamentarias generales (Art. 153º Decr. Nº 
1000/2015); el pago será  realizado dentro de los 30 
días corridos de conformada la factura.  </t>
  </si>
  <si>
    <t>anmat   pm  1454/47</t>
  </si>
  <si>
    <t>CINTA AUTOADHESIVA S/INDIC QCO. DE ENMASCARAR 24MM X 50 MTS 
P/ALTA TEMPERATURA TIPO HORNO  PM 1440-143  PAGO DIFERIDO 
30 DÍAS FECHA CONFORMACIÓN DE FACTURA</t>
  </si>
  <si>
    <t xml:space="preserve"> CINTA AUTOADHESIVA PAPEL 24mm x 50mts EUROMIX   
</t>
  </si>
  <si>
    <t>DM3 Deterg. Baja Espuma x 5 litros  Detergente no 
iónico multienzimático formulado para remover el material orgánico. NO CONTIENE 
FENOLES. Posee pH  regulado, espuma controlada, poder anticorrosivo y 
está indicado para la limpieza profunda de todo tipo de 
instrumental sin  riesgos de daños generados por acción de 
corrosión. Facilita la remoción de todo tipo de material debido 
a la acción de sus  enzimas, lipasa, amilasa y 
proteasa. (DILUCION RECOMENDADA: 2,5ml. EN 1 LITRO DE AGUA) Poducto 
aprobado por  ANMAT.</t>
  </si>
  <si>
    <t xml:space="preserve">PM 2072-04 COD.ENZY 3- DETERGENTE TRIENZIMATICO. BIDON X 5 Lts 
 (DILUYE 8 ML POR CADA 1000 ML DE AGUA, 
RINDE 625 LITROS DE PRODUCTO CONSTITUIDO) ( Valor por litro 
constituido $ 88,61 final ) COVIDEX  </t>
  </si>
  <si>
    <t xml:space="preserve">PM 2072-1 COD. TRx5 - TRIDEX DETERGENTE TRIENZIMATICO. BIDON X 
5 Lts  (DILUYE 2.5 ML POR CADA 1000 ML 
DE AGUA, RINDE 2000 LITROS DE PRODUCTO CONSTITUIDO) ( Valor 
por litro constituido $ 38,58 final ) COVIDEX   
</t>
  </si>
  <si>
    <t xml:space="preserve">PM 010-4 ANT DETERGENTE TRIENZIMÁTICO 5LT  (DILUYE 8 ML 
POR CADA 1000 ML DE AGUA, RINDE 625 LITROS DE 
PRODUCTO CONSTITUIDO) ( Valor por litro constituido $ 98,61 final 
) SURGIZIME O3  </t>
  </si>
  <si>
    <t>DETERGENTE TRIENZIMATICO ECOZYME (PROTEASA/AMILASA/LIPASA)BAJA ESPUMA Presentación: X 5 LITROS Solicitado: 
BIDON  PM 2166-1  PAGO CONTADO CONTRA ENTREGA</t>
  </si>
  <si>
    <t>DETERGENTE TRIENZIMATICO ECOZYME (PROTEASA/AMILASA/LIPASA)BAJA ESPUMA Presentación: X 5 LITROS Solicitado: 
BIDON  PM 2166-1    PAGO DIFERIDO 30 
DÍAS FECHA CONFORMACIÓN DE FACTURA</t>
  </si>
  <si>
    <t xml:space="preserve">DETERGENTE NO IONICO MULTIENZIMATICO BIDON X 5 LITROS . no 
se entrega bomba dosificadora . </t>
  </si>
  <si>
    <t>DETERGENTE TRIENZIMATICO (PROTEASA/AMILASA/LIPASA)BAJA ESPUMA Presentación: X 5 LITROS Solicitado: BIDON 
 PM 010-04  PAGO DIFERIDO 30 DÍAS FECHA CONFORMACIÓN 
DE FACTURA</t>
  </si>
  <si>
    <t>ANIOSYME DLT PLUS. DETERGENTE TRIENZIMATICO (AMILASA, LIPASA, PROTEASA) ENV X 
5LITROS.PM 734-1.</t>
  </si>
  <si>
    <t xml:space="preserve">DETERGENTE ENZIMATICO 5L C/DOSIF.ANIOSYME DLT PLUS LECTUS PM-734-1 NAC  
 "• Detergente bacteriostático y fungistático a la disolución de 
uso  • Complejo trienzimático detergente de alto rendimiento  
 (PND)  • Fórmula petentada  • Control de 
la corrosión  • Seguridad y facilidad de uso  
• pH neutro: compatibilidad con todo tipo de materiales  
• Se utiliza en remojo, en máquina y en recipiente 
de   ultrasonidos"  </t>
  </si>
  <si>
    <t>DETERGENTE TRIENZIMATICO MULTIZYME(PROTEASA/AMILASA/LIPASA)BAJA ESPUMA Presentación: X 5 LITROS Solicitado: BIDON 
 PM 2166-1  PAGO CONTADO CONTRA ENTREGA</t>
  </si>
  <si>
    <t xml:space="preserve">SE COTIZA: CIDEZYME XTRA. DETERGENTE ENZIM. BIDON  3.78 LITROS 
(1 GALÓN) X UNIDAD - CÓDIGO: 22591 - PM 2726-3 
</t>
  </si>
  <si>
    <t>DETERGENTE TRIENZIMATICO MULTIZYME (PROTEASA/AMILASA/LIPASA)BAJA ESPUMA Presentación: X 5 LITROS Solicitado: 
BIDON  PM 2166-1  PAGO DIFERIDO 30 DÍAS FECHA 
CONFORMACIÓN DE FACTURA</t>
  </si>
  <si>
    <t xml:space="preserve">PM 2072-04 COD. ENZY 3 DETERGENTE TRIENZIMATICO. BIDON X 1 
Lt (DILUYE 8 ML POR CADA 1000 ML DE AGUA, 
RINDE 125 LITROS DE PRODUCTO CONSTITUIDO) ( Valor por litro 
constituido $  87,13 final ) COVIDEX  </t>
  </si>
  <si>
    <t>DM3 Deterg. Baja Espuma x 1 litro  Detergente no 
iónico multienzimático formulado para remover el material orgánico. NO CONTIENE 
FENOLES. Posee pH  regulado, espuma controlada, poder anticorrosivo y 
está indicado para la limpieza profunda de todo tipo de 
instrumental sin  riesgos de daños generados por acción de 
corrosión. Facilita la remoción de todo tipo de material debido 
a la acción de sus  enzimas, lipasa, amilasa y 
proteasa. (DILUCION RECOMENDADA: 2,5ml. EN 1 LITRO DE AGUA) Producto 
aprobado por  ANMAT.</t>
  </si>
  <si>
    <t xml:space="preserve">COD. TRx1 - TRIDEX DETERGENTE TRIENZIMATICO. BIDON X 1 Lt 
(DILUYE 2.5 ML POR CADA 1000 ML DE AGUA, RINDE 
400 LITROS DE PRODUCTO CONSTITUIDO)  </t>
  </si>
  <si>
    <t xml:space="preserve">PM 010-4 ANT DETERGENTE TRIENZIMÁTICO 1LT -(DILUYE 8 ML POR 
CADA 1000 ML DE AGUA, RINDE 125 LITROS DE PRODUCTO 
CONSTITUIDO) ( Valor por litro constituido $ 128,88 final ) 
SURGIZIME O3  </t>
  </si>
  <si>
    <t>DETERGENTE NO IONICO MULTIENZIMATICO X LITRO  PM 2173-5</t>
  </si>
  <si>
    <t>DETERGENTE TRIENZIMATICO (PROTEASA-AMILASA-LIPASA)BAJA ESPUMA Presentación: X LITRO Solicitado: BIDON  
PM 2166-1  PAGO DIFERIDO 30 DÍAS FECHA CONFORMACIÓN DE 
FACTURA</t>
  </si>
  <si>
    <t>DETERGENTE TRIENZIMATICO (PROTEASA-AMILASA-LIPASA)BAJA ESPUMA Presentación: X LITRO Solicitado: BIDON  
PM 010-4  PAGO DIFERIDO 30 DÍAS FECHA CONFORMACIÓN DE 
FACTURA</t>
  </si>
  <si>
    <t xml:space="preserve">DETERGENTE ENZIMATICO 1L ANIOSYME SYNERGY MT LECTUS PM-734-25 NAC "• 
Nueva generación de tensoactivos que posibilitan una mayor con centración 
enzimática  • Actividad proteásica reforzada: Poder detergente muy alto 
demostrado  • Formulación original: acción desincrustante reforzada  • 
Producto no corrosivo demostrado mediante estudio electroquímico  • Excelente 
perfil ecotoxicológico, 96,7% de componentes fácilmen- te biodegradables"   
</t>
  </si>
  <si>
    <t>ANIOSYME DLT PLUS. DETERGENTE TRIENZIMATICO (AMILASA, LIPASA, PROTEASA) ENV X 
1 LITRO.PM 734-1.</t>
  </si>
  <si>
    <t xml:space="preserve">TIRA CONTROL BIOLOGICO P/VAPOR.CALOR SECO Y OXIDO ETILEN.S/MEDIO CULT.INCORPORADO  
COD.5000002304   PM 1454-45  OFERTA 1 - PAGO 
DIFERIDO 30 DÍAS FECHA CONFORMACIÓN  FACTURA: Esta modalidad de 
pago corresponderá a las regulaciones  reglamentarias generales (Art. 153º 
Decr. Nº 1000/2015); el pago será  realizado dentro de 
los 30 días corridos de conformada la factura.   
</t>
  </si>
  <si>
    <t>BT60.INDIC BIOLOGICO SIN MEDIO DE CULTIVO PARA VAPOR. ETO Y 
CALOR SECO. TIRAS DE ESPORAS BIONOVA. TERRAGENE. PM 1614-1. . 
SE COTIZA PRECIO POR UNIDAD</t>
  </si>
  <si>
    <t xml:space="preserve">CONTROL BIOLOGICO P/VAPOR.CALOR SECO Y OXIDO ETILEN.S/MEDIO CULT.INCORPORADO TIRAS . 
PRECIO POR UNIDAD. PRESENTACION VIENE CAJA X 100 UNIDADES . 
</t>
  </si>
  <si>
    <t xml:space="preserve">PM 1197-1 INTEGRADOR QUIMICO P/CALOR SECO  COD: IC04 MULTIPARAMETRO 
CLASE 4 X 250 UNIDADES EFELAB  </t>
  </si>
  <si>
    <t xml:space="preserve">INTEGRADOR QUIMICO ESTUFA CLASE 5  V* B* TIRAS  
UNIDAD C/REACTIVO QUIMICO PM; 1212-10 [250]  </t>
  </si>
  <si>
    <t>INTEGRADOR QUIMICO P/CALOR SECO 160°C/2HS,170°C/1HS,180°C/30MI</t>
  </si>
  <si>
    <t xml:space="preserve">CD 30: TIRAS IMPRESAS CON TINTA INDICADORA DE 105 X 
18 MM PARA PROCESOS DE ESTERILIZACIÓN POR CALOR SECO.VIRAJE DEL 
AZUL OSCURO AL MARRÓN.PM 1614-4.CLASE IV. </t>
  </si>
  <si>
    <t xml:space="preserve">INTEGRADOR QUIMICO AUTOCLAVE CLASE 5 TIRAS WIMPY  TIRA C/INT.QUIMICO 
IMP.(QDS) PM: 1212-10 [250]  </t>
  </si>
  <si>
    <t>PRESENTACIÓN: CAJA X250 UNIDADES - PRECIO X UNIDAD - CÓDIGO: 
IV05 - PM 1197-1</t>
  </si>
  <si>
    <t>IT26-1YS. INTEGRADOR QUIMICO PARA VAPOR DE UN PUNTO CLASE 5. 
INTEGRON. TERRAGENE.PM 1614-4. .SE COTIZA PRECIO POR UNIDAD.</t>
  </si>
  <si>
    <t xml:space="preserve">INTEGRADOR QUIMICO P/VAPOR CLASE 6  PM 1454-45  OFERTA 
1 - PAGO DIFERIDO 30 DÍAS FECHA CONFORMACIÓN  FACTURA: 
Esta modalidad de pago corresponderá a las regulaciones  reglamentarias 
generales (Art. 153º Decr. Nº 1000/2015); el pago será  
realizado dentro de los 30 días corridos de conformada la 
factura.  </t>
  </si>
  <si>
    <t>INTEGRADOR QUIMICO P/VAPOR Presentación: UNIDAD  PAGO DIFERIDO 30 DÍAS 
FECHA CONFORMACIÓN DE FACTURA</t>
  </si>
  <si>
    <t>INTEGRADOR PARA VAPOR CLASE 5 121/134 PM 1828-2 MODELO STEAM 
CHART</t>
  </si>
  <si>
    <t xml:space="preserve">INTEGRADOR QUIMICO P/ PLASMA DE PEROXIDO DE HIDROGENO  PM 
1454-45  OFERTA 1 - PAGO DIFERIDO 30 DÍAS FECHA 
CONFORMACIÓN  FACTURA: Esta modalidad de pago corresponderá a las 
regulaciones  reglamentarias generales (Art. 153º Decr. Nº 1000/2015); el 
pago será  realizado dentro de los 30 días corridos 
de conformada la factura.  </t>
  </si>
  <si>
    <t>CD40.INTEGRADOR QUIMICO PARA PLASMA. CLASE 4. PM 1614-4. CHEMDYE. TERRAGENE. 
 SE COTIZA PRECIO POR UNIDAD.</t>
  </si>
  <si>
    <t>POUCH CON INDIC P/VAPOR/O.E 7,5X200 - PM 414-29</t>
  </si>
  <si>
    <t xml:space="preserve">BLUE PEEL BOBINA POUCH. Medida: 7,5cm x 200mts PM 1197-2 
CAJA X 4 UNID.  </t>
  </si>
  <si>
    <t xml:space="preserve">PM 1197-2 POUCH CON INDIC P/VAPOR/O.E 7,5X200 PAPEL QUIRURGICO LISO/LAMINAD.PLAST.TRANSPAREN 
Presentacion: ROLLO - COD: PH07 BLUE PEEL  </t>
  </si>
  <si>
    <t xml:space="preserve">BOBINA PELABLE POUCH  75 MM 200 MT S/FUELLE QDS 
 MP 1212-10 [1]  </t>
  </si>
  <si>
    <t xml:space="preserve">POUCH CON INDIC P/VAPOR/O.E 7,5X200 PAPEL QUIRURGICO LISO/LAMINAD.PLAST.TRANSPAREN Presentacion: ROLLO 
 PM 1454-47  OFERTA 1 - PAGO DIFERIDO 30 
DÍAS FECHA CONFORMACIÓN  FACTURA: Esta modalidad de pago corresponderá 
a las regulaciones  reglamentarias generales (Art. 153º Decr. Nº 
1000/2015); el pago será  realizado dentro de los 30 
días corridos de conformada la factura  </t>
  </si>
  <si>
    <t>POUCH CON INDIC P/VAPOR/O.E 7,5X200 PAPEL QUIRURGICO LISO/LAMINAD.PLAST.TRANSPAREN Presentacion: ROLLO 
 PM 1212-10  PAGO CONTADO CONTRA ENTREGA</t>
  </si>
  <si>
    <t>POUCH CON INDIC P/VAPOR/O.E 7,5X200 PAPEL QUIRURGICO LISO/LAMINAD.PLAST.TRANSPAREN Presentacion: ROLLO 
 PM 1212-10  PAGO DIFERIDO 30 DÍAS FECHA CONFORMACIÓN 
DE FACTURA</t>
  </si>
  <si>
    <t xml:space="preserve">POUCH CON INDIC P/VAPOR/O.E 7,5X200 PAPEL QUIRURGICO LISO/LAMINAD.PLAST.TRANSPAREN Presentacion: ROLLO 
 PM   1197-1    PAGO CONTADO 
CONTRA ENTREGA  </t>
  </si>
  <si>
    <t>POUCH CON INDIC P/VAPOR/O.E 7,5X200 PAPEL QUIRURGICO LISO/LAMINAD.PLAST.TRANSPAREN Presentacion: ROLLO 
 PM   1197-1  PAGO DIFERIDO 30 DÍAS 
FECHA CONFORMACIÓN DE FACTURA</t>
  </si>
  <si>
    <t>POUCH: Bobinas pelables confeccionadas con papel grado médico de 60 
gs/m2 y una película laminada transparente, con testigo químico impreso 
para VAPOR y OE.De 7.5 cm x 200 mts.Marca QDS.Autorizada 
por ANMAT PM- 1212-10</t>
  </si>
  <si>
    <t>POUCH CON INDIC P/VAPOR/O.E 7,5X200 PAPEL QUIRURGICO LISO/LAMINAD.PLAST.TRANSPAREN - PM 
1197-2</t>
  </si>
  <si>
    <t>POUCH CON INDIC P/VAPOR/O.E 7,5X200 PAPEL QUIRURGICO LISO/LAMINAD.PLAST.TRANSPAREN Presentacion: ROLLO 
 PM 1454-44  PAGO CONTADO CONTRA ENTREGA</t>
  </si>
  <si>
    <t>POUCH CON INDIC P/VAPOR/O.E 7,5X200 PAPEL QUIRURGICO LISO/LAMINAD.PLAST.TRANSPAREN Presentacion: ROLLO 
 PM 1454-44  PAGO DIFERIDO 30 DÍAS FECHA CONFORMACIÓN 
DE FACTURA</t>
  </si>
  <si>
    <t>pouch  7,5x200  -rollo    PM  
 1212/10</t>
  </si>
  <si>
    <t>POUCH CON INDIC P/VAPOR/O.E 15X200 - PM 414-29</t>
  </si>
  <si>
    <t>BLUE PEEL BOBINA POUCH. Medida: 15cm x 200mts PM 1197-2 
CAJA X 2 UNID.</t>
  </si>
  <si>
    <t xml:space="preserve">PM 1197-2 POUCH CON INDIC P/VAPOR/O.E 15X200 PAPEL QUIRURGICO LISO/LAMINAD.PLAST 
TRANSPAREN Presentacion: ROLLO - COD: PH15 BLUE PEEL   
</t>
  </si>
  <si>
    <t xml:space="preserve">BOBINA PELABLE POUCH 150 MM 200 MT S/FUELLE QDS  
MP 1212-10 [1]  </t>
  </si>
  <si>
    <t xml:space="preserve">POUCH CON INDIC P/VAPOR/O.E 15X200 PAPEL QUIRURGICO LISO/LAMINAD.PLAST TRANSPAREN Presentacion: 
ROLLO  PM 1454-47  OFERTA 1 - PAGO DIFERIDO 
30 DÍAS FECHA CONFORMACIÓN  FACTURA: Esta modalidad de pago 
corresponderá a las regulaciones  reglamentarias generales (Art. 153º Decr. 
Nº 1000/2015); el pago será  realizado dentro de los 
30 días corridos de conformada la factura  </t>
  </si>
  <si>
    <t>POUCH CON INDIC P/VAPOR/O.E 15X200 PAPEL QUIRURGICO LISO/LAMINAD.PLAST TRANSPAREN Presentacion: 
ROLLO  PM 1212-10  PAGO CONTADO CONTRA ENTREGA</t>
  </si>
  <si>
    <t>POUCH CON INDIC P/VAPOR/O.E 15X200 PAPEL QUIRURGICO LISO/LAMINAD.PLAST TRANSPAREN Presentacion: 
ROLLO  PM 1212-10  PAGO DIFERIDO 30 DÍAS FECHA 
CONFORMACIÓN DE FACTURA</t>
  </si>
  <si>
    <t>POUCH CON INDIC P/VAPOR/O.E 15X200 PAPEL QUIRURGICO LISO/LAMINAD.PLAST TRANSPAREN Presentacion: 
ROLLO  PM 1197-1  PAGO CONTADO CONTRA ENTREGA</t>
  </si>
  <si>
    <t>POUCH CON INDIC P/VAPOR/O.E 15X200 PAPEL QUIRURGICO LISO/LAMINAD.PLAST TRANSPAREN Presentacion: 
ROLLO  PM 1197-1  PAGO DIFERIDO 30 DÍAS FECHA 
CONFORMACIÓN DE FACTURA</t>
  </si>
  <si>
    <t>POUCH: Bobinas pelables confeccionadas con papel grado médico de 60 
gs/m2 y una película laminada transparente, con testigo químico impreso 
para VAPOR y OE.De 15 cm x 200 mts.Marca QDS.Autorizada 
por ANMAT PM- 1212-10</t>
  </si>
  <si>
    <t>POUCH CON INDIC P/VAPOR/O.E 15X200 PAPEL QUIRURGICO LISO/LAMINAD.PLAST TRANSPAREN - 
PM 1197-2 - SE ADJUNTA IMAGEN POUCH DE 7.5X200</t>
  </si>
  <si>
    <t>POUCH CON INDIC P/VAPOR/O.E 15X200 PAPEL QUIRURGICO LISO/LAMINAD.PLAST TRANSPAREN Presentacion: 
ROLLO  PM 1454-44  PAGO CONTADO CONTRA ENTREGA</t>
  </si>
  <si>
    <t>POUCH CON INDIC P/VAPOR/O.E 15X200 PAPEL QUIRURGICO LISO/LAMINAD.PLAST TRANSPAREN Presentacion: 
ROLLO  PM 1454-44  PAGO DIFERIDO 30 DÍAS FECHA 
CONFORMACIÓN DE FACTURA</t>
  </si>
  <si>
    <t>POUCH CON INDIC P/VAPOR/O.E 15X200 PAPEL QUIRURGICO LISO/LAMINAD.PLAST TRANSPAREN</t>
  </si>
  <si>
    <t xml:space="preserve">pouch  15x200. rollo    PM  1212/10 
</t>
  </si>
  <si>
    <t>POUCH CON INDIC P/VAPOR/O.E 25X200 - PM 414-29</t>
  </si>
  <si>
    <t xml:space="preserve">BLUE PEEL BOBINA POUCH. Medida: 25cm x 200mts PM 1197-2 
UNIDAD  </t>
  </si>
  <si>
    <t xml:space="preserve">PM 1197-2 POUCH CON INDIC P/VAPOR/O.E 25X200 PAPEL QUIRURGICO LISO/LAMINAD 
PLAST TRANSPAREN Presentación: ROLLO - COD: PH25 BLUE PEEL  
</t>
  </si>
  <si>
    <t xml:space="preserve">POUCH CON INDIC P/VAPOR/O.E 25X200 PAPEL QUIRURGICO LISO/LAMINAD PLAST TRANSPAREN 
Presentación: ROLLO  PM 1454-47  OFERTA 1 - PAGO 
DIFERIDO 30 DÍAS FECHA CONFORMACIÓN  FACTURA: Esta modalidad de 
pago corresponderá a las regulaciones  reglamentarias generales (Art. 153º 
Decr. Nº 1000/2015); el pago será  realizado dentro de 
los 30 días corridos de conformada la factura   
</t>
  </si>
  <si>
    <t>POUCH CON INDIC P/VAPOR/O.E 25X200 PAPEL QUIRURGICO LISO/LAMINAD PLAST TRANSPAREN 
 PM 1197-1  PAGO CONTADO CONTRA ENTREGA</t>
  </si>
  <si>
    <t>POUCH CON INDIC P/VAPOR/O.E 25X200 PAPEL QUIRURGICO LISO/LAMINAD PLAST TRANSPAREN 
 PM 1197-1  PAGO DIFERIDO 30 DÍAS FECHA CONFORMACIÓN 
DE FACTURA</t>
  </si>
  <si>
    <t xml:space="preserve">POUCH CON INDIC P/VAPOR/O.E 25X200 PAPEL QUIRURGICO LISO/LAMINAD PLAST TRANSPAREN 
Presentación: ROLLO  PM 1212-10  PAGO CONTADO CONTRA ENTREGA 
</t>
  </si>
  <si>
    <t>POUCH CON INDIC P/VAPOR/O.E 25X200 PAPEL QUIRURGICO LISO/LAMINAD PLAST TRANSPAREN 
Presentación: ROLLO  PM 1212-10  PAGO DIFERIDO 30 DÍAS 
FECHA CONFORMACIÓN DE FACTURA</t>
  </si>
  <si>
    <t>POUCH: Bobinas pelables confeccionadas con papel grado médico de 60 
gs/m2 y una película laminada transparente, con testigo químico impreso 
para VAPOR y OE.De 25 cm x 200 mts.Marca QDS.Autorizada 
por ANMAT PM- 1212-10</t>
  </si>
  <si>
    <t>POUCH CON INDIC P/VAPOR/O.E 25X200 PAPEL QUIRURGICO LISO/LAMINAD PLAST TRANSPAREN 
- PM 1197-2 - SE ADJUNTA IMAGEN DE POCUH DE 
10X200</t>
  </si>
  <si>
    <t xml:space="preserve">POUCH CON INDIC P/VAPOR/O.E 25X200 PAPEL QUIRURGICO LISO/LAMINAD PLAST TRANSPAREN 
Presentación: ROLLO  PM 1454-44  PAGO CONTADO CONTRA ENTREGA 
</t>
  </si>
  <si>
    <t>POUCH CON INDIC P/VAPOR/O.E 25X200 PAPEL QUIRURGICO LISO/LAMINAD PLAST TRANSPAREN 
Presentación: ROLLO  PM 1454-44  PAGO DIFERIDO 30 DÍAS 
FECHA CONFORMACIÓN DE FACTURA</t>
  </si>
  <si>
    <t xml:space="preserve">BOBINA PELABLE POUCH 250 MM 200 MT S/FUELLE QDS  
 MP 1212-10 [1]  </t>
  </si>
  <si>
    <t>anmat   pm  1212/10    pouc 
 25x200-rollo</t>
  </si>
  <si>
    <t>POUCH CON INDIC P/VAPOR /O.E 10X200 PAPEL QUIRURGICO LISO/LAMINAD.PLAST.TRANSPAREN</t>
  </si>
  <si>
    <t>POUCH CON INDIC P/VAPOR /O.E 10X200 - PM 414-29</t>
  </si>
  <si>
    <t xml:space="preserve">POUCH CON INDIC P/VAPOR /O.E 10X200 PAPEL QUIRURGICO LISO/LAMINAD.PLAST.TRANSPAREN Presentacion: 
ROLLO  PM 1454-47  OFERTA 1 - PAGO DIFERIDO 
30 DÍAS FECHA CONFORMACIÓN  FACTURA: Esta modalidad de pago 
corresponderá a las regulaciones  reglamentarias generales (Art. 153º Decr. 
Nº 1000/2015); el pago será  realizado dentro de los 
30 días corridos de conformada la factura  </t>
  </si>
  <si>
    <t xml:space="preserve">BLUE PEEL BOBINA POUCH. Medida: 10cm x 200mts PM 1197-2 
CAJA X 4 UNID.  </t>
  </si>
  <si>
    <t xml:space="preserve">PM 1197-2 POUCH CON INDIC P/VAPOR /O.E 10X200 PAPEL QUIRURGICO 
LISO/LAMINAD.PLAST.TRANSPAREN Presentacion: ROLLO - COD: PH10 BLUE PEEL $ 39,877.52 
 </t>
  </si>
  <si>
    <t xml:space="preserve">BOBINA PELABLE POUCH 100 MM 200 MT S/FUELLE QDS  
MP 1212-10 [1]  </t>
  </si>
  <si>
    <t>POUCH CON INDIC P/VAPOR /O.E 10X200 PAPEL QUIRURGICO LISO/LAMINAD.PLAST.TRANSPAREN Presentacion: 
ROLLO  PM 1212-10  PAGO CONTADO CONTRA ENTREGA</t>
  </si>
  <si>
    <t>POUCH CON INDIC P/VAPOR /O.E 10X200 PAPEL QUIRURGICO LISO/LAMINAD.PLAST.TRANSPAREN Presentacion: 
ROLLO  PM 1212-10  PAGO DIFERIDO 30 DÍAS FECHA 
CONFORMACIÓN DE FACTURA</t>
  </si>
  <si>
    <t>POUCH CON INDIC P/VAPOR /O.E 10X200 PAPEL QUIRURGICO LISO/LAMINAD.PLAST.TRANSPAREN Presentacion: 
ROLLO  PM 1197-1  PAGO CONTADO CONTRA ENTREGA</t>
  </si>
  <si>
    <t>POUCH CON INDIC P/VAPOR /O.E 10X200 PAPEL QUIRURGICO LISO/LAMINAD.PLAST.TRANSPAREN Presentacion: 
ROLLO  PM 1197-1  PAGO DIFERIDO 30 DÍAS FECHA 
CONFORMACIÓN DE FACTURA</t>
  </si>
  <si>
    <t>POUCH: Bobinas pelables confeccionadas con papel grado médico de 60 
gs/m2 y una película laminada transparente, con testigo químico impreso 
para VAPOR y OE.De 10 cm x 200 mts.Marca QDS.Autorizada 
por ANMAT PM- 1212-10</t>
  </si>
  <si>
    <t>POUCH CON INDIC P/VAPOR /O.E 10X200 PAPEL QUIRURGICO LISO/LAMINAD.PLAST.TRANSPAREN - 
PM 1197-2</t>
  </si>
  <si>
    <t>POUCH CON INDIC P/VAPOR /O.E 10X200 PAPEL QUIRURGICO LISO/LAMINAD.PLAST.TRANSPAREN Presentacion: 
ROLLO  PM 1454-44  PAGO CONTADO CONTRA ENTREGA</t>
  </si>
  <si>
    <t>POUCH CON INDIC P/VAPOR /O.E 10X200 PAPEL QUIRURGICO LISO/LAMINAD.PLAST.TRANSPAREN Presentacion: 
ROLLO  PM 1454-44  PAGO DIFERIDO 30 DÍAS FECHA 
CONFORMACIÓN DE FACTURA</t>
  </si>
  <si>
    <t>anmat     pm  1212/10   
 pouch  10x200-rollo</t>
  </si>
  <si>
    <t>POUCH CON INDIC P/VAPOR/O.E 20X200 - PM 414-29</t>
  </si>
  <si>
    <t xml:space="preserve">POUCH CON INDIC P/VAPOR/O.E 20X200 PAPEL QUIRURGICO LISO/LAMINAD.PLAST.TRANSPAREN Presentacion: ROLLO 
 PM 1454-47  OFERTA 1 - PAGO DIFERIDO 30 
DÍAS FECHA CONFORMACIÓN  FACTURA: Esta modalidad de pago corresponderá 
a las regulaciones  reglamentarias generales (Art. 153º Decr. Nº 
1000/2015); el pago será  realizado dentro de los 30 
días corridos de conformada la factura  </t>
  </si>
  <si>
    <t xml:space="preserve">BLUE PEEL BOBINA POUCH. Medida: 20cm x 200mts PM 1197-2 
CAJA X 2 UNID.  </t>
  </si>
  <si>
    <t xml:space="preserve">PM 1197-2 POUCH CON INDIC P/VAPOR/O.E 20X200 PAPEL QUIRURGICO LISO/LAMINAD.PLAST.TRANSPAREN 
Presentacion: ROLLO - COD: PH20 BLUE PEEL $ 80,359.88  
</t>
  </si>
  <si>
    <t xml:space="preserve">BOBINA PELABLE POUCH 200 MM 200 MT S/FUELLE QDS  
 MP 1212-10 [1]  </t>
  </si>
  <si>
    <t>POUCH CON INDIC P/VAPOR/O.E 20X200 PAPEL QUIRURGICO LISO/LAMINAD.PLAST.TRANSPAREN Presentacion: ROLLO 
 PM 1212-10  PAGO CONTADO CONTRA ENTREGA</t>
  </si>
  <si>
    <t>POUCH CON INDIC P/VAPOR/O.E 20X200 PAPEL QUIRURGICO LISO/LAMINAD.PLAST.TRANSPAREN Presentacion: ROLLO 
 PM 1212-10  PAGO DIFERIDO 30 DÍAS FECHA CONFORMACIÓN 
DE FACTURA</t>
  </si>
  <si>
    <t>POUCH CON INDIC P/VAPOR/O.E 20X200 PAPEL QUIRURGICO LISO/LAMINAD.PLAST.TRANSPAREN Presentacion: ROLLO 
 PM 1197-1  PAGO CONTADO CONTRA ENTREGA</t>
  </si>
  <si>
    <t>POUCH CON INDIC P/VAPOR/O.E 20X200 PAPEL QUIRURGICO LISO/LAMINAD.PLAST.TRANSPAREN Presentacion: ROLLO 
 PM 1197-1  PAGO DIFERIDO 30 DÍAS FECHA CONFORMACIÓN 
DE FACTURA</t>
  </si>
  <si>
    <t>POUCH: Bobinas pelables confeccionadas con papel grado médico de 60 
gs/m2 y una película laminada transparente, con testigo químico impreso 
para VAPOR y OE.De 20 cm x 200 mts.Marca QDS.Autorizada 
por ANMAT PM- 1212-10</t>
  </si>
  <si>
    <t>POUCH CON INDIC P/VAPOR/O.E 20X200 PAPEL QUIRURGICO LISO/LAMINAD.PLAST.TRANSPAREN - PM 
1197-2 - SE ADJUNTA IMAGEN DE POUCH 10X200</t>
  </si>
  <si>
    <t>POUCH CON INDIC P/VAPOR/O.E 20X200 PAPEL QUIRURGICO LISO/LAMINAD.PLAST.TRANSPAREN Presentacion: ROLLO 
 PM 1454-44  PAGO CONTADO CONTRA ENTREGA</t>
  </si>
  <si>
    <t>POUCH CON INDIC P/VAPOR/O.E 20X200 PAPEL QUIRURGICO LISO/LAMINAD.PLAST.TRANSPAREN Presentacion: ROLLO 
 PM 1454-44  PAGO DIFERIDO 30 DÍAS FECHA CONFORMACIÓN 
DE FACTURA</t>
  </si>
  <si>
    <t>anmat   pm/ 1212/10    pouch  
 20x200-rollo</t>
  </si>
  <si>
    <t>POUCH CON INDIC P/VAPOR/O.E 30X200 - PM 414-29</t>
  </si>
  <si>
    <t xml:space="preserve">POUCH CON INDIC P/VAPOR/O.E 30X200 PAPEL QUIRURGICO LISO/LAMINAD.PLAST.TRANSPAREN Presentacion: ROLLO 
 PM 1454-47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</si>
  <si>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1197-2 POUCH CON INDIC P/VAPOR/O.E 30X200 PAPEL QUIRURGICO LISO/LAMINAD.PLAST.TRANSPAREN 
Presentacion: ROLLO - COD: PH30 BLUE PEEL  </t>
  </si>
  <si>
    <t>BLUE PEEL BOBINA POUCH. Medida: 30cm x 200mts PM 1197-2 
UNIDAD</t>
  </si>
  <si>
    <t xml:space="preserve">BOBINA PELABLE POUCH 300 MM 200 MT S/FUELLE QDS  
MP 1212-10 [1]  </t>
  </si>
  <si>
    <t>POUCH CON INDIC P/VAPOR/O.E 30X200 PAPEL QUIRURGICO LISO/LAMINAD.PLAST.TRANSPAREN Presentacion: ROLLO 
 PM 1212-10  PAGO CONTADO CONTRA ENTREGA</t>
  </si>
  <si>
    <t>POUCH CON INDIC P/VAPOR/O.E 30X200 PAPEL QUIRURGICO LISO/LAMINAD.PLAST.TRANSPAREN Presentacion: ROLLO 
 PM 1212-10  PAGO DIFERIDO 30 DÍAS FECHA CONFORMACIÓN 
DE FACTURA</t>
  </si>
  <si>
    <t>POUCH CON INDIC P/VAPOR/O.E 30X200 PAPEL QUIRURGICO LISO/LAMINAD.PLAST.TRANSPAREN Presentacion: ROLLO 
 PM 1197-1  PAGO CONTADO CONTRA ENTREGA</t>
  </si>
  <si>
    <t>POUCH CON INDIC P/VAPOR/O.E 30X200 PAPEL QUIRURGICO LISO/LAMINAD.PLAST.TRANSPAREN Presentacion: ROLLO 
 PM 1197-1  PAGO DIFERIDO 30 DÍAS FECHA CONFORMACIÓN 
DE FACTURA</t>
  </si>
  <si>
    <t>POUCH: Bobinas pelables confeccionadas con papel grado médico de 60 
gs/m2 y una película laminada transparente, con testigo químico impreso 
para VAPOR y OE.De 30 cm x 200 mts.Marca QDS.Autorizada 
por ANMAT PM- 1212-10</t>
  </si>
  <si>
    <t>POUCH CON INDIC P/VAPOR/O.E 30X200 PAPEL QUIRURGICO LISO/LAMINAD.PLAST.TRANSPAREN - PM 
1197-2</t>
  </si>
  <si>
    <t>POUCH CON INDIC P/VAPOR/O.E 30X200 PAPEL QUIRURGICO LISO/LAMINAD.PLAST.TRANSPAREN Presentacion: ROLLO 
 PM 1454-44  PAGO CONTADO CONTRA ENTREGA</t>
  </si>
  <si>
    <t>POUCH CON INDIC P/VAPOR/O.E 30X200 PAPEL QUIRURGICO LISO/LAMINAD.PLAST.TRANSPAREN Presentacion: ROLLO 
 PM 1454-44  PAGO DIFERIDO 30 DÍAS FECHA CONFORMACIÓN 
DE FACTURA</t>
  </si>
  <si>
    <t>anmat   pm   1212/10    
pouch  30x200-rollo</t>
  </si>
  <si>
    <t>POUCH CON INDIC P/VAPOR/O.E 40X200 - PM 414-29</t>
  </si>
  <si>
    <t xml:space="preserve">BLUE PEEL BOBINA POUCH. Medida: 40cm x 200mts PM 1197-2 
UNIDAD  </t>
  </si>
  <si>
    <t xml:space="preserve">PM 1197-2 POUCH CON INDIC P/VAPOR/O.E 40X200 PAPEL QUIRURGICO LISO/LAMINAD.PLAST.TRANSPAREN 
Presentacion: ROLLO - COD: PH40 BLUE PEEL  </t>
  </si>
  <si>
    <t xml:space="preserve">BOBINA PELABLE POUCH 400 MM 200 MT S/FUELLE QDS  
MP 1212-10 [1]  </t>
  </si>
  <si>
    <t xml:space="preserve">POUCH CON INDIC P/VAPOR/O.E 40X200 PAPEL QUIRURGICO LISO/LAMINAD.PLAST.TRANSPAREN Presentacion: ROLLO 
 PM 1454-47  OFERTA 1 - PAGO DIFERIDO 30 
DÍAS FECHA CONFORMACIÓN  FACTURA: Esta modalidad de pago corresponderá 
a las regulaciones  reglamentarias generales (Art. 153º Decr. Nº 
1000/2015); el pago será  realizado dentro de los 30 
días corridos de conformada la factura     
</t>
  </si>
  <si>
    <t>POUCH CON INDIC P/VAPOR/O.E 40X200 PAPEL QUIRURGICO LISO/LAMINAD.PLAST.TRANSPAREN Presentacion: ROLLO 
 PM 1212-10  PAGO CONTADO CONTRA ENTREGA</t>
  </si>
  <si>
    <t>POUCH CON INDIC P/VAPOR/O.E 40X200 PAPEL QUIRURGICO LISO/LAMINAD.PLAST.TRANSPAREN Presentacion: ROLLO 
 PM 1212-10  PAGO DIFERIDO 30 DÍAS FECHA CONFORMACIÓN 
DE FACTURA</t>
  </si>
  <si>
    <t>POUCH CON INDIC P/VAPOR/O.E 40X200 PAPEL QUIRURGICO LISO/LAMINAD.PLAST.TRANSPAREN Presentacion: ROLLO 
 PM 1197-1  PAGO CONTADO CONTRA ENTREGA</t>
  </si>
  <si>
    <t>POUCH CON INDIC P/VAPOR/O.E 40X200 PAPEL QUIRURGICO LISO/LAMINAD.PLAST.TRANSPAREN Presentacion: ROLLO 
 PM 1197-1  PAGO DIFERIDO 30 DÍAS FECHA CONFORMACIÓN 
DE FACTURA</t>
  </si>
  <si>
    <t>POUCH: Bobinas pelables confeccionadas con papel grado médico de 60 
gs/m2 y una película laminada transparente, con testigo químico impreso 
para VAPOR y OE.De 40 cm x 200 mts.Marca QDS.Autorizada 
por ANMAT PM- 1212-10</t>
  </si>
  <si>
    <t>POUCH CON INDIC P/VAPOR/O.E 40X200 PAPEL QUIRURGICO LISO/LAMINAD.PLAST.TRANSPAREN - PM 
1197-2 - SE ADJUNTA IMAGEN DE POCUH DE 30X200</t>
  </si>
  <si>
    <t xml:space="preserve">POUCH CON INDIC P/VAPOR/O.E 40X200 PAPEL QUIRURGICO LISO/LAMINAD.PLAST.TRANSPAREN Presentacion: ROLLO 
 PM 1454-44    PAGO CONTADO CONTRA ENTREGA 
 </t>
  </si>
  <si>
    <t>POUCH CON INDIC P/VAPOR/O.E 40X200 PAPEL QUIRURGICO LISO/LAMINAD.PLAST.TRANSPAREN Presentacion: ROLLO 
 PM 1454-44  PAGO DIFERIDO 30 DÍAS FECHA CONFORMACIÓN 
DE FACTURA</t>
  </si>
  <si>
    <t>anmat    pm  1212/10</t>
  </si>
  <si>
    <t>PAPEL QUIRURGICO BLANCO PURO 60 GR X  KG - 
PM NO APLICA</t>
  </si>
  <si>
    <t xml:space="preserve">PAPEL KRAFT GR.MED.  90 CM X 120 CM QDS 
PRECIO X KG   (RESMA/25KG)    PM 
1212-10 [25]  </t>
  </si>
  <si>
    <t>RESMA PAPEL GRADO MEDICO TIPO KRAFT, 60 GR.MEDIDAS 80 X 
120 X 20KG. MARCA QDS.SE COTIZA X KG. PRECIO X 
kg</t>
  </si>
  <si>
    <t xml:space="preserve">PAPEL QUIRURGICO BLANCO PURO 60 GR.X M2 (TIPO KRAFT) Presentacion: 
X KG   PM 1454-47  OFERTA 1 - 
PAGO DIFERIDO 30 DÍAS FECHA CONFORMACIÓN  FACTURA: Esta modalidad 
de pago corresponderá a las regulaciones  reglamentarias generales (Art. 
153º Decr. Nº 1000/2015); el pago será  realizado dentro 
de los 30 días corridos de conformada la factura  
</t>
  </si>
  <si>
    <t>PAPEL QUIRURGICO BLANCO PURO 60 GR.X M2 (TIPO KRAFT) Presentacion: 
X KG Solicitado: KG  PM 1454-47  PAGO CONTADO 
CONTRA ENTREGA</t>
  </si>
  <si>
    <t>PAPEL QUIRURGICO BLANCO PURO 60 GR.X M2 (TIPO KRAFT) Presentacion: 
X KG Solicitado: KG  PM 1454-47  PAGO DIFERIDO 
30 DÍAS FECHA CONFORMACIÓN DE FACTURA</t>
  </si>
  <si>
    <t>PAPEL QUIRURGICO BLANCO PURO 60 GR.X M2 (TIPO KRAFT) - 
PM 1197-2</t>
  </si>
  <si>
    <t>PAPEL GRADO MEDICO EN BOBINA -EL KG- MARCA STERIPAPER</t>
  </si>
  <si>
    <t xml:space="preserve">TESTIGO  QUIMICO TEST BOWIE Y DICK   ( 
V* B*)  (TEST)  N.R. [20]  </t>
  </si>
  <si>
    <t xml:space="preserve">TEST BOWIE  DICK TEST PACK Presentación: UNIDAD  PM 
1454-44  OFERTA 1 - PAGO DIFERIDO 30 DÍAS FECHA 
CONFORMACIÓN  FACTURA: Esta modalidad de pago corresponderá a las 
regulaciones  reglamentarias generales (Art. 153º Decr. Nº 1000/2015); el 
pago será  realizado dentro de los 30 días corridos 
de conformada la factura.  </t>
  </si>
  <si>
    <t>TEST PACK BOWIE DICK. BD125X/2. CHEMDYE. TERRAGENE</t>
  </si>
  <si>
    <t>TEST BOWIE  DICK TEST PACK Presentación: UNIDAD  PM 
1454-45  PAGO CONTADO CONTRA ENTREGA</t>
  </si>
  <si>
    <t xml:space="preserve">TEST BOWIE  DICK TEST PACK Presentación: UNIDAD  PM 
1454-45  PAGO DIFERIDO 30 DÍAS FECHA CONFORMACIÓN DE FACTURA 
</t>
  </si>
  <si>
    <t xml:space="preserve">PM 1197-1 TEST BOWIE  DICK TEST PACK Presentación: UNIDAD 
- COD: TP01 P/VAPOR 12X12CM EFELAB  </t>
  </si>
  <si>
    <t>TEST BOWIE  DICK TEST PACK Presentación: UNIDAD  PM 
1197-1  PAGO CONTADO CONTRA ENTREGA</t>
  </si>
  <si>
    <t xml:space="preserve">TEST BOWIE  DICK TEST PACK Presentación: UNIDAD  PM 
1197-1  PAGO DIFERIDO 30 DÍAS FECHA CONFORMACIÓN DE FACTURA 
</t>
  </si>
  <si>
    <t>TEST BOWIE  DICK TEST PACK Presentación: UNIDAD  PM 
1212-10  PAGO CONTADO CONTRA ENTREGA</t>
  </si>
  <si>
    <t xml:space="preserve">TEST BOWIE  DICK TEST PACK Presentación: UNIDAD  PM 
1212-10  PAGO DIFERIDO 30 DÍAS FECHA CONFORMACIÓN DE FACTURA 
</t>
  </si>
  <si>
    <t xml:space="preserve">BLUE PEEL BOBINA TYVEK. Medida: 20cm x 70mts PM 1197-2 
CAJA X 2 UNID.  </t>
  </si>
  <si>
    <t>POUCH TYVEK C/INDIC P/PLASMA PEROX.HIDROG 20CM X70 MTS - PM 
414-29</t>
  </si>
  <si>
    <t xml:space="preserve">PM 1197-2 POUCH TYVEK C/INDIC P/PLASMA PEROX.HIDROG 20CM X70 MTS 
Presentación: ROLLO - COD: TY20 BLUE PEEL $ 136,075.88  
</t>
  </si>
  <si>
    <t xml:space="preserve">POUCH TYVEK C/INDIC P/PLASMA PEROX.HIDROG 20CM X70 MTS Presentación: ROLLO 
 PM 1454-47  OFERTA 1 - PAGO DIFERIDO 30 
DÍAS FECHA CONFORMACIÓN  FACTURA: Esta modalidad de pago corresponderá 
a las regulaciones  reglamentarias generales (Art. 153º Decr. Nº 
1000/2015); el pago será  realizado dentro de los 30 
días corridos de conformada la factura  </t>
  </si>
  <si>
    <t>SE COTIZA: STERRAD TYVEK POUCH X 20 CM X 70 
M C/INDIC.QUIMICO X UNIDAD - CÓDIGO: 42422XUN - PM 2726-1 
- SE ADJUNTA IMAGEN DE ROLLO DE 200MM X 70 
MTS</t>
  </si>
  <si>
    <t>POUCH TYVEK C/INDIC P/PLASMA PEROX.HIDROG 20CM X70 MTS Presentación: ROLLO 
 PM 1454-44  PAGO DIFERIDO 30 DÍAS FECHA CONFORMACIÓN 
DE FACTURA</t>
  </si>
  <si>
    <t>pouch tyvek  c/ind.- 20cm x 70mts    
PM  1454/47</t>
  </si>
  <si>
    <t xml:space="preserve">BLUE PEEL BOBINA TYVEK. Medida: 35cm x 70mts PM 1197-2 
CAJA X 2 UNID.  </t>
  </si>
  <si>
    <t xml:space="preserve">PM 1197-2 POUCH TYVEK C/INDIC P/PLASMA PEROX HIDROG 35CM X 
70 MTS Presentación: ROLLO - COD: TY35 BLUE PEEL  
</t>
  </si>
  <si>
    <t>POUCH TYVEK C/INDIC P/PLASMA PEROX HIDROG 35CM X 70 MTS 
- PM 414-29</t>
  </si>
  <si>
    <t xml:space="preserve">POUCH TYVEK C/INDIC P/PLASMA PEROX HIDROG 35CM X 70 MTS 
Presentación: ROLLO  PM 1454-47  OFERTA 1 - PAGO 
DIFERIDO 30 DÍAS FECHA CONFORMACIÓN  FACTURA: Esta modalidad de 
pago corresponderá a las regulaciones  reglamentarias generales (Art. 153º 
Decr. Nº 1000/2015); el pago será  realizado dentro de 
los 30 días corridos de conformada la factura   
</t>
  </si>
  <si>
    <t>SE COTIZA: STERRAD TYVEK POUCH X 35 CM X 70 
M C/INDIC.QUIMICO X UNIDAD - CÓDIGO: 42435XUN - PM 2726-2 
- SE ADJUNTA IMAGEN DE ROLLO DE 200MM X 70 
MTS</t>
  </si>
  <si>
    <t>POUCH TYVEK C/INDIC P/PLASMA PEROX HIDROG 35CM X 70 MTS 
Presentación: ROLLO  PM 1454-44  PAGO DIFERIDO 30 DÍAS 
FECHA CONFORMACIÓN DE FACTURA</t>
  </si>
  <si>
    <t>pouch tyvek c/ind.  35cm x 70mts    
PM  1454/47</t>
  </si>
  <si>
    <t xml:space="preserve">PM 2072-10 COD. OPA - SOLUCION DE GRAN PODER DESINFECTANTE 
- OPADEX 5 Lts COVIDEX    </t>
  </si>
  <si>
    <t>OPA Desinfectante alto nivel x 1 litro  Desinfectante de 
AIto Nivel.  Marca ADOX. Origen: Argentina  Aprobado por 
ANMAT PM 259-42  Diseñado para reprocesar dispositivos  médicos 
semicríticos  sensibles al calor que no son aptos  
para la esterilización. El  componente activo es el ortoftalaldehidó 
 (OPA) a una  concentración de 0.55% .  
LISTO IARA USAR (Rapida acción  5 minutos) . NO 
REQUIERE  DILUCION.  Acción sobre bacterias, hongos,  micobacterias, 
moho y esporas.</t>
  </si>
  <si>
    <t>OPASTER ORTOFTALDEHIDO LISTO PARA USO ESPORICIDA30´. ENV X 5LTS.SE COTIZA 
X LITRO.ANIOS. PM734-20. SE ENTREGARAN 2000 TIRAS (TOTAL 40 FRASCOS 
CERRADOS CON 50 TIRAS CADA FRASCO</t>
  </si>
  <si>
    <t xml:space="preserve">PM 1440-180 SANIDEX OPA 3.78 LT  SIRMAXO   
</t>
  </si>
  <si>
    <t xml:space="preserve">DESINFECTANTE ORTOFTALDHEIDO 5L OPASTER LECTUS  NAC   • 
Solución lista para usar (Sin Activador)  • Espectro antimicrobiano 
completo   • Estabilidad del baño 14 días  
• Caducidad prolongada: 36 meses  • Compatibles de materiales 
 • Apto para endoscopios  • Forma de uso: 
Producto listo para usar.   • Tiempo de contacto: 
5 minutos.  • Características: Producto sin activador.  • 
Tiempo de contacto muy bajo, 5 min. contra 12 min. 
con respecto a producto ssimilares. Eficacia y compatibilidad   
certificada bajo normas internacionales.  • Duración en batea: 14 
días  • Disponibilidad de tiras reactivas  para control 
de la concentración  PM 734-25  </t>
  </si>
  <si>
    <t xml:space="preserve">SE COTIZA: CIDEX OPA X 1 BIDON DE 3.78 LTS 
(GALON) 20391 X UNIDAD - CÓDIGO: 20391XUN - PM 2726-2 
</t>
  </si>
  <si>
    <t>HOJAS POLIPROP.PEROX.HIDROG. 120X120CM - PM NO APLICA</t>
  </si>
  <si>
    <t>HOJAS POLIPROP.PEROX.HIDROG. 120X120CM 45GR.- la foto es ilustrativa, se respeta 
medida del renglon 1.2x1.20</t>
  </si>
  <si>
    <t>PM: 2194-3</t>
  </si>
  <si>
    <t xml:space="preserve">HOJAS POLIPROP.PEROX.HIDROG. 120X120CM 60grs </t>
  </si>
  <si>
    <t>HOJAS POLIPROP.PEROX.HIDROG. 120X120CM Presentación: UNIDAD  PAGO DIFERIDO 30 DÍAS 
FECHA CONFORMACIÓN DE FACTURA</t>
  </si>
  <si>
    <t>HOJAS POLIPROP.PEROX.HIDROG. 120X120CM Presentación: UNIDAD</t>
  </si>
  <si>
    <t>LUBRICANTE SILICONADA EN AEROSOL Presentación: X 440 CM Solicitado: UNIDAD 
 PAGO DIFERIDO 30 DÍAS FECHA CONFORMACIÓN DE FACTURA</t>
  </si>
  <si>
    <t xml:space="preserve">LUBRICANTE SILICONADA EN AEROSOL X 440 , NO LLEVA PM 
</t>
  </si>
  <si>
    <t xml:space="preserve">LUBRICANTE SILICONADA EN AEROSOL Presentación: X 440 CM </t>
  </si>
  <si>
    <t xml:space="preserve"> LUBRICANTE SILICONADA EN AEROSOL Presentación: X 440 CM Solicitado: 
UNIDAD - SILYKOTE DESMOLDANTE 33%  SILYKOTE  </t>
  </si>
  <si>
    <t xml:space="preserve">CEPILLO ENDOCERVICAL KAUTION PM-1041-14 NAC  </t>
  </si>
  <si>
    <t xml:space="preserve">PM 755-4 CEPILLO P/TOMA CITOLOGICA ENDOCERVICAL DESC.EST. MEDISUL   
</t>
  </si>
  <si>
    <t xml:space="preserve">MEDISUL CEPILLO ENDOCERVIS PM 755-4 PAQUETE X 100 UNID.  
</t>
  </si>
  <si>
    <t>CEPILLO P/TOMA CITOLOGICA ENDOCERVICAL DESC.EST. PM 755-4</t>
  </si>
  <si>
    <t>CEPILLO P/TOMA CITOLOGICA ENDOCERVICAL DESC.EST. Presentación: UNIDAD  PM 216-3 
 PAGO CONTADO CONTRA ENTREGA</t>
  </si>
  <si>
    <t>CEPILLO P/TOMA CITOLOGICA ENDOCERVICAL DESC.EST. Presentación: UNIDAD  PM 216-3 
 PAGO DIFERIDO 30 DÍAS FECHA CONFORMACIÓN DE FACTURA</t>
  </si>
  <si>
    <t>CEPILLO P/TOMA CITOLOGICA ENDOCERVICAL DESC.EST. - 755-4</t>
  </si>
  <si>
    <t xml:space="preserve">CEPILLO ENDOCERVICAL BIONPRO PM-2209-01 NAC  </t>
  </si>
  <si>
    <t xml:space="preserve">PM 216-3 CEPILLO ENDOCERVICAL EST  MEDIBRUSH  </t>
  </si>
  <si>
    <t xml:space="preserve">PM 755-1 ESPECULO CHICO DESC.EST. MEDISUL  </t>
  </si>
  <si>
    <t xml:space="preserve">MEDISUL ESPECULO CHICO PM 755-1 PAQUETE X 300 UNID.  
</t>
  </si>
  <si>
    <t>PM: 755-1</t>
  </si>
  <si>
    <t>ESPECULO CHICO DESC.EST. Presentación: UNIDAD - PM 179-27</t>
  </si>
  <si>
    <t>ESPECULO CHICO DESC.EST. Presentación: UNIDAD PM 755-1</t>
  </si>
  <si>
    <t xml:space="preserve">PM 847-1 ESPECULO DESC EST CHICO GREYTON  </t>
  </si>
  <si>
    <t>PM ANMAT N. 847-1 - ESPECULO VAGINAL ESTERIL ROSCA DESCART 
CHICO -</t>
  </si>
  <si>
    <t>ESPECULO CHICO DESC.EST. Presentación: UNIDAD  PM  PAGO DIFERIDO 
30 DÍAS FECHA CONFORMACIÓN DE FACTURA</t>
  </si>
  <si>
    <t xml:space="preserve">ESPECULO VAGINAL ESTERIL ROSCA CHICO BOLSA BIONPRO PM-2209-03 NAC  
  "Espéculo ginecológico modelo Collins, reforzado, con mango ergonométrico 
angular el cual permite un amplio campo de visión y 
maniobrabilidad.  Fabricado en material plástico transparente de alta calidad 
para garantizar su resistencia.  Características:  Rosca de rápida 
apertura.  Mango angular.  Perfecta transparencia.  Descartable, de 
uso único.  Envase individual esterilizado por Óxido de Etileno. 
 Tamaños disponibles:  Chico: 9,6cm x 2,8cm  Mediano: 
10,5cm x 3cm  Grande: 11cm x 3,5cm"   
 </t>
  </si>
  <si>
    <t>Espéculo desc est  CHICO  GREYTON</t>
  </si>
  <si>
    <t>ESPECULO CHICO DESC.EST. Presentación: UNIDAD  PM 216-2  PAGO 
DIFERIDO 30 DÍAS FECHA CONFORMACIÓN DE FACTURA</t>
  </si>
  <si>
    <t xml:space="preserve">ESPECULO VAGINAL ESTERIL ROSCA CHICO MEDICAL PLUS PM-216-2   
NAC  "Espéculo ginecológico modelo Collins, reforzado, con mango ergonométrico 
angular el cual permite un amplio campo de visión y 
maniobrabilidad.  Fabricado en material plástico transparente de alta calidad 
para garantizar su resistencia.  Características:  Rosca de rápida 
apertura.  Mango angular.  Perfecta transparencia.  Descartable, de 
uso único.  Envase individual esterilizado por Óxido de Etileno. 
 Tamaños disponibles:  Chico: 9,6cm x 2,8cm  Mediano: 
10,5cm x 3cm  Grande: 11cm x 3,5cm"   
</t>
  </si>
  <si>
    <t xml:space="preserve">PM 755-1 ESPECULO GRANDE DESC.EST. MEDISUL  </t>
  </si>
  <si>
    <t>ESPECULO GRANDE DESC.EST. Presentación: UNIDAD - PM 197-27</t>
  </si>
  <si>
    <t>ESPECULO GRANDE DESC.EST. Presentación: UNIDAD  PM 216-2  PAGO 
DIFERIDO 30 DÍAS FECHA CONFORMACIÓN DE FACTURA</t>
  </si>
  <si>
    <t xml:space="preserve">MEDISUL ESPECULO GRANDE PM 755-1 PAQUETE X 200 UNID.  
</t>
  </si>
  <si>
    <t xml:space="preserve">PM 847-1 ESPECULO DESC EST GRANDE GREYTON $ 681.08  
</t>
  </si>
  <si>
    <t>ESPECULO GRANDE DESC.EST. PM 755-1</t>
  </si>
  <si>
    <t>ESPECULO GRANDE DESC.EST. Presentación: UNIDAD  PM 179-27  PAGO 
DIFERIDO 30 DÍAS FECHA CONFORMACIÓN DE FACTURA</t>
  </si>
  <si>
    <t xml:space="preserve">ESPECULO GRANDE DESC.EST. Presentación: UNIDAD  PM 755-1  OFERTA 
1 - PAGO DIFERIDO 30 DÍAS FECHA CONFORMACIÓN  FACTURA: 
Esta modalidad de pago corresponderá a las regulaciones  reglamentarias 
generales (Art. 153º Decr. Nº 1000/2015); el pago será  
realizado dentro de los 30 días corridos de conformada la 
factura.  </t>
  </si>
  <si>
    <t>Espéculo desc est  GRANDE  GREYTON</t>
  </si>
  <si>
    <t>PM ANMAT N. 847-1</t>
  </si>
  <si>
    <t xml:space="preserve">ESPECULO VAGINAL ESTERIL ROSCA GRANDE MEDICAL PLUS PM-216-2 NAC  
"Espéculo ginecológico modelo Collins, reforzado, con mango ergonométrico angular el 
cual permite un amplio campo de visión y maniobrabilidad.  
Fabricado en material plástico transparente de alta calidad para garantizar 
su resistencia.  Características:  Rosca de rápida apertura.  
Mango angular.  Perfecta transparencia.  Descartable, de uso único. 
 Envase individual esterilizado por Óxido de Etileno.  Tamaños 
disponibles:  Chico: 9,6cm x 2,8cm  Mediano: 10,5cm x 
3cm  Grande: 11cm x 3,5cm"     
</t>
  </si>
  <si>
    <t xml:space="preserve">ESPECULO VAGINAL ESTERIL ROSCA GRANDE BOLSA BIONPRO PM-2209-03 NAC  
    "Espéculo ginecológico modelo Collins, reforzado, con 
mango ergonométrico angular el cual permite un amplio campo de 
visión y maniobrabilidad.  Fabricado en material plástico transparente de 
alta calidad para garantizar su resistencia.  Características:  Rosca 
de rápida apertura.  Mango angular.  Perfecta transparencia.  
Descartable, de uso único.  Envase individual esterilizado por Óxido 
de Etileno.  Tamaños disponibles:  Chico: 9,6cm x 2,8cm 
 Mediano: 10,5cm x 3cm  Grande: 11cm x 3,5cm" 
 </t>
  </si>
  <si>
    <t xml:space="preserve">PM 755-1 ESPECULO MEDIANO DESC.EST. MEDISUL  </t>
  </si>
  <si>
    <t xml:space="preserve">MEDISUL ESPECULO MEDIANO PM 755-1 PAQUETE X 300 UNID.  
</t>
  </si>
  <si>
    <t>ESPECULO MEDIANO DESC.EST. Presentación: UNIDAD - PM 179-27</t>
  </si>
  <si>
    <t xml:space="preserve">847-1 ESPECULO DESC EST MEDIANO GREYTON     
</t>
  </si>
  <si>
    <t>ESPECULO MEDIANO DESC.EST. PM 755-1</t>
  </si>
  <si>
    <t>ESPECULO MEDIANO DESC.EST. Presentación: UNIDAD  PM 216-2  PAGO 
DIFERIDO 30 DÍAS FECHA CONFORMACIÓN DE FACTURA</t>
  </si>
  <si>
    <t>ESPECULO MEDIANO DESC.EST. Presentación: UNIDAD  PM 179-27  PAGO 
DIFERIDO 30 DÍAS FECHA CONFORMACIÓN DE FACTURA</t>
  </si>
  <si>
    <t>Espéculo desc est  MEDIANO  GREYTON</t>
  </si>
  <si>
    <t>Espéculo desc est MEDIANO BIONPRO PM 2209-3</t>
  </si>
  <si>
    <t xml:space="preserve">ESPECULO VAGINAL ESTERIL ROSCA MEDIANO MEDICAL PLUS PM-216-2 NAC  
"Espéculo ginecológico modelo Collins, reforzado, con mango ergonométrico angular el 
cual permite un amplio campo de visión y maniobrabilidad.  
Fabricado en material plástico transparente de alta calidad para garantizar 
su resistencia.  Características:  Rosca de rápida apertura.  
Mango angular.  Perfecta transparencia.  Descartable, de uso único. 
 Envase individual esterilizado por Óxido de Etileno.  Tamaños 
disponibles:  Chico: 9,6cm x 2,8cm  Mediano: 10,5cm x 
3cm  Grande: 11cm x 3,5cm"     
</t>
  </si>
  <si>
    <t xml:space="preserve">ESPECULO VAGINAL ESTERIL ROSCA MEDIANO BOLSA BIONPRO PM-2209-03 NAC  
    "Espéculo ginecológico modelo Collins, reforzado, con 
mango ergonométrico angular el cual permite un amplio campo de 
visión y maniobrabilidad.  Fabricado en material plástico transparente de 
alta calidad para garantizar su resistencia.  Características:  Rosca 
de rápida apertura.  Mango angular.  Perfecta transparencia.  
Descartable, de uso único.  Envase individual esterilizado por Óxido 
de Etileno.  Tamaños disponibles:  Chico: 9,6cm x 2,8cm 
 Mediano: 10,5cm x 3cm  Grande: 11cm x 3,5cm" 
 </t>
  </si>
  <si>
    <t xml:space="preserve">PM "755-2 " PINZA MAIER RECTA DESC. ESTÉRIL MEDISUL  
</t>
  </si>
  <si>
    <t xml:space="preserve">MEDISUL PINZA MAIER PM 755-2 PAQUETE X 100 UNID.  
</t>
  </si>
  <si>
    <t>PINZA MAIER RECTA DESC. ESTÉRIL pm 755-2</t>
  </si>
  <si>
    <t xml:space="preserve">PINZA MAIER RECTA DESC. ESTÉRIL Presentación: UNIDAD - PM 755-2 
</t>
  </si>
  <si>
    <t xml:space="preserve">PINZA DESCARTABLE TIPO MAIER MEDICAL PLUS PM-216-9 NAC   
</t>
  </si>
  <si>
    <t>PINZA MAIER RECTA DESC. ESTÉRIL Presentación: UNIDAD  PM 216-9 
 PAGO DIFERIDO 30 DÍAS FECHA CONFORMACIÓN DE FACTURA</t>
  </si>
  <si>
    <t xml:space="preserve">PM 216-9 PINZA MAYER DESCARTABLE MEDICAL  </t>
  </si>
  <si>
    <t xml:space="preserve">PINZA DESCARTABLE TIPO MAIER BIONPRO PM-2209-05 NAC  </t>
  </si>
  <si>
    <t xml:space="preserve">PM 755-5 HISTEROMETRO DESCARTABLE MEDISUL  </t>
  </si>
  <si>
    <t>HISTEROMETRO DESCARTABLE Presentación: UNIDAD PM 755-5</t>
  </si>
  <si>
    <t xml:space="preserve">MEDISUL HISTEROMETRO DESCARTABLES PM 755-5 PAQUETE X 100 UNID.  
</t>
  </si>
  <si>
    <t>HISTEROMETRO DESCARTABLE Presentación: UNIDAD - PM 755-5</t>
  </si>
  <si>
    <t xml:space="preserve">HISTEROMETRO DESCARTABLE BIONPRO PM-2209-04 NAC "Instrumento de un solo uso, 
graduado en centímetros, utilizado para medir la cavidad uterina.  
Mango ergonómico antideslizante: permite un agarre cómodo y seguro.  
Punta atraumática: para un amable ingreso a la cavidad uterina. 
 Material maleable.  Estéril.  De un solo uso." 
 </t>
  </si>
  <si>
    <t>HISTEROMETRO DESCARTABLE Presentación: UNIDAD  PM216-22  PAGO DIFERIDO 30 
DÍAS FECHA CONFORMACIÓN DE FACTURA</t>
  </si>
  <si>
    <t xml:space="preserve">216-22 HISTEROMETRO DESC ESTERIL MEDICAL    </t>
  </si>
  <si>
    <t xml:space="preserve">PM 1440-123 CATETER URETERAL DOBLE J 6FR  26cms A/A 
WELL LEAD  </t>
  </si>
  <si>
    <t>Cateter ureteral doble J 6fr 26cms A/A WELL LEAD PM 
  1440-123</t>
  </si>
  <si>
    <t>CATETER DOBLE J 6 F Presentación: UNIDAD  PM 1440-123 
 PAGO DIFERIDO 30 DÍAS FECHA CONFORMACIÓN DE FACTURA</t>
  </si>
  <si>
    <t>SE COTIZA: CATETER URETRAL DOBLE J DE 6 FR X 
26 CM - CÓDIGO: M0061752630 - PM 634-169</t>
  </si>
  <si>
    <t>CATETER DOBLE J 6 F pm 928-200</t>
  </si>
  <si>
    <t xml:space="preserve">CATETER DOBLE J 6 F </t>
  </si>
  <si>
    <t xml:space="preserve">BOLSA DRENAJE ORINA DESAGOTE INFERIOR 2,0L AS PM-647-117 IMP "Material 
PVC.  Escala de graduación de 100ml a 2.000ml.  
Incluye una tubuladura de 90cm de largo y 5mm de 
diámetro interno que permite un fácil pasaje de coágulos.  
Tubo de desagote inferior con tapón plástico. En un extremo 
posee un cono para adaptar una sonda y en el 
otro una válvula antirreflujo que impide el retorno de los 
fluidos.  Provista con ganchos de plástico para sujeción.  
Envase individual estéril."  </t>
  </si>
  <si>
    <t xml:space="preserve">BOLSA COLECTORA DE ORINA CORONET 2000 ML CON GANCHO BOLSA 
X 1 UN  PM 236-92 </t>
  </si>
  <si>
    <t xml:space="preserve">PM 1440-44 BOLSA COLECTORA ORINA K207 x 2LT C/2 GANCHOS 
EUROMIX  </t>
  </si>
  <si>
    <t>Bolsa colectora orina K207 x 2lt c/2 ganchos Euromix  
PM 1440-44</t>
  </si>
  <si>
    <t>BOLSA PLASTICA C/VALVULA DE DESAGOTE Y ANTIREFLUJO CAP. 2 L 
P/RECOLEC.ORINA EST. FONDO OPACO  PM 928-271</t>
  </si>
  <si>
    <t>Bolsa colectora orina K207 x 2lt c/2 ganchos Euromix</t>
  </si>
  <si>
    <t>BOLSA PLASTICA C/VALVULA DE DESAGOTE Y ANTIREFLUJO CAP. 2 L 
P/RECOLEC.ORINA EST. FONDO BLANCO Presentación: UNIDAD  PM 1440-44</t>
  </si>
  <si>
    <t xml:space="preserve">BOLSA PLASTICA C/VALVULA DE DESAGOTE Y ANTIREFLUJO CAP. 2 L 
P/RECOLEC.ORINA EST. FONDO BLANCO K207 WEBEST  PM: 2220-94  
  </t>
  </si>
  <si>
    <t>SE COTIZA: BOLSA COLECTORA EN PVC C/DESAGOTE (K-207) - CÓDIGO: 
D-50 - PM 179-2</t>
  </si>
  <si>
    <t xml:space="preserve">GAVAMAX K207 Bolsa colectora de orina de 2.000 ml con 
dispositivo antirreflujo, entrada de aire y válvula de desagote, TIPO 
K207  PM 30-37 CAJA X 50 UNID.   
</t>
  </si>
  <si>
    <t>BOLSA PLASTICA C/VALVULA DE DESAGOTE Y ANTIREFLUJO CAP. 2 L 
P/RECOLEC.ORINA EST. FONDO BLANCO Presentación: UNIDAD  AMBULATORIA K 206 
(D-30)  PM 179-2  PAGO DIFERIDO 30 DÍAS FECHA 
CONFORMACIÓN DE FACTURA</t>
  </si>
  <si>
    <t>PM: 1440-44</t>
  </si>
  <si>
    <t>SONDA DE FOLEY Nº16 DOBLE VIA BALON 5/15 - PM 
414-131</t>
  </si>
  <si>
    <t xml:space="preserve">SONDA FOLEY 2 VIAS N°16 BALON 5 EPIC  PM-647-397 
IMP   Las Sondas Foley están compuestos de Látex 
en toda su  extensión, manteniendo una capa exterior lubricante 
para  una fácil inserción, no permitiendo que la sonda 
se adhiera   al tejido uretral.  La eficacia 
de las válvulas minimizan la posibilidad de tener inconvenientes al 
momento de insuflar y desinflar el balón  </t>
  </si>
  <si>
    <t xml:space="preserve">PM 1440-118 SONDA FOLEY 2V 16FR WELL LEAD / EUROMIX 
/ CHROMA  </t>
  </si>
  <si>
    <t>SONDA DE FOLEY Nº16 DOBLE VIA BALON 5/15 EST. PM 
928-14</t>
  </si>
  <si>
    <t xml:space="preserve">SONDA FOLEY 2 VÍAS  BREMEN Nº 16 (5/15) PRESENTACION 
CAJA 10 UN  PM 236-121 </t>
  </si>
  <si>
    <t>SONDA DE FOLEY Nº16 DOBLE VIA BALON 5/15 EST. - 
PM 215-16</t>
  </si>
  <si>
    <t>Sonda Foley 2 v 16fr WELL LEAD</t>
  </si>
  <si>
    <t>SONDA DE FOLEY Nº16 DOBLE VIA BALON 5/15 EST. Presentación: 
UNIDAD  PM 1173-111  PAGO DIFERIDO 30 DÍAS FECHA 
CONFORMACIÓN DE FACTURA</t>
  </si>
  <si>
    <t>SONDA DE FOLEY Nº16 DOBLE VIA BALON 5/15 EST. Presentación: 
UNIDAD  PM 236-121  PAGO DIFERIDO 30 DÍAS FECHA 
CONFORMACIÓN DE FACTURA</t>
  </si>
  <si>
    <t xml:space="preserve">SONDA FOLEY 2 VIAS N°16 BALON 5 KAUTION PM-1041-05  
  Las Sondas Foley están compuestos de Látex en 
toda su  extensión, manteniendo una capa exterior lubricante para 
 una fácil inserción, no permitiendo que la sonda se 
adhiera   al tejido uretral.  La eficacia de 
las válvulas minimizan la posibilidad de tener inconvenientes al momento 
de insuflar y desinflar el balón     
     </t>
  </si>
  <si>
    <t xml:space="preserve">FLEXGUARD SONDA FOLEY 2 VIAS 18FR 5-15ML - PM 414-131 
</t>
  </si>
  <si>
    <t xml:space="preserve">SONDA FOLEY 2 VIAS N°18 BALON 5 EPIC   
 PM-647-397 IMP  </t>
  </si>
  <si>
    <t xml:space="preserve">PM 1440-118 SONDA FOLEY 2V 18FR WELL LEAD /EUROMIX/ CHROMA 
 </t>
  </si>
  <si>
    <t>SONDA DE FOLEY Nº18 DOBLE VIA BALON 5/15 EST PM 
928-14</t>
  </si>
  <si>
    <t xml:space="preserve">SONDA FOLEY 2 VÍAS  BREMEN Nº 18 (5/15) PRESENTACION 
CAJA 10 UN  PM 236-121 </t>
  </si>
  <si>
    <t>SONDA DE FOLEY Nº18 DOBLE VIA BALON 5/15 EST - 
PM 215-16 - SE ADJUNTA IMAGEN DE SONDA Nº16</t>
  </si>
  <si>
    <t>Sonda Foley 2 v 18fr WELL LEAD</t>
  </si>
  <si>
    <t>SONDA DE FOLEY Nº18 DOBLE VIA BALON 5/15 EST. Presentación: 
UNIDAD  PM 1173-11  PAGO DIFERIDO 30 DÍAS FECHA 
CONFORMACIÓN DE FACTURA</t>
  </si>
  <si>
    <t>SONDA DE FOLEY Nº18 DOBLE VIA BALON 5/15 EST. Presentación: 
UNIDAD  PM 236-121  PAGO DIFERIDO 30 DÍAS FECHA 
CONFORMACIÓN DE FACTURA</t>
  </si>
  <si>
    <t xml:space="preserve">SONDA FOLEY 2 VIAS N°18 BALON 5 KAUTION  PM-1041-05 
NAC  </t>
  </si>
  <si>
    <t>SONDA URETRAL RECTA N° 12 (TIPO K 93) SILICONADA PM 
928-224</t>
  </si>
  <si>
    <t>SE COTIZA: SONDA NELATON EN PVC Nº 12 (K-93) - 
CÓDIGO: SU-40 - PM 179-19</t>
  </si>
  <si>
    <t xml:space="preserve">SONDA NELATON PVC N°12 T/K93 SU-40 KOLER    
PM-179-19 NAC   De PVC atóxica y transparente con 
extremo distal redondeado, cerrado y con dos orificios laterales.  
</t>
  </si>
  <si>
    <t>SONDA URETRAL RECTA N° 12 (TIPO K 93) Presentación: UNIDAD 
 PM 179-19  PAGO DIFERIDO 30 DÍAS FECHA CONFORMACIÓN 
DE FACTURA</t>
  </si>
  <si>
    <t xml:space="preserve">SONDA NELATON SILICONA N°12 T/K93 KAUTION   PM-1041-33 NAC 
  De Silicona atóxica y transparente con extremo distal 
redondeado, cerrado y con dos orificios laterales.  </t>
  </si>
  <si>
    <t>SONDAS NELATON N°12 TIPO K93  PM ANMAT: 229-21</t>
  </si>
  <si>
    <t xml:space="preserve">SONDA NELATON PVC N°12 T/K93 BIOEQUIP  PM-201-11 NAC  
 De PVC atóxica y transparente con extremo distal redondeado, 
cerrado y con dos orificios laterales.  </t>
  </si>
  <si>
    <t>PM:S/N  BROCAL GRADUADO</t>
  </si>
  <si>
    <t xml:space="preserve">BROCAT CONTENEDOR DE DIURESIS. ENVASE X 3000 ML PM NO 
REQUIERE INTERVENCION PACK X 24 UNID.  </t>
  </si>
  <si>
    <t xml:space="preserve">BROCAL P/ORINA C/TAPA 2500cc PLASTICO CM  PM-2155-3  COLECTOR 
DE ORINA 24 HS  </t>
  </si>
  <si>
    <t>BROCAL CON TAPA PM 847-2</t>
  </si>
  <si>
    <t>BROCAL CON TAPA Presentación: UNIDAD  PM 2155-3  PAGO 
DIFERIDO 30 DÍAS FECHA CONFORMACIÓN DE FACTURA</t>
  </si>
  <si>
    <t>BROCAL CON TAPA Presentación: UNIDAD  PM 847-8  PAGO 
DIFERIDO 30 DÍAS FECHA CONFORMACIÓN DE FACTURA</t>
  </si>
  <si>
    <t>Brocal de orina plástico c/tapa y manija CM</t>
  </si>
  <si>
    <t xml:space="preserve">PM 2155-3 BROCAL DE ORINA PLASTICO C/TAPA Y MANIJA CM 
 </t>
  </si>
  <si>
    <t>PM 904-1 A40.01L Sutura de Catgut Lento Nº1 con aguja 
de 40mm ½ círculo cuerpo redondo, hebra de 70cm - 
Marca ABLE (Industria argentina)  PAGO CONTADO CONTRA ENTREGA</t>
  </si>
  <si>
    <t>PM 904-1 A40.01L Sutura de Catgut Lento Nº1 con aguja 
de 40mm ½ círculo cuerpo redondo, hebra de 70cm - 
Marca ABLE (Industria argentina)  PAGO DIFERIDO 30 DÍAS FECHA 
CONFORMACIÓN DE FACTURA</t>
  </si>
  <si>
    <t xml:space="preserve">Sutura de Catgut Cromado Calibre: 1. Aguja HR50 (1/2 circ. 
red 50 mm.). Hebra: 90 cms. Estéril y apirógena. Materia 
prima Argentina. Marca: TAGUM®. Origen: PERU. PM-1231-10. Cód.: C1446.L*.  
OFERTA 1 - PAGO DIFERIDO 30 DÍAS FECHA CONFORMACIÓN  
FACTURA: Esta modalidad de pago corresponderá a las regulaciones  
reglamentarias generales (Art. 153º Decr. Nº 1000/2015); el pago será 
 realizado dentro de los 30 días corridos de conformada 
la factura.  </t>
  </si>
  <si>
    <t xml:space="preserve">JOHNSON  JOHNSON COD.: AR905T Catgut Cromado Calibre 1 Aguja 
CTX 1/2 48mm Long. 90cm PM 16-385 CAJA X 24 
UNID.  </t>
  </si>
  <si>
    <t>PM 904-1 A40.00L Sutura de Catgut Lento Nº0 con aguja 
de 40mm ½ círculo cuerpo redondo, hebra de 70cm - 
Marca ABLE (Industria argentina)  PAGO CONTADO CONTRA ENTREGA</t>
  </si>
  <si>
    <t xml:space="preserve">PM 904-1 A40.00L Sutura de Catgut Lento Nº0 con aguja 
de 40mm ½ círculo cuerpo redondo, hebra de 70cm - 
Marca ABLE (Industria argentina)  PAGO DIFERIDO 30 DÍAS FECHA 
CONFORMACIÓN DE FACTURA  </t>
  </si>
  <si>
    <t xml:space="preserve">Sutura de Catgut Cromado Calibre: 0. Aguja HR40 (1/2 circ. 
red 40 mm.). Hebra: 70 cms. Estéril y apirógena. Materia 
prima Argentina. Marca: TAGUM®. Origen: PERU. PM-1231-10. Cód.: C1318.J*.  
</t>
  </si>
  <si>
    <t>PM 904-1 AL.02.40.90 Sutura de Catgut Lento Nº2 con aguja 
de 40mm ½ círculo cuerpo redondo, hebra de 90cm - 
Marca ABLE (Industria argentina)PAGO CONTADO CONTRA ENTREGA</t>
  </si>
  <si>
    <t xml:space="preserve">PM 904-1 AL.02.40.90 Sutura de Catgut Lento Nº2 con aguja 
de 40mm ½ círculo cuerpo redondo, hebra de 90cm - 
Marca ABLE (Industria argentina)  PAGO DIFERIDO 30 DÍAS FECHA 
CONFORMACIÓN DE FACTURA  </t>
  </si>
  <si>
    <t xml:space="preserve">Sutura de Catgut Cromado Calibre: 2. Aguja HR40 (1/2 circ. 
red 40 mm.). Hebra: 90 cms. Estéril y apirógena. Materia 
prima Argentina. Marca: TAGUM®. Origen: PERU. PM-1231-10. Cód.: C1518.L*.  
OFERTA 1 - PAGO DIFERIDO 30 DÍAS FECHA CONFORMACIÓN  
FACTURA: Esta modalidad de pago corresponderá a las regulaciones  
reglamentarias generales (Art. 153º Decr. Nº 1000/2015); el pago será 
 realizado dentro de los 30 días corridos de conformada 
la factura.    </t>
  </si>
  <si>
    <t xml:space="preserve">JOHNSON  JOHNSON COD.: AR916T Catgut Cromado Calibre 2 Aguja 
CT 1/2 40mm Long. 90cm PM 16-385 CAJA X 24 
UNID.  </t>
  </si>
  <si>
    <t>SUT QUIR NYLON 2-0 STR REVERSE CUTTING 60MM 75CM - 
PM 414-150</t>
  </si>
  <si>
    <t>PM 904-2 NY.20.60.75 Sutura de Nylon Monofilamento Nº2/0 con aguja 
de 60mm recta reverso cortante, hebra de 75 cm - 
Marca ABLE (Industria argentina)  PAGO CONTADO CONTRA ENTREGA</t>
  </si>
  <si>
    <t>PM 904-2 NY.20.60.75 Sutura de Nylon Monofilamento Nº2/0 con aguja 
de 60mm recta reverso cortante, hebra de 75 cm - 
Marca ABLE (Industria argentina)  PAGO DIFERIDO 30 DÍAS FECHA 
CONFORMACIÓN DE FACTURA</t>
  </si>
  <si>
    <t xml:space="preserve">Sutura de Nylon Monofilamento Calibre: 2/0. Aguja: GS60 (recta cort. 
60 mm.). Hebra: 75 cms. Estéril y apirógena. Marca: TAGUM®. 
Origen: PERU. PM-1231-4. Cód.: NN1119.K*.  OFERTA 1 - PAGO 
DIFERIDO 30 DÍAS FECHA CONFORMACIÓN  FACTURA: Esta modalidad de 
pago corresponderá a las regulaciones  reglamentarias generales (Art. 153º 
Decr. Nº 1000/2015); el pago será  realizado dentro de 
los 30 días corridos de conformada la factura.   
</t>
  </si>
  <si>
    <t>NYLON Nº2/0 C/AGUJA RECTA 60 MM APROX.PTA REV.CORTANTE PM 821-8 
CODIGO 5260 . SE ADJUNTA CATALOGO DE SURGIKAL, PARA TODOS 
LOS RENGLONES DE SUTURA COTIZADOS DESDE R ENGLON 211 AL 
226- DONDE FIGURAN CODIGOS , AGUJAS Y FOTOS .</t>
  </si>
  <si>
    <t xml:space="preserve">NYLON Nº2/0 C/AGUJA RECTA 60 MM APROX.PTA REV.CORTANTE PM 928-534 
</t>
  </si>
  <si>
    <t xml:space="preserve">NYLON Nº2/0 C/AGUJA RECTA 60 MM APROX.PTA REV.CORTANTE  CODIGO 
C0932663   BBRAUN IMPORTADO </t>
  </si>
  <si>
    <t xml:space="preserve">JOHNSON  JOHNSON COD.: 628H Ethilon Calibre 2/0 Aguja KS 
Recta 60 mm Long. 75 cm.  PM 16-328 CAJA 
X 24 UNID.  </t>
  </si>
  <si>
    <t>SUT QUIR NYLON 4-0 3/8 REVERSE CUTTING 20CM 45CM - 
PM 414-150</t>
  </si>
  <si>
    <t xml:space="preserve">PM 904-2 NY.40.20.75 Sutura de Nylon Monofilamento Nº4/0 con aguja 
de 20mm ? círculo reverso cortante, hebra de 75 cm 
- Marca ABLE (Industria argentina)  PAGO CONTADO CONTRA ENTREGA 
 </t>
  </si>
  <si>
    <t>PM 904-2 NY.40.20.75 Sutura de Nylon Monofilamento Nº4/0 con aguja 
de 20mm ? círculo reverso cortante, hebra de 75 cm 
- Marca ABLE (Industria argentina)  PAGO DIFERIDO 30 DÍAS 
FECHA CONFORMACIÓN DE FACTURA</t>
  </si>
  <si>
    <t xml:space="preserve">Sutura de Nylon Monofilamento Calibre: 4/0. Aguja: DS20 (3/8 circ. 
cort. 20 mm.). Hebra: 45 cms. Estéril y apirógena. Marca: 
TAGUM®. Origen: PERU. PM-1231-4. Cód.: NN0924.G*.  OFERTA 1 - 
PAGO DIFERIDO 30 DÍAS FECHA CONFORMACIÓN  FACTURA: Esta modalidad 
de pago corresponderá a las regulaciones  reglamentarias generales (Art. 
153º Decr. Nº 1000/2015); el pago será  realizado dentro 
de los 30 días corridos de conformada la factura.  
</t>
  </si>
  <si>
    <t>NYLON Nº4/0 C/AGUJA 3/8 CIRC.20 MM APROX.PTA.REV.CORTANTE codigo 5420 PM 
821-8</t>
  </si>
  <si>
    <t>NYLON Nº4/0 C/AGUJA 3/8 CIRC.20 MM APROX.PTA.REV.CORTANTE  BBRAUN IMPORTADO 
  CODIGO C0932205</t>
  </si>
  <si>
    <t>NYLON Nº4/0 C/AGUJA 3/8 CIRC.20 MM APROX.PTA.REV.CORTANTE PM 928-534</t>
  </si>
  <si>
    <t xml:space="preserve">JOHNSON  JOHNSON COD.: 14502T Ethilon calibre 4-0, Aguja SC-20 
3/8 19 mm 45 cm Long. PM 16-328 CAJA X 
24 UNID.  </t>
  </si>
  <si>
    <t>SUT QUIR NYLON 3-0 STR REVERSE CUTTING 60MM 75CM</t>
  </si>
  <si>
    <t>PM 904-2 NY.30.60.75 Sutura de Nylon Monofilamento Nº3/0 con aguja 
de 60mm recta reverso cortante, hebra de 75 cm - 
Marca ABLE (Industria argentina)  PAGO CONTADO CONTRA ENTREGA</t>
  </si>
  <si>
    <t>PM 904-2 NY.30.60.75 Sutura de Nylon Monofilamento Nº3/0 con aguja 
de 60mm recta reverso cortante, hebra de 75 cm - 
Marca ABLE (Industria argentina)  PAGO DIFERIDO 30 DÍAS FECHA 
CONFORMACIÓN DE FACTURA</t>
  </si>
  <si>
    <t xml:space="preserve">Sutura de Nylon Monofilamento Calibre: 3/0. Aguja: GS60 (recta cort. 
60 mm.). Hebra: 75 cms. Estéril y apirógena. Marca: TAGUM®. 
Origen: PERU. PM-1231-4. Cód.: NN1019.K*.  OFERTA 1 - PAGO 
DIFERIDO 30 DÍAS FECHA CONFORMACIÓN  FACTURA: Esta modalidad de 
pago corresponderá a las regulaciones  reglamentarias generales (Art. 153º 
Decr. Nº 1000/2015); el pago será  realizado dentro de 
los 30 días corridos de conformada la factura.   
 </t>
  </si>
  <si>
    <t>NYLON Nº3/0 C/AGUJA RECTA 60 MM APROX.PTA.REV.CORTANTE CODIGO 5360 PM 
821-8</t>
  </si>
  <si>
    <t>NYLON Nº3/0 C/AGUJA RECTA 60 MM APROX.PTA.REV.CORTANTE 928-534</t>
  </si>
  <si>
    <t xml:space="preserve">NYLON Nº3/0 C/AGUJA RECTA 60 MM APROX.PTA.REV.CORTANTE  CODIGO C0932655 
 BBRAUN IMPORTADO </t>
  </si>
  <si>
    <t xml:space="preserve">JOHNSON  JOHNSON COD.: 627H Ethilon Calibre 3/0 Aguja KS 
Recta 60 mm Long. 75 cm.  PM 16-328 CAJA 
X 24 UNID.  </t>
  </si>
  <si>
    <t>PM 904-2   NY.40.15.75 Sutura de Nylon Monofilamento Nº4/0 
con aguja de 15mm ? círculo reverso cortante, hebra de 
75 cm - Marca ABLE (Industria argentina)  PAGO CONTADO 
CONTRA ENTREGA</t>
  </si>
  <si>
    <t xml:space="preserve">PM 904-2   NY.40.15.75 Sutura de Nylon Monofilamento Nº4/0 
con aguja de 15mm ? círculo reverso cortante, hebra de 
75 cm - Marca ABLE (Industria argentina)  PAGO DIFERIDO 
30 DÍAS FECHA CONFORMACIÓN DE FACTURA  </t>
  </si>
  <si>
    <t>NYLON N°4/0 C/AGUJA 3/8 CIRC.15 MM APROX.PTA.REV.CORTANTE CODIGO 5415 PM 
821-8</t>
  </si>
  <si>
    <t>NYLON N°4/0 C/AGUJA 1/2 CIRC.15 MM APROX.PTA.REV.CORTANTE PM 928-534</t>
  </si>
  <si>
    <t xml:space="preserve">JOHNSON  JOHNSON COD.: P1662T Ethilon calibre 4-0, Aguja PS-4 
1/2 16 mm 45 cm Long. PM 16-328 CAJA X 
24 UNID.  </t>
  </si>
  <si>
    <t xml:space="preserve">NYLON N°4/0 C/AGUJA 1/2 CIRC.15 MM APROX.PTA.REV.CORTANTE  CODIGO C0936235 
 BBRAUN IMPORTADO </t>
  </si>
  <si>
    <t xml:space="preserve">Sutura de Nylon Monofilamento Calibre: 4/0. Aguja: HS15 (1/2 circ. 
cort. 15 mm.). Hebra: 45 cms. Estéril y apirógena. Marca: 
TAGUM®. Origen: PERU. PM-1231-4. Cód.: NN0905.G*.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</si>
  <si>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904-2   NY.50.15.75 Sutura de Nylon Monofilamento Nº5/0 
con aguja de 15mm ? círculo reverso cortante, hebra de 
75 cm - Marca ABLE (Industria argentina)  PAGO CONTADO 
CONTRA ENTREGA  </t>
  </si>
  <si>
    <t xml:space="preserve">PM 904-2   NY.50.15.75 Sutura de Nylon Monofilamento Nº5/0 
con aguja de 15mm ? círculo reverso cortante, hebra de 
75 cm - Marca ABLE (Industria argentina)  PAGO DIFERIDO 
30 DÍAS FECHA CONFORMACIÓN DE FACTURA  </t>
  </si>
  <si>
    <t>NYLON N°5/0 C/AGUJA 3/8 CIRC.15 MM APROX.PTA.REV.CORTANTE CODIGO 5515 PM 
821-8</t>
  </si>
  <si>
    <t xml:space="preserve">JOHNSON  JOHNSON COD.: 14501T Ethilon Calibre 5/0 Aguja SC-20 
3/8 19 mm Long. 45 cm.  PM 16-328 CAJA 
X 24 UNID.  </t>
  </si>
  <si>
    <t xml:space="preserve">Sutura de Nylon Monofilamento Calibre: 5/0. Aguja: HS15 (1/2 circ. 
cort. 15 mm.). Hebra: 45 cms. Estéril y apirógena. Marca: 
TAGUM®. Origen: PERU. PM-1231-4. Cód.: NN0805.G*.  OFERTA 1 - 
PAGO DIFERIDO 30 DÍAS FECHA CONFORMACIÓN  FACTURA: Esta modalidad 
de pago corresponderá a las regulaciones  reglamentarias generales (Art. 
153º Decr. Nº 1000/2015); el pago será  realizado dentro 
de los 30 días corridos de conformada la factura  
</t>
  </si>
  <si>
    <t>NYLON N°5/0 C/AGUJA 1/2 CIRC.15 MM APROX.PTA.REV.CORTANTE PM 928-534</t>
  </si>
  <si>
    <t xml:space="preserve">PM 904-2   NY.60.16.45 Sutura de Nylon Monofilamento Nº6/0 
con doble aguja de 16mm ? círculo reverso cortante, hebra 
de 45 cm - Marca ABLE (Industria argentina)  PAGO 
CONTADO CONTRA ENTREGA  </t>
  </si>
  <si>
    <t xml:space="preserve">PM 904-2   NY.60.16.45 Sutura de Nylon Monofilamento Nº6/0 
con doble aguja de 16mm ? círculo reverso cortante, hebra 
de 45 cm - Marca ABLE (Industria argentina)  PAGO 
DIFERIDO 30 DÍAS FECHA CONFORMACIÓN DE FACTURA  </t>
  </si>
  <si>
    <t>NYLON N°6/0 C/AGUJA 1/2 CIRC.15 MM APROX.PTA.REV.CORTANTE  BBRAUN IMPORTADO 
  CODIGO C0932116</t>
  </si>
  <si>
    <t>NYLON N°6/0 C/AGUJA 1/2 CIRC.15 MM APROX.PTA.REV.CORTANTE PM 928-534</t>
  </si>
  <si>
    <t xml:space="preserve">JOHNSON  JOHNSON COD.: P1660T Ethilon Calibre 6/0 Aguja PS-4 
1/2 16 mm Long. 45 cm.  PM 16-328 CAJA 
X 24 UNID.  </t>
  </si>
  <si>
    <t xml:space="preserve">Sutura de Nylon Monofilamento Calibre: 6/0. Aguja: HS15 (1/2 circ. 
cort. 15 mm.). Hebra: 45 cms. Estéril y apirógena. Marca: 
TAGUM®. Origen: PERU. PM-1231-4. Cód.: NN0705.G*.  OFERTA 1 - 
PAGO DIFERIDO 30 DÍAS FECHA CONFORMACIÓN  FACTURA: Esta modalidad 
de pago corresponderá a las regulaciones  reglamentarias generales (Art. 
153º Decr. Nº 1000/2015); el pago será  realizado dentro 
de los 30 días corridos de conformada la factura.  
</t>
  </si>
  <si>
    <t>SUT QUIR NYLON 3-0 3/8 REVERSE CUTTING 25MM 75CM - 
PM 414-150</t>
  </si>
  <si>
    <t>PM 904-2   NY.30.24.75 Sutura de Nylon Monofilamento Nº3/0 
con aguja de 24mm ? círculo reverso cortante, hebra de 
75 cm - Marca ABLE (Industria argentina)  PAGO CONTADO 
CONTRA ENTREGA</t>
  </si>
  <si>
    <t xml:space="preserve">PM 904-2   NY.30.24.75 Sutura de Nylon Monofilamento Nº3/0 
con aguja de 24mm ? círculo reverso cortante, hebra de 
75 cm - Marca ABLE (Industria argentina)  PAGO DIFERIDO 
30 DÍAS FECHA CONFORMACIÓN DE FACTURA  </t>
  </si>
  <si>
    <t xml:space="preserve">Sutura de Nylon Monofilamento Calibre: 3/0. Aguja: DS25 (3/8 circ. 
cort. 25 mm.). Hebra: 45 cms. Estéril y apirógena. Marca: 
TAGUM®. Origen: PERU. PM-1231-4. Cód.: NN1025.G*.  OFERTA 1 - 
PAGO DIFERIDO 30 DÍAS FECHA CONFORMACIÓN  FACTURA: Esta modalidad 
de pago corresponderá a las regulaciones  reglamentarias generales (Art. 
153º Decr. Nº 1000/2015); el pago será  realizado dentro 
de los 30 días corridos de conformada la factura  
</t>
  </si>
  <si>
    <t>NYLON Nº3/0 C/AGUJA 3/8 CIRC.24 MM APROX.PTA.REV.CORTANTE CODIGO 5324 PM 
821-8</t>
  </si>
  <si>
    <t>NYLON Nº3/0 C/AGUJA 3/8 CIRC.25 MM APROX.PTA.REV.CORTANTE PM 928-534</t>
  </si>
  <si>
    <t>NYLON Nº3/0 C/AGUJA 3/8 CIRC.25 MM APROX.PTA.REV.CORTANTE  BBRAUN IMPORTADO 
  CODIGO C0936316</t>
  </si>
  <si>
    <t>SUT QUIR NYLON 2-0 3/8 REVERSE CUTTING 25MM 75CM - 
PM 414-150</t>
  </si>
  <si>
    <t>PM 904-2   NY.20.26.75 Sutura de Nylon Monofilamento Nº2/0 
con aguja de 26mm ? círculo reverso cortante, hebra de 
75 cm - Marca ABLE (Industria argentina)  PAGO CONTADO 
CONTRA ENTREGA</t>
  </si>
  <si>
    <t xml:space="preserve">PM 904-2   NY.20.26.75 Sutura de Nylon Monofilamento Nº2/0 
con aguja de 26mm ? círculo reverso cortante, hebra de 
75 cm - Marca ABLE (Industria argentina)  PAGO DIFERIDO 
30 DÍAS FECHA CONFORMACIÓN DE FACTURA  </t>
  </si>
  <si>
    <t xml:space="preserve">Sutura de Nylon Monofilamento Calibre: 2/0. Aguja: DS25 (3/8 circ. 
cort. 25 mm.). Hebra: 45 cms. Estéril y apirógena. Marca: 
TAGUM®. Origen: PERU. PM-1231-4. Cód.: NN1125.G*.  OFERTA 1 - 
PAGO DIFERIDO 30 DÍAS FECHA CONFORMACIÓN  FACTURA: Esta modalidad 
de pago corresponderá a las regulaciones  reglamentarias generales (Art. 
153º Decr. Nº 1000/2015); el pago será  realizado dentro 
de los 30 días corridos de conformada la factura.  
</t>
  </si>
  <si>
    <t>NYLON Nº2/0 C/AGUJA 3/8 CIRC.24 MM APROX.PTA.REV.CORTANTE CODIGO 5224 PM 
821-8</t>
  </si>
  <si>
    <t>NYLON Nº2/0 C/AGUJA 3/8 CIRC.25 MM APROX.PTA.REV.CORTANTE  BRAUN IMPORTADO 
  CODIGO C0932361</t>
  </si>
  <si>
    <t>NYLON Nº2/0 C/AGUJA 3/8 CIRC.25 MM APROX.PTA.REV.CORTANTE PM 928-534</t>
  </si>
  <si>
    <t xml:space="preserve">JOHNSON  JOHNSON COD.: 164T Ethilon Calibre 2/0 Aguja SC-26 
3/8 26 mm Long. 45 cm.  PM 16-328 CAJA 
X 24 UNID.  </t>
  </si>
  <si>
    <t>SUT QUIR POLYGLYCOLIC ACID 3-0 1/2 TAPER 20MM 70CM - 
PM 414-148</t>
  </si>
  <si>
    <t>PM 904-9   PG.30.20.70 Sutura de Ácido Poliglicólico Nº3/0 
con aguja de 20mm ½ círculo cuerpo redondo, hebra de 
70cm - Marca ABLE (Industria argentina)  PAGO CONTADO CONTRA 
ENTREGA</t>
  </si>
  <si>
    <t xml:space="preserve">Sutura de Acido Poliglicólico Glicosorb® Calibre: 3/0. Aguja HR20 (1/2 
circ. red. 20 mm.) Hebra: 70 cms. Estéril y apirógena. 
Marca: TAGUM®. Origen: PERU. PM-1231-1. Cod.: GS1014.J*.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</si>
  <si>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904-9   PG.30.20.70 Sutura de Ácido Poliglicólico Nº3/0 
con aguja de 20mm ½ círculo cuerpo redondo, hebra de 
70cm - Marca ABLE (Industria argentina)  PAGO DIFERIDO 30 
DÍAS FECHA CONFORMACIÓN DE FACTURA  </t>
  </si>
  <si>
    <t>POLIGLACTINA Nº3/0 C/AGUJA 1/2 CIRC.20 MM APROX.PTA.CILÍNDRICA CODIGO 6320 PM 
821-10</t>
  </si>
  <si>
    <t xml:space="preserve">JOHNSON  JOHNSON COD.: VCP311H Vicryl Plus Calibre 3/0 Aguja 
SH-1 1/2 22mm Long. 70cm PM 16-87 CAJA X 36 
UNID.  </t>
  </si>
  <si>
    <t>POLIGLACTINA Nº3/0 C/AGUJA 1/2 CIRC.20 MM APROX.PTA.CILÍNDRICAPM 928-535</t>
  </si>
  <si>
    <t xml:space="preserve">POLIGLACTINA Nº3/0 C/AGUJA 1/2 CIRC.20 MM APROX.PTA.CILÍNDRICA  CODIGO C0068041 
 BRAUN IMPORTADO </t>
  </si>
  <si>
    <t>SUT QUIR POLYGLYCOLIC ACID 5-0 1/2 TAPER 15MM 70CM - 
PM 414-148</t>
  </si>
  <si>
    <t>PM 904-9   PG.50.15.70 Sutura de Ácido Poliglicólico Nº5/0 
con aguja de 15mm ½ círculo cuerpo redondo, hebra de 
70cm - Marca ABLE (Industria argentina)  PAGO CONTADO CONTRA 
ENTREGA</t>
  </si>
  <si>
    <t xml:space="preserve">PM 904-9   PG.50.15.70 Sutura de Ácido Poliglicólico Nº5/0 
con aguja de 15mm ½ círculo cuerpo redondo, hebra de 
70cm - Marca ABLE (Industria argentina)  PAGO DIFERIDO 30 
DÍAS FECHA CONFORMACIÓN DE FACTURA  </t>
  </si>
  <si>
    <t xml:space="preserve">Sutura de Acido Poliglicólico Glicosorb® Calibre: 5/0. Aguja HR15 (1/2 
circ. red. 15 mm.) Hebra: 70 cms. Estéril y apirógena. 
Marca: TAGUM®. Origen: PERU. PM-1231-1. Cod.: GS0812.J*.  OFERTA 1 
- PAGO DIFERIDO 30 DÍAS FECHA CONFORMACIÓN  FACTURA: Esta 
modalidad de pago corresponderá a las regulaciones  reglamentarias generales 
(Art. 153º Decr. Nº 1000/2015); el pago será  realizado 
dentro de los 30 días corridos de conformada la factura. 
 </t>
  </si>
  <si>
    <t>POLIGLACTINA Nº5/0 C/AGUJA 1/2 CIRC.17 MM APROX.PTA.CILÍNDRICA CODIGO 6517 PM 
821-10</t>
  </si>
  <si>
    <t>POLIGLACTINA Nº5/0 C/AGUJA 1/2 CIRC.15 MM APROX.PTA.CILÍNDRICA</t>
  </si>
  <si>
    <t xml:space="preserve">JOHNSON  JOHNSON COD.: VCP303H Vicryl Plus Calibre 5/0 Aguja 
RB-1 1/2 17mm Long. 70cm PM 16-87 CAJA X 36 
UNID.  </t>
  </si>
  <si>
    <t>POLIGLACTINA Nº5/0 C/AGUJA 1/2 CIRC.15 MM APROX.PTA.CILÍNDRICA  BBRAUN IMPORTADO 
  CODIGO C0068041</t>
  </si>
  <si>
    <t>SUT QUIR POLYGLYCOLIC ACID 1 1/2 TAPER 37MM 70CM - 
PM 414-148</t>
  </si>
  <si>
    <t>PM 904-9   PG.01.35.70 Sutura de Ácido Poliglicólico Nº1 
con aguja de 35mm ½ círculo cuerpo redondo, hebra de 
70cm - Marca ABLE (Industria argentina)  PAGO CONTADO CONTRA 
ENTREGA</t>
  </si>
  <si>
    <t xml:space="preserve">Sutura de Acido Poliglicólico Glicosorb® Calibre: 1. Aguja HR35 (1/2 
circ. red. 35 mm.) Hebra: 70 cms. Estéril y apirógena. 
Marca: TAGUM®. Origen: PERU. PM-1231-1. Cod.: GS1417.J*.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</si>
  <si>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904-9   PG.01.35.70 Sutura de Ácido Poliglicólico Nº1 
con aguja de 35mm ½ círculo cuerpo redondo, hebra de 
70cm - Marca ABLE (Industria argentina)  PAGO DIFERIDO 30 
DÍAS FECHA CONFORMACIÓN DE FACTURA  </t>
  </si>
  <si>
    <t>POLIGLACTINA Nº1 C/AGUJA 1/2 CIRC.36 MM APROX.PTA.REFORZADA  CODIGO 6136 
PM 821-10</t>
  </si>
  <si>
    <t>POLIGLACTINA Nº1 C/AGUJA 1/2 CIRC.35 MM APROX.PTA.CILÍNDRICA PM 928-535</t>
  </si>
  <si>
    <t>JOHNSON  JOHNSON COD.: VCP341H Vicryl Plus Calibre 1 Aguja 
CT-1 1/2 36 mm Long. 70 cm.   PM 
16-87 CAJA X 36 UNID.</t>
  </si>
  <si>
    <t xml:space="preserve">POLIGLACTINA Nº1 C/AGUJA 1/2 CIRC.35 MM APROX.PTA.CILÍNDRICA  BRAUN IMPORTADO 
  CODIGO C0068297    </t>
  </si>
  <si>
    <t>SUT QUIR POLYGLYCOLIC ACID 4-0 1/2 TAPER 26MM 70CM - 
PM 414-148</t>
  </si>
  <si>
    <t>PM 904-9   PG.40.25.70 Sutura de Ácido Poliglicólico Nº4/0 
con aguja de 25mm ½ círculo cuerpo redondo, hebra de 
70cm - Marca ABLE (Industria argentina)  PAGO CONTADO CONTRA 
ENTREGA</t>
  </si>
  <si>
    <t xml:space="preserve">Sutura de Acido Poliglicólico  Glicosorb® Calibre: 4/0. Aguja HR25 
(1/2 circ. red. 25 mm.) Hebra: 70 cms. Estéril y 
apirógena. Marca: TAGUM®. Origen: PERU. PM-1231-1. Cod.: GS0915.J*.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</si>
  <si>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904-9   PG.40.25.70 Sutura de Ácido Poliglicólico Nº4/0 
con aguja de 25mm ½ círculo cuerpo redondo, hebra de 
70cm - Marca ABLE (Industria argentina)  PAGO DIFERIDO 30 
DÍAS FECHA CONFORMACIÓN DE FACTURA  </t>
  </si>
  <si>
    <t xml:space="preserve">JOHNSON  JOHNSON COD.: VCP315H Vicryl Plus Calibre 4/0 Aguja 
SH 1/2 26 mm Long. 70 cm. PM 16-87 CAJA 
X 36 UNID.  </t>
  </si>
  <si>
    <t>POLIGLACTINA Nº4/0 C/AGUJA 1/2 CIRC.25 MM APROX.PTA.CILÍNDRICA PM 928-535</t>
  </si>
  <si>
    <t>POLIGLACTINA Nº4/0 C/AGUJA 1/2 CIRC.25 MM APROX.PTA.CILÍNDRICA  BBRAUN IMPORTADO 
  CODIGO C0068040N1</t>
  </si>
  <si>
    <t>POLIGLACTINA Nº4/0 C/AGUJA 1/2 CIRC.26 MM APROX.PTA.CILÍNDRICA CODIGO 6425 PM 
821-10</t>
  </si>
  <si>
    <t>SUT QUIR POLYGLYCOLIC ACID 0 1/2 TAPER 37MM 70CM - 
PM 414-148</t>
  </si>
  <si>
    <t xml:space="preserve">PM 904-9   PG.00.35.70 Sutura de Ácido Poliglicólico Nº0 
con aguja de 35mm ½ círculo cuerpo redondo, hebra de 
70cm - Marca ABLE (Industria argentina)  PAGO CONTADO CONTRA 
ENTREGA  </t>
  </si>
  <si>
    <t xml:space="preserve">Sutura de Acido Poliglicólico Glicosorb® Calibre: 0. Aguja HR35 (1/2 
circ. red. 35 mm.) Hebra: 70 cms. Estéril y apirógena. 
Marca: TAGUM®. Origen: PERU. PM-1231-1. Cod.: GS1317.J*.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</si>
  <si>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PM 904-9   PG.00.35.70 Sutura de Ácido Poliglicólico Nº0 
con aguja de 35mm ½ círculo cuerpo redondo, hebra de 
70cm - Marca ABLE (Industria argentina)  PAGO DIFERIDO 30 
DÍAS FECHA CONFORMACIÓN DE FACTURA  </t>
  </si>
  <si>
    <t>POLIGLACTINA Nº0 C/AGUJA 1/2 CIRC.36 MM APROX.PTA.REFORZADA CODIGO  F6036 
PM 821-10</t>
  </si>
  <si>
    <t xml:space="preserve">JOHNSON  JOHNSON COD.: VCP340H Vicryl Plus Calibre 0 Aguja 
CT-1 1/2 36mm Long. 70cm PM 16-87 CAJA X 36 
UNID.  </t>
  </si>
  <si>
    <t>POLIGLACTINA Nº0 C/AGUJA 1/2 CIRC.35 MM APROX.PTA.CILÍNDRICA PM 928-535</t>
  </si>
  <si>
    <t xml:space="preserve">POLIGLACTINA Nº0 C/AGUJA 1/2 CIRC.35 MM APROX.PTA.CILÍNDRICA  CODIGO C0068052N1 
 BBRAUN </t>
  </si>
  <si>
    <t>SUT QUIR POLYGLYCOLIC ACID 2-0 1/2 TAPER 26MM 70CM</t>
  </si>
  <si>
    <t xml:space="preserve">PM 904-9   PG.00.25.70 Sutura de Ácido Poliglicólico Nº0 
con aguja de 25mm ½ círculo cuerpo redondo, hebra de 
70cm - Marca ABLE (Industria argentina)  PAGO CONTADO CONTRA 
ENTREGA  </t>
  </si>
  <si>
    <t xml:space="preserve">PM 904-9   PG.00.25.70 Sutura de Ácido Poliglicólico Nº0 
con aguja de 25mm ½ círculo cuerpo redondo, hebra de 
70cm - Marca ABLE (Industria argentina)  PAGO DIFERIDO 30 
DÍAS FECHA CONFORMACIÓN DE FACTURA  </t>
  </si>
  <si>
    <t xml:space="preserve">Sutura de Acido Poliglicólico Glicosorb® Calibre: 2/0. Aguja HR25 (1/2 
circ. red. 25 mm.) Hebra: 70 cms. Estéril y apirógena. 
Marca: TAGUM®. Origen: PERU. PM-1231-1. Cod.: GS1115.J*.  OFERTA 1 
- PAGO DIFERIDO 30 DÍAS FECHA CONFORMACIÓN  FACTURA: Esta 
modalidad de pago corresponderá a las regulaciones  reglamentarias generales 
(Art. 153º Decr. Nº 1000/2015); el pago será  realizado 
dentro de los 30 días corridos de conformada la factura 
 </t>
  </si>
  <si>
    <t xml:space="preserve">JOHNSON  JOHNSON COD.: VCP317H Vicryl Plus Calibre 2/0 Aguja 
SH 1/2 26mm Long. 70cm PM 16-87 CAJA X 36 
UNID.  </t>
  </si>
  <si>
    <t>POLIGLACTINA Nº2/0 C/AGUJA 1/2 CIRC.25 MM APROX.PTA.CILÍNDRICA PM 928-535</t>
  </si>
  <si>
    <t>POLIGLACTINA Nº2/0 C/AGUJA 1/2 CIRC.25 MM APROX.PTA.CILÍNDRICA  BRUN IMPORTADO 
  CODIGO C0068042N1</t>
  </si>
  <si>
    <t xml:space="preserve">POLIGLACTINA Nº2/0 C/AGUJA 1/2 CIRC.26 MM APROX.PTA.CILÍNDRICA 6226 PM 821-10 
</t>
  </si>
  <si>
    <t xml:space="preserve">Sutura de Acido Poliglicólico  Glicosorb® Incoloro Calibre: 3/0. Aguja 
DS20 (3/8 circ. cort. 20 mm.) Hebra: 70 cms. Estéril 
y apirógena. Marca: TAGUM®. Origen: PERU. PM-1231-1. Cod.: GN1024.J*.  
OFERTA 1 - PAGO DIFERIDO 30 DÍAS FECHA CONFORMACIÓN  
FACTURA: Esta modalidad de pago corresponderá a las regulaciones  
reglamentarias generales (Art. 153º Decr. Nº 1000/2015); el pago será 
 realizado dentro de los 30 días corridos de conformada 
la factura  </t>
  </si>
  <si>
    <t>POLIGLACTINA Nº3/0 C/AGUJA 3/8 CIRC.20 MM APROX.PTA.REV.CORTANTE PM 928-535</t>
  </si>
  <si>
    <t xml:space="preserve">JOHNSON  JOHNSON COD.: J123H Vicryl Calibre 3/0 Aguja SC-20 
3/8 19mm Long. 70cm PM 16-87 CAJA X 36 UNID. 
 </t>
  </si>
  <si>
    <t>POLIGLACTINA Nº3/0 C/AGUJA 3/8 CIRC.20 MM APROX.PTA.REV.CORTANTE  BRAUN IMPORTADO 
  CODIGO C3046235</t>
  </si>
  <si>
    <t>POLIGLACTINA Nº3/0 C/AGUJA 1/2 CIRC.20 MM APROX.PTA.REV.CORTANTE CODIGO 6320 PM 
821-10</t>
  </si>
  <si>
    <t>PM 904-9   PG.40.20.70 Sutura de Ácido Poliglicólico Nº4/0 
con aguja de 20mm ½ círculo cuerpo redondo, hebra de 
70cm - Marca ABLE (Industria argentina)  PAGO CONTADO CONTRA 
ENTREGA</t>
  </si>
  <si>
    <t xml:space="preserve">PM 904-9   PG.40.20.70 Sutura de Ácido Poliglicólico Nº4/0 
con aguja de 20mm ½ círculo cuerpo redondo, hebra de 
70cm - Marca ABLE (Industria argentina)  PAGO DIFERIDO 30 
DÍAS FECHA CONFORMACIÓN DE FACTURA  </t>
  </si>
  <si>
    <t xml:space="preserve">POLIGLACTINA Nº4/0 C/AGUJA 3/8 CIRC.20 MM APROX.PTA.REV.CORTANTE 6420 PM 821-10 
- RECUERDEN CATALOGO EN RENGLON 211-CON TODOS LOS CODIGOS, FOTOS 
Y PM </t>
  </si>
  <si>
    <t>POLIGLACTINA Nº4/0 C/AGUJA 3/8 CIRC.20 MM APROX.PTA.REV.CORTANTE PM 928-535</t>
  </si>
  <si>
    <t>POLIGLACTINA Nº4/0 C/AGUJA 3/8 CIRC.20 MM APROX.PTA.REV.CORTANTE  BRAUN IMPORTADO 
  CODIGO C0069220N1</t>
  </si>
  <si>
    <t xml:space="preserve">JOHNSON  JOHNSON COD.: J122H Vicryl Calibre 4/0 Aguja SC-20 
3/8 19mm Long. 70cm PM 16-87 CAJA X 36 UNID. 
 </t>
  </si>
  <si>
    <t xml:space="preserve">Sutura de Acido Poliglicólico  Glicosorb® Incoloro Calibre: 4/0. Aguja 
DS20 (3/8 circ. cort. 20 mm.) Hebra: 70 cms. Estéril 
y apirógena. Marca: TAGUM®. Origen: PERU. PM-1231-1. Cod.: GN0924.J*.  
  OFERTA 1 - PAGO DIFERIDO 30 DÍAS FECHA 
CONFORMACIÓN  FACTURA: Esta modalidad de pago corresponderá a las 
regulaciones  reglamentarias generales (Art. 153º Decr. Nº 1000/2015); el 
pago será  realizado dentro de los 30 días corridos 
de conformada la factura  </t>
  </si>
  <si>
    <t xml:space="preserve">TUBO CONICO 17X120mm  GRADUADO PARA 15 ML EN PP 
CON TAPA A ROSCA ROJA ESTERIL  ENVASADAS INDIVIDUALMENTE EN 
CAJAS X 780UN MARCA NIPRO .  Este producto se 
define según Disposición ANMAT 2198/2022, Anexo X, como: "PRODUCTO DE 
USO GENERAL DE LABORATORIO: aquel artículo o equipamiento de uso 
general en el laboratorio que no está específicamente diseñado por 
el fabricante para ser utilizado en diagnóstico in vitro ni 
para algunos de los propósitos establecidos en la definición de 
producto médico para diagnóstico in vitro." por lo tanto no 
cuenta con registro de PM.  </t>
  </si>
  <si>
    <t>TUBO DE CENTRIFUGA X15ml GRAD.POLIPROP.ESTERIL Presentación: UNIDAD    
PAGO DIFERIDO 30 DÍAS FECHA CONFORMACIÓN DE FACTURA</t>
  </si>
  <si>
    <t>TUBO DE CENTRIFUGA X15ml GRAD.POLIPROP.ESTERIL Presentación: UNIDAD  PAGO CONTADO 
CONTRA ENTREGA</t>
  </si>
  <si>
    <t xml:space="preserve">Conico de 15 ml. Con tapa a rosca esteril individual 
</t>
  </si>
  <si>
    <t>TUBO DE CENTRIFUGA X10ml (110X16mm)FONDO CONICO.BOROSILIC.REFORZADO Presentación: UNIDAD  DE 
VIDRIO   SIN PM   PAGO DIFERIDO 30 
DÍAS FECHA CONFORMACIÓN DE FACTURA</t>
  </si>
  <si>
    <t>TUBO DE CENTRIFUGA X10ml (110X16mm)FONDO CONICO POLIPROPILENO  Presentación: UNIDAD 
 SIN PM   PAGO DIFERIDO 30 DÍAS FECHA 
CONFORMACIÓN DE FACTURA</t>
  </si>
  <si>
    <t xml:space="preserve">TUBO DE CENTRIFUGA X10ml - </t>
  </si>
  <si>
    <t>TUBO PLASTICO FONDO REDONDO</t>
  </si>
  <si>
    <t>Tubo seco 13x75 mm  en PP  sin Tapa- 
Nipro</t>
  </si>
  <si>
    <t xml:space="preserve">TUBO PLASTICO FONDO REDONDO(75 X 12mm) Presentación: UNIDAD  SIN 
PM  PAGO DIFERIDO 30 DÍAS FECHA CONFORMACIÓN DE FACTURA 
 </t>
  </si>
  <si>
    <t xml:space="preserve">PM TUBO PP 12X75 FONDO REDONDO POLIPROPILENO (PRECIO POR UNIDAD) 
TUBLOOD  </t>
  </si>
  <si>
    <t xml:space="preserve">TUBO PARA SUERO TAPA ROJA CON ACT. DE COAG. Y 
GEL 13X75 PARA 4 ml  ENVASADAS INDIVIDUALMENTE EN CAJAS 
POR 1000 UNIDADES MARCA: NIPRO. ORIGEN: ITALIA. PM: 877-77.-  
</t>
  </si>
  <si>
    <t>TUBO PLASTICO C/GEL SEPARADOR Y TAPA(ADULTO) Presentación: UNIDAD  PM 
1506-2  PAGO CONTADO CONTRA ENTREGA</t>
  </si>
  <si>
    <t xml:space="preserve">TUBO PLASTICO C/GEL SEPARADOR Y TAPA(ADULTO) Presentación: UNIDAD  PM 
1506-2  PAGO DIFERIDO 30 DÍAS FECHA CONFORMACIÓN DE FACTURA 
</t>
  </si>
  <si>
    <t>SE COTIZA: BD-TUBO SST (GEL+ACELER.) P/SUERO 13*75 - 3,5 ML 
AMARILLO - CÓDIGO: 360059</t>
  </si>
  <si>
    <t>DE 5 ML.</t>
  </si>
  <si>
    <t>DE 3.5 ML PM-634-611</t>
  </si>
  <si>
    <t xml:space="preserve">PM 2459-5 TUBO PET 13x100 CON GEL+ACTIVADOR 5ml  (PRECIO 
POR UNIDAD) CARESTAINER  </t>
  </si>
  <si>
    <t xml:space="preserve">TUBO TAPA CELESTE CON CITRATO DE SODIO 3,8 % 13X75 
PARA 2,7  ML  CODIGO: BK-32247 ENVASADAS INDIVIDUALMENTE EN 
CAJAS POR 1000 UNIDADES MARCA: NIPRO. ORIGEN: ITALIA. PM: 877-77.- 
 </t>
  </si>
  <si>
    <t xml:space="preserve">2.5 ML. </t>
  </si>
  <si>
    <t>TUBO PLASTICO C/CITRATO P/COAGULACION(ADULTO) Presentación: UNIDAD  PM 1506-2  
PAGO CONTADO CONTRA ENTREGA</t>
  </si>
  <si>
    <t>TUBO PLASTICO C/CITRATO P/COAGULACION(ADULTO) Presentación: UNIDAD  PM 1506-2  
PAGO DIFERIDO 30 DÍAS FECHA CONFORMACIÓN DE FACTURA</t>
  </si>
  <si>
    <t>SE COTIZA: BD-TUBO CITRATO SODIO 3,2% 2,7 ML  P/COAGULACION 
     CELESTE - CÓDIGO: 363083 - 
PM 634-74</t>
  </si>
  <si>
    <t>DE 2.7 ML. PM-634-611</t>
  </si>
  <si>
    <t xml:space="preserve">PM 2459-5 TUBO PP 13x75 CON CITRATO 3.2% 2.5 ml 
(PRECIO POR UNIDAD) CARESTAINER  </t>
  </si>
  <si>
    <t xml:space="preserve">TUBO TAPA GRIS CON FLUORURO DE POTASIO 13X75 PARA 2,5 
ML CODIGO: BK-32157 ENVASADAS INDIVIDUALMENTE EN CAJAS POR 1000 UNIDADES 
MARCA: NIPRO. ORIGEN: ITALIA. PM: 877-77.-  </t>
  </si>
  <si>
    <t>TUBOS DESCARTABLE CON FLUORURO DE SODIO/OXALATO Presentación: X 2 ML 
Solicitado: UNIDAD  PM 1506-2  PAGO DIFERIDO 30 DÍAS 
FECHA CONFORMACIÓN DE FACTURA</t>
  </si>
  <si>
    <t>SE COTIZA: BD-TUBO FLUORURO/OXALATO 2,0 ML GRIS - CÓDIGO: 367921 
- PM 634-74</t>
  </si>
  <si>
    <t>DE 2 ML.</t>
  </si>
  <si>
    <t xml:space="preserve">PM 2459-5 TUBO PP 13x75 CON GLUCOSA 2ml (PRECIO POR 
UNIDAD) CARESTAINER  </t>
  </si>
  <si>
    <t>DE 1.6 ML.</t>
  </si>
  <si>
    <t>TUBO C/TAPA P/ERITROSEDIMETACION C/ANTICOAGULANTE Presentación: UNIDAD  PM 1506-2  
PAGO CONTADO CONTRA ENTREGA</t>
  </si>
  <si>
    <t>TUBO C/TAPA P/ERITROSEDIMETACION C/ANTICOAGULANTE Presentación: UNIDAD  PM 1506-2  
PAGO DIFERIDO 30 DÍAS FECHA CONFORMACIÓN DE FACTURA</t>
  </si>
  <si>
    <t>SE COTIZA: TUBO CITRATO DE SODIO 1.6 ML VACIO - 
PARA ERITROSEDIMENTACION MANUAL - CÓDIGO: 14250 - CON LA ADJUDICACIÓN 
TOTAL DEL RENGLÓN SE ENTREGARÁN 20 GRADILLAS PARA 10 TUBOS 
C/U</t>
  </si>
  <si>
    <t xml:space="preserve">TUBO NEGRA PARA  ERITRO 1,5 ML 9X120 METODO DE 
30 MINUTOS CODIGO: TC- 729073 ENVASADAS EN CAJAS POR 800 
UNIDADES MARCA VACUETTE ORIGEN AUSTRIA PM 877-33  </t>
  </si>
  <si>
    <t xml:space="preserve">PORTAOBJETOS VIDRIO 75 x 25mm 7102 SAIL   PRESENTACION 
CAJA POR 50 UNIDADES   PM NO REQUIERE  
</t>
  </si>
  <si>
    <t xml:space="preserve">PM  PORTAOBJETO BORDE NATURAL 25.4 x 76.2mm  EUROMIX 
 </t>
  </si>
  <si>
    <t xml:space="preserve">PORTAOBJETOS 26 X 76mm.BORDE NATURAL TUBLOOD  </t>
  </si>
  <si>
    <t xml:space="preserve">PM  PORTAOBJETOS 26 X 76mm.BORDE NATURAL SLIDES   
</t>
  </si>
  <si>
    <t>Caja x 50 unid.</t>
  </si>
  <si>
    <t>SE COTIZA PORTA OBJETO BORDE CORTADO X 50 UNIDADES</t>
  </si>
  <si>
    <t>PORTAOBJETOS 26 X 76mm.BORDE NATURAL Presentación: X50 Solicitado: CAJA  
PAGO DIFERIDO 30 DÍAS FECHA CONFORMACIÓN DE FACTURA</t>
  </si>
  <si>
    <t>REMOVEDOR BIOLOGICO P/PORTAOBJETOS Presentación: X500CC Solicitado: ENVASE  PAGO DIFERIDO 
30 DÍAS FECHA CONFORMACIÓN DE FACTURA</t>
  </si>
  <si>
    <t xml:space="preserve">CUBREOBJETOS VIDRIO 20 x 20mm SAIL  PRESENTACION POR 100 
UNIDADES  PM NO REQUIERE  </t>
  </si>
  <si>
    <t xml:space="preserve">PM  CUBREOBJETO 20x20mm  EUROMIX  </t>
  </si>
  <si>
    <t>SE COTIZA CUBRE OBJETOS 20 X 20 MM - CAJA 
X 100 UNIDADES</t>
  </si>
  <si>
    <t>Cubreobjetos (20x20 ) Presentación: 100 U  PAGO DIFERIDO 30 
DÍAS FECHA CONFORMACIÓN DE FACTURA</t>
  </si>
  <si>
    <t>ENV. X 1 LT</t>
  </si>
  <si>
    <t>GIEMSA SOLUCION COLORANTE</t>
  </si>
  <si>
    <t xml:space="preserve">GIEMSA SOLUCION COLORANTE Presentación: X1000ml Solicitado: ENVASE  CERT 3607 
 PAGO CONTADO CONTRA ENTREGA </t>
  </si>
  <si>
    <t>GIEMSA SOLUCION COLORANTE Presentación: X1000ml Solicitado: ENVASE  CERT 3607 
 PAGO DIFERIDO 30 DÍAS FECHA CONFORMACIÓN DE FACTURA</t>
  </si>
  <si>
    <t>GIEMSA SOLUCION COLORANTE Presentación: X1000ml Solicitado: ENVASE  CERT 5587 
 PAGO DIFERIDO 30 DÍAS FECHA CONFORMACIÓN DE FACTURA</t>
  </si>
  <si>
    <t xml:space="preserve">GIEMSA SOLUCION COLORANTE Presentación: X1000ml Solicitado: ENVASE  CERT. N 
5587  PAGO DIFERIDO 30 DÍAS FECHA CONFORMACIÓN DE FACTURA 
</t>
  </si>
  <si>
    <t xml:space="preserve">PM  AZUR-EOSINA-AZUL DE METILENO SEGÚN GIEMSA EN SOLUCION PARA 
MICROSCOPIA - BOTELLA DE PLASTICO x 1LT MERCK   
</t>
  </si>
  <si>
    <t xml:space="preserve">GIEMSA SOLUCION COLORANTE Presentación: X1000ml Solicitado: ENVASE  PM 1564-36 
 PAGO CONTADO CONTRA ENTREGA </t>
  </si>
  <si>
    <t>GIEMSA SOLUCION COLORANTE Presentación: X1000ml Solicitado: ENVASE  PM 1564-36 
 PAGO DIFERIDO 30 DÍAS FECHA CONFORMACIÓN DE FACTURA</t>
  </si>
  <si>
    <t>MAY-GRUNWALD SOLUCION COLORANTE</t>
  </si>
  <si>
    <t xml:space="preserve">MAY-GRUNWALD SOLUCION COLORANTE Presentación: X1000ml Solicitado: ENVASE  CERT 5587 
 PAGO CONTADO CONTRA ENTREGA </t>
  </si>
  <si>
    <t>MAY-GRUNWALD SOLUCION COLORANTE Presentación: X1000ml Solicitado: ENVASE  CERT 5587 
 PAGO DIFERIDO 30 DÍAS FECHA CONFORMACIÓN DE FACTURA</t>
  </si>
  <si>
    <t xml:space="preserve">MAY-GRUNWALD SOLUCION COLORANTE Presentación: X1000ml Solicitado: ENVASE  CERT 3607 
 PAGO CONTADO CONTRA ENTREGA      
</t>
  </si>
  <si>
    <t>MAY-GRUNWALD SOLUCION COLORANTE Presentación: X1000ml Solicitado: ENVASE  CERT 3607 
 PAGO DIFERIDO 30 DÍAS FECHA CONFORMACIÓN DE FACTURA</t>
  </si>
  <si>
    <t xml:space="preserve">PM  EOSINA-AZUL DE METILENO EN SOLUCION SEGÚN MAY-GRUNWALD MODIFICADA 
PARA MICROSCOPIA - BOTELLA DE PLASTICO x 1LT MERCK  
</t>
  </si>
  <si>
    <t xml:space="preserve">MAY-GRUNWALD SOLUCION COLORANTE Presentación: X1000ml Solicitado: ENVASE  PM 1584-36 
 PAGO CONTADO CONTRA ENTREGA </t>
  </si>
  <si>
    <t>MAY-GRUNWALD SOLUCION COLORANTE Presentación: X1000ml Solicitado: ENVASE  PM 1584-36 
 PAGO DIFERIDO 30 DÍAS FECHA CONFORMACIÓN DE FACTURA</t>
  </si>
  <si>
    <t>TIRA REACT.P/UROANALISIS.6 PARAM.MINIMO Presentación: X 100 Tiras Solicitado: ENVASE  
PM 95-259  PAGO CONTADO CONTRA ENTREGA</t>
  </si>
  <si>
    <t>TIRA REACT.P/UROANALISIS.6 PARAM.MINIMO Presentación: X 100 Tiras Solicitado: ENVASE  
PM 95-259  PAGO DIFERIDO 30 DÍAS FECHA CONFORMACIÓN DE 
FACTURA</t>
  </si>
  <si>
    <t xml:space="preserve">SE COTIZA: TIRAS PARA ORINA (10 PARAMETROS)-MODELO CYBOW - ENVASE 
X 100 TIRAS - CÓDIGO: CYBOW 10M - PM 118-49 
</t>
  </si>
  <si>
    <t>Frasco x 100 tiras</t>
  </si>
  <si>
    <t>SE COTIZA: URINESTRIP 10 Parámetros - caja x 100 tiras 
- CÓDIGO: 1920140 - PM 2778-98</t>
  </si>
  <si>
    <t>TIRA REACT.P/UROANALISIS.6 PARAM.MINIMO Presentación: X100 Tiras Solicitado: ENVASE  CERT 
908-224  PAGO CONTADO CONTRA ENTREGA</t>
  </si>
  <si>
    <t xml:space="preserve">TIRA REACT.P/UROANALISIS.6 PARAM.MINIMO Presentación: X100 Tiras Solicitado: ENVASE  CERT 
908224  PAGO DIFERIDO 30 DÍAS FECHA CONFORMACIÓN DE FACTURA 
</t>
  </si>
  <si>
    <t xml:space="preserve">TIRA REACT.P/UROANALISIS.6 PARAM.MINIMO Presentación: X100 Tiras Solicitado: ENVASE  PM 
1074-505  PAGO CONTADO CONTRA ENTREGA </t>
  </si>
  <si>
    <t xml:space="preserve">TIRA REACT.P/UROANALISIS.6 PARAM.MINIMO Presentación: X100 Tiras Solicitado: ENVASE  PM 
1074-505  PAGO DIFERIDO 30 DÍAS FECHA CONFORMACIÓN DE FACTURA 
</t>
  </si>
  <si>
    <t xml:space="preserve">PM 1583-10 RECOLECTOR DE ORINA ESTERIL 125ML EUROMIX   
</t>
  </si>
  <si>
    <t xml:space="preserve">SE COTIZA: FRASCO CONTENEDOR DE MUESTRAS (125ML) - CODIGO: 1000125 
</t>
  </si>
  <si>
    <t xml:space="preserve">RECIPIENTE ESTERIL 125cc BOLSITA VITROLIFE PS ANESTHESIA    
PM-1583-10   Contenedor transparente, con escala graduada y espacio 
para rotulado.  Tapa roscada con cierre hermético, asegura el 
transporte de la muestra sin riesgo de fuga.  Envase 
primario bolsa de propileno.  </t>
  </si>
  <si>
    <t>ENVASE ESTERIL P/RECOLECCION DE MUESTRA X 100 ML TAPA ROSCA 
Presentación: UNIDAD  PM 1506-3  PAGO DIFERIDO 30 DÍAS 
FECHA CONFORMACIÓN DE FACTURA</t>
  </si>
  <si>
    <t>recolector de orina esteril para 120 ml Nipro-877-67</t>
  </si>
  <si>
    <t>ENVASE ESTERIL P/RECOLECCION DE MUESTRA X 125 ML TAPA ROSCA 
PM 1028-26</t>
  </si>
  <si>
    <t>LAPICER.ESCRIT.S/VIDRIO.AL SOLVENTE.AZUL Presentación: UNIDAD  SIN PM   PAGO 
DIFERIDO 30 DÍAS FECHA CONFORMACIÓN DE FACTURA</t>
  </si>
  <si>
    <t>LAPICER.ESCRIT.S/VIDRIO.AL SOLVENTE.NEGRA Presentación: UNIDAD  SIN PM   PAGO 
DIFERIDO 30 DÍAS FECHA CONFORMACIÓN DE FACTURA</t>
  </si>
  <si>
    <t>LAPICER.ESCRIT.S/VIDRIO.AL SOLVENTE.ROJA Presentación: UNIDAD  SIN PM   PAGO 
DIFERIDO 30 DÍAS FECHA CONFORMACIÓN DE FACTURA</t>
  </si>
  <si>
    <t>LAPIZ DERMATOGRAFICO P/ESCRITURA VIDRIO Presentación: UNIDAD  SIN PM  
PAGO DIFERIDO 30 DÍAS FECHA CONFORMACIÓN DE FACTURA</t>
  </si>
  <si>
    <t xml:space="preserve">SE COTIZA: BD-LAZO P/EXTR. DE SANGRE-LATEX FREE- TOURNIQUET - UNIDAD 
</t>
  </si>
  <si>
    <t>Lazo p/ ligar tipo plano hipoalergénico libre de látex reutilizable 
Presentación: Unidad  SIN PM   PAGO DIFERIDO 30 
DÍAS FECHA CONFORMACIÓN DE FACTURA</t>
  </si>
  <si>
    <t>POLICUBETA DE PORCELANA (VDRL) X 12 EXCAV.FONDO EN U Presentación: 
UNIDAD  SIN PM   PAGO DIFERIDO 30 DÍAS 
FECHA CONFORMACIÓN DE FACTURA</t>
  </si>
  <si>
    <t>POLICUBETA PLAST. X 96 POCILLOS FONDO U Presentación: UNIDAD  
SIN PM   PAGO DIFERIDO 30 DÍAS FECHA CONFORMACIÓN 
DE FACTURA</t>
  </si>
  <si>
    <t>Microplaca  de 96 pocillos de fondo en u - 
Nipro</t>
  </si>
  <si>
    <t>SE COTIZA POLICUBETA FONDO U 96 HOYOS PLÁSTICO PS</t>
  </si>
  <si>
    <t xml:space="preserve">TIPS 5-200 ul (amarillos)C/CORONA Presentación: X1000 Solicitado: BOLSA  SIN 
PM   PAGO CONTADO CONTRA ENTREGA </t>
  </si>
  <si>
    <t>BOLSA X 1000 UNID</t>
  </si>
  <si>
    <t>TIPS 5-200 ul (amarillos)C/CORONA Presentación: X1000 Solicitado: BOLSA  SIN 
PM   PAGO DIFERIDO 30 DÍAS FECHA CONFORMACIÓN DE 
FACTURA</t>
  </si>
  <si>
    <t>Tip amarillo universal c7 corona 0-200 ul -Bolsa x 1000- 
Nipro</t>
  </si>
  <si>
    <t>TIPS 5-200 ul (amarillos)C/CORONA</t>
  </si>
  <si>
    <t xml:space="preserve">TIPS AMARILLOS C/CORONA 5 A 200UL (ENVASE x 1000u.) TUBLOOD 
 </t>
  </si>
  <si>
    <t xml:space="preserve">CAJA DE PETRI DESCARTABLE (6-8cm)DIAM. Presentación: UNIDAD  SIN PM 
  PAGO CONTADO CONTRA ENTREGA  </t>
  </si>
  <si>
    <t xml:space="preserve">CAJA DE PETRI DESCARTABLE (6-8cm)DIAM. Presentación: UNIDAD  SIN PM 
  PAGO DIFERIDO 30 DÍAS FECHA CONFORMACIÓN DE FACTURA 
</t>
  </si>
  <si>
    <t>DE 60 MM aseptica</t>
  </si>
  <si>
    <t xml:space="preserve">SE COTIZA CAPSULA DE PETRI DESCARTABLE ESTERIL EO - 60X15 
</t>
  </si>
  <si>
    <t xml:space="preserve">PLACA DE PETRI 90x15 ESTERIL (ENVASE x 500u.) TUBLOOD  
</t>
  </si>
  <si>
    <t>de 90 ml. esteril</t>
  </si>
  <si>
    <t xml:space="preserve">CAJA DE PETRI DESCARTABLE(10-12cm)DIAM. Presentación: UNIDAD  SIN PM  
 PAGO CONTADO CONTRA ENTREGA </t>
  </si>
  <si>
    <t>CAJA DE PETRI DESCARTABLE(10-12cm)DIAM. Presentación: UNIDAD  SIN PM  
 PAGO DIFERIDO 30 DÍAS FECHA CONFORMACIÓN DE FACTURA</t>
  </si>
  <si>
    <t>de 90 mm aseptica</t>
  </si>
  <si>
    <t>SE COTIZA CÁPSULA DE PETRI DESCARTABLE ESTERIL EO 90X15 - 
IMAGEN ILUSTRATIVA</t>
  </si>
  <si>
    <t xml:space="preserve">TUBO TAPA LILA PERFORABLE EDTA 3 K 13X75 PARA 2,5 
ml CODIGO: BK-22123 ENVASADAS EN CAJAS POR 1000 UNIDADES MARCA: 
NIPRO. ORIGEN: ITALIA. PM: 877-77.-  </t>
  </si>
  <si>
    <t>SE COTIZA: BD-TUBO VACUTAINER EDTA K2 13*75 - 3 ML 
LILA - CÓDIGO: 360056 - PM 634-74</t>
  </si>
  <si>
    <t>TUBO PLASTICO C/EDTA-K3 Y TAPA(ADULTO) Presentación: UNIDAD  PM 1506-03 
 PAGO DIFERIDO 30 DÍAS FECHA CONFORMACIÓN DE FACTURA</t>
  </si>
  <si>
    <t>de 3 ml.</t>
  </si>
  <si>
    <t>de 2.5 ml.</t>
  </si>
  <si>
    <t xml:space="preserve">PM 2459-5 TUBO PP 13x75 CON EDTA K2 2.5ml (PRECIO 
POR UNIDAD) CARESTAINER  </t>
  </si>
  <si>
    <t xml:space="preserve">PM  PAÑAL P/ADULTO G HOSPITALARIO RECTO NONINO   
</t>
  </si>
  <si>
    <t xml:space="preserve">PAÑAL ADULTO C/GEL GRANDE (2x50) NONISEC  CERT. 29207  
</t>
  </si>
  <si>
    <t>LEG 133  NONISEC BASICO- PRES X 50 - PRECIO 
X UNIDAD</t>
  </si>
  <si>
    <t xml:space="preserve">PAÑAL DESCARTABLE ADULTO GRANDE C/ADHESIVO Y GEL BASICO </t>
  </si>
  <si>
    <t>PAÑAL DESCARTABLE PARA ADULTO  RECTO - CON GEL - 
TAMAÑO GRANDE  MARCA MONSIEUR</t>
  </si>
  <si>
    <t xml:space="preserve">PM  PAÑAL P/ADULTO G HOSPITALARIO RECTO NONISEC   
</t>
  </si>
  <si>
    <t>PAÑAL DESCARTABLE PARA ADULTO  RECTO - CON GEL - 
TAMAÑO GRANDE  MARCA LIBERTY</t>
  </si>
  <si>
    <t>SE COTIZA: PAÑAL ADULTO GRANDE BASICO C/GEL - PRESENTACIÓN: PAQUETE 
X 50 UNIDADES - PRECIO X UNIDAD</t>
  </si>
  <si>
    <t xml:space="preserve">PAÑAL ADULTO C/GEL GRANDE (3x50) ECOGEL  CERT. ANMAT  
</t>
  </si>
  <si>
    <t xml:space="preserve">PAÑAL DESCARTABLE ADULTO GRANDE C/ADHESIVO Y GEL Presentación: UNIDAD  
SIN PM   PAGO CONTADO CONTRA ENTREGA   
</t>
  </si>
  <si>
    <t>PAÑAL DESCARTABLE PARA ADULTO  RECTO - CON GEL - 
TAMAÑO GRANDE  MARCA PREMYUN</t>
  </si>
  <si>
    <t>PAÑAL DESCARTABLE ADULTO GRANDE C/ADHESIVO Y GEL Presentación: UNIDAD  
SIN PM   PAGO DIFERIDO 30 DÍAS FECHA CONFORMACIÓN 
DE FACTURA</t>
  </si>
  <si>
    <t>Pañal p/adulto G ECOGEL</t>
  </si>
  <si>
    <t>RECTO-NO ANATOMICO  GRANDE-NONISEC</t>
  </si>
  <si>
    <t xml:space="preserve">PAÑAL DESCARTABLE ADULTO GRANDE C/ADHESIVO Y GEL Presentación: UNIDAD  
NONISEC BASICO   OFERTA 1 - PAGO DIFERIDO 30 
DÍAS FECHA CONFORMACIÓN  FACTURA: Esta modalidad de pago corresponderá 
a las regulaciones  reglamentarias generales (Art. 153º Decr. Nº 
1000/2015); el pago será  realizado dentro de los 30 
días corridos de conformada la factura  </t>
  </si>
  <si>
    <t>PAÑAL DESCARTABLE ADULTO GRANDE C/ADHESIVO Y GEL Presentación: UNIDAD  
SE COTIZA LA UND DE PAÑAL. ENVASE ORIGINAL DE FABRICA 
ES DE 50 UNDS EL PAQUETE</t>
  </si>
  <si>
    <t>NONINO RECTO BASICO GDE   SE COTIZA POR UNIDAD 
-  PRESENTACION PAQ X 50 U)</t>
  </si>
  <si>
    <t xml:space="preserve">PM  PAÑAL P/ADULTO G ANATOMICO NONINO  </t>
  </si>
  <si>
    <t xml:space="preserve">PM  PAÑAL P/ADULTO XG HOSPITALARIO RECTO NONINO   
</t>
  </si>
  <si>
    <t xml:space="preserve">PAÑAL ADULTO C/GEL E.GDE. (2x50) NONISEC  CERT. 29207  
</t>
  </si>
  <si>
    <t xml:space="preserve">PAÑAL DESCARTABLE ADULTO EXTRAGRANDE CON ADHESIVO Y GEL BASICO  
</t>
  </si>
  <si>
    <t>PAÑAL DESCARTABLE PARA ADULTO  RECTO - CON GEL - 
TAMAÑO EXTRA GRANDE  MARCA MONSIEUR</t>
  </si>
  <si>
    <t xml:space="preserve">PM  PAÑAL P/ADULTO XG HOSPITALARIO RECTO NONISEC   
</t>
  </si>
  <si>
    <t>SE COTIZA: PAÑAL ADULTO EXTRA GRANDE BASICO C/GEL - PRESENTACIÓN: 
PAQUETE X 50 UNIDADES - PRECIO X UNIDAD</t>
  </si>
  <si>
    <t>PAÑAL DESCARTABLE PARA ADULTO  RECTO - CON GEL - 
TAMAÑO EXTRA GRANDE  MARCA LIBERTY</t>
  </si>
  <si>
    <t xml:space="preserve">PAÑAL ADULTO C/GEL E.GDE. (3x50) ECOGEL  CERT. ANMAT  
</t>
  </si>
  <si>
    <t xml:space="preserve">PAÑAL DESCARTABLE ADULTO EXTRAGRANDE CON ADHESIVO Y GEL Presentacion: UNIDAD 
 SIN PM   PAGO CONTADO CONTRA ENTREGA  
</t>
  </si>
  <si>
    <t>Pañal p/adulto XG ECOGEL</t>
  </si>
  <si>
    <t>PAÑAL DESCARTABLE PARA ADULTO  RECTO - CON GEL - 
TAMAÑO EXTRA GRANDE  MARCA PREMYUN</t>
  </si>
  <si>
    <t xml:space="preserve">PAÑAL  ADULTO  ANATOMICO ELAST ULTRA  C/BARR  
EXTRA-GRANDE   </t>
  </si>
  <si>
    <t xml:space="preserve">PAÑAL  ADULTO  ANAT.ELAST EXTRA PROTECCION  C/BARR SIMIL 
TELA XG   </t>
  </si>
  <si>
    <t>RECTO-NO ANATOMICO EXTRA GRANDE-NONISEC</t>
  </si>
  <si>
    <t xml:space="preserve">PAÑAL DESCARTABLE ADULTO EXTRAGRANDE CON ADHESIVO Y GEL Presentacion: UNIDAD 
 NONISEC BASICO  OFERTA 1 - PAGO DIFERIDO 30 
DÍAS FECHA CONFORMACIÓN  FACTURA: Esta modalidad de pago corresponderá 
a las regulaciones  reglamentarias generales (Art. 153º Decr. Nº 
1000/2015); el pago será  realizado dentro de los 30 
días corridos de conformada la factura  </t>
  </si>
  <si>
    <t xml:space="preserve">PAÑAL DESCARTABLE ADULTO EXTRAGRANDE CON ADHESIVO Y GEL  SE 
COTIZA LA UND DE PAÑAL. ENVASE ORIGINAL DE FABRICA CONTIENE 
50 UNDS  </t>
  </si>
  <si>
    <t>NONINO RECTO BASICO XG  SE COTIZA POR UNIDAD - 
PRESENTACION PAQ X 50 U</t>
  </si>
  <si>
    <t xml:space="preserve">PM  PAÑAL P/ADULTO XG ANATOMICO NONINO  </t>
  </si>
  <si>
    <t xml:space="preserve">SE COTIZA: PAÑAL JUVENIL C/ GEL (20 a 40 kg) 
- PRESENTACIÓN: PAQUETE X 10 UNIDADES - PRECIO X UNIDAD 
</t>
  </si>
  <si>
    <t xml:space="preserve">PAÑAL DESCARTABLE ADULTO JUVENIL  CON ADHESIVO Y GEL - 
BASICO </t>
  </si>
  <si>
    <t xml:space="preserve">PM  PAÑAL JUVENIL NONISEC  </t>
  </si>
  <si>
    <t xml:space="preserve">PAÑAL DESCARTABLE ADULTO MEDIANO CON ADHESIVO Y GEL Presentacion: UNIDAD 
 SIN PM  PAGO CONTADO CONTRA ENTREGA   
</t>
  </si>
  <si>
    <t>PAÑAL DESCARTABLE ADULTO MEDIANO CON ADHESIVO Y GEL Presentacion: UNIDAD 
 SIN PM   PAGO DIFERIDO 30 DÍAS FECHA 
CONFORMACIÓN DE FACTURA</t>
  </si>
  <si>
    <t>SE COTIZA PAÑAL JUVENIL C / GEL (20 A 4 
 SE COTIZA LA UNDIDAD DE PAÑAL. PAQUETE ORGINAL DE 
FABRICA CONTIENE 10 UNDS</t>
  </si>
  <si>
    <t>RECTO-NO ANATOMICO MEDIANO-NONISEC</t>
  </si>
  <si>
    <t xml:space="preserve">COMODIN ELASTIZADO MEDIANO  SE COTIZA POR UNIDAD - PRESENTACION 
PAQ X 8 UNID.  </t>
  </si>
  <si>
    <t xml:space="preserve">PAÑAL DESCARTABLE ADULTO JUVENIL ANATÓMICO MEDIANO CON ADHESIVO Y GEL 
-ULTRA </t>
  </si>
  <si>
    <t>SE COTIZA: PAÑAL JUVENIL ANATOMICO ELAST  ULTRA C/BARR MEDIANO 
(35 A 47 kg) - PRESENTACIÓN: PAQUETE X 8 UNIDADES 
- PRECIO X UNIDAD</t>
  </si>
  <si>
    <t xml:space="preserve">PM  PAÑAL JUVENIL ANATOMICO NONISEC  </t>
  </si>
  <si>
    <t>PAÑAL DESCARTABLE PARA ADULTO  ANATOMICO - CON GEL - 
TAMAÑO GRANDE  MARCA PREMYUN ULTRA</t>
  </si>
  <si>
    <t xml:space="preserve">PAÑAL DESCARTABLE ADULTO ANATÓMICO MEDIANO CON ADHESIVO Y GEL Presentación: 
UNIDAD  SIN PM   PAGO CONTADO CONTRA ENTREGA 
</t>
  </si>
  <si>
    <t>PAÑAL DESCARTABLE ADULTO ANATÓMICO MEDIANO CON ADHESIVO Y GEL Presentación: 
UNIDAD  SIN PM   PAGO DIFERIDO 30 DÍAS 
FECHA CONFORMACIÓN DE FACTURA</t>
  </si>
  <si>
    <t>ANATOMICO ELASTIZADO MEDIANO ULTRA -NONISEC</t>
  </si>
  <si>
    <t>LEG 147  COMODIN JUVENIL - PRES X 8 - 
PRECIO X UNIDAD</t>
  </si>
  <si>
    <t xml:space="preserve">PAÑAL DESCARTABLE ADULTO ANATÓMICO MEDIANO CON ADHESIVO Y GEL Presentación: 
UNIDAD  SE COTIZA LA UND DE PAÑAL ANATOMICO MEDIANANO 
(35A 47 KG) PAQUETE ORIGINAL DE FABRICA CONTIENE 8 UND 
   </t>
  </si>
  <si>
    <t>COMODIN ELASTIZADO MEDIANO  SE COTIZA POR UNIDAD - PRESENTACION 
PAQ X 8 UNID.</t>
  </si>
  <si>
    <t xml:space="preserve">PAÑAL JUVENIL ANATOMICO ELAST  ULTRA C/BARR CHICO   
(20 A 35 kg)   </t>
  </si>
  <si>
    <t xml:space="preserve">PAÑAL DESCARTABLE ADULTO CHICO C/ADHESIVO Y GEL Presentación: UNIDAD  
SIN PM   PAGO CONTADO CONTRA ENTREGA </t>
  </si>
  <si>
    <t>PAÑAL DESCARTABLE ADULTO CHICO C/ADHESIVO Y GEL Presentación: UNIDAD  
SIN PM   PAGO DIFERIDO 30 DÍAS FECHA CONFORMACIÓN 
DE FACTURA</t>
  </si>
  <si>
    <t>ANATOMICO ELASTIZADO CHICO ULTRA-NONISEC</t>
  </si>
  <si>
    <t>LEG 147  COMODIN JUVENIL - PRES X 10- PRECIO 
X UNIDAD</t>
  </si>
  <si>
    <t xml:space="preserve">PAÑAL DESCARTABLE ADULTO CHICO   SE COTIZA LA UND 
DE PAÑAL ADULTO ANATOMICO CHICO (20 A 35 KG) PAQUETE 
ORGINAL CONTIENE 10 UND    </t>
  </si>
  <si>
    <t>COMODIN ELASTIZADO CHICO  SE COTIZA POR UNIDAD - PRESENTACION 
PAQ X 10 U</t>
  </si>
  <si>
    <t xml:space="preserve">PAÑAL  ADULTO  ANATOMICO ELAST ULTRA  C/BARR GRANDE 
  </t>
  </si>
  <si>
    <t xml:space="preserve">SE COTIZA: PAÑAL  ADULTO  ANATOMICO ELAST ULTRA  
C/BARR GRANDE - PRESENTACIÓN: PAQUETE X 16 UNIDADES - PRECIO 
X UNIDAD  </t>
  </si>
  <si>
    <t xml:space="preserve">PM  PAÑAL P/ADULTO G ANATOMICO NONISEC  </t>
  </si>
  <si>
    <t xml:space="preserve">PAÑAL  ADULTO  ANAT.ELAST EXTRA PROTECCION  C/BARR SIMIL 
TELA GRANDE   </t>
  </si>
  <si>
    <t>PAÑAL DESCARTABLE ADULTO CON GEL ANATÓMICO GRANDE Presentacion: UNIDAD  
SIN PM   PAGO CONTADO CONTRA ENTREGA</t>
  </si>
  <si>
    <t>PAÑAL DESCARTABLE ADULTO CON GEL ANATÓMICO GRANDE Presentacion: UNIDAD  
SIN PM   PAGO DIFERIDO 30 DÍAS FECHA CONFORMACIÓN 
DE FACTURA</t>
  </si>
  <si>
    <t>LEG 133  NONISEC ULTRA ANATOMICO - PRES X 8 
-PRECIO X UNIDAD</t>
  </si>
  <si>
    <t>PAÑAL ANATOMICO GRANDE   SE COTIZA LA UND DE 
PAÑAL  PAQUETE ORIGINAL DE FABRICA CONTIENE 16 UNDS</t>
  </si>
  <si>
    <t xml:space="preserve">PAÑAL ADULTO C/GEL/BARRERA ELAST.GRANDE (5x16) NONISEC    CERT. 
29207  </t>
  </si>
  <si>
    <t>COMODIN ELASTIZADO GDE  SE COTIZA POR UNIDAD - PRESENTACION 
PAQ X 16 U</t>
  </si>
  <si>
    <t xml:space="preserve">PAÑAL PEDIAT.C/GEL/BARRERA CHICO -h.7,5kg (6x30) ESTRELLA    DISP. 
 5521/19  </t>
  </si>
  <si>
    <t xml:space="preserve">PM  PAÑAL P/NIÑO P BABYSAN PAMPERS  </t>
  </si>
  <si>
    <t>PAÑAL DESCARTABLE NIÑO CHICO CON GEL - PREMIUN SOFT - 
PRESENTACIÓN: PAQUETE X 12 UNIDADES - PRECIO X UNIDAD</t>
  </si>
  <si>
    <t>PAÑAL DESCARTABLE NIÑO CHICO CON GEL Presentacion: UNIDAD  SIN 
PM   PAGO CONTADO CONTRA ENTREGA</t>
  </si>
  <si>
    <t xml:space="preserve">PAÑAL DESCARTABLE NIÑO CHICO CON GEL Presentacion: UNIDAD  SIN 
PM   PAGO DIFERIDO 30 DÍAS FECHA CONFORMACIÓN DE 
FACTURA  </t>
  </si>
  <si>
    <t>ANMAT N° 288/90LEG 106  BABYSEC ULTRA REG - PRES 
X 12- PRECIO X UNIDAD</t>
  </si>
  <si>
    <t>PAÑAL DESCARTABLE NIÑO CHICO CON GEL  SE COTIZA LA 
UND DE PAÑAL</t>
  </si>
  <si>
    <t>BABYSEC ULTRASOFT PEQUEÑO  SE COTIZA POR UNIDAD - PRESENTACION 
PAQ. X 12</t>
  </si>
  <si>
    <t xml:space="preserve">PAÑAL PEDIAT.C/GEL/BARRERA E.E.GDE. 14/17kg (4x34) ESTRELLA    DISP. 
 5521/19  </t>
  </si>
  <si>
    <t xml:space="preserve">PM  PAÑAL P/NIÑO XG BABYDRY PAMPERS  </t>
  </si>
  <si>
    <t>SE COTIZA PAÑAL EXTRA EXTRA GRANDE SUPREME CARE - PRESENTACIÓN: 
PAQUETE X 50 UNIDADES - PRECIO X UNIDAD</t>
  </si>
  <si>
    <t xml:space="preserve">PAÑAL DESCARTABLE NINO EXTRA EXTRA GRANDE CON GEL Presentacion: UNIDAD 
 SIN PM   PAGO CONTADO CONTRA ENTREGA  
</t>
  </si>
  <si>
    <t>PAÑAL DESCARTABLE NINO EXTRA EXTRA GRANDE CON GEL Presentacion: UNIDAD 
 SIN PM   PAGO DIFERIDO 30 DÍAS FECHA 
CONFORMACIÓN DE FACTURA</t>
  </si>
  <si>
    <t>ANMAT N° 288/90LEG 106  BABYSEC ULTRA SOFT - PRES 
X 8 - PRECIO X UNIDAD</t>
  </si>
  <si>
    <t xml:space="preserve">PAÑAL DESCARTABLE NINO EXTRA EXTRA GRANDE CON GEL Presentacion: UNIDAD 
</t>
  </si>
  <si>
    <t>BABYSEC ULTRASOFT XXG  SE COTIZA POR UNIDAD - PRESENTACION 
PAQ X 50 U</t>
  </si>
  <si>
    <t xml:space="preserve">PAÑAL PEDIAT.C/GEL/BARRERA GRANDE 9/12kg (4x40) ESTRELLA   DISP.  
5521/19  </t>
  </si>
  <si>
    <t xml:space="preserve">PM  PAÑAL P/NIÑO M BABYSAN PAMPERS  </t>
  </si>
  <si>
    <t xml:space="preserve">PAÑAL DESCARTABLE NIÑO GRANDE CON GEL Presentacion: UNIDAD  SIN 
PM   PAGO CONTADO CONTRA ENTREGA  </t>
  </si>
  <si>
    <t>PAÑAL DESCARTABLE NIÑO GRANDE CON GEL Presentacion: UNIDAD  SIN 
PM   PAGO DIFERIDO 30 DÍAS FECHA CONFORMACIÓN DE 
FACTURA</t>
  </si>
  <si>
    <t>SE COTIZA PAÑAL BEBE GRANDE PROTECT PLUS - PRESENTACIÓN: PAQUETE 
X 60 UNIDADES - PRECIO X UNIDAD</t>
  </si>
  <si>
    <t xml:space="preserve">BABYSEC ULTRA SOFT - PRES X 40 - PRECIO X 
UNIDAD   - ANMAT N° 288/90LEG 106   
</t>
  </si>
  <si>
    <t>PAÑAL DESCARTABLE NIÑO GRANDE CON GEL Presentacion: UNIDAD  SE 
COTIZA LA UND DE PAÑAL</t>
  </si>
  <si>
    <t>BABYSEC ULTRASOFT G  SE COTIZA POR UNIDAD - PRESENTACION 
PAQ X 60 U</t>
  </si>
  <si>
    <t xml:space="preserve">PAÑAL PEDIAT.C/GEL/BARRERA MEDIANO 6/9,5kg (4x44) ESTRELLA  DISP.  5521/19 
   </t>
  </si>
  <si>
    <t>PAÑAL DESCARTABLE NIÑO MEDIANO CON GEL - PREMIUN SOFT - 
PRESENTACIÓN: PAQUETE X 48 UNIDADES - PRECIO X UNIDAD</t>
  </si>
  <si>
    <t xml:space="preserve">PAÑAL DESCARTABLE NIÑO MEDIANO CON GEL Presentacion: UNIDAD  SIN 
PM   PAGO CONTADO CONTRA ENTREGA </t>
  </si>
  <si>
    <t>PAÑAL DESCARTABLE NIÑO MEDIANO CON GEL Presentacion: UNIDAD  SIN 
PM   PAGO DIFERIDO 30 DÍAS FECHA CONFORMACIÓN DE 
FACTURA</t>
  </si>
  <si>
    <t xml:space="preserve">BABYSEC ULTRA SOFT - PRES X 48 - PRECIO X 
UNIDAD  ANMAT N° 288/90LEG 106  </t>
  </si>
  <si>
    <t>PAÑAL DESCARTABLE NIÑO MEDIANO CON GEL Presentacion: UNIDAD  SE 
COTIZA LA UND DE PAÑAL</t>
  </si>
  <si>
    <t>BABYSEC ULTRASOFT M  SE COTIZA POR UNIDAD - PRESENTACION 
PAQ X 68 U</t>
  </si>
  <si>
    <t>MENDOZA BIOMEDICOS S.A.</t>
  </si>
  <si>
    <t>MACROPHARMA S.A</t>
  </si>
  <si>
    <t>Polyquimica srl.</t>
  </si>
  <si>
    <t>DROGUERIA BD SRL</t>
  </si>
  <si>
    <t>BIOLATINA SRL</t>
  </si>
  <si>
    <t>LABORATORIOS BELLANDI Y BARRERAS SRL</t>
  </si>
  <si>
    <t>PROPATO HNOS. S.A.I.C.</t>
  </si>
  <si>
    <t>AMBITO COMERCIAL SOCIEDAD ANONIMA</t>
  </si>
  <si>
    <t>Laboratorios Biofarma S.A.</t>
  </si>
  <si>
    <t>OESTE PROVEEDURIA SA</t>
  </si>
  <si>
    <t>MEDICATION DELIVERY SA</t>
  </si>
  <si>
    <t>EURO SWISS SA</t>
  </si>
  <si>
    <t>PAÑALES LIBERTY S.A.</t>
  </si>
  <si>
    <t>LABORATORIOS IGALTEX SRL</t>
  </si>
  <si>
    <t>DROGUERIA COMARSA SA</t>
  </si>
  <si>
    <t>insumos quirúrgicos SRL</t>
  </si>
  <si>
    <t>COVERLINE SA</t>
  </si>
  <si>
    <t>JMG SA</t>
  </si>
  <si>
    <t>CINMOR SRL</t>
  </si>
  <si>
    <t>DISTRIFAR SA</t>
  </si>
  <si>
    <t xml:space="preserve">LABORATORIO FARMACEUTICO Y CIA SRL </t>
  </si>
  <si>
    <t>Seiseme SA</t>
  </si>
  <si>
    <t>DISSAN S.R.L.</t>
  </si>
  <si>
    <t>NIPRO MEDICAL CORPORATION</t>
  </si>
  <si>
    <t>EXSA SRL</t>
  </si>
  <si>
    <t>bymed srl</t>
  </si>
  <si>
    <t>ZANPER S.A.</t>
  </si>
  <si>
    <t>SERVICES &amp; MANAGEMENT GROUP SA</t>
  </si>
  <si>
    <t>ASSERCA S.R.L.</t>
  </si>
  <si>
    <t>SYM BIOMEDICOS SOCIEDAD ANONIMA</t>
  </si>
  <si>
    <t>CARLOS ALBERTO BASTIAS BASTIAS</t>
  </si>
  <si>
    <t>Gabriela Bibiana Alvarez ruiz</t>
  </si>
  <si>
    <t>Ezequiel David Rosenblat</t>
  </si>
  <si>
    <t>BI-ALCOHOL PORTA</t>
  </si>
  <si>
    <t>PORTA</t>
  </si>
  <si>
    <t>BIALCOHOL</t>
  </si>
  <si>
    <t>PUROCOL</t>
  </si>
  <si>
    <t>BI ALCOHOL</t>
  </si>
  <si>
    <t xml:space="preserve">ROGEANE </t>
  </si>
  <si>
    <t>ENIGME</t>
  </si>
  <si>
    <t>ROGGEANE</t>
  </si>
  <si>
    <t>INOCENTI</t>
  </si>
  <si>
    <t>MARCA FRAU</t>
  </si>
  <si>
    <t>MF</t>
  </si>
  <si>
    <t>VITA ULTRA</t>
  </si>
  <si>
    <t>GLOBAL PROTECTIVE</t>
  </si>
  <si>
    <t>EBANO</t>
  </si>
  <si>
    <t>LYNCMED</t>
  </si>
  <si>
    <t>EUROMIX</t>
  </si>
  <si>
    <t>INSUMOS QUIRURGICOS SRL</t>
  </si>
  <si>
    <t>NOVAMED</t>
  </si>
  <si>
    <t>GROW</t>
  </si>
  <si>
    <t>LA SANTE</t>
  </si>
  <si>
    <t>BLUEMED</t>
  </si>
  <si>
    <t>BIOSHIELD</t>
  </si>
  <si>
    <t>PADEMED</t>
  </si>
  <si>
    <t>Nacional</t>
  </si>
  <si>
    <t>DIMEX</t>
  </si>
  <si>
    <t>GEOTEX</t>
  </si>
  <si>
    <t>PEMED</t>
  </si>
  <si>
    <t>MIXTEL</t>
  </si>
  <si>
    <t>ZUTT PROTECT</t>
  </si>
  <si>
    <t>KRATEC</t>
  </si>
  <si>
    <t>CLEAN</t>
  </si>
  <si>
    <t>EXCELENT</t>
  </si>
  <si>
    <t>QUADRA</t>
  </si>
  <si>
    <t>E1</t>
  </si>
  <si>
    <t>E-1</t>
  </si>
  <si>
    <t>E4</t>
  </si>
  <si>
    <t xml:space="preserve">QUADRA </t>
  </si>
  <si>
    <t>E-4</t>
  </si>
  <si>
    <t>AS</t>
  </si>
  <si>
    <t>SUPLIMED</t>
  </si>
  <si>
    <t>PROTECTION</t>
  </si>
  <si>
    <t>EUROMIX / MCM</t>
  </si>
  <si>
    <t>POWERCREST</t>
  </si>
  <si>
    <t>CORONET</t>
  </si>
  <si>
    <t>SRI TRANG</t>
  </si>
  <si>
    <t>DEXAL</t>
  </si>
  <si>
    <t>MEDIGLOVE</t>
  </si>
  <si>
    <t>TRUX</t>
  </si>
  <si>
    <t>GAVAMAX</t>
  </si>
  <si>
    <t>TRUX AS SEMPERMED</t>
  </si>
  <si>
    <t>TRUX AS SUPLIMED</t>
  </si>
  <si>
    <t>SENSIMEDICAL</t>
  </si>
  <si>
    <t>ALFADOVES</t>
  </si>
  <si>
    <t>PRINTEX</t>
  </si>
  <si>
    <t>MCM</t>
  </si>
  <si>
    <t>AURINCO</t>
  </si>
  <si>
    <t>X GLOVE</t>
  </si>
  <si>
    <t>NIPRO</t>
  </si>
  <si>
    <t>SENSIDEMICAL</t>
  </si>
  <si>
    <t>COONET</t>
  </si>
  <si>
    <t>medline</t>
  </si>
  <si>
    <t>MEDLINE</t>
  </si>
  <si>
    <t>EJEMPLAR</t>
  </si>
  <si>
    <t xml:space="preserve">DONCELLA </t>
  </si>
  <si>
    <t>EJEMPLAR CLASICO X 500 GR</t>
  </si>
  <si>
    <t>R&amp;M</t>
  </si>
  <si>
    <t>ESTRELLA</t>
  </si>
  <si>
    <t>RYM</t>
  </si>
  <si>
    <t>DONCELLA</t>
  </si>
  <si>
    <t>INSUMOS XXI</t>
  </si>
  <si>
    <t>MARCA DONCELLA</t>
  </si>
  <si>
    <t>DALIA</t>
  </si>
  <si>
    <t>HIDROSAN</t>
  </si>
  <si>
    <t>IGALTEX</t>
  </si>
  <si>
    <t>DIALMED</t>
  </si>
  <si>
    <t>AM de maria alderete</t>
  </si>
  <si>
    <t>TEKNOSAN</t>
  </si>
  <si>
    <t>INSUMOS XXO</t>
  </si>
  <si>
    <t>ALFOLATEX INCOVEN</t>
  </si>
  <si>
    <t>VENDSUR</t>
  </si>
  <si>
    <t>SM</t>
  </si>
  <si>
    <t>SM (5CM X 2,4 MTS CRUDA)</t>
  </si>
  <si>
    <t>INCOSA</t>
  </si>
  <si>
    <t>SM (7CM X 2,4 MTS CRUDA)</t>
  </si>
  <si>
    <t>SM (10 CM X 2,4 MTS CRUDA)</t>
  </si>
  <si>
    <t>NOVADERM</t>
  </si>
  <si>
    <t>HIPOALERGIC</t>
  </si>
  <si>
    <t>LISFAR</t>
  </si>
  <si>
    <t>PHARMACARE</t>
  </si>
  <si>
    <t>BREMEN</t>
  </si>
  <si>
    <t>MEIYI</t>
  </si>
  <si>
    <t>EUROSWISS</t>
  </si>
  <si>
    <t>CLYSTER</t>
  </si>
  <si>
    <t>OBS</t>
  </si>
  <si>
    <t>ELIT</t>
  </si>
  <si>
    <t>BRAUN</t>
  </si>
  <si>
    <t>IA</t>
  </si>
  <si>
    <t>INDUSTRIA ARGENTINA</t>
  </si>
  <si>
    <t>I.A</t>
  </si>
  <si>
    <t>I.A.</t>
  </si>
  <si>
    <t>FLEXGUARD / MFLAB</t>
  </si>
  <si>
    <t>WELL LEAD</t>
  </si>
  <si>
    <t>TOM FAC FIRST</t>
  </si>
  <si>
    <t>POLYMED</t>
  </si>
  <si>
    <t>KOLER</t>
  </si>
  <si>
    <t>BIOEQUIP</t>
  </si>
  <si>
    <t>BIO-FIL</t>
  </si>
  <si>
    <t>GAVAMAX CATERSET</t>
  </si>
  <si>
    <t>CATERSET - GAVAMAX</t>
  </si>
  <si>
    <t>ESVICO</t>
  </si>
  <si>
    <t>MED ONE</t>
  </si>
  <si>
    <t>MEDI-TRACE KENDALL</t>
  </si>
  <si>
    <t>SKINTACT</t>
  </si>
  <si>
    <t>SKINTACT -  PRO    FSTC</t>
  </si>
  <si>
    <t>FSTC SKINTACT</t>
  </si>
  <si>
    <t>KAUTION</t>
  </si>
  <si>
    <t>SKINTACT- F-RG1</t>
  </si>
  <si>
    <t>F-RG1 SKINTACT</t>
  </si>
  <si>
    <t>BACTER ALL</t>
  </si>
  <si>
    <t>DELVA</t>
  </si>
  <si>
    <t>ICUGEL</t>
  </si>
  <si>
    <t>IQB</t>
  </si>
  <si>
    <t>IQB - Medibel</t>
  </si>
  <si>
    <t>FITONATURE</t>
  </si>
  <si>
    <t>ULSTAR</t>
  </si>
  <si>
    <t>UPP 110S ULSTAR</t>
  </si>
  <si>
    <t>SONY</t>
  </si>
  <si>
    <t>Sensitherm</t>
  </si>
  <si>
    <t>SENSITHERM</t>
  </si>
  <si>
    <t>CARDIO CHARTS</t>
  </si>
  <si>
    <t>CARDIOCHARTS</t>
  </si>
  <si>
    <t>CARDIOCHART</t>
  </si>
  <si>
    <t>AYEP</t>
  </si>
  <si>
    <t>AYE</t>
  </si>
  <si>
    <t>FAVE</t>
  </si>
  <si>
    <t>AY</t>
  </si>
  <si>
    <t>BD</t>
  </si>
  <si>
    <t xml:space="preserve">BD </t>
  </si>
  <si>
    <t>GREETMED</t>
  </si>
  <si>
    <t>NEOJET</t>
  </si>
  <si>
    <t>WEBEST</t>
  </si>
  <si>
    <t>TERUMO</t>
  </si>
  <si>
    <t>BD ULTRA FINE</t>
  </si>
  <si>
    <t>ACCU-FINE/ROCHE</t>
  </si>
  <si>
    <t>NOBELIT</t>
  </si>
  <si>
    <t>WEIGAO</t>
  </si>
  <si>
    <t>BD INSYTE</t>
  </si>
  <si>
    <t>GAVAMAX ADMISOL</t>
  </si>
  <si>
    <t>ADMISOL</t>
  </si>
  <si>
    <t>PS ANESTHESIA</t>
  </si>
  <si>
    <t>N&amp;G</t>
  </si>
  <si>
    <t>DARLING</t>
  </si>
  <si>
    <t>SR</t>
  </si>
  <si>
    <t>SAFE</t>
  </si>
  <si>
    <t>SR (CONO FINO)</t>
  </si>
  <si>
    <t xml:space="preserve">NOBELIT </t>
  </si>
  <si>
    <t>PLASTIPAK</t>
  </si>
  <si>
    <t>BF</t>
  </si>
  <si>
    <t xml:space="preserve">BREMEN </t>
  </si>
  <si>
    <t>BIO FIL</t>
  </si>
  <si>
    <t>TOMFAC</t>
  </si>
  <si>
    <t>CATERSET</t>
  </si>
  <si>
    <t>MFLAB</t>
  </si>
  <si>
    <t>PLASTIMED</t>
  </si>
  <si>
    <t>CLERICOT</t>
  </si>
  <si>
    <t>MEDISUL</t>
  </si>
  <si>
    <t>EUROMIX/HG</t>
  </si>
  <si>
    <t>TOPDESC</t>
  </si>
  <si>
    <t>MICROLIFE</t>
  </si>
  <si>
    <t>ETEMP</t>
  </si>
  <si>
    <t xml:space="preserve">EXATHERM </t>
  </si>
  <si>
    <t>GENIAL</t>
  </si>
  <si>
    <t>HANGZHOU</t>
  </si>
  <si>
    <t>Procheck</t>
  </si>
  <si>
    <t>ADOX</t>
  </si>
  <si>
    <t>COVIDEX</t>
  </si>
  <si>
    <t>ANIOS</t>
  </si>
  <si>
    <t>LECTUS</t>
  </si>
  <si>
    <t>SERTEX</t>
  </si>
  <si>
    <t>VERTICE</t>
  </si>
  <si>
    <t>KASSE</t>
  </si>
  <si>
    <t>ATUCHA</t>
  </si>
  <si>
    <t>POLISOL</t>
  </si>
  <si>
    <t>HAND</t>
  </si>
  <si>
    <t>WINNER</t>
  </si>
  <si>
    <t>GALEMED</t>
  </si>
  <si>
    <t>RIVERO</t>
  </si>
  <si>
    <t>AEROSPACER</t>
  </si>
  <si>
    <t>AERO100</t>
  </si>
  <si>
    <t>PATEJIM</t>
  </si>
  <si>
    <t>AERO 100</t>
  </si>
  <si>
    <t>NATURAL TOUCH</t>
  </si>
  <si>
    <t>PAD</t>
  </si>
  <si>
    <t>PAD BACTER CLASSIC</t>
  </si>
  <si>
    <t>SIGMALINE</t>
  </si>
  <si>
    <t>KEEP CLEAN</t>
  </si>
  <si>
    <t>PAD BACTER PREMIUM</t>
  </si>
  <si>
    <t>CONVATEC</t>
  </si>
  <si>
    <t>COLOPLAST</t>
  </si>
  <si>
    <t>LOHMANN-RAUSHER</t>
  </si>
  <si>
    <t>OPER FILM PROTEC IV</t>
  </si>
  <si>
    <t>BONE WAX</t>
  </si>
  <si>
    <t>CURAWAX</t>
  </si>
  <si>
    <t>SURGIKAL</t>
  </si>
  <si>
    <t>EQUIWAX</t>
  </si>
  <si>
    <t>JOHNSON &amp; JOHNSON</t>
  </si>
  <si>
    <t xml:space="preserve">SURGISPON </t>
  </si>
  <si>
    <t>CURASPON</t>
  </si>
  <si>
    <t>CURA MEDICAL</t>
  </si>
  <si>
    <t>SURGI ORC</t>
  </si>
  <si>
    <t>CURATAMP</t>
  </si>
  <si>
    <t>CURACEL</t>
  </si>
  <si>
    <t>EQUITAMP</t>
  </si>
  <si>
    <t>ADYC</t>
  </si>
  <si>
    <t>ICU MEDICAL</t>
  </si>
  <si>
    <t>NYG</t>
  </si>
  <si>
    <t>BD SMART SITE</t>
  </si>
  <si>
    <t>PHOENIX</t>
  </si>
  <si>
    <t>BD WHITACRE</t>
  </si>
  <si>
    <t>DRAGER</t>
  </si>
  <si>
    <t>HG</t>
  </si>
  <si>
    <t>WESTMED</t>
  </si>
  <si>
    <t>NG 5041N</t>
  </si>
  <si>
    <t>TOMFAC-FIRTS</t>
  </si>
  <si>
    <t>FLEXGUARD</t>
  </si>
  <si>
    <t>UNO</t>
  </si>
  <si>
    <t>KANGYUAN</t>
  </si>
  <si>
    <t xml:space="preserve">WELL LEAD </t>
  </si>
  <si>
    <t>HUAKUN</t>
  </si>
  <si>
    <t>HUAKUM</t>
  </si>
  <si>
    <t>AIRQ</t>
  </si>
  <si>
    <t>ALTECH</t>
  </si>
  <si>
    <t>Drager</t>
  </si>
  <si>
    <t>MAVERICK</t>
  </si>
  <si>
    <t>COVIDIEN</t>
  </si>
  <si>
    <t xml:space="preserve">HSINER </t>
  </si>
  <si>
    <t>CLOUD</t>
  </si>
  <si>
    <t>CYRUX</t>
  </si>
  <si>
    <t>VITALTEC</t>
  </si>
  <si>
    <t>PAHSCO</t>
  </si>
  <si>
    <t>INTERSURGICAL</t>
  </si>
  <si>
    <t>SUNMED</t>
  </si>
  <si>
    <t>IND. ARG.</t>
  </si>
  <si>
    <t>GALAMED</t>
  </si>
  <si>
    <t>ABLE</t>
  </si>
  <si>
    <t>BIOFIL</t>
  </si>
  <si>
    <t>KANGAROO ENTRIFLEX</t>
  </si>
  <si>
    <t>STERILYS</t>
  </si>
  <si>
    <t>TROPAK</t>
  </si>
  <si>
    <t>TRO PAK</t>
  </si>
  <si>
    <t>YELLOW PACK</t>
  </si>
  <si>
    <t>QDS</t>
  </si>
  <si>
    <t>TROPAK - MEDIDAS 250 x 110 x 380mm</t>
  </si>
  <si>
    <t>KIMS/QDS</t>
  </si>
  <si>
    <t>KIMS</t>
  </si>
  <si>
    <t>VISTO BUENO</t>
  </si>
  <si>
    <t>EFELAB</t>
  </si>
  <si>
    <t>CINTAPE-TERRAGENE</t>
  </si>
  <si>
    <t xml:space="preserve">KIMS </t>
  </si>
  <si>
    <t>SURGIZIME O3</t>
  </si>
  <si>
    <t xml:space="preserve">HATASU ECOZYME </t>
  </si>
  <si>
    <t xml:space="preserve">SERTEXIME MULTIENZIMATICO </t>
  </si>
  <si>
    <t>SURGIZIME 03</t>
  </si>
  <si>
    <t>HATASU MULTIZYME</t>
  </si>
  <si>
    <t>ASP</t>
  </si>
  <si>
    <t>ESTERCONT</t>
  </si>
  <si>
    <t>BIONOVA-TERRAGENE</t>
  </si>
  <si>
    <t>CHEMDYE-TERRAGENE</t>
  </si>
  <si>
    <t>CHEMGRATOR</t>
  </si>
  <si>
    <t>INTEGRON-TERRAGENE</t>
  </si>
  <si>
    <t>STERITEC</t>
  </si>
  <si>
    <t>BLUE PEEL</t>
  </si>
  <si>
    <t>YELOOW PACK</t>
  </si>
  <si>
    <t>TROPAK(BOBINA TUBO POUCH VAP/OE/FORM 7,5cm x 200m)</t>
  </si>
  <si>
    <t>TROPAK(BOBINA TUBO POUCH VAP/OE/FORM 15cm x 200m)</t>
  </si>
  <si>
    <t>TROPAK(BOBINA TUBO POUCH VAP/OE/FORM 10cm x 200m)</t>
  </si>
  <si>
    <t>MEDICAL KRAFT</t>
  </si>
  <si>
    <t>steripaper</t>
  </si>
  <si>
    <t>STERILYS / YIPAK</t>
  </si>
  <si>
    <t>SIRMAXO</t>
  </si>
  <si>
    <t>ALHSTROM</t>
  </si>
  <si>
    <t>STPACK</t>
  </si>
  <si>
    <t>JOMAX</t>
  </si>
  <si>
    <t>MEDICAL PACK</t>
  </si>
  <si>
    <t>KAWE</t>
  </si>
  <si>
    <t>SILIKOTE</t>
  </si>
  <si>
    <t>SILYKOTE</t>
  </si>
  <si>
    <t>MEDIBRUSH</t>
  </si>
  <si>
    <t>MEDISUL MEDIBRUSH</t>
  </si>
  <si>
    <t>BIONPRO</t>
  </si>
  <si>
    <t xml:space="preserve">MEDIBRUSH </t>
  </si>
  <si>
    <t>GREYTON</t>
  </si>
  <si>
    <t>MEDICAL PLUS</t>
  </si>
  <si>
    <t xml:space="preserve">GAEYTON </t>
  </si>
  <si>
    <t>MEDICAL</t>
  </si>
  <si>
    <t>medisul</t>
  </si>
  <si>
    <t>BOSTON SCIENTIFIC</t>
  </si>
  <si>
    <t>PROMEDON</t>
  </si>
  <si>
    <t>EPIC</t>
  </si>
  <si>
    <t>SILMAG 100% SILICONA LARGA PERMANENCIA ESTERIL</t>
  </si>
  <si>
    <t>BROCAT 3000</t>
  </si>
  <si>
    <t>CM</t>
  </si>
  <si>
    <t xml:space="preserve">CM </t>
  </si>
  <si>
    <t>TAGUM</t>
  </si>
  <si>
    <t>TAGU,</t>
  </si>
  <si>
    <t>MERIL</t>
  </si>
  <si>
    <t>VITIS</t>
  </si>
  <si>
    <t>SEROGEN</t>
  </si>
  <si>
    <t>LG</t>
  </si>
  <si>
    <t>PARALWALL</t>
  </si>
  <si>
    <t>APTACA</t>
  </si>
  <si>
    <t>Nipro</t>
  </si>
  <si>
    <t>TUBLOOD</t>
  </si>
  <si>
    <t>VACUTAINER</t>
  </si>
  <si>
    <t>CARESTAINER</t>
  </si>
  <si>
    <t>BD VACUTAINER</t>
  </si>
  <si>
    <t>CARESTAINE</t>
  </si>
  <si>
    <t>KIMA</t>
  </si>
  <si>
    <t>SAIL</t>
  </si>
  <si>
    <t xml:space="preserve">SLIDES </t>
  </si>
  <si>
    <t>EVERGLASS</t>
  </si>
  <si>
    <t>EVR</t>
  </si>
  <si>
    <t>REMBLOOD</t>
  </si>
  <si>
    <t>BIOPACK</t>
  </si>
  <si>
    <t>LABIX</t>
  </si>
  <si>
    <t>BIOPUR</t>
  </si>
  <si>
    <t>MERCK</t>
  </si>
  <si>
    <t>ACON</t>
  </si>
  <si>
    <t>DFI</t>
  </si>
  <si>
    <t>WIENER</t>
  </si>
  <si>
    <t>BIOWEY</t>
  </si>
  <si>
    <t>SIEMENS</t>
  </si>
  <si>
    <t>FILGO</t>
  </si>
  <si>
    <t>MITSUBISHI</t>
  </si>
  <si>
    <t>PARAWALL</t>
  </si>
  <si>
    <t xml:space="preserve">CRAL </t>
  </si>
  <si>
    <t>KELSUN</t>
  </si>
  <si>
    <t>NONINO</t>
  </si>
  <si>
    <t>NONISEC</t>
  </si>
  <si>
    <t>NONISEC BASICO- PRES X 50 - PRECIO X UNIDAD</t>
  </si>
  <si>
    <t xml:space="preserve">NONISEC BASICO </t>
  </si>
  <si>
    <t>MONSIEUR</t>
  </si>
  <si>
    <t>LIBERTY</t>
  </si>
  <si>
    <t>ECOGEL</t>
  </si>
  <si>
    <t>PREMYUN</t>
  </si>
  <si>
    <t>nonisec</t>
  </si>
  <si>
    <t>MARCA NONISEC</t>
  </si>
  <si>
    <t>NONISEC BASICO</t>
  </si>
  <si>
    <t>NONISEC ULTRA</t>
  </si>
  <si>
    <t>NONISEC EXTRA PROTECCION</t>
  </si>
  <si>
    <t xml:space="preserve">NONISEC JUVENIL </t>
  </si>
  <si>
    <t xml:space="preserve">NONISEC </t>
  </si>
  <si>
    <t xml:space="preserve">COMODIN </t>
  </si>
  <si>
    <t>COMODIN</t>
  </si>
  <si>
    <t xml:space="preserve">NONISEC ULTRA </t>
  </si>
  <si>
    <t>PREMYUN ULTRA</t>
  </si>
  <si>
    <t xml:space="preserve">COMODIN JUVENIL - PRES X 8 - PRECIO X UNIDAD 
</t>
  </si>
  <si>
    <t>MAERCA NONISEC</t>
  </si>
  <si>
    <t xml:space="preserve">NONISEC JUVENIL CHICO ULTRA </t>
  </si>
  <si>
    <t>COMODIN JUVENIL - PRES X 10- PRECIO X UNIDAD</t>
  </si>
  <si>
    <t xml:space="preserve">PAMPERS </t>
  </si>
  <si>
    <t xml:space="preserve">NONISEC ULTRA ANATOMICO - PRES X 8 -PRECIO X UNIDAD 
</t>
  </si>
  <si>
    <t>PAMPERS</t>
  </si>
  <si>
    <t>BABY SEC</t>
  </si>
  <si>
    <t>PAMPERS BABYSAN</t>
  </si>
  <si>
    <t xml:space="preserve">BABYSEC ULTRA REG - PRES X 12- PRECIO X UNIDAD 
</t>
  </si>
  <si>
    <t>MARCA DUFFY</t>
  </si>
  <si>
    <t>BABYSEC</t>
  </si>
  <si>
    <t>HUGGIES</t>
  </si>
  <si>
    <t>BABYSEC ULTRA SOFT - PRES X 8 - PRECIO X 
UNIDAD</t>
  </si>
  <si>
    <t>BABYSEC ULTRA SOFT - PRES X 40 - PRECIO X 
UNIDAD</t>
  </si>
  <si>
    <t>ESTRELL</t>
  </si>
  <si>
    <t>BABYSEC ULTRA SOFT - PRES X 48 - PRECIO X 
UNIDAD</t>
  </si>
  <si>
    <t>Precio unitario</t>
  </si>
  <si>
    <t>Porcentaje de variación</t>
  </si>
  <si>
    <t>Precios de referencia Nov 2024</t>
  </si>
  <si>
    <t>_</t>
  </si>
  <si>
    <t>Precios de referencia Junio 2025</t>
  </si>
  <si>
    <t>Indice de precios al consumidor acumulado (*)</t>
  </si>
  <si>
    <t>Antecedentes Contractuales 
(10 pts.)</t>
  </si>
  <si>
    <t>Oferta Completa 
(10 pts.)</t>
  </si>
  <si>
    <t>Informes de Tecnovigilancia
(10 pts.)</t>
  </si>
  <si>
    <t>Acreditación ODS s / Ley 9193 
(10 pts.)</t>
  </si>
  <si>
    <t>Oferta Económica (Max: 60 pts. y Min: 40 pts.)</t>
  </si>
  <si>
    <t>Puntaje total
(Min. 60 pts.)</t>
  </si>
  <si>
    <t>Recomendación Habilitar/ Inhabilitar</t>
  </si>
  <si>
    <t>Observaciones</t>
  </si>
  <si>
    <t>RECHAZADO INFORME DE SALUD</t>
  </si>
  <si>
    <t>Solicita inhabilitación de la oferta</t>
  </si>
  <si>
    <t>Inhabilitar Nota N° NO-2025-03835329-GDEMZA-DFARM#MSDSYD</t>
  </si>
  <si>
    <t>Faltante de stock</t>
  </si>
  <si>
    <t>RECHAZADO INFORME DE SALUD. NO CUMPLE, COTIZA DOBLE MARCA EN UNA MISMA OFERTA</t>
  </si>
  <si>
    <t>INHABILITAR por evidente error de cotización</t>
  </si>
  <si>
    <t>Habilitar nota Dirección Farmacologia N° NO-2024-07457363-GDEMZA-DFARM#MSDSYD</t>
  </si>
  <si>
    <t>ANEXO  - EVALUACIÓN COMPULSA DE PRECIOS SEPTIEMBRE 2025</t>
  </si>
  <si>
    <t>Precio ofertado Compulsa de Junio 2025</t>
  </si>
  <si>
    <t>Precio ofertado Compulsa Septiembre 2025</t>
  </si>
  <si>
    <t>Precios de referencia Septiembre 2025</t>
  </si>
  <si>
    <t>SOLICITA INHABILITACIÓN NOTA N° NO-2025-06778718-GDEMZA-DGCPYGB#MHYF</t>
  </si>
  <si>
    <t>SOLICITA INHABILITACIÓN DE LA OFERTA</t>
  </si>
  <si>
    <t>PRECIOS ACTUALIZADOS AL : 27/08/2025</t>
  </si>
  <si>
    <t>Codigo Item</t>
  </si>
  <si>
    <t>Descripcion</t>
  </si>
  <si>
    <t>Cantidades</t>
  </si>
  <si>
    <t>Precio promedio</t>
  </si>
  <si>
    <t>Precio ref. 1</t>
  </si>
  <si>
    <t>Marca px 1</t>
  </si>
  <si>
    <t>Link px 1</t>
  </si>
  <si>
    <t xml:space="preserve">Precio ref. 2 </t>
  </si>
  <si>
    <t>Marca px 2</t>
  </si>
  <si>
    <t>Link px 2</t>
  </si>
  <si>
    <t>Precio ref. 3</t>
  </si>
  <si>
    <t>Marca px3</t>
  </si>
  <si>
    <t>Link px 3</t>
  </si>
  <si>
    <t>OBSERVACIONES</t>
  </si>
  <si>
    <t xml:space="preserve">PRECIOS FUENTES CONSULTADAS </t>
  </si>
  <si>
    <t>AGUJAS</t>
  </si>
  <si>
    <t xml:space="preserve">AGUJA DE PUNCION RAQUIDEA Nº25 G PUNTA LAPIZ DESC.EST. </t>
  </si>
  <si>
    <t>https://gontocal.com/product-phoenix-punta-quincke-2308120556015656.h</t>
  </si>
  <si>
    <t>https://gontocal.com/product-phoenix-punta-quincke-2308120556015656.h?srsltid=AfmBOooWy1xnOTukKUKvphlFOXTGwSRglCpxbLUXIqfjXdcvS_79HQsoTyE</t>
  </si>
  <si>
    <t xml:space="preserve">AGUJA DE PUNCION RAQUIDEA Nº 21 G 0.8 MM DE DIAM. X 90 MM </t>
  </si>
  <si>
    <t>https://www.vetintegral.com.ar/aguja-puncion-phoenix--21-g-x-3-1no2</t>
  </si>
  <si>
    <t xml:space="preserve"> AGUJA DE PUNCION RAQUIDEA Nº25 G PUNTA LAPIZ DESC.EST.</t>
  </si>
  <si>
    <t>https://gontocal.com/product-phoenix-punta-lapiz-2308120556125573.h</t>
  </si>
  <si>
    <t>https://kine-estetic.com/product/8501?srsltid=AfmBOooOfeTxVzM6Zk3KciknBV3fpHiT09BoGjD9Al6Xks9R-hhfXAAnfIo</t>
  </si>
  <si>
    <t xml:space="preserve">AGUJA HIPODERMICA 13/4 DESC.EST. </t>
  </si>
  <si>
    <t>https://elmercadomedico.com/productos/aguja-hipodermica-descartable/</t>
  </si>
  <si>
    <t>https://www.insumosodontologicosweb.com.ar/productos/agujas-descartables-hipodermicas-terumo-13-4-27g-x-1-2-100un/?srsltid=AfmBOopla5uPz0F24W5KJuzQ4_d090ug2eKegXVMb4Upelh26hPmhtGr</t>
  </si>
  <si>
    <t xml:space="preserve">AGUJA HIPODERMICA 0,25MM X 5MM APROX (3/16"X31G) P/JERINGA PRELLENA DE INSULLINA DESC. ESTERIL </t>
  </si>
  <si>
    <t>https://www.gaussbio.com/productos/aguja-descartable-25x8-21gx1-neojet-x1001/?variant=755257267&amp;pf=mc&amp;gad_source=1&amp;gad_campaignid=22874509861&amp;gbraid=0AAAAA93LB4SEkPCjt_kfDrgQ9jEIN73S_&amp;gclid=CjwKCAjwk7DFBhBAEiwAeYbJsWRvUXQHegB-jClq1IoTOac4lBZaZFQcLPjFEGgY6WCfZk6adVamPBoCYi4QAvD_BwE</t>
  </si>
  <si>
    <t>https://dentaltronador.com.ar/productos/aguja-hipodermica-25x8-21g-x1-x100-novamed/?variant=779674042&amp;pf=mc&amp;srsltid=AfmBOoqTpzuDgfqATexy23_2X3n73PXN56AWUkLvHfPvGC3XHa0JGEUPjNg</t>
  </si>
  <si>
    <t xml:space="preserve"> n</t>
  </si>
  <si>
    <t>Needle </t>
  </si>
  <si>
    <t>https://farmavitus.tiendasancorsalud.com.ar/producto?id=18147&amp;nombre=accufine-agujas-pen-needle-32g-4-mm-100-u</t>
  </si>
  <si>
    <t>https://farmavitus.tiendasancorsalud.com.ar/producto?id=12636&amp;nombre=novofine-agujas-32g-x-4mm-100-u&amp;gclid=Cj0KCQjw1Yy5BhD-ARIsAI0RbXZe-BoR1pjOiQ_2FDNLolFtZPf-ODjTNVVIyQvUOGaEdK7WpEf81m8aApovEALw_wcB</t>
  </si>
  <si>
    <t xml:space="preserve">AGUJA HIPODERMICA 15/5 DESC.EST. </t>
  </si>
  <si>
    <t>https://www.lilis.com.ar/agujas-terumo-todos-los-tama-os</t>
  </si>
  <si>
    <t xml:space="preserve">AGUJA HIPODERMICA 25/6 DESC.EST.  </t>
  </si>
  <si>
    <t xml:space="preserve">AGUJA HIPODERMICA 25/8 DESC.EST. </t>
  </si>
  <si>
    <t>https://findingsolutions.mercadoshops.com.ar/MLA-896451830-aguja-descartable-hipodermica-258-21x1-euromix-_JM</t>
  </si>
  <si>
    <t xml:space="preserve">AGUJA HIPODERMICA 30/7 DESC.EST. </t>
  </si>
  <si>
    <t>NOVOFINE</t>
  </si>
  <si>
    <t>https://www.farmaplus.com.ar/novofine-agujas-30g-x-8-mm-para-pen-caja-100-unidades/p?gclid=EAIaIQobChMIitjau-by_wIVLWtMCh3KOgiMEAMYAyAAEgL1YvD_BwE%20NOVOFINE</t>
  </si>
  <si>
    <t xml:space="preserve">AGUJA HIPODERMICA 40/8 DESC.EST. </t>
  </si>
  <si>
    <t>https://www.gaussbio.com/productos/aguja-hipodermica-21g-1x2-50x8-neojet/</t>
  </si>
  <si>
    <t>INTRAMUS</t>
  </si>
  <si>
    <t>https://www.tiendahospimed.com.ar/MLA-1116599538-agujas-descartables-408-21-g-x1-12-500-unidades-intramus-_JM</t>
  </si>
  <si>
    <t xml:space="preserve">AGUJA HIPODERMICA 50/8 DESC.EST. </t>
  </si>
  <si>
    <t>https://www.tiendahospimed.com.ar/MLA-1119302304-agujas-descartables-508-21-g-x-2-500-unidades-_JM</t>
  </si>
  <si>
    <t xml:space="preserve">AGUJA C/ALETA PLASTICA Nº 21 EST.  </t>
  </si>
  <si>
    <t>https://articulo.mercadolibre.com.ar/MLA-1827472946-aguja-hipodermica-bd-21-g-x-1-12-408-x-100-un-_JM?matt_tool=36510816&amp;matt_word=&amp;matt_source=google&amp;matt_campaign_id=14240422008&amp;matt_ad_group_id=139127908925&amp;matt_match_type=&amp;matt_network=g&amp;matt_device=c&amp;matt_creative=619374736076&amp;matt_keyword=&amp;matt_ad_position=&amp;matt_ad_type=pla&amp;matt_merchant_id=119577349&amp;matt_product_id=MLA1827472946&amp;matt_product_partition_id=1933752070976&amp;matt_target_id=aud-1925157273100:pla-1933752070976&amp;cq_src=google_ads&amp;cq_cmp=14240422008&amp;cq_net=g&amp;cq_plt=gp&amp;cq_med=pla&amp;gad_source=1&amp;gclid=CjwKCAjw8fu1BhBsEiwAwDrsjK4sYBCsd2EOO3ibNYgGiFtgfSRN_K7q3vYtqCF7WTPRafcXplQ2khoCuU8QAvD_BwE</t>
  </si>
  <si>
    <t>Euromix </t>
  </si>
  <si>
    <t>https://farmaciajockeyclubsociedad.mercadoshops.com.ar/MLA-886442935-agujas-hipodermicas-esteriles-21g-x-1-12-40-x-8mm-x-100-un-_JM</t>
  </si>
  <si>
    <t>AGUJA C/ALETA PLASTICA Nº 23 EST.</t>
  </si>
  <si>
    <t>AGUJA C/ALETA PLASTICA Nº 25 EST.</t>
  </si>
  <si>
    <t>ALCOHOL ETILICO</t>
  </si>
  <si>
    <t>ALCOHOL ETILICO 70º</t>
  </si>
  <si>
    <t xml:space="preserve">X 1000 ML    </t>
  </si>
  <si>
    <t>Porta</t>
  </si>
  <si>
    <t>https://www.mercadolibre.com.ar/botella-alcohol-etilico-liquido-1000ml-bialcohol-70-porta/up/MLAU274855886#polycard_client=search-nordic&amp;searchVariation=MLAU274855886&amp;wid=MLA875708721&amp;position=27&amp;search_layout=stack&amp;type=product&amp;tracking_id=3c0bf4c3-3f90-443e-805d-fe56f7644fcd&amp;sid=search</t>
  </si>
  <si>
    <t>SANICOL</t>
  </si>
  <si>
    <t>https://www.tiendahospimed.com.ar/MLA-918606757-alcohol-medicinal-70-1-litro-sanicol-3-unidades-_JM#position=3&amp;search_layout=stack&amp;type=item&amp;tracking_id=b1377160-a1b4-4e65-9b75-b0f100f44cb1</t>
  </si>
  <si>
    <t>PX1 por 500 ml</t>
  </si>
  <si>
    <t>ALCOHOL ETILICO PURO 96º</t>
  </si>
  <si>
    <t xml:space="preserve">LT           </t>
  </si>
  <si>
    <t>https://www.siemprefarmacias.com.ar/producto/mf-alcohol-et%C3%ADlico-96-%C2%B0-uso-alimenticio-medicinal-500-ml/2927#:~:text=Antis%C3%A9ptico%20y%20desinfectante%3B%20ampliamente%20usado,act%C3%BAa%20principalmente%20sobre%20prote%C3%ADnas%20desnaturaliz%C3%A1ndolas.</t>
  </si>
  <si>
    <t>https://www.tiendahospimed.com.ar/MLA-918604306-alcohol-etilico-96-1-litro-x-3-unidades-sanicol-_JM#position=1&amp;search_layout=stack&amp;type=item&amp;tracking_id=b1377160-a1b4-4e65-9b75-b0f100f44cb1</t>
  </si>
  <si>
    <t>ALGODÓN</t>
  </si>
  <si>
    <t>ALGODON HIDROFILO PLEGADO X 400/500 G</t>
  </si>
  <si>
    <t xml:space="preserve">PAQUETE      </t>
  </si>
  <si>
    <t>https://www.mercadolibre.com.ar/algodon-estrella-clasico-x-500-grs/p/MLA19943270?pdp_filters=item_id:MLA1939316164#polycard_client=recommendations_pdp-pads-up&amp;reco_backend=pdp_pads_up_merge_rars_v2_with_default&amp;wid=MLA1939316164&amp;reco_client=pdp-pads-up&amp;reco_item_pos=0&amp;reco_backend_type=low_level&amp;reco_id=c4af6031-a2b2-4e1e-9362-9b153402735c&amp;sid=recos&amp;is_advertising=true&amp;ad_domain=PDPDESKTOP_UP&amp;ad_position=1&amp;ad_click_id=YTQxMzJjOTMtNjhlYS00OTY0LTkxZGYtZGI1YmZmZGFkODY2</t>
  </si>
  <si>
    <t>https://cirugiarex.com.ar/producto/algodon-500g-doncella/?srsltid=AfmBOorch92RpuJAsrb8vZnxEN8diplMHMsOmaAtIs-Yjva68pcEjNlFB5s</t>
  </si>
  <si>
    <t>https://www.lilis.com.ar/algodon-1-2-k-doncella-igalte</t>
  </si>
  <si>
    <t>ALGODON LAMINADO X 10 CM ANCHO Y 2.5 MTS LARGO APROX.</t>
  </si>
  <si>
    <t>ROLLO</t>
  </si>
  <si>
    <t>OVATA </t>
  </si>
  <si>
    <t>https://farmavitus.tiendasancorsalud.com.ar/producto?id=5256&amp;nombre=fave-venda-ovata-n010&amp;gad_source=1&amp;gad_campaignid=18406657600&amp;gbraid=0AAAAABL0_ExXUvqyPM83nM5SA8D9-7UAA&amp;gclid=CjwKCAjwk7DFBhBAEiwAeYbJsU-ooFB6VEPjw8J9ofQzelS8fVV0-uxIt8Hd4bTeSLMCOM3ExnP41BoC0cgQAvD_BwE</t>
  </si>
  <si>
    <t>https://cirugiarex.com.ar/producto/venda-ovata-de-algodon-10cm-x-3m/</t>
  </si>
  <si>
    <t xml:space="preserve">ALGODON LAMINADO X 15 CM ANCHO Y 2.5 MTS LARGO </t>
  </si>
  <si>
    <t>https://www.insumedical.com.ar/productos/ovata-de-algodon-15cm-x-3m-ayep/</t>
  </si>
  <si>
    <t>ALGODON LAMINADO X 20 CM ANCHO Y 2.5 MTS LARGO</t>
  </si>
  <si>
    <t>SUFARMA</t>
  </si>
  <si>
    <t>https://www.masfarmacias.com/producto/sufarma-venda-cambric-20-cm/</t>
  </si>
  <si>
    <t>san clemente</t>
  </si>
  <si>
    <t>https://www.tiendahospimed.com.ar/MLA-1497178674-venda-cambric-20cm-x-5mt-x-5-unidades-en-sobre-individual-_JM</t>
  </si>
  <si>
    <t>https://insumosdimex.mercadoshops.com.ar/venda-cambric-orillada-20cm-x-3m-x-10-unidades/p/MLA29262155</t>
  </si>
  <si>
    <t>APOSITO</t>
  </si>
  <si>
    <t>APOSITO ADHESIVO 10 X 12 CM (tipo Tegaderm)</t>
  </si>
  <si>
    <t xml:space="preserve">UNIDAD       </t>
  </si>
  <si>
    <t>3M</t>
  </si>
  <si>
    <t>https://www.tiendahospimed.com.ar/MLA-607569932-aposito-impermeable-tegaderm-3m-10x12-10-unidades-_JM#position=1&amp;search_layout=stack&amp;type=item&amp;tracking_id=5aa2351b-d0ee-4e1b-af50-92b53d2c6d2d</t>
  </si>
  <si>
    <t>https://cirugiarex.com.ar/producto/tegaderm-1626-10x12cm-3m/</t>
  </si>
  <si>
    <t xml:space="preserve">APOSITO DE ALGINATO DE CALCIO  Presentación:  10 X 10  </t>
  </si>
  <si>
    <r>
      <t> </t>
    </r>
    <r>
      <rPr>
        <sz val="11"/>
        <color theme="1"/>
        <rFont val="Mulish"/>
      </rPr>
      <t>PHARMA-ALGI</t>
    </r>
  </si>
  <si>
    <t>https://www.brumedshop.com.ar/MLA-2106799404-aposito-de-alginato-calcio-esteril-10-x-10-cm-x-10-unidades-_JM?variation=188322522655&amp;gad_source=1&amp;gad_campaignid=21398906068&amp;gbraid=0AAAAA95Q0D9TwkeJy0IF6DWXD-3GC_1e2&amp;gclid=CjwKCAjwk7DFBhBAEiwAeYbJsXcNETu_zYjgYny6xsTdyjfgVnB6lBc_GWJaWUUV2ZJVHlyiGVlM9BoCMhAQAvD_BwE</t>
  </si>
  <si>
    <t>https://gontocal.com/product-euromix-g5312-2308120600553227.h</t>
  </si>
  <si>
    <t>APOSITO DE ALGINATO DE CALCIO 10 X 20 CM APROX</t>
  </si>
  <si>
    <t>https://gontocal.com/product-pharmacare-2308120650242000.h</t>
  </si>
  <si>
    <t>Generico</t>
  </si>
  <si>
    <t>https://www.farmamix.com.ar/shop/product/aposito-alginato-calcio-10x10-calcicare-cod-9937-x10---holli-WS1018383?srsltid=AfmBOor7Ng2RL39WozBhvinsnnwrxeYL5_oekIrsdtofvzwfKPOECOtBd6I</t>
  </si>
  <si>
    <t xml:space="preserve">APOSITO HIDROCOLOIDE 10X 10 </t>
  </si>
  <si>
    <t>https://cirugiarex.com.ar/producto/aposito-hidrocoloide-10x10cm-33110/</t>
  </si>
  <si>
    <t>https://articulo.mercadolibre.com.ar/MLA-719148094-comfeel-aposito-hidrocoloide-tduoderm-grueso-10x10-x-caja-_JM?matt_tool=33191549&amp;matt_word=&amp;matt_source=google&amp;matt_campaign_id=22107886968&amp;matt_ad_group_id=173357481276&amp;matt_match_type=&amp;matt_network=g&amp;matt_device=c&amp;matt_creative=729634812659&amp;matt_keyword=&amp;matt_ad_position=&amp;matt_ad_type=pla&amp;matt_merchant_id=120755738&amp;matt_product_id=MLA719148094&amp;matt_product_partition_id=2388009999746&amp;matt_target_id=aud-1930507555320:pla-2388009999746&amp;cq_src=google_ads&amp;cq_cmp=22107886968&amp;cq_net=g&amp;cq_plt=gp&amp;cq_med=pla&amp;gad_source=1&amp;gclid=Cj0KCQiA7se8BhCAARIsAKnF3rxHlyHPMwETGVaCH8fcE4mGZ4GyDFAip8LvDPgJGCQVsowEv0mDDZ0aAm-xEALw_wcB</t>
  </si>
  <si>
    <t>APOSITO PROTECTOR Y FIJADOR P/ VIA VENOSA CENTRAL Y PERIFÉRICA</t>
  </si>
  <si>
    <t>https://www.insumedical.com.ar/productos/tegaderm-15x20cm-euromix/?pf=gs&amp;variant=871857465&amp;srsltid=AfmBOooJ-idpfdZtq-YVKBxgiOaKBLenBxyjVuH7DfW2BKh-4VNlaNdboiw</t>
  </si>
  <si>
    <t>DRESSING</t>
  </si>
  <si>
    <t>https://www.lilis.com.ar/aposito-transparente-tegaderm-15-20-unidad?gad_source=1&amp;gad_campaignid=17350327148&amp;gbraid=0AAAAADnCWO4Fgr3bZiQCSwQT9OMu4haDW&amp;gclid=CjwKCAjwk7DFBhBAEiwAeYbJsWXuN1Cvyic_YlNF6oYCz0aejb9yP5lr2C6ZBo0ngE3pr8CuZcEyTxoCZVQQAvD_BwE</t>
  </si>
  <si>
    <t>APOSITO DE 10X20CM Y 14G APROX.CONFECCIONADO C/ALGODON HIDROFILO Y GASA TUBULAR,ACONDICIONADO ESTERIL</t>
  </si>
  <si>
    <t>MEDICA</t>
  </si>
  <si>
    <t>https://gontocal.com/product-euromix-2308120601098919.h</t>
  </si>
  <si>
    <t>GENERIC</t>
  </si>
  <si>
    <t>https://www.tiendahospimed.com.ar/MLA-1120422069-aposito-esteril-gasa-algodon-kraft-10x20-20-unidades-_JM#position=4&amp;search_layout=stack&amp;type=item&amp;tracking_id=77054436-6e98-4191-b4ee-f45c3346c70f</t>
  </si>
  <si>
    <t>BAJALENGUAS</t>
  </si>
  <si>
    <t>BAJALENGUA DE MADERA ADULTO</t>
  </si>
  <si>
    <t xml:space="preserve">ENVASE X 100 </t>
  </si>
  <si>
    <t>https://www.tiendahospimed.com.ar/MLA-1391335275-bajalengua-de-madera-adulto-o-pediatrico-x100-unidades-_JM#polycard_client=search-nordic-mshops&amp;position=1&amp;search_layout=stack&amp;type=item&amp;tracking_id=1417ed4e-13b3-431a-9939-ff68fc206854</t>
  </si>
  <si>
    <t>https://www.lilis.com.ar/bajalenguas-adulto-100</t>
  </si>
  <si>
    <t>https://cirugiarex.com.ar/producto/baja-lengua-de-madera-adultos-x100-unidades/</t>
  </si>
  <si>
    <t>BAJALENGUA DE MADERA NIÑO</t>
  </si>
  <si>
    <t>https://www.mercadolibre.com.ar/baja-lenguas-descartable-pediatrico-x-100un-clericot-anmat/p/MLA37756151#polycard_client=search-nordic&amp;searchVariation=MLA37756151&amp;wid=MLA1996375780&amp;position=8&amp;search_layout=stack&amp;type=product&amp;tracking_id=d49e2d5d-eec3-4f5b-ad93-afadc4d6617c&amp;sid=search</t>
  </si>
  <si>
    <t>https://cirugiarex.com.ar/producto/baja-lengua-de-madera-pediatricos-x100-unidades/</t>
  </si>
  <si>
    <t>BARBIJOS</t>
  </si>
  <si>
    <t>BARBIJO DESC TRIPLE CAPA HEMOREP MIN 40 GR CON SUJETADOR DE NARIZ</t>
  </si>
  <si>
    <t>PTM</t>
  </si>
  <si>
    <t>https://www.tiendahospimed.com.ar/MLA-900811282-barbijo-quirurgico-triple-capa-con-elastico-50-unidades-_JM#position=1&amp;search_layout=stack&amp;type=item&amp;tracking_id=26c9d2d1-aa72-46b5-bfd4-c6383639bad9</t>
  </si>
  <si>
    <t>NEW MASK</t>
  </si>
  <si>
    <t>https://cirugiarex.com.ar/producto/barbijo-quirurgico-x50-unidades-2/</t>
  </si>
  <si>
    <t>https://www.lilis.com.ar/barbijo-triple-con-elastico-50-negro</t>
  </si>
  <si>
    <t>ROPA DESCARTABLE</t>
  </si>
  <si>
    <t>BLUSON DE CIRUGIA DESC.C/PUÑO TEJIDO/ELASTIZADO, HEMORREPELENTE 40GR. MINIMO,  1.30 MTS DE LARGO, 1.50 MTS DE ANCHO APROX Y 60 CM MINIMO DE BRAZO.</t>
  </si>
  <si>
    <t>SMS</t>
  </si>
  <si>
    <t>https://articulo.mercadolibre.com.ar/MLA-1600691826-camisolin-descartable-puno-algodon-ribb-45-grs-x-50-unidades-_JM</t>
  </si>
  <si>
    <t>https://medindustrial.com.ar/producto/camisolines-descartables-med/</t>
  </si>
  <si>
    <t>Generica</t>
  </si>
  <si>
    <t>https://articulo.mercadolibre.com.ar/MLA-1809804874-camisolin-celeste-45-gr-tela-sms-con-palgodon-x-10-unidades-_JM?matt_tool=76153761&amp;matt_word=&amp;matt_source=google&amp;matt_campaign_id=22107887475&amp;matt_ad_group_id=173357588596&amp;matt_match_type=&amp;matt_network=g&amp;matt_device=c&amp;matt_creative=729634820846&amp;matt_keyword=&amp;matt_ad_position=&amp;matt_ad_type=pla&amp;matt_merchant_id=535082004&amp;matt_product_id=MLA1809804874&amp;matt_product_partition_id=2388288843521&amp;matt_target_id=aud-1930507555320:pla-2388288843521&amp;cq_src=google_ads&amp;cq_cmp=22107887475&amp;cq_net=g&amp;cq_plt=gp&amp;cq_med=pla&amp;gad_source=1&amp;gclid=Cj0KCQiA7se8BhCAARIsAKnF3ryDGscJrLmuoJJozXQdNG-IH0_VbtRLmirNWvz-jXNumCDOG79qwSAaAsEwEALw_wcB</t>
  </si>
  <si>
    <t xml:space="preserve">BOTAS CAÑA LARGA HEMOREPELENTES NO PLASTICO PERMEABLE AL VAPOR DESC.DE 30 GR. MINIMO </t>
  </si>
  <si>
    <t xml:space="preserve">PAR          </t>
  </si>
  <si>
    <t>CEVA</t>
  </si>
  <si>
    <t>https://www.tiendahospimed.com.ar/MLA-817420849-bota-con-tira-descartables-30-grs-x-50-pares-_JM#position=2&amp;search_layout=stack&amp;type=item&amp;tracking_id=b31dcc0c-9a75-4ca1-82b9-cb97c4696270</t>
  </si>
  <si>
    <t>Biokit</t>
  </si>
  <si>
    <t>https://www.insumosodontologicosweb.com.ar/productos/bota-descartable-con-tiras-x-50-pares-biokit/?variant=889461709&amp;pf=mc</t>
  </si>
  <si>
    <t>GORRO CIRUJANO TIPO COFIA HEMOREPELENTE NO PLASTICO PERMEABLE AL VAPOR DESC.</t>
  </si>
  <si>
    <t>https://www.solerson.com.ar/productos/cofias-kelmer/</t>
  </si>
  <si>
    <t>https://cirugiarex.com.ar/producto/cofia-descartable-x100-unidades-pademed/</t>
  </si>
  <si>
    <t>BOLSA DE COLOSTOMIA AUTOADHESIVA C/FILTRO Y DIAM.RECORTABLE OPACA</t>
  </si>
  <si>
    <t>https://www.mercadolibre.com.ar/bolsa-para-colostomia-ileostomia-sistema-activelife-125371/p/MLA32318910?pdp_filters=item_id:MLA1452022347#is_advertising=true&amp;searchVariation=MLA32318910&amp;position=1&amp;search_layout=stack&amp;type=pad&amp;tracking_id=31f50520-405d-4b9f-89f2-ab7cf7724817&amp;is_advertising=true&amp;ad_domain=VQCATCORE_LST&amp;ad_position=1&amp;ad_click_id=ODY5NzExZDItNWZhZC00ODEwLTlhZGItMDNkNzAwZTE2ZTJm</t>
  </si>
  <si>
    <t>https://www.tiendahospimed.com.ar/MLA-1166138358-bolsas-de-colostomia-cerrada-coloplast-15408-x-2-unidades-_JM</t>
  </si>
  <si>
    <t>BOLSA PLASTICA C/VALVULA DE DESAGOTE Y ANTIREFLUJO CAP. 2 L P/RECOLEC.ORINA EST. FONDO BLANCO</t>
  </si>
  <si>
    <t>Webest</t>
  </si>
  <si>
    <t>https://www.redcolon.com.ar/shop/product/bolsa-orina-desagote-inferior-2-l-antirrefl---webest-WS3346223?srsltid=AfmBOoo4GPbJv2XhsTDk0QFrBUVhz-OPpUmJRFEK6qQYsz9Q2XHgFDwq</t>
  </si>
  <si>
    <t>https://www.consortiumsalud.com/bolsa-de-drenaje-de-orina-desagote-inferior-2l.html?srsltid=AfmBOoqDSIG8KhHbjA1YsDfPtFLCSIa0oFmZvpNVNRXP4wk5u1rhFL5s</t>
  </si>
  <si>
    <t>ESPIROMETRIA</t>
  </si>
  <si>
    <t>https://www.tiendahospimed.com.ar/MLA-738015672-boquilla-para-espirometria-31-mm-20-unidades-_JM#position=1&amp;search_layout=stack&amp;type=item&amp;tracking_id=221e3683-c93b-4582-b29e-6e45c6851180</t>
  </si>
  <si>
    <t xml:space="preserve"> </t>
  </si>
  <si>
    <t>BROCAL CON TAPA</t>
  </si>
  <si>
    <t>https://www.tiendahospimed.com.ar/MLA-872162244-frasco-brocal-24hs-muestra-de-orina-completa-2-lts-_JM#position=1&amp;search_layout=stack&amp;type=item&amp;tracking_id=c3b53cc0-b0de-416b-bcc3-d2db57cf3b27</t>
  </si>
  <si>
    <t>https://cirugiarex.com.ar/producto/brocal-descartable-vertice/</t>
  </si>
  <si>
    <t>PX 2 por 2,5 litros</t>
  </si>
  <si>
    <t>CABLE P/ELECTROBISTURI CON MANGO Y PUNTA P/CORTE DESCARTABLE</t>
  </si>
  <si>
    <t>https://www.tiendahospimed.com.ar/MLA-1193292917-mango-para-electrobisturi-monopolar-descartable-_JM#position=1&amp;search_layout=stack&amp;type=item&amp;tracking_id=622e4d85-b43d-4b8b-aaaa-51e931ca9843</t>
  </si>
  <si>
    <t>MSB</t>
  </si>
  <si>
    <t>https://www.gaussbio.com/productos/mango-para-electrobisturi-monopolar-clyster/</t>
  </si>
  <si>
    <t>https://articulo.mercadolibre.com.ar/MLA-1485701177-mango-electrobisturi-monopolar-descartable-esteril-_JM#polycard_client=recommendations_vip-v2p&amp;reco_backend=ranker_retrieval_online_vpp_v2p&amp;reco_model=rk_online_v4_retsys_vpp_v2p%2C+coldstart_low_exposition%2C+coldstart_high_exposition&amp;reco_client=vip-v2p&amp;reco_item_pos=1&amp;reco_backend_type=low_level&amp;reco_id=bb16dbd8-24ac-4d5c-a7b9-218130d033fa&amp;wid=MLA1485701177&amp;sid=recos</t>
  </si>
  <si>
    <t>CATETER IV DE POLIURETANO</t>
  </si>
  <si>
    <t xml:space="preserve"> CATETER I.V. DE POLIURETANO N 14 G RADIOPACO</t>
  </si>
  <si>
    <t>https://www.lilis.com.ar/agujas-cateter-todos-los-tama-os</t>
  </si>
  <si>
    <t>https://gontocal.com/product-euromix-poliuretano-2309051241011221.h</t>
  </si>
  <si>
    <t>CATETER I.V. DE POLIURETANO N 16 G RADIOPACO</t>
  </si>
  <si>
    <t xml:space="preserve">CATETER I.V. DE POLIURETANO N 18 G RADIOPACO </t>
  </si>
  <si>
    <t xml:space="preserve">CATETER I.V. DE POLIURETANO N 20 G RADIOPACO </t>
  </si>
  <si>
    <t>https://articulo.mercadolibre.com.ar/MLA-1394404168-caja-x-100-cateter-intravenoso-de-poliuretano-20g-_JM?matt_tool=38087446&amp;utm_source=google_shopping&amp;utm_medium=organic</t>
  </si>
  <si>
    <t>https://www.consortiumsalud.com/cateter-i-v-teflon-angiocath-bd.html?srsltid=AfmBOooeDfnEyeqQdfS97g5vMG79v3XAnsDfWS6wnJ14JVbM6FTKgbvTTfU</t>
  </si>
  <si>
    <t xml:space="preserve">CATETER I.V. DE POLIURETANO N 22 G RADIOPACO </t>
  </si>
  <si>
    <t>Neojet</t>
  </si>
  <si>
    <t>https://articulo.mercadolibre.com.ar/MLA-1776661304-cateter-iv-periferico-teflon-22g-x-100-unidades-neojet-_JM?matt_tool=38087446&amp;utm_source=google_shopping&amp;utm_medium=organic</t>
  </si>
  <si>
    <t>CATETER I.V. DE POLIURETANO N 24 G RADIOPACO</t>
  </si>
  <si>
    <t>https://www.consortiumsalud.com/cateter-i-v-teflon-angiocath-bd.html?srsltid=AfmBOorKnfBV2lJcLdlF42t00wldk7De8qP-YwrkZoQOLystbx_b0GcHl9g</t>
  </si>
  <si>
    <t>TEFLON</t>
  </si>
  <si>
    <t>https://www.consortiumsalud.com/cateter-i-v-teflon-dexal.html?srsltid=AfmBOoqx_bVTpi9JZVhZfFZ4UlQViGBPvBA_iQEJ4EpZdVCVSBZ_eGf9P_k</t>
  </si>
  <si>
    <t>Abocath </t>
  </si>
  <si>
    <t>https://www.tienda.qualimed.com.ar/MLA-907627748-cateter-iv-abocath-nro-1618202224-jelco-x-50-unidades-_JM?variation=75825366690</t>
  </si>
  <si>
    <t>CEPILLO P/TOMA CITOLOGICA ENDOCERVICAL DESC.EST.</t>
  </si>
  <si>
    <t>https://cirugiarex.com.ar/producto/cepillo-endocervical-medibrush-xl-1/?srsltid=AfmBOoqBS2pByU7XjnKeb2p_jWzKPQom222vT7b0EVHO39jxTLQdqeCxcd0</t>
  </si>
  <si>
    <t>https://cirugiarex.com.ar/producto/cepillo-colector-citologico-medisul/?srsltid=AfmBOopjMrbeyb8bAs-n0g0MfYmSnDmbRZ7XScknpCxz_W3P3kh7kNwM_g0</t>
  </si>
  <si>
    <t>CHATA PLASTICA ADULTO</t>
  </si>
  <si>
    <t>https://cirugiarex.com.ar/producto/chata-plastica-orinal-reforzada-kasse/</t>
  </si>
  <si>
    <t>https://www.lilis.com.ar/chata-plastica</t>
  </si>
  <si>
    <t>CINTAS</t>
  </si>
  <si>
    <t>CINTA AUTOADHESIVA C/INDICADOR QUIMICO P/CALOR SECO 18 MM-50 MT.APROX.</t>
  </si>
  <si>
    <t xml:space="preserve">ROLLO        </t>
  </si>
  <si>
    <t>TERRAGENE</t>
  </si>
  <si>
    <t>https://www.tedodontologia.com/productos/cinta-autoadhesiva-p-calor-seco-estufa-18mm-x-50m-kims/?variant=936185652&amp;pf=mc&amp;gad_source=1&amp;gad_campaignid=22551989702&amp;gbraid=0AAAAADfTPficZV1bYYoLicuejx8sFGeCS&amp;gclid=CjwKCAjwk7DFBhBAEiwAeYbJsSPzjUf7oI8NIIh0-xoEv2VTslMprVpC5EtqCCTlo2WCPyKcDBgprBoCOz8QAvD_BwE</t>
  </si>
  <si>
    <t>Visto Bueno</t>
  </si>
  <si>
    <t>https://i-mek.com/producto/cinta-testigo-autoadhesiva-calor-seco-visto-bueno/?srsltid=AfmBOoqJpvOyD1zAcdLgYc5AdTphynrzLTzkFsC-sJOKoJv4xVSk88RYL6w</t>
  </si>
  <si>
    <t>https://articulo.mercadolibre.com.ar/MLA-1403929159-cinta-indicadora-autoadhesiva-para-oxido-de-etileno-_JM?variation=#reco_item_pos=1&amp;reco_backend=recomm-platform_ranker_v2p&amp;reco_backend_type=low_level&amp;reco_client=vpp-v2p-pom&amp;reco_id=4c67cf91-4c1c-4be4-ab0e-1dbeeb4fb9ae</t>
  </si>
  <si>
    <t>CINTA AUTOADHESIVA C/INDICADOR QUIMICO P/VAPOR 18 MM 50 MT.APROX. ROLLO</t>
  </si>
  <si>
    <t>https://articulo.mercadolibre.com.ar/MLA-1320698137-cinta-testigo-autoadhesiva-vapor-rollo-18-mm-x-50-mts-kims-_JM?matt_tool=38087446&amp;utm_source=google_shopping&amp;utm_medium=organic</t>
  </si>
  <si>
    <t xml:space="preserve"> CINTA AUTOADHESIVA C/INDIC. QUIMICO P/PEROX HIDRÓG 18 MM 50 MT  </t>
  </si>
  <si>
    <t>Terragene</t>
  </si>
  <si>
    <t>https://www.onelab.com.ar/cinta-indicadora-autoadhesiva-para-procesos-de-esterilizacion-ct40-vh2o2</t>
  </si>
  <si>
    <t>https://www.dinmed.com.co/producto/cinta-indicadora-peroxido-hidrogeno-rl-x-50-m/</t>
  </si>
  <si>
    <t>CINTA AUTOADHESIVA S/INDIC QCO. DE ENMASCARAR 24MM X 50 MTS P/ALTA TEMPERATURA TIPO HORNO</t>
  </si>
  <si>
    <t>Euromix</t>
  </si>
  <si>
    <t>https://cirugiarex.com.ar/producto/tela-adhesiva-microporosa-euromix/?srsltid=AfmBOoo2cPIfckP3ItXvdaZHiKazmcyLCBlgJIWrFH_KJwkTeufzQbgb</t>
  </si>
  <si>
    <t>https://gontocal.com/product-euromix-oxido-zinc-2308120710228450.h</t>
  </si>
  <si>
    <t>CIRCUITO CERRADO DE EXTRACCION DE MUCUS 16 F TIPO TRANCHCARE 2.600</t>
  </si>
  <si>
    <t>Huakun</t>
  </si>
  <si>
    <t>https://www.mercadolibre.com.ar/circuito-cerrado-de-aspiracion-endotraqueal-16fr60cm/up/MLAU128766890#polycard_client=search-nordic&amp;wid=MLA1483830738&amp;search_layout=stack&amp;position=11&amp;type=product&amp;tracking_id=b98dd8db-af63-4f83-a0e7-ad6b71e2c047&amp;sid=search</t>
  </si>
  <si>
    <t>https://www.igmainsumos.com/productos/para-canula-traqueal-14-fr-sistema-cerrado-de-aspiracion/?variant=412512135&amp;pf=mc</t>
  </si>
  <si>
    <t>32040014.1</t>
  </si>
  <si>
    <t xml:space="preserve">CANULA DE ASPIRACION CAMPO QUIR K-67  </t>
  </si>
  <si>
    <t>https://kine-estetic.com/product/6448?srsltid=AfmBOoq5acUWM7UBzfk43yEr_B9fGVEyY2rzrHeg1BUxOsh1dvUZZ6Fi</t>
  </si>
  <si>
    <t>ENDOMED</t>
  </si>
  <si>
    <t>https://www.kine-estetic.com/products/canula-aspiracion-endometrial-x-unidad-endomed</t>
  </si>
  <si>
    <t>32040014.2</t>
  </si>
  <si>
    <t>CANULA DE ASPIRACION CAMPO QUIR K-66</t>
  </si>
  <si>
    <t>Indistinta</t>
  </si>
  <si>
    <t>https://kine-estetic.com/product/6449</t>
  </si>
  <si>
    <t>Engineering </t>
  </si>
  <si>
    <t>https://cirugiarex.com.ar/producto/canula-de-aspiracion-endometrial-pipelle/?srsltid=AfmBOoqIuJzStlewCtcpzZs19LPxNddQ0-gU554hhn9wbcyRZIuGIyY70UQ</t>
  </si>
  <si>
    <t>COLLARES CERVICALES</t>
  </si>
  <si>
    <t xml:space="preserve">COLLAR CERVICAL TIPO PHILADELPHIA </t>
  </si>
  <si>
    <t>Phila</t>
  </si>
  <si>
    <t>https://www.tuortopedia.com.ar/MLA-1379270385-collar-de-filadelfia-cuello-rigido-inmovilizador-cervical-_JM</t>
  </si>
  <si>
    <t>COLTEX</t>
  </si>
  <si>
    <t>https://www.tiendahospimed.com.ar/MLA-625881370-collar-filadelfia-collarin-inmovilizador-cervical-_JM#position=1&amp;search_layout=stack&amp;type=item&amp;tracking_id=5e590570-f2ec-4906-8e08-59b2a54857c3</t>
  </si>
  <si>
    <t>CONTROL BIOLOGICO P/VAPOR.CALOR SECO Y OXIDO ETILEN.S/MEDIO CULT.INCORPORADO UNIDAD</t>
  </si>
  <si>
    <t>https://www.insumotiendasaludonline.com.ar/productos/indicador-biologico-bt110-oe-rapido-x-50u-terragene/</t>
  </si>
  <si>
    <t>DESCARTADOR CAP. 4LT. P/PUNZANTES BOCA ANCHA</t>
  </si>
  <si>
    <t>https://www.lilis.com.ar/descartador-agujas-y-corto-punz-e-4</t>
  </si>
  <si>
    <t>https://www.tiendahospimed.com.ar/MLA-915340507-descartador-agujas-y-cortopunzantes-negro-4-litros-_JM#position=21&amp;search_layout=stack&amp;type=item&amp;tracking_id=0b2e9a7f-529f-4b1f-894a-35cbc3e4ea57</t>
  </si>
  <si>
    <t>DESCARTADOR CAP. 7LT. P/PUNZANTES BOCA ANCHA</t>
  </si>
  <si>
    <t>https://www.lilis.com.ar/descartador-agujas-y-corto-punz-e-7</t>
  </si>
  <si>
    <t>https://www.tiendahospimed.com.ar/MLA-805901351-descartador-agujas-y-cortopunzantes-rojo-7-litros-_JM#position=6&amp;search_layout=stack&amp;type=item&amp;tracking_id=5d5ddbbf-cc65-4aec-9d7c-a7b4551a530c</t>
  </si>
  <si>
    <t xml:space="preserve">DESCARTADOR CAP.1 LT. P/PUNZANTES BOCA ANCHA                                                                                                                                                                                                            </t>
  </si>
  <si>
    <t>https://www.lilis.com.ar/descartador-agujas-e-500-90-gr-blanco</t>
  </si>
  <si>
    <t>https://www.tiendahospimed.com.ar/MLA-862992543-descartador-agujas-cortopunzantes-negro-1-litro-2-unidades-_JM#position=30&amp;search_layout=stack&amp;type=item&amp;tracking_id=45721ac5-008c-420d-91ec-d16ba69bbf1e</t>
  </si>
  <si>
    <t>DETERGENTE TRIENZIMATICO (PROTEASA-AMILASA-LIPASA)BAJA ESPUMA</t>
  </si>
  <si>
    <t xml:space="preserve">X 5 LITROS      </t>
  </si>
  <si>
    <t>SURGIZIME</t>
  </si>
  <si>
    <t>https://gontocal.com/product-surgizime-5-litros-2312281104321860.h</t>
  </si>
  <si>
    <t>https://grimbergdentales.com/producto/detergente-trienzimatico-o3-5-l-surgizime/</t>
  </si>
  <si>
    <t>X LITRO</t>
  </si>
  <si>
    <t>https://gontocal.com/product-surgizime-1-litro-2312281053597812.h</t>
  </si>
  <si>
    <t>https://grimbergdentales.com/producto/detergente-trienzimatico-o3-1l-surgizime/</t>
  </si>
  <si>
    <t xml:space="preserve"> LIMPIADOR DESINFECTANTE DE SUPERFICIES Y MATERIALES EN ESPUMA </t>
  </si>
  <si>
    <t>SurfaSafe </t>
  </si>
  <si>
    <t>https://www.consortiumsalud.com/desinfectante-en-espuma-surfasafe-premium-750ml.html?srsltid=AfmBOoqeb3zp374-OMNOW0i1a66YHFwxbQPJCq2vvj1cTAA7pM7He8aetGs</t>
  </si>
  <si>
    <t>https://articulo.mercadolibre.com.ar/MLA-1419636610-detergente-trienzimatico-x-1-l-limpieza-instrumental-superf-_JM?matt_tool=38087446&amp;utm_source=google_shopping&amp;utm_medium=organic</t>
  </si>
  <si>
    <t>ELECTRODOS</t>
  </si>
  <si>
    <t>ELECTRODO P/MONITOREO  DESC.</t>
  </si>
  <si>
    <t>SWAROMED</t>
  </si>
  <si>
    <t>https://www.brumedshop.com.ar/MLA-1446824529-electrodo-para-resonancia-skintact-x-150-unidades-5-sobres-_JM?variation=184595771077&amp;gad_source=1&amp;gad_campaignid=21398906068&amp;gbraid=0AAAAA95Q0D-3h76_yv74Vzrl8l9XYHPey&amp;gclid=CjwKCAjwtrXFBhBiEiwAEKen1_lSGsj80Oel_TcbVu9nji-yUeoJJ974B_g3GjFRkveW98YwagQX9xoCpAcQAvD_BwE</t>
  </si>
  <si>
    <t>https://www.tiendahospimed.com.ar/MLA-1388007085-electrodo-adhesivo-ecg-skintact-adulto-x-30-unidades-_JM#position=2&amp;search_layout=grid&amp;type=item&amp;tracking_id=2ac18f35-66fe-430f-b600-d6bf535df354</t>
  </si>
  <si>
    <t>ESPECULOS</t>
  </si>
  <si>
    <t>ESPECULO CHICO DESC.EST.</t>
  </si>
  <si>
    <t>https://www.insumotiendasaludonline.com.ar/productos/especulo-vaginal-descartable-chico-greyton/</t>
  </si>
  <si>
    <t>https://www.insumotiendasaludonline.com.ar/productos/especulo-vaginal-descartable-chico-packing-x-100u-bionpro/</t>
  </si>
  <si>
    <t>https://www.farmamix.com.ar/shop/product/especulo-vaginal-esteril-rosca-grande---medisul-WS3107595?srsltid=AfmBOooMt_WsfDrjqUWAo2c59TddnuEHdflXIEvaHtPtqLyYAMvGsVm-DbA</t>
  </si>
  <si>
    <t>ESPECULO GRANDE DESC.EST.</t>
  </si>
  <si>
    <t>https://www.insumotiendasaludonline.com.ar/productos/especulo-vaginal-descartable-grande-packing-x-100u-greyton/</t>
  </si>
  <si>
    <t>https://www.insumotiendasaludonline.com.ar/productos/especulo-vaginal-descartable-grande-packing-x-100u-bionpro/</t>
  </si>
  <si>
    <t>ESPECULO MEDIANO DESC.EST.</t>
  </si>
  <si>
    <t>https://www.insumotiendasaludonline.com.ar/productos/especulo-vaginal-descartable-mediano-medisul/</t>
  </si>
  <si>
    <t>https://www.insumotiendasaludonline.com.ar/productos/especulo-vaginal-descartable-mediano-packing-x-100u-bionpro/</t>
  </si>
  <si>
    <t>FILTRO HUMIDIF P/RESP ANTIBACT/VIRAL ADULTO</t>
  </si>
  <si>
    <t>https://www.tiendahospimed.com.ar/MLA-1123310076-filtro-con-puerto-oxigeno-kangyuan-x-3-unidades-_JM#position=12&amp;search_layout=stack&amp;type=item&amp;tracking_id=0826f4ba-742b-4114-90c7-f739d290aa8f</t>
  </si>
  <si>
    <t xml:space="preserve">FILTRO P/TUBO ENDOTRAQUEAL ANTIBACTERIANO/VIRAL ESTERIL </t>
  </si>
  <si>
    <t>MICROGARD II</t>
  </si>
  <si>
    <t>https://www.tiendahospimed.com.ar/MLA-1119006063-filtro-para-espirometro-3030-microgard-ii-_JM#position=3&amp;search_layout=stack&amp;type=item&amp;tracking_id=0826f4ba-742b-4114-90c7-f739d290aa8f</t>
  </si>
  <si>
    <t>MIR</t>
  </si>
  <si>
    <t>https://www.lilis.com.ar/filtro-antibacterial-para-espirometro-mir</t>
  </si>
  <si>
    <t>FRASCO HUMIDIFICADOR DE OXIGENO x 300 ML</t>
  </si>
  <si>
    <t>https://www.tienda.ioa.com.ar/productos/frasco-humidificador-tapa-verde/?variant=344892091&amp;pf=mc&amp;srsltid=AfmBOoq_hJOsJhL7kJO4pu7oXbQLfxn5E_sojom7yyuulhePSqVkJsCUqjQ</t>
  </si>
  <si>
    <t>TELEFFLEX</t>
  </si>
  <si>
    <t>https://www.igmainsumos.com/productos/hme-f-humidificador-y-filtro-viral-bacterial-pediatrico-gibeck-telefflex/</t>
  </si>
  <si>
    <t>GASAS</t>
  </si>
  <si>
    <t>GASA HIDROFILA DOBLE TUBULAR CON HILADO NO MENOR A 24/1, PIEZA DE80 CM X 22 M Y PESO NO INFERIOR A 1.1OO GR.</t>
  </si>
  <si>
    <t xml:space="preserve">PIEZA        </t>
  </si>
  <si>
    <t>https://www.insumotiendasaludonline.com.ar/productos/gasa-hidrof-tubular-doble-hilado-24-1-pieza-x-1-kilo-pack-x-5-piezas-x-1-kg-insumos-xxi/</t>
  </si>
  <si>
    <t>CAVANNA</t>
  </si>
  <si>
    <t>https://cirugiarex.com.ar/producto/pieza-de-gasa-1-kg/</t>
  </si>
  <si>
    <t>Pieza x 1k</t>
  </si>
  <si>
    <t>GASA TUBULAR 7 X 7 CM.ESTERIL DOBLADILLADA APROX.</t>
  </si>
  <si>
    <t xml:space="preserve">POUCH X 3    </t>
  </si>
  <si>
    <t>https://www.insumotiendasaludonline.com.ar/productos/gasa-doblada-simple-esteril-en-sobre-7x7cm-x-3u-caja-x-500u-insumos-xxi/</t>
  </si>
  <si>
    <t>GASA SIMPLE-RECTILINEA 36 M LARGO X 1M ANCHO X 18 HILOS</t>
  </si>
  <si>
    <t>XXI</t>
  </si>
  <si>
    <t>https://www.tiendahospimed.com.ar/MLA-1124485167-gasa-tubular-en-pieza-entera-de-1-kg-certificada-uso-medico-_JM</t>
  </si>
  <si>
    <t xml:space="preserve">Sigue px gasa hidrofilia doble tubular </t>
  </si>
  <si>
    <t>GEL PARA ECOGRAFIA CON DOSIFICADOR</t>
  </si>
  <si>
    <t xml:space="preserve">X 500 GR     </t>
  </si>
  <si>
    <t>MOIST GEL</t>
  </si>
  <si>
    <t>https://www.tiendahospimed.com.ar/MLA-808478889-gel-neutro-1-kg-x-2-unidades-_JM#position=4&amp;search_layout=stack&amp;type=item&amp;tracking_id=4e9e71f7-3bb5-4140-9504-a2190b3ce9db</t>
  </si>
  <si>
    <t>Biobellus </t>
  </si>
  <si>
    <t>https://www.bonpel.com.ar/productos/gel-neutro-para-ultrasonido-biobellus-1-kg/</t>
  </si>
  <si>
    <t>PX por 1kg</t>
  </si>
  <si>
    <t>GUANTES</t>
  </si>
  <si>
    <t>GUANTE LATEX   DESCARTABLE</t>
  </si>
  <si>
    <t xml:space="preserve">CAJA X 100   </t>
  </si>
  <si>
    <t>https://www.insumotiendasaludonline.com.ar/productos/guantes-examen-latex-talle-m-caja-x-100u-aurinco/</t>
  </si>
  <si>
    <t>https://www.insumotiendasaludonline.com.ar/productos/guantes-de-examen-latex-talla-m-cajon-x-100ps-kelmer/</t>
  </si>
  <si>
    <t>GUANTE LATEX  PUÑO LARGO DESC. ESTERIL</t>
  </si>
  <si>
    <t xml:space="preserve">X PAR        </t>
  </si>
  <si>
    <t>KELMER</t>
  </si>
  <si>
    <t>https://www.insumotiendasaludonline.com.ar/productos/guantes-de-cirugia-esteriles-n-7-0-caja-x-50-pares-kelmer/</t>
  </si>
  <si>
    <t>HIPODERM</t>
  </si>
  <si>
    <t>https://www.tiendahospimed.com.ar/MLA-679310440-guante-latex-esteril-descartable-x-par-10-unidades-_JM#position=2&amp;search_layout=stack&amp;type=item&amp;tracking_id=6fce4e57-9b0c-462c-91a6-d785134f7862</t>
  </si>
  <si>
    <t>GUANTE LIBRE DE LATEX  DESCARTABLE</t>
  </si>
  <si>
    <t>https://www.tiendahospimed.com.ar/MLA-866945877-guantes-de-nitrilo-negro-sin-polvo-x-100-unidades-_JM?searchVariation=59540783082#searchVariation=59540783082&amp;position=2&amp;search_layout=stack&amp;type=item&amp;tracking_id=13144c16-d71b-4ade-a9f4-c5dc0b72b11b</t>
  </si>
  <si>
    <t>https://www.insumotiendasaludonline.com.ar/productos/guante-examen-nitrilo-azul-medium-sin-polvo-aurinco-caja-x100u/</t>
  </si>
  <si>
    <t>GUIA ESTERIL</t>
  </si>
  <si>
    <t xml:space="preserve">GUIA ESTERIL MACROGOTERO C/FILTRO P/INFUSION DE SANGRE-PLASMA </t>
  </si>
  <si>
    <t>https://www.tiendahospimed.com.ar/MLA-1291850372-guia-suero-macrogotero-cchapa-v-14-x-10-unidades-sin-aguja-_JM#position=2&amp;search_layout=stack&amp;type=item&amp;tracking_id=57f49db4-9aee-44c5-9095-2a62687ea517</t>
  </si>
  <si>
    <t>GUIA ESTERIL MACROGOTERO S/FILTRO Y S/AGUJA</t>
  </si>
  <si>
    <t>https://www.insumotiendasaludonline.com.ar/productos/macrogotero-sin-aguja-v14-caja-x-200-unidades-a-ruedita-novamed/</t>
  </si>
  <si>
    <t xml:space="preserve">GUIA ESTERIL MICROGOTERO C/CAMARA GRAD.100 ML S/A  </t>
  </si>
  <si>
    <t>https://articulo.mercadolibre.com.ar/MLA-1998914924-guia-para-suero-v14-macrogoteo-con-ruedita-libre-latex-x-100-_JM#is_advertising=true&amp;ad_domain=VQCATCORE_LST&amp;ad_position=2&amp;ad_click_id=Y2U1YzE0OWQtMjE0Yy00ZjRkLTgzYTgtZjA5NTVlZTdmMjM5</t>
  </si>
  <si>
    <t>https://articulo.mercadolibre.com.ar/MLA-1113065218-guias-set-de-infusion-macrogotero-para-suero-saguja-x-10-u-_JM#polycard_client=search-nordic&amp;search_layout=stack&amp;position=3&amp;type=item&amp;tracking_id=49e0bc2f-63de-4e78-93b9-423db7ea2f18&amp;wid=MLA1113065218&amp;sid=search</t>
  </si>
  <si>
    <t>https://articulo.mercadolibre.com.ar/MLA-1110122974-guia-para-suero-v13-macrogoteo-x-5-unidades-_JM#polycard_client=search-nordic&amp;search_layout=stack&amp;position=4&amp;type=item&amp;tracking_id=49e0bc2f-63de-4e78-93b9-423db7ea2f18&amp;wid=MLA1110122974&amp;sid=search</t>
  </si>
  <si>
    <t>GUIA ESTERIL MICROGOTERO FOTOSENSIBLE OPACA S/AGUJA</t>
  </si>
  <si>
    <t>https://articulo.mercadolibre.com.ar/MLA-1532649040-set-de-infusion-v17-sin-aguja-bremen-microgotero-1-unidad-_JM</t>
  </si>
  <si>
    <t>RYMCO</t>
  </si>
  <si>
    <t>https://www.insumotiendasaludonline.com.ar/productos/venoclisis-fotosensible-macro-sin-aguja-c-filtro-caja-x-100u-rymco/</t>
  </si>
  <si>
    <t>https://farmaciajockeyclubsociedad.mercadoshops.com.ar/MLA-904686547-guias-set-de-infusion-microgotero-para-suero-saguja-x-50-un-_JM</t>
  </si>
  <si>
    <t>HISTEROMETRO DESCARTABLE</t>
  </si>
  <si>
    <t>https://www.tiendahospimed.com.ar/MLA-914106216-histerometro-p-ginecologia-32cm-descartable-x-50-unidades-_JM?utm_source=google&amp;utm_medium=cpc&amp;utm_campaign=darwin_ss&amp;gad_source=1&amp;gclid=CjwKCAjwoJa2BhBPEiwA0l0ImBZcmaRDZenGPqf5DRplMflXl4UxIq5w1JulgQ7Mbc270640-l4aZxoCbUUQAvD_BwE</t>
  </si>
  <si>
    <t>https://www.lilis.com.ar/histerometro-descartable?gad_source=1&amp;gclid=CjwKCAjwoJa2BhBPEiwA0l0ImHnDYJwGzQDVCf9TN17_JoICo2TfuwObS64B3aqRDRoBcpWi9zQvcxoCYr8QAvD_BwE</t>
  </si>
  <si>
    <t>HOJA DE BISTURI Nº 24 ESTERIL</t>
  </si>
  <si>
    <t>PARAMOUNT</t>
  </si>
  <si>
    <t>https://www.lilis.com.ar/hoja-de-bisturi-n-24-100-paramount-india</t>
  </si>
  <si>
    <t>https://www.solerson.com.ar/productos/bisturi-paramoun/</t>
  </si>
  <si>
    <t>MORTON</t>
  </si>
  <si>
    <t>https://www.todopeluquerias.com.ar/productos/pack-de-10-hojas-de-bisturi-numero-11-o-23-o-24-a-eleccion/</t>
  </si>
  <si>
    <t>HOJA DE BISTURI Nº 11 ESTERIL</t>
  </si>
  <si>
    <t>JERINGAS DESCARTABLES</t>
  </si>
  <si>
    <t>JERINGA   5 CC.S/AGUJA DESC.EST.</t>
  </si>
  <si>
    <t>https://www.insumotiendasaludonline.com.ar/productos/jeringas-5cc-sin-aguja-caja-x-100-novamed/</t>
  </si>
  <si>
    <t>https://cirugiarex.com.ar/producto/jeringa-hipodermica-descartable-5ml-darling/</t>
  </si>
  <si>
    <t>https://www.tiendahospimed.com.ar/MLA-839003046-jeringa-descartable-5-ml-sin-aguja-100-unidades-_JM?searchVariation=50638209526#searchVariation=50638209526&amp;position=10&amp;search_layout=stack&amp;type=item&amp;tracking_id=6daac8f4-dc44-4bd5-ab5b-995b83254133</t>
  </si>
  <si>
    <t>JERINGA  10 CC.S/AGUJA DESC.EST.</t>
  </si>
  <si>
    <t>https://cirugiarex.com.ar/producto/jeringa-hipodermica-descartable-10ml-darling/</t>
  </si>
  <si>
    <t>https://www.tiendahospimed.com.ar/MLA-839003144-jeringa-descartable-10-ml-sin-aguja-100-unidades-_JM?searchVariation=50638348833#searchVariation=50638348833&amp;position=3&amp;search_layout=stack&amp;type=item&amp;tracking_id=23682066-0608-4318-9631-44fce24e804f</t>
  </si>
  <si>
    <t>JERINGA  20 CC.S/AGUJA DESC.EST.</t>
  </si>
  <si>
    <t>https://cirugiarex.com.ar/producto/jeringa-hipodermica-descartable-20ml-darling/</t>
  </si>
  <si>
    <t>https://www.tiendahospimed.com.ar/MLA-839005963-jeringa-descartable-20-ml-sin-aguja-50-unidades-_JM?searchVariation=50639296659#searchVariation=50639296659&amp;position=27&amp;search_layout=stack&amp;type=item&amp;tracking_id=b581924e-6b78-4e94-bc7d-192e82dd69ec</t>
  </si>
  <si>
    <t xml:space="preserve"> JERINGA  50 CC.TOOMEY DESC.EST.  </t>
  </si>
  <si>
    <t>https://gontocal.com/product-bremen-thomey-2308120611306621.h</t>
  </si>
  <si>
    <t>https://gontocal.com/product-euromix-luer-slip-2309051241011251.h</t>
  </si>
  <si>
    <t>https://gontocal.com/product-terumo-luer-lock-2402070802579793.h</t>
  </si>
  <si>
    <t xml:space="preserve">JERINGA  60 CC.S/AGUJA DESC.EST.                                                                                                                                                                                                                              </t>
  </si>
  <si>
    <t>https://www.mercadolibre.com.ar/jeringa-descartable-60ml-neojet-caja-x-25-unidades-capacidad-en-volumen-60-cc/p/MLA39296541?pdp_filters=item_id:MLA1444574683#is_advertising=true&amp;searchVariation=MLA39296541&amp;position=1&amp;search_layout=stack&amp;type=pad&amp;tracking_id=4105cb2a-0fb9-4eeb-896c-78b550aabc93&amp;is_advertising=true&amp;ad_domain=VQCATCORE_LST&amp;ad_position=1&amp;ad_click_id=NTBkMmIzMjgtMTJiZC00OWI4LWJhZTEtZmZiOWEwMDZjYTk4</t>
  </si>
  <si>
    <t>https://cirugiarex.com.ar/producto/jeringa-descartable-thomey-60ml-x-25un-neojet/</t>
  </si>
  <si>
    <t>JERINGA 2.5 /3 CC.S/AGUJA DESC.EST.</t>
  </si>
  <si>
    <t>https://www.farmaciarossomarcos.com.ar/shop/product/bremen-jeringa-descartable-3-ml-sin-aguja-x-100-unidades-WS1632212</t>
  </si>
  <si>
    <t>https://kine-estetic.com/product/7131?gad_source=1&amp;gad_campaignid=21345251995&amp;gbraid=0AAAAAD8KRWebrC0kaY8JWW3X9Cundeorw&amp;gclid=CjwKCAjw2brFBhBOEiwAVJX5GI9nqRXa4tholwDcwDzILp1LYXbWWRUY18wHo2Twor0BxIUmHEDEdBoCaIwQAvD_BwE</t>
  </si>
  <si>
    <t>https://www.mercadolibre.com.ar/jeringa-plastico-descartable-coronet-3-cc-sin-aguja-x-100-u-capacidad-en-volumen-3-cc/p/MLA39404658?pdp_filters=item_id%3AMLA1547545358&amp;from=gshop&amp;matt_tool=76153761&amp;matt_word=&amp;matt_source=google&amp;matt_campaign_id=22107887475&amp;matt_ad_group_id=173357588116&amp;matt_match_type=&amp;matt_network=g&amp;matt_device=c&amp;matt_creative=729634820840&amp;matt_keyword=&amp;matt_ad_position=&amp;matt_ad_type=pla&amp;matt_merchant_id=735078350&amp;matt_product_id=MLA39404658-product&amp;matt_product_partition_id=2391108785210&amp;matt_target_id=pla-2391108785210&amp;cq_src=google_ads&amp;cq_cmp=22107887475&amp;cq_net=g&amp;cq_plt=gp&amp;cq_med=pla&amp;gad_source=1&amp;gad_campaignid=22107887475&amp;gbraid=0AAAAAD01zQbPDmAhPnm73-uLN8yvkrJlC&amp;gclid=CjwKCAjw2brFBhBOEiwAVJX5GGdhTzz2FY-XwFG1N_29isKkLE2wyVKcM5dF_eh_-G0jg5IYrkcDdBoCPU0QAvD_BwE</t>
  </si>
  <si>
    <t>JERINGA   1 CC.TUBERCULINA S/AGUJA.</t>
  </si>
  <si>
    <t>https://articulo.mercadolibre.com.ar/MLA-1428765724-jeringa-est-tuberculina-1cc-sag-latex-free-x100u-euromix-_JM?matt_tool=38087446&amp;utm_source=google_shopping&amp;utm_medium=organic</t>
  </si>
  <si>
    <t>https://cirugiarex.com.ar/producto/jeringas-hipodermicas-desc-1ml-s-aguja-neojet-2/?srsltid=AfmBOop9NkdufqWkO6AzIXBeciGb1Q9RXRx7Gr3qp6DC8nH1XcfCldG9Tdc</t>
  </si>
  <si>
    <t>https://www.consortiumsalud.com/jeringa-descartable-tuberculina-s-aguja-x100.html?srsltid=AfmBOoov5RD0XXi_NvtIx1krOAU1029iAjQBWBySRhFlh6j1QXbHof01rQM</t>
  </si>
  <si>
    <t xml:space="preserve"> JERINGA 1/2 CC INSULINA 100UI CON AGUJA 30G</t>
  </si>
  <si>
    <t>https://www.consortiumsalud.com/jeringa-descartable-tuberculina-c-aguja-25x6-x100.html</t>
  </si>
  <si>
    <t>https://www.farmaciacasares.com.ar/shop/product/jeringa-desins-u-fine-05-ml-caguja-31-g-x100---bd-WS2097131</t>
  </si>
  <si>
    <t>LLAVE 3 VIAS</t>
  </si>
  <si>
    <t>https://www.lilis.com.ar/llave-de-3-vias</t>
  </si>
  <si>
    <t>KLF</t>
  </si>
  <si>
    <t>https://cirugiarex.com.ar/producto/llave-de-3-vias-esteril-klf/</t>
  </si>
  <si>
    <t>INSUMOS PARA OXIGENOTERAPIA</t>
  </si>
  <si>
    <t xml:space="preserve">AEROCAMARA INHALATORIA C/VALVULA C/MASCARA ADULTO </t>
  </si>
  <si>
    <t>AERO</t>
  </si>
  <si>
    <t>https://www.insumotiendasaludonline.com.ar/productos/aerocamara-hospitalaria-neonatal-aerospacer/</t>
  </si>
  <si>
    <t xml:space="preserve">AEROCAMARA INHALATORIA C/VALVULA C/MASCARA NEONATAL </t>
  </si>
  <si>
    <t xml:space="preserve">AEROCAMARA INHALATORIA C/VALVULA C/MASCARA PEDIATRICA </t>
  </si>
  <si>
    <t>INHALADOR DE OXIGENO P/CAVIDAD NASAL ADULTO C/2 TUBULADURAS DESC.EST.</t>
  </si>
  <si>
    <t>https://www.lilis.com.ar/bigotera-k27-adulto-nasal-kol-78433</t>
  </si>
  <si>
    <t xml:space="preserve"> INHALADOR DE OXIGENO P/CAVIDAD NASAL NEONATAL C/2 TUBULADURAS CORTAS DESC</t>
  </si>
  <si>
    <t>Aero100</t>
  </si>
  <si>
    <t>https://www.gaussbio.com/productos/aerocamara-neonatal-valvulada-aero100/?variant=1067300359&amp;pf=mc&amp;gad_source=1&amp;gad_campaignid=22874509861&amp;gbraid=0AAAAA93LB4QwHHtGcnshS1VPkTBUVLlHO&amp;gclid=CjwKCAjw2brFBhBOEiwAVJX5GDygEQzQubt3FT0QaIOxJBcrQxy-pdrPa_fsj1wlS9bzW3TGP3b47xoC_ksQAvD_BwE</t>
  </si>
  <si>
    <t>https://jvcardio.com/products/aero100-aerocamara?variant=43702159540454&amp;currency=ARS&amp;utm_medium=product_sync&amp;utm_source=google&amp;utm_content=sag_organic&amp;utm_campaign=sag_organic&amp;srsltid=AfmBOoq33AUX4ajXFzTv43wF21NYcjWwpLHde6t0as7fBIHQbg5cP44NnO4</t>
  </si>
  <si>
    <t>INHALADOR DE OXIGENO P/CAVIDAD NASAL PEDIATRICO C/2 TUBULADURAS DESC.EST.</t>
  </si>
  <si>
    <t>https://www.lilis.com.ar/bigotera-k27-pediatrica-koler</t>
  </si>
  <si>
    <t>MASCARA P/OXIGENA C/RESERVORIO PEDIATRICA</t>
  </si>
  <si>
    <t>Genérica</t>
  </si>
  <si>
    <t>https://www.lilis.com.ar/mascara-de-oxigeno-6-graduaciones-pediatrica-hg-113</t>
  </si>
  <si>
    <t>https://www.tiendahospimed.com.ar/MLA-1111930436-mascara-de-oxigeno-c-reservorio-arnes-y-tubuladora-_JM#position=5&amp;search_layout=stack&amp;type=item&amp;tracking_id=78294b9d-cafd-4586-9d8b-8bea49a452ea</t>
  </si>
  <si>
    <t>MASCARA P/OXIGENOTERAPIA ADULTO C/5 VALVULAS P/ GRADUACION</t>
  </si>
  <si>
    <t xml:space="preserve"> SET         </t>
  </si>
  <si>
    <t>https://www.lilis.com.ar/mascara-de-oxigeno-6-graduaciones-hg-adulta-59498</t>
  </si>
  <si>
    <t>con 6 valvulas</t>
  </si>
  <si>
    <t>MASCARA P/OXIGENOTERAPIA PEDIATRICA C/5 VALVULAS P/GRADUACION</t>
  </si>
  <si>
    <t>https://www.tiendahospimed.com.ar/MLA-1111932009-mascara-de-oxigeno-c-reguladores-arnes-y-tubuladora-_JM#position=1&amp;search_layout=stack&amp;type=item&amp;tracking_id=688708a5-e42d-4ff5-9938-1ee3a70f6c44</t>
  </si>
  <si>
    <t>MASCARA P/OXIGENA C/RESERVORIO NEONATAL</t>
  </si>
  <si>
    <t>https://www.allinsumos.com.ar/productos/mascara-oxigeno-con-reservorio-y-tubuladura/</t>
  </si>
  <si>
    <t>https://gontocal.com/product-well-lead-pediatrica-2308120643564008.h</t>
  </si>
  <si>
    <t>MASCARA PARA OXIGENOTERAPIA  CON RESERVORIO ADULTO</t>
  </si>
  <si>
    <t>SUTURAS</t>
  </si>
  <si>
    <t>NYLON N°4/0 C/AGUJA 1/2 CIRC.15 MM APROX.PTA.REV.CORTANTE</t>
  </si>
  <si>
    <t>https://www.lilis.com.ar/sutura-de-nylon-supralon-todos-los-tama-os</t>
  </si>
  <si>
    <t>BIOSINTEX</t>
  </si>
  <si>
    <t>https://kine-estetic.com/product/12132?gad_source=1&amp;gad_campaignid=21345251995&amp;gbraid=0AAAAAD8KRWebrC0kaY8JWW3X9Cundeorw&amp;gclid=CjwKCAjw2brFBhBOEiwAVJX5GG-uPPqwLPDoEWLD6wCBeBmqHGomUlhLmuxGYAMvFhCciViv1bIo_RoCWwAQAvD_BwE</t>
  </si>
  <si>
    <t>NYLON Nº4/0 C/AGUJA 3/8 CIRC.20 MM APROX.PTA.REV.CORTANTE</t>
  </si>
  <si>
    <t>NYLON N°5/0 C/AGUJA 1/2 CIRC.15 MM APROX.PTA.REV.CORTANTE</t>
  </si>
  <si>
    <t>NYLON Nº3/0 C/AGUJA 3/8 CIRC.25 MM APROX.PTA.REV.CORTANTE</t>
  </si>
  <si>
    <t>NYLON N°6/0 C/AGUJA 1/2 CIRC.15 MM APROX.PTA.REV.CORTANTE</t>
  </si>
  <si>
    <t xml:space="preserve">NYLON Nº3/0 C/AGUJA RECTA 60 MM APROX.PTA.REV.CORTANTE </t>
  </si>
  <si>
    <t>NYLON Nº2/0 C/AGUJA RECTA 60 MM APROX.PTA REV.CORTANTE</t>
  </si>
  <si>
    <t>NYLON Nº2/0 C/AGUJA 3/8 CIRC.25 MM APROX.PTA.REV.CORTANTE</t>
  </si>
  <si>
    <t>POLIGLACTINA C/AGUJA .PTA.CILÍNDRICA</t>
  </si>
  <si>
    <t>https://www.lilis.com.ar/sutura-poliglyd-todos-los-tama-os</t>
  </si>
  <si>
    <t>POLIGLACTINA Nº4/0 C/AGUJA 3/8 CIRC.20 MM APROX.PTA.REV.CORTANTE</t>
  </si>
  <si>
    <t>MEGASORB</t>
  </si>
  <si>
    <t>https://gontocal.com/product-meril-2405090612442854.h</t>
  </si>
  <si>
    <t>POLIGLACTINA Nº3/0 C/AGUJA 3/8 CIRC.20 MM APROX.PTA.REV.CORTANTE</t>
  </si>
  <si>
    <t>POLIGLACTINA Nº2/0 C/AGUJA 1/2 CIRC.25 MM APROX.PTA.CILÍNDRICA</t>
  </si>
  <si>
    <t>DACRIL</t>
  </si>
  <si>
    <t>https://cirugiarex.com.ar/producto/dacril-acido-poliglicolico-hilo-multifilamento/</t>
  </si>
  <si>
    <t>POLIGLACTINA Nº0 C/AGUJA 1/2 CIRC.35 MM APROX.PTA.CILÍNDRICA</t>
  </si>
  <si>
    <t>https://gontocal.com/product-meril-2405090611465975.h</t>
  </si>
  <si>
    <t>POLIGLACTINA Nº1 C/AGUJA 1/2 CIRC.35 MM APROX.PTA.CILÍNDRICA</t>
  </si>
  <si>
    <t>POLIGLACTINA Nº3/0 C/AGUJA 1/2 CIRC.20 MM APROX.PTA.CILÍNDRICA</t>
  </si>
  <si>
    <t>POLIGLACTINA Nº4/0 C/AGUJA 1/2 CIRC.25 MM APROX.PTA.CILÍNDRICA</t>
  </si>
  <si>
    <t>ORINAL DE PLASTICO P/VARON CAP.800 ML.</t>
  </si>
  <si>
    <t>https://www.lilis.com.ar/papagayo-plastico-masculino</t>
  </si>
  <si>
    <t>PAÑALES</t>
  </si>
  <si>
    <t>PAÑAL DESCARTABLE ADULTO EXTRAGRANDE CON ADHESIVO Y GEL</t>
  </si>
  <si>
    <t>https://www.centraloeste.com.ar/7790940410177-pa-al-adulto-nonisec-extra-gde-c-gel-100kg-x10.html?gad_source=1&amp;gad_campaignid=19928103333&amp;gbraid=0AAAAACnTNPBgN2rMc-5Z_jydgXmpt0yRR&amp;gclid=CjwKCAjwi-DBBhA5EiwAXOHsGW_gDfig1RYs1cOtecyNJKMk2W_30mv7Ks5zcm8-rrUjIyC0dY3opRoCTUcQAvD_BwE</t>
  </si>
  <si>
    <t>https://www.ferniplast.com/9361307-panales-adultos-nonisec-xg-con-gel-50-un/p?idsku=4914&amp;https://www.ferniplast.com/&amp;gad_source=1&amp;gclid=Cj0KCQjwq_G1BhCSARIsACc7NxoVf9kzAKsfovAMXHhoy48XFn8IxDBZC8AyZZR8RTDjM-PduhRUqMgaAryPEALw_wcB</t>
  </si>
  <si>
    <t>PAÑAL DESCARTABLE ADULTO GRANDE C/ADHESIVO Y GEL</t>
  </si>
  <si>
    <t>https://selmadigital.com/p/panales-para-adultos-con-gel-talle-xxg-x20u/602021f2-4cce-4dbd-be01-bf2abd83602d</t>
  </si>
  <si>
    <t>https://www.icomsalud.com.ar/MLA-1150229630-panal-adulto-nonisec-25-mas-gel-talle-grande-x-50-unidades-_JM?variation=174964036712&amp;gclid=Cj0KCQjwq_G1BhCSARIsACc7NxohWJUfuu04YleOEkTnQ_JwAsd94ONIfW-44OiLQD990Uu7sqbc8YsaApMrEALw_wcB</t>
  </si>
  <si>
    <t xml:space="preserve">PAÑAL DESCARTABLE ADULTO CON GEL ANATÓMICO GRANDE </t>
  </si>
  <si>
    <t>https://kine-estetic.com/product/6335?gad_source=1&amp;gad_campaignid=21345251995&amp;gbraid=0AAAAAD8KRWebrC0kaY8JWW3X9Cundeorw&amp;gclid=CjwKCAjw2brFBhBOEiwAVJX5GPjhyoiWO4AP3QU0siKmf9XUixaSXUgGHGjQnlRB7r_1MccgYVuTkBoCKi8QAvD_BwE</t>
  </si>
  <si>
    <t>https://www.insumotiendasaludonline.com.ar/productos/panal-anatomico-elastizado-adulto-nonino-plus-g-45-75kg-x-16-unidades-x-5-paquetes/</t>
  </si>
  <si>
    <t>PAÑAL DESCARTABLE NIÑO MEDIANO CON GEL</t>
  </si>
  <si>
    <t>https://www.insumotiendasaludonline.com.ar/productos/panales-babysec-premium-tanga-hiper-m-x-52u-x-4-paq/</t>
  </si>
  <si>
    <t>https://www.ferniplast.com/9930304-panales-bebes-pampers-med-babydry-26/p</t>
  </si>
  <si>
    <t>PAÑAL DESCARTABLE NIÑO GRANDE CON GEL</t>
  </si>
  <si>
    <t>https://www.insumotiendasaludonline.com.ar/productos/panales-babysec-premium-g-grande-jumbo-pack-60-x-3-paq/</t>
  </si>
  <si>
    <t>https://www.ferniplast.com/7180340-panales-bebes-huggies-g-classic-jumbo-40/p</t>
  </si>
  <si>
    <t>PAÑAL DESCARTABLE NINO EXTRA EXTRA GRANDE CON GEL</t>
  </si>
  <si>
    <t>https://www.insumotiendasaludonline.com.ar/productos/panales-estrella-extra-extragrande-hiperpack-34-u-x-4-paq/</t>
  </si>
  <si>
    <t>https://www.ferniplast.com/7180342-panales-bebes-huggies-xxg-classic-jumbo-30/p</t>
  </si>
  <si>
    <t>PAÑAL DESCARTABLE NIÑO CHICO CON GEL</t>
  </si>
  <si>
    <t>https://www.insumotiendasaludonline.com.ar/productos/panales-estrella-pequeno-megapack-30u-x-6-paq/</t>
  </si>
  <si>
    <t>https://www.ferniplast.com/9280241-panales-bebes-babysec-m-ultrasoft-8/p</t>
  </si>
  <si>
    <t>PAÑAL DESCARTABLE ADULTO MEDIANO CON ADHESIVO Y GEL</t>
  </si>
  <si>
    <t>PLENITUD</t>
  </si>
  <si>
    <t>https://www.insumotiendasaludonline.com.ar/productos/plenitud-classic-panal-adulto-elastizado-mediano-x-16-pads-x-4-paq/</t>
  </si>
  <si>
    <t>https://www.icomsalud.com.ar/MLA-700157410-nonisec-adultos-refuerza-panal-clasico-por-20-unidades-_JM?searchVariation=174166338870#searchVariation%3D174166338870%26position%3D4%26search_layout%3Dstack%26type%3Ditem%26tracking_id%3Da5df93a5-a146-417a-84d8-c1a87664af93</t>
  </si>
  <si>
    <t>PAÑAL DESCARTABLE ADULTO ANATÓMICO MEDIANO CON ADHESIVO Y GEL</t>
  </si>
  <si>
    <t>https://www.insumotiendasaludonline.com.ar/productos/panal-anatomico-juvenil-c-barreras-25-40kg-10-paquetes-x-8u-nonino/</t>
  </si>
  <si>
    <t>https://www.insumotiendasaludonline.com.ar/productos/plenitud-protect-panal-adulto-med-416-10-hs/</t>
  </si>
  <si>
    <t>PAÑAL DESCARTABLE ADULTO CHICO C/ADHESIVO Y GEL</t>
  </si>
  <si>
    <t>https://www.icomsalud.com.ar/MLA-700196671-panal-juvenil-comodin-anatomico-chico-ch-por-10-unidades-_JM?searchVariation=174166741077#searchVariation%3D174166741077%26position%3D1%26search_layout%3Dstack%26type%3Ditem%26tracking_id%3Dfa910023-23ab-4c9c-89de-ed88559222bb</t>
  </si>
  <si>
    <t xml:space="preserve">PAÑOS BAÑO FACIL CON CLORHEXIDINA JABONOSA </t>
  </si>
  <si>
    <t>BAÑO FACIL</t>
  </si>
  <si>
    <t>https://www.lilis.com.ar/ba-o-facil-manzanilla-10-unidades</t>
  </si>
  <si>
    <t>https://www.farmaciaschester.com.ar/shop/product/pano-jabonoso-bano-facil-manzanilla-x-10-un-WS1168474?gad_source=1&amp;gad_campaignid=21375068552&amp;gbraid=0AAAAACoLCSjOsBsy6o0Y3lS82HBCwmCgq&amp;gclid=CjwKCAjw2brFBhBOEiwAVJX5GOviP1RBntEe6VHw_UoI--XwUs6W53KG9VTY8bPW3BDdsFUJ4dk9uRoChzIQAvD_BwE</t>
  </si>
  <si>
    <t>320500044.4</t>
  </si>
  <si>
    <t>THERMAL PAPER</t>
  </si>
  <si>
    <t>https://cirugiarex.com.ar/producto/papel-ecg-electrocardiografo-50mm-x30-mts/</t>
  </si>
  <si>
    <t>https://kine-estetic.com/product/8775?gad_source=1&amp;gad_campaignid=21345251995&amp;gbraid=0AAAAAD8KRWebrC0kaY8JWW3X9Cundeorw&amp;gclid=CjwKCAjw2brFBhBOEiwAVJX5GFDYQb3MtVzQx8E7iQuGqLtjizUi0psL-48TKowmihW67Ie_PVlzEhoCuaAQAvD_BwE</t>
  </si>
  <si>
    <t>px 1 x10 rollos; px2 60mm*30mm</t>
  </si>
  <si>
    <t>320500044.12</t>
  </si>
  <si>
    <t xml:space="preserve">PAPEL P/ECG TERMOQUIMICO 80MM X 20 M </t>
  </si>
  <si>
    <t>https://cirugiarex.com.ar/producto/papel-ecg-electrocardiografo-80mm-x25-mts/</t>
  </si>
  <si>
    <t>EDAN </t>
  </si>
  <si>
    <t>https://kine-estetic.com/product/8776?gad_source=1&amp;gad_campaignid=21345251995&amp;gbraid=0AAAAAD8KRWebrC0kaY8JWW3X9Cundeorw&amp;gclid=CjwKCAjw2brFBhBOEiwAVJX5GEfQV7tKuvTYoCCk2XBodJTVXJa6229KxtP11fy9cUFG5Vq0TUsctBoCupkQAvD_BwE</t>
  </si>
  <si>
    <t>PAPEL P/ECOGRAFIA 110 MM X 20 MT</t>
  </si>
  <si>
    <t xml:space="preserve">SONY </t>
  </si>
  <si>
    <t>https://cirugiarex.com.ar/producto/papel-videprinter-ecografico-upp-110s-sony/</t>
  </si>
  <si>
    <t>https://www.lilis.com.ar/papel-para-video-printer-sony-negro-hd-ha</t>
  </si>
  <si>
    <t>PAPEL QUIRURGICO BLANCO PURO  (TIPO KRAFT)</t>
  </si>
  <si>
    <t xml:space="preserve">X KG         </t>
  </si>
  <si>
    <t>https://www.tiendahospimed.com.ar/MLA-1103683562-papel-kraff-medicinal-bobina-60-cm-12-kg-_JM#position=14&amp;search_layout=stack&amp;type=item&amp;tracking_id=a3333a02-bdfe-4512-872d-35e5a6e63887</t>
  </si>
  <si>
    <t>60cm 12 km</t>
  </si>
  <si>
    <t>PINZA MAIER RECTA DESC. ESTÉRIL</t>
  </si>
  <si>
    <t>https://www.lilis.com.ar/pinza-maier-medisul-descartable-10-uni</t>
  </si>
  <si>
    <t>https://www.tiendahospimed.com.ar/MLA-817034684-pinza-maier-ginecologica-descartable-por-5-unidades-_JM#position=1&amp;search_layout=stack&amp;type=item&amp;tracking_id=d269d3a5-cf58-4423-8db1-4c39264c184d</t>
  </si>
  <si>
    <t xml:space="preserve">PINZA UMBILICAL DESCARTABLE-ESTERIL </t>
  </si>
  <si>
    <t>https://www.farmaciasdelsud.com.ar/shop/product/clamp-umbilical-WS2428531?srsltid=AfmBOoqXOilXJ-ER9vx2icr9g-sroVPL8-B1MH3qFnOGIfIVhYumVNJEB4U</t>
  </si>
  <si>
    <t>https://cirugiarex.com.ar/producto/clamp-umbilical/?srsltid=AfmBOorXFM0wWtPzjuJE8GeV1O_d4e0jofM5fgfhFZMTZM5Ggwr2za84</t>
  </si>
  <si>
    <t>POUCH CON INDIC P/VAPOR /O.E  PAPEL QUIRURGICO LISO/LAMINAD.PLAST.TRANSPAREN</t>
  </si>
  <si>
    <t>7,5 cm</t>
  </si>
  <si>
    <t>https://www.lilis.com.ar/rollo-nylon-papel-pouch-5cm-200sf-1</t>
  </si>
  <si>
    <t>150mm x 200mm</t>
  </si>
  <si>
    <t>https://i-mek.com/producto/bobina-pouch-esterilizacion/?attribute_pa_medida-bobina-pouch=100-mm-x-200-m&amp;gad_source=1&amp;gclid=Cj0KCQjwq_G1BhCSARIsACc7Nxo6cQgHPz4IVTeFkI1P7A6yfmhiFIo0g6N2dOcInoppu1GSaZrB890aAmy2EALw_wcB</t>
  </si>
  <si>
    <t>PROLONGADOR DE CATETER</t>
  </si>
  <si>
    <t>PROLONGADOR TRIPLE VIA PARA VIA CENTRAL 18CM LONG APROX CON CONECTOR DE BIOSEGURIDAD</t>
  </si>
  <si>
    <t>https://cirugiarex.com.ar/producto/llave-de-3-vias-esteril-klf-con-tubo-de-extension-de-30-cm/</t>
  </si>
  <si>
    <t>SONDAS</t>
  </si>
  <si>
    <t xml:space="preserve">SONDA (TIPO K ) P/INTUBACION GASTRICA  DIAM.EXT.APROX.EST. </t>
  </si>
  <si>
    <t>https://www.lilis.com.ar/sonda-k-32-nasogastrica-s-33</t>
  </si>
  <si>
    <t>SONDA (TIPO K 9) P/INTUBACION GASTRICA LONG.125 CM X 4 MM DIAM.EXT.APROX.EST</t>
  </si>
  <si>
    <t>https://ioa.com.ar/productos/sonda-para-intubacion-gastrica/</t>
  </si>
  <si>
    <t>KANGYUAN-STAR</t>
  </si>
  <si>
    <t>https://gontocal.com/product-kangyuan-k09-12fr-2308120716583087.h</t>
  </si>
  <si>
    <t xml:space="preserve">SONDA (TIPO K 10) P/INTUBACION GASTRICA LONG.125 CM X 5.3 MM DIAM.EXT.APROX.EST. </t>
  </si>
  <si>
    <t>https://insumosdimex.mercadoshops.com.ar/MLA-1476364776-sonda-para-intubacion-gastrica-k-10-tipo-levine-x-10-u-_JM</t>
  </si>
  <si>
    <t>https://gontocal.com/product-well-lead-k10-n16-53-mm-2311110938252957.h?srsltid=AfmBOoruXNqG8Uzm6dbeY8EV1dSmP7CSw5SwPS_6WMkX0DbMaDSaBk3i</t>
  </si>
  <si>
    <t>SONDA (TIPO K 11) P/INTUBACION GASTRICA LONG.125 CM X 6.0 MM DIAM.EXT.APROX.EST.</t>
  </si>
  <si>
    <t>https://kine-estetic.com/product/9071?gad_source=1&amp;gad_campaignid=21345251995&amp;gbraid=0AAAAAD8KRWebrC0kaY8JWW3X9Cundeorw&amp;gclid=CjwKCAjw2brFBhBOEiwAVJX5GATwdTitnnz1dtKHrB3NrwjNK0T6MyS6T1zIq_Ad9ktuBOj1nn_ncxoCPqkQAvD_BwE</t>
  </si>
  <si>
    <t>SONDA EST.(TIPO K 31) 105 CM LONG.X 2.3 MM DIAM.EXT</t>
  </si>
  <si>
    <t>KATERSAN</t>
  </si>
  <si>
    <t>https://kine-estetic.com/product/3543?gad_source=1&amp;gad_campaignid=21345251995&amp;gbraid=0AAAAAD8KRWebrC0kaY8JWW3X9Cundeorw&amp;gclid=CjwKCAjw2brFBhBOEiwAVJX5GPGMPkQn7MU0TAQBAzq2VM1WZnxSKdITzwWFw57jdgyXc1xSxQ-C5BoCDCgQAvD_BwE</t>
  </si>
  <si>
    <t xml:space="preserve">SONDA EST.(TIPO K 33)  45 CM LONG.X 2 MM DIAM.EXT </t>
  </si>
  <si>
    <t>https://www.otraluna.com.ar/productos/pack-x-10-sonda-nasogastrica-k33-k35/</t>
  </si>
  <si>
    <t>SONDA EST.(TIPO K 35)  45 CM LONG.X 1.4 MM DIAM.EXT</t>
  </si>
  <si>
    <t xml:space="preserve"> SONDA P/INH O SUCCION MUCUS (TIPO K 32 P) LONG.50 CM X 5.0 MM DIAM.EXT.DESC.EST.</t>
  </si>
  <si>
    <t>https://www.igmainsumos.com/productos/k32-adulto-sonda-de-aspiracion/</t>
  </si>
  <si>
    <t>https://fa8031053.mercadoshops.com.ar/MLA-835770026-sonda-tipo-k-32-nasogastrica-tom-fac-pack-x-10-_JM</t>
  </si>
  <si>
    <t>SONDA P/INH O SUCCION MUCUS (TIPO K 29) LONG.45 CM X 4.0 MM DIAM.EXT.DESC.EST.</t>
  </si>
  <si>
    <t xml:space="preserve">SONDA DE FOLEY Nº16 DOBLE VIA BALON 5/15 EST. </t>
  </si>
  <si>
    <t>STAR</t>
  </si>
  <si>
    <t>https://www.insumotiendasaludonline.com.ar/productos/sonda-foley-2-vias-100-silicona-pura-n-16-caja-x-10ps-star-kangyuang/</t>
  </si>
  <si>
    <t>https://www.tiendahospimed.com.ar/MLA-1390517757-sonda-foley-2-vias-latex-_JM#position=1&amp;search_layout=stack&amp;type=item&amp;tracking_id=80d20f98-a589-4336-8ef1-5aefe8148cbd</t>
  </si>
  <si>
    <t>SONDA DE FOLEY Nº18 DOBLE VIA BALON 5/15 EST.</t>
  </si>
  <si>
    <t xml:space="preserve">SONDA DE FOLEY Nº20 DOBLE VIA BALON 5/15 EST. </t>
  </si>
  <si>
    <t>SONDA DE FOLEY Nº22 DOBLE VIA BALON 5/15 EST.</t>
  </si>
  <si>
    <t>SONDA DE FOLEY Nº20 TRIPLE VIA BALON 30/45 EST</t>
  </si>
  <si>
    <t>https://www.insumotiendasaludonline.com.ar/productos/sonda-foley-silicona-100-3-vias-n-20-caja-x-10u-aurinco/</t>
  </si>
  <si>
    <t>https://www.tiendahospimed.com.ar/MLA-1390492031-sonda-foley-3-vias-100-silicona-_JM#position=1&amp;search_layout=stack&amp;type=item&amp;tracking_id=082fa34b-a25f-4eed-a849-9a866c074d41</t>
  </si>
  <si>
    <t>SONDA URETRAL RECTA N° 12 (TIPO K 93)</t>
  </si>
  <si>
    <t>https://www.insumotiendasaludonline.com.ar/productos/sonda-nelaton-uretral-pvc-k93-n12-caja-x-50-ps-novamed-kanyuang-dc-premium/</t>
  </si>
  <si>
    <t>TELA</t>
  </si>
  <si>
    <t>TELA ADHESIVA X 5 CM DE ANCHO Y 9 M DE LARGO APROX.</t>
  </si>
  <si>
    <t>https://cirugiarex.com.ar/producto/tela-adhesiva-de-uso-medico-2-5cm-euromix/</t>
  </si>
  <si>
    <t>https://farmavitus.tiendasancorsalud.com.ar/producto?id=5843&amp;nombre=lisfar-tela-adhesiva-500x400-n07-caja-6-u</t>
  </si>
  <si>
    <t>PX 1 por 5 mt</t>
  </si>
  <si>
    <t>TELA ADHESIVA X 10 CM DE ANCHO Y 9 M DE LARGO APROX.</t>
  </si>
  <si>
    <t>https://www.kine-estetic.com/products/tela-adhesiva-hospitalaria-ancho-10-cm-x-unidad</t>
  </si>
  <si>
    <t>Ajec</t>
  </si>
  <si>
    <t>https://www.tiendahospimed.com.ar/MLA-1104630258-3-rollos-tela-adhesiva-hospitalaria-deportiva-10cm-x-8mts-_JM</t>
  </si>
  <si>
    <t>TELA ADHESIVA X 5 CM MICROPOROSA HIPOALERGENICA 9 M LARGO APROX.</t>
  </si>
  <si>
    <t>RIASA</t>
  </si>
  <si>
    <t>https://www.lilis.com.ar/tela-adhesiva-micropore-5-sin-carretel-16558</t>
  </si>
  <si>
    <t>https://cirugiarex.com.ar/producto/cinta-hipoalergenica-micropore-3m-1530-2/</t>
  </si>
  <si>
    <t>TELA ADHESIVA X 5 CM TRANSP.HIPOALERGENICA 9 M DE LARGO APROX.</t>
  </si>
  <si>
    <t>https://cirugiarex.com.ar/producto/tela-transpore-5-00cm-x-6un-3m/</t>
  </si>
  <si>
    <t>https://www.farmacity.com/tela-adhesiva-farmacity-microporosa-l--9-m-a--5-cm/p?idsku=237986&amp;utm_source=google&amp;utm_medium=cpc&amp;utm_campaign=18375667354&amp;utm_term=&amp;utm_adgroup=&amp;utm_content=&amp;gad_source=1&amp;gclid=Cj0KCQiA7se8BhCAARIsAKnF3ryTGo1f2wSZBZFZ5beTuoJRmEe9pQNKZageYEs6mmu_XhfBm_LP3hUaAk2EEALw_wcB</t>
  </si>
  <si>
    <t>TELA ADHESIVA X 2.5 CM TAFETA HIPOALERGENICA</t>
  </si>
  <si>
    <t>https://www.farmaonline.com/hipoalergic-8025820/p?idsku=8025820&amp;gclid=Cj0KCQjwzva1BhD3ARIsADQuPnUU2dHtJIdu_4eRbEn1ns4Bcst07jeP-ykiqTPZBP8V4-ktKx2h_BQaAgGxEALw_wcB</t>
  </si>
  <si>
    <t>TERMOMETRO CLINICO DIGITAL (S/MERCURIO)</t>
  </si>
  <si>
    <t>Galio</t>
  </si>
  <si>
    <t>https://cirugiarex.com.ar/producto/termometro-clinico-galio/</t>
  </si>
  <si>
    <t>EXATHERM</t>
  </si>
  <si>
    <t>https://www.tiendahospimed.com.ar/MLA-854138982-termometro-digital-lectura-rapida-exatherm-_JM#position=3&amp;search_layout=stack&amp;type=item&amp;tracking_id=ae3e8879-4057-4a0e-88ad-f7c3d73658c0</t>
  </si>
  <si>
    <t>TUBO ENDOTRAQUEAL  8 MM DIAM.INT.(Nº32) CON BALON DESC.EST.</t>
  </si>
  <si>
    <t>https://www.lilis.com.ar/tubo-endotraqueal-con-balon-rusch-todos-los-tama-os</t>
  </si>
  <si>
    <t xml:space="preserve">TUBO ENDOTRAQUEAL  6 MM DIAM.INT.(N 24) CON BALON DESC.EST. </t>
  </si>
  <si>
    <t>TUBO ENDOTRAQUEAL  7 MM DIAM.INT.(N 28) CON BALON DESC.EST.</t>
  </si>
  <si>
    <t xml:space="preserve">TUBO ENDOTRAQUEAL 7.5 MM DIAM.INT.(N°30) CON BALON DESC.EST. </t>
  </si>
  <si>
    <t>TUBO ENDOTRAQUEAL  9 MM DIAM.INT.(Nº36) CON BALON DESC.EST.</t>
  </si>
  <si>
    <t xml:space="preserve"> TUBO ENDOTRAQUEAL 6.5 MM DIAM.INT.(Nº26)CON BALON DESC. EST.</t>
  </si>
  <si>
    <t xml:space="preserve"> TUBO ENDOTRAQUEAL  5.5 MM DIAM.INT.(N 22) CON BALON DESC.EST. </t>
  </si>
  <si>
    <t>Well Lead</t>
  </si>
  <si>
    <t>https://gontocal.com/product-well-lead-sin-balon-2308120715462081.h</t>
  </si>
  <si>
    <t>Novamed</t>
  </si>
  <si>
    <t>https://gontocal.com/product-kangyuan-star-sin-balon-2308120716545516.h</t>
  </si>
  <si>
    <t>TUBO ENDOTRAQUEAL Nº 3,5 SIN BALON DESC. EST</t>
  </si>
  <si>
    <t>TUBO ENDOTRAQUEAL Nº4 MM DIAM.INT.(Nº12)SIN BALON DESC.EST.</t>
  </si>
  <si>
    <t>Flexguard</t>
  </si>
  <si>
    <t>https://kine-estetic.com/product/6692?gad_source=1&amp;gad_campaignid=21345251995&amp;gbraid=0AAAAAD8KRWebrC0kaY8JWW3X9Cundeorw&amp;gclid=CjwKCAjw2brFBhBOEiwAVJX5GDtAX_UeMlz1Yvo-vrIWIsmZhBPCJF3FEKw0CrHulGRgLU2v-OKLChoCKu4QAvD_BwE</t>
  </si>
  <si>
    <t>https://www.kine-estetic.com/products/tubo-endotraqueal-sin-balon-pack-x-10-unidades</t>
  </si>
  <si>
    <t>TUBO ENDOTRAQUEAL  4 MM DIAM.INT.(N°16) CON BALON DESC. EST</t>
  </si>
  <si>
    <t>https://gontocal.com/product-well-lead-con-balon-2308120716328321.h</t>
  </si>
  <si>
    <t>TUBO ENDOTRAQUEAL  4.5 MM DIAM.INT.(N°18) CON BALON DESC.EST.</t>
  </si>
  <si>
    <t xml:space="preserve">TUBO ENDOTRAQUEAL 2.5 MM DIAM INT. (N°10)S/BALON DESC. EST  </t>
  </si>
  <si>
    <t>https://articulo.mercadolibre.com.ar/MLA-1408988761-tubo-endotraqueal-sin-balon-nova-med-_JM?matt_tool=38087446&amp;utm_source=google_shopping&amp;utm_medium=organic</t>
  </si>
  <si>
    <t xml:space="preserve">TUBO ENDOTRAQUEAL  5 MM DIAM.INT.(N°20) CON BALON DESC.EST. </t>
  </si>
  <si>
    <t xml:space="preserve">TUBO ENDOTRAQUEAL 3 MM DIAM. INT. (N°12)S/BALON DESC EST. </t>
  </si>
  <si>
    <t xml:space="preserve">TUBO PLASTICO C/EDTA-K3 Y TAPA (ADULTO) </t>
  </si>
  <si>
    <t>https://www.tiendahospimed.com.ar/MLA-1444747495-tubo-carestainer-13x75-violeta-con-edta-k2-25ml-x-100u-_JM#position%3D2%26search_layout%3Dstack%26type%3Ditem%26tracking_id%3Da57e4dda-8c30-4157-815d-d135c11accb8</t>
  </si>
  <si>
    <t>TUBO C/TAPA P/ERITROSEDIMETACION C/ANTICOAGULANTE</t>
  </si>
  <si>
    <t>https://www.tiendahospimed.com.ar/MLA-1444670127-tubo-carestaine-13x75-celeste-ccitrato-sodio-25ml-x-100u-_JM#position%3D1%26search_layout%3Dstack%26type%3Ditem%26tracking_id%3Da57e4dda-8c30-4157-815d-d135c11accb8</t>
  </si>
  <si>
    <t>DELTALAB</t>
  </si>
  <si>
    <t>https://www.insumotiendasaludonline.com.ar/productos/tubo-citrato-para-coagulacion-tamponado-al-38-x-1-200u-40ml-deltalab/</t>
  </si>
  <si>
    <t>TUBOS DESCARTABLE CON FLUORURO DE SODIO/OXALATO</t>
  </si>
  <si>
    <t>X 2 ML</t>
  </si>
  <si>
    <t xml:space="preserve">TUBO PLASTICO C/CITRATO P/COAGULACION(ADULTO) </t>
  </si>
  <si>
    <t>TUBO PLASTICO C/GEL SEPARADOR Y TAPA(ADULTO)</t>
  </si>
  <si>
    <t>https://www.tiendahospimed.com.ar/MLA-1888503398-tubo-carestainer-13x75-amarillo-cgelactivador-3ml-x-100u-_JM#position%3D2%26search_layout%3Dstack%26type%3Ditem%26tracking_id%3D63571608-77c2-499b-99e3-9a6d6aeb585b</t>
  </si>
  <si>
    <t>https://www.insumotiendasaludonline.com.ar/productos/tubos-separadores-de-suero-con-acelerador-y-gel-volumen-4ml-x-1-200u-eurotubo-deltalab/</t>
  </si>
  <si>
    <t xml:space="preserve">TUBO PLASTICO FONDO REDONDO(75 X 12mm) </t>
  </si>
  <si>
    <t>https://norces.mercadoshops.com.ar/MLA-675379943-tubo-khan-plastico-pp-opaco-12-x-75-mm-x-500-un-paralwall-_JM</t>
  </si>
  <si>
    <t>https://www.mercadolibre.com.ar/tubo-de-vidrio-de-ensayo-16-x-150-mm--x-100-unidades/up/MLAU2819797151?pdp_filters=item_id:MLA1961848016#wid=MLA1961848016&amp;sid=search</t>
  </si>
  <si>
    <t>TUBO GOMA LATEX 3 MM DIAM.INT.X 5 MM DIAM. EXT.</t>
  </si>
  <si>
    <t>https://gontocal.com/product-bremen-2309051241011434.h</t>
  </si>
  <si>
    <t>https://cirugiarex.com.ar/producto/tubo-de-latex-3x5mm-x-100mts/?srsltid=AfmBOooiaJ3TiYCke55d82vnrGM6hedd3yQ5GdHwiHBNrXWPXqUDX0mH_rQ</t>
  </si>
  <si>
    <t>TUBO GOMA LATEX 5 MM DIAM.INT.X 8 MM DIAM. EXT.</t>
  </si>
  <si>
    <t>https://www.tiendahospimed.com.ar/MLA-674046043-tubo-de-latex-5x8-x-5-mts-_JM</t>
  </si>
  <si>
    <t>TUBO DE CENTRIFUGA X10ml (110X16mm)FONDO CONICO.BOROSILIC.REFORZADO</t>
  </si>
  <si>
    <t>https://cirugiarex.com.ar/producto/tubo-centrif-conico-s-graduacion/</t>
  </si>
  <si>
    <t xml:space="preserve">TUBO DE CENTRIFUGA X12ml GRAD.POLIPROP.ESTERIL  </t>
  </si>
  <si>
    <t>CAJA DE PETRI DESCARTABLE (6-8cm) DIAM.</t>
  </si>
  <si>
    <t>https://cirugiarex.com.ar/producto/placa-de-petri-vidrio-60-x-15-mm/</t>
  </si>
  <si>
    <t>MASS</t>
  </si>
  <si>
    <t>https://articulo.mercadolibre.com.ar/MLA-1383224728-caja-placa-capsula-petri-60-mm-vidrio-borosilicato-33-_JM?matt_tool=76153761&amp;matt_word=&amp;matt_source=google&amp;matt_campaign_id=22107887475&amp;matt_ad_group_id=173357588596&amp;matt_match_type=&amp;matt_network=g&amp;matt_device=c&amp;matt_creative=729634820846&amp;matt_keyword=&amp;matt_ad_position=&amp;matt_ad_type=pla&amp;matt_merchant_id=5339675739&amp;matt_product_id=MLA1383224728&amp;matt_product_partition_id=2392305715871&amp;matt_target_id=aud-2014906607167:pla-2392305715871&amp;cq_src=google_ads&amp;cq_cmp=22107887475&amp;cq_net=g&amp;cq_plt=gp&amp;cq_med=pla&amp;gad_source=1&amp;gad_campaignid=22107887475&amp;gbraid=0AAAAAD01zQZxFqIC6FwpHcTCd8i6YyIo9&amp;gclid=CjwKCAjwruXBBhArEiwACBRtHejS2EFThqJy-sib9D3ROWQwZmFNfLT8E1dEDhbVUcYaQ9WMHjuNkRoC0rMQAvD_BwE</t>
  </si>
  <si>
    <t>CAJA DE PETRI DESCARTABLE(10-12cm) DIAM.</t>
  </si>
  <si>
    <t>ENVASE ESTERIL P/RECOLECCION DE MUESTRA X 100 ML TAPA ROSCA</t>
  </si>
  <si>
    <t>https://www.insumotiendasaludonline.com.ar/productos/frasco-recolector-150ml-pp-esteril-individual-x-350u-deltalab/</t>
  </si>
  <si>
    <t>https://www.tiendahospimed.com.ar/MLA-1440167235-frasco-esteril-sin-caja-125ml-10-unidades-_JM#position%3D1%26search_layout%3Dstack%26type%3Ditem%26tracking_id%3D6cd09f9f-70ba-4f2e-9475-01a52de32036</t>
  </si>
  <si>
    <t>https://www.lilis.com.ar/envase-esteril-sin-caja-125-cc-6294</t>
  </si>
  <si>
    <t>VENDAS</t>
  </si>
  <si>
    <t>VENDA ENYESADA-FRAGUADO RAPIDO 10 CM ANCHO X 5 M DE LARGO APROX.</t>
  </si>
  <si>
    <t>https://cirugiarex.com.ar/producto/venda-enseyada-fraguada-rapido-10cm-x-4m/</t>
  </si>
  <si>
    <t>https://www.lilis.com.ar/venda-yeso-rapida-10-4-gypsofix-25</t>
  </si>
  <si>
    <t>Tamaño 10x4</t>
  </si>
  <si>
    <t>VENDA ENYESADA-FRAGUADO RAPIDO 15 CM ANCHO X 5 M DE LARGO APROX.</t>
  </si>
  <si>
    <t>https://www.lilis.com.ar/venda-yeso-rapida-15-4-gypsofix-25</t>
  </si>
  <si>
    <t>https://kine-estetic.com/product/3854?srsltid=AfmBOooYJ8X6_6d7E9lFQUc-P53oUiYZbDA2BgkUHwgYHXtzjzSkh6Zp</t>
  </si>
  <si>
    <t>Tamaño 15x4</t>
  </si>
  <si>
    <t>VENDA ENYESADA-FRAGUADO RAPIDO 20 CM ANCHO X 5 M DE LARGO APROX.</t>
  </si>
  <si>
    <t>https://www.lilis.com.ar/venda-yeso-rapida-20-4-fave-gypsofix-25</t>
  </si>
  <si>
    <t>Tamaño 20x4</t>
  </si>
  <si>
    <t>VENDA TIPO CAMBRIC  7 CM ANCHO ORILLADA MIN 2,5 MTS DE LARGO</t>
  </si>
  <si>
    <t>ANTAR</t>
  </si>
  <si>
    <t>https://cirugiarex.com.ar/producto/venda-cambric-7-cm-x3mm-antar/</t>
  </si>
  <si>
    <t>https://www.lilis.com.ar/venda-cambric-orillada-7-3-plus</t>
  </si>
  <si>
    <t>VENDA TIPO CAMBRIC 10 CM ANCHO ORILLADA MIN 2,5 MTS DE LARGO</t>
  </si>
  <si>
    <t>https://cirugiarex.com.ar/producto/venda-cambric-10-cm-x3mm-antar/</t>
  </si>
  <si>
    <t>https://www.lilis.com.ar/venda-cambric-orillada-10-3-plus</t>
  </si>
  <si>
    <t xml:space="preserve"> EQUIPO DE CONTROL DE FLUJO TIPO UNIFLOW </t>
  </si>
  <si>
    <t>https://www.tiendahospimed.com.ar/MLA-1395481639-regulador-de-flujo-para-guias-de-suero-_JM</t>
  </si>
  <si>
    <t>https://www.mercadolibre.com.ar/regulador-de-flujo-intravenoso-cextension-llock-euromix/up/MLAU3010291030?pdp_filters=item_id:MLA2011893600</t>
  </si>
  <si>
    <t>ESPATULAS DE AYRE</t>
  </si>
  <si>
    <t>https://www.lilis.com.ar/espatula-de-ayre-100-economicas?gad_source=4&amp;gclid=Cj0KCQjw2ou2BhCCARIsANAwM2HAiAUzE--06Bbzf-PrMUk4Lzd_VntaRdqzt61RF-lZR4GJ8uowHTIaAi67EALw_wcB</t>
  </si>
  <si>
    <t>https://articulo.mercadolibre.com.ar/MLA-738022399-espatulas-de-ayre-x100-unidades-de-madera-_JM</t>
  </si>
  <si>
    <t xml:space="preserve"> RESUCITADOR MANUAL ADULTO (TIPO AMBU) REESTERILIZABLE</t>
  </si>
  <si>
    <t>HAND </t>
  </si>
  <si>
    <t>https://www.lilis.com.ar/resucitador-manual-adulto-hand-83968</t>
  </si>
  <si>
    <t>https://gontocal.com/product-euromix-2308120701495087.h</t>
  </si>
  <si>
    <t>RESUCITADOR MANUAL PEDIATRICO (TIPO AMBU) REESTERILIZABLE</t>
  </si>
  <si>
    <t>EQUIPO P/ MEDIR PRESION VENOSA CENTRAl TIPO ENELSEN 71 ADULTO</t>
  </si>
  <si>
    <t>Maverick</t>
  </si>
  <si>
    <t>https://www.careforlife.com.ar/MLA-1126407386-tensiometro-digital-brazo-con-voz-medidor-presion-arterial-_JM?variation=174279107223&amp;gad_source=1&amp;gad_campaignid=19109762799&amp;gbraid=0AAAAApHQZtLsRP_MmPgSeOYfkAt1L-NrQ&amp;gclid=CjwKCAjwruXBBhArEiwACBRtHYlsoxTby3_smW7XBhDeQV1fnHjOdhtX9fDkjobbodoV8BMlgakDHhoCLSQQAvD_BwE</t>
  </si>
  <si>
    <t xml:space="preserve">GAMA </t>
  </si>
  <si>
    <t>https://selmadigital.com/p/tensiometro-de-muneca-digital-120-memorias-bp2229/031d6997-e6a4-4c46-b3a4-8071d155b122?srsltid=AfmBOoqmWGCeNdLWGWB5BhIm925ATmd0DupXQdc_sfRsPhS5db9n9o_b924</t>
  </si>
  <si>
    <t>CERA PARA HUESO X 2.5 GRS</t>
  </si>
  <si>
    <t>https://www.doctorobralomas.com.ar/productos/cera-de-soja-x-1kg/?pf=gs&amp;variant=879778413&amp;srsltid=AfmBOopySq4a25Turx6UFzdHvJes1efJH3hkOCgaWSTy6VQGRa_ReucC9Ek</t>
  </si>
  <si>
    <t>https://articulo.mercadolibre.com.ar/MLA-682856123-cera-para-hueso-25grs-surgikal-x12u-_JM</t>
  </si>
  <si>
    <t>ESPONJA GELATINA ABSORBIBLE C/EFECTO HEMOSTATICO-EST.-70 X 50 X 10 MM</t>
  </si>
  <si>
    <t>Curaspon </t>
  </si>
  <si>
    <t>https://www.kine-estetic.com/products/esponja-hemostatica-tipo-spongostan-standard-80-x-50-x-10mm-x-unidad-curaspon</t>
  </si>
  <si>
    <t>https://articulo.mercadolibre.com.ar/MLA-1737246748-esponja-hemostatica-absorbible-80x50x10mm-curaspon-x-unidad-_JM?matt_tool=98684440&amp;matt_word=&amp;matt_source=google&amp;matt_campaign_id=19545780362&amp;matt_ad_group_id=151893866824&amp;matt_match_type=&amp;matt_network=g&amp;matt_device=c&amp;matt_creative=645602402635&amp;matt_keyword=&amp;matt_ad_position=&amp;matt_ad_type=pla&amp;matt_merchant_id=513167862&amp;matt_product_id=MLA1737246748&amp;matt_product_partition_id=1935981041944&amp;matt_target_id=aud-1925157273100:pla-1935981041944&amp;cq_src=google_ads&amp;cq_cmp=19545780362&amp;cq_net=g&amp;cq_plt=gp&amp;cq_med=pla&amp;gad_source=4&amp;gclid=CjwKCAjw_ZC2BhAQEiwAXSgCll35UhUBveaXOT_NWDza0_voihlr6urzsWme8l9Eq46ToRuJtkFJQRoC9dIQAvD_BwE</t>
  </si>
  <si>
    <t>HEMOSTATICO ABSORBIBLE 10 CM X 20 CM APROX.</t>
  </si>
  <si>
    <t>https://articulo.mercadolibre.com.ar/MLA-1737246748-esponja-hemostatica-absorbible-80x50x10mm-curaspon-x-unidad-_JM?matt_tool=38087446&amp;utm_source=google_shopping&amp;utm_medium=organic</t>
  </si>
  <si>
    <t>https://articulo.mercadolibre.com.ar/MLA-1371990377-esponja-hemostatica-absorbible-80x50x10mm-x-unidad-curaspon-_JM?matt_tool=38087446&amp;utm_source=google_shopping&amp;utm_medium=organic</t>
  </si>
  <si>
    <t xml:space="preserve">PROLONGADOR TIPO PT 26 x 1.00 M </t>
  </si>
  <si>
    <t>https://www.brumedshop.com.ar/MLA-2089068248-sonda-prolongador-pt-26-de-15cm-x-100-unidades-_JM?srsltid=AfmBOopKsEJq-IawuBQQSgYzA6Dkk9BAxDw8waDGusESTPSbfYogS6di</t>
  </si>
  <si>
    <t>PROLONGADOR DOBLE VIA PARA VIA CENTRAL 18CM LONG APROX. CON CONECTOR DE BIOSEGURIDAD</t>
  </si>
  <si>
    <t xml:space="preserve">MICRONEBULIZADOR ADULTO C/MASCARA Y TUBULADURA </t>
  </si>
  <si>
    <t>https://www.allinsumos.com.ar/productos/micronebulizador-con-mascara-elastico-y-tubuladura/</t>
  </si>
  <si>
    <t>https://articulo.mercadolibre.com.ar/MLA-927430417-mascara-con-nebulizador-elastico-y-tubuladura-_JM?matt_tool=38087446&amp;utm_source=google_shopping&amp;utm_medium=organic</t>
  </si>
  <si>
    <t>032120011.8</t>
  </si>
  <si>
    <t xml:space="preserve">MICRONEBULIZADOR PEDIATRICO C/MASCARA Y TUBULADURA </t>
  </si>
  <si>
    <t>https://articulo.mercadolibre.com.ar/MLA-1147627542-mascara-oxigeno-pediatrica-creservorio-y-tubuladura-_JM?matt_tool=38087446&amp;utm_source=google_shopping&amp;utm_medium=organic</t>
  </si>
  <si>
    <t>https://www.consortiumsalud.com/mascara-oxigeno-de-alta-concentracion-pediatrica.html?srsltid=AfmBOoq1C15Hup2za3_2ExSkbtyMuRPfvVJpYyf0dqso34IPg-9nSNAn</t>
  </si>
  <si>
    <t>TUBO OROFARINGEO DE GUEDEL Nº00</t>
  </si>
  <si>
    <t>https://www.consortiumsalud.com/tubo-guedel.html?srsltid=AfmBOoq_5kw_mZwJnR7w6t6oJpq2H_IF5nPhHxynjVI2AU8RXn528ekr_9s</t>
  </si>
  <si>
    <t>https://gontocal.com/product-well-lead-2308120614133183.h</t>
  </si>
  <si>
    <t xml:space="preserve"> TUBO OROFARINGEO DE GUEDEL Nº1  </t>
  </si>
  <si>
    <t>TUBO OROFARINGEO DE GUEDEL Nº2</t>
  </si>
  <si>
    <t>TUBO OROFARINGEO DE GUEDEL Nº3</t>
  </si>
  <si>
    <t xml:space="preserve">TUBO OROFARINGEO DE GUEDEL Nº4 (110 MM LONGITUD)  </t>
  </si>
  <si>
    <t>TUBO OROFARINGEO DE GUEDEL Nº5 (120 MM LONGITUD)</t>
  </si>
  <si>
    <t xml:space="preserve">MASCARA LARINGEA N 3 </t>
  </si>
  <si>
    <t>https://gontocal.com/product-kangyuan-2308120644067161.h</t>
  </si>
  <si>
    <t>https://gontocal.com/product-well-lead-2311290840257712.h</t>
  </si>
  <si>
    <t xml:space="preserve">MASCARA LARINGEA Nº2 </t>
  </si>
  <si>
    <t xml:space="preserve">MASCARA LARINGEA Nº 2,5 </t>
  </si>
  <si>
    <t>AIR Q</t>
  </si>
  <si>
    <t>https://www.consortiumsalud.com/mascara-laringea-air-q-sp3.html?srsltid=AfmBOoodkW1w3VtQKrauib7zKMRL7qnPNaby3mPfQ2etqx7NhEoQ4p3j</t>
  </si>
  <si>
    <t xml:space="preserve">MASCARA LARINGEA N 4  </t>
  </si>
  <si>
    <t xml:space="preserve">MASCARA LARINGEA N 5 </t>
  </si>
  <si>
    <t>32120016.4</t>
  </si>
  <si>
    <t>FILTRO P/RESPIRADOR ANTIBACTERIANO/ANTIVIRAL ADULTO</t>
  </si>
  <si>
    <t>https://www.consortiumsalud.com/filtro-viral-bacterial-c-puerto.html?srsltid=AfmBOopGjmvcFa0-yJ5k7nVg-owo8vg0-4UVYY1GuRsGrWQhFX-uBv5C</t>
  </si>
  <si>
    <t>https://www.igmainsumos.com/productos/filtro-viral-bacterial-hand/</t>
  </si>
  <si>
    <t xml:space="preserve">CIRCUITO P/RESPIRADOR (TUBO CORRUGADO + CONECTOR EN Y) </t>
  </si>
  <si>
    <t>https://articulo.mercadolibre.com.ar/MLA-1874291128-tubuladura-corrugada-para-conexiones-respiratorias-152mt-_JM?matt_tool=38087446&amp;utm_source=google_shopping&amp;utm_medium=organic</t>
  </si>
  <si>
    <t>https://articulo.mercadolibre.com.ar/MLA-1389265034-circuito-corrugado-p-respirador-16-mts-c2-trampas-de-agua-_JM?matt_tool=38087446&amp;utm_source=google_shopping&amp;utm_medium=organic</t>
  </si>
  <si>
    <t>GUIA DE ESCHMANN PUNTA ACODADA P/ INTUBACION DIFICULTOSA</t>
  </si>
  <si>
    <t>SunMed</t>
  </si>
  <si>
    <t>https://www.consortiumsalud.com/vara-introductor-eschmann-adulto-sunmed.html?srsltid=AfmBOor4W9kFdDV9o4PwGFVMevNqi-GFZSUXKta8GIvOkpMEUpCE5f2KUVA</t>
  </si>
  <si>
    <t>https://www.igmainsumos.com/productos/pediatrica-guia-eschmann-bougie/</t>
  </si>
  <si>
    <t>FILTROS BACTERIOLOGICOS P/ ESPIROMETRIA</t>
  </si>
  <si>
    <t>https://www.igmainsumos.com/productos/x-25-unidades-hme-filtro-hmef-hygrobac-s-adulto-pediatrico-covidien/</t>
  </si>
  <si>
    <t>https://www.consortiumsalud.com/filtro-hme-adulto-c-puerto.html</t>
  </si>
  <si>
    <t xml:space="preserve">SONDA (TIPO K 108)RADIOPACA P/NUTRICION ENTERAL.C/MANDRIL SEMIRRIG.PTA LASTRADA C/ESF.AC/INOX.EST. </t>
  </si>
  <si>
    <t>https://www.gaussbio.com/productos/sonda-k108/?variant=842969334&amp;pf=mc&amp;gad_source=1&amp;gad_campaignid=22874509861&amp;gbraid=0AAAAA93LB4Ry1Rju5VnGolCJC5BYzvZNt&amp;gclid=EAIaIQobChMInMHz45erjwMV1UJIAB1smikEEAQYASABEgKlDvD_BwE</t>
  </si>
  <si>
    <t>https://articulo.mercadolibre.com.ar/MLA-1394409271-sonda-nasagostrica-k-108-con-mandril-y-lastre-koler-_JM?matt_tool=38087446&amp;utm_source=google_shopping&amp;utm_medium=organic</t>
  </si>
  <si>
    <t xml:space="preserve">BOLSA DE PAPEL QUIRURGICO C/INDIC.QUIMICO P/VAPOR 250 X 380 C/FUELLE 100 MM TERMOSELLABLE </t>
  </si>
  <si>
    <t>https://kine-estetic.com/product/9345?srsltid=AfmBOoozSqtZYtd1jJanVB-hJSrUS5Zkh1V1FQQ4_WVupoaRBBoyiGoJ</t>
  </si>
  <si>
    <t>https://i-mek.com/producto/bolsa-termosellable-qds/?attribute_pa_medida-bolsa=300mm-x-125mm-x-610mm&amp;srsltid=AfmBOooRethKXFqhUQ8A4Pi4eMsCMwHAVro4d-oBiriZLU5L7S0io7B7SJ4</t>
  </si>
  <si>
    <t>032150005.1</t>
  </si>
  <si>
    <t xml:space="preserve">INTEGRADOR QUIMICO P/CALOR SECO 160°C/2HS,170°C/1HS,180°C/30MIN  </t>
  </si>
  <si>
    <t>https://www.onelab.com.ar/indicador-emulador-it31-dry-x-250u</t>
  </si>
  <si>
    <t>032150005.3</t>
  </si>
  <si>
    <t xml:space="preserve">INTEGRADOR QUIMICO P/VAPOR  </t>
  </si>
  <si>
    <t>https://articulo.mercadolibre.com.ar/MLA-1651775884-integrador-quimico-para-vapor-steam-x-250u-_JM?matt_tool=98684440&amp;matt_word=&amp;matt_source=google&amp;matt_campaign_id=19545780362&amp;matt_ad_group_id=151893866824&amp;matt_match_type=&amp;matt_network=g&amp;matt_device=c&amp;matt_creative=645602402635&amp;matt_keyword=&amp;matt_ad_position=&amp;matt_ad_type=pla&amp;matt_merchant_id=5365817640&amp;matt_product_id=MLA1651775884&amp;matt_product_partition_id=1935981041944&amp;matt_target_id=aud-1925157273100:pla-1935981041944&amp;cq_src=google_ads&amp;cq_cmp=19545780362&amp;cq_net=g&amp;cq_plt=gp&amp;cq_med=pla&amp;gad_source=4&amp;gclid=CjwKCAjwoJa2BhBPEiwA0l0ImGW5IoiiMQm8_QyPuS6qWPLvrRI2w0fs0RNDVkwRz2IyFq5gg2vP3BoCA1IQAvD_BwE</t>
  </si>
  <si>
    <t xml:space="preserve">INTEGRADOR QUIMICO P/ PLASMA DE PEROXIDO DE HIDROGENO </t>
  </si>
  <si>
    <t>https://www.onelab.com.ar/indicador-quimico-en-tira-para-procesos-de-esterilizacion-vh2o2-x-250u?gad_source=1&amp;gclid=CjwKCAjwoJa2BhBPEiwA0l0ImLTb22A12-Z9WYUg_LRDg3hvuJW9lA0onm9AwFJTNpFkjc-IGbNHMxoC448QAvD_BwE</t>
  </si>
  <si>
    <t xml:space="preserve">POUCH CON INDIC P/VAPOR/O.E 7,5X200 PAPEL QUIRURGICO LISO/LAMINAD.PLAST.TRANSPAREN </t>
  </si>
  <si>
    <t>https://www.insumosodontologicosweb.com.ar/productos/pouch-para-esterilizacion-en-autoclave-rollo-200-metros/</t>
  </si>
  <si>
    <t>Efelab</t>
  </si>
  <si>
    <t>https://grimbergdentales.com/producto/rollo-pouch-75-cm-x-200-mts-efelab/?gad_source=1&amp;gad_campaignid=21066917271&amp;gbraid=0AAAAACzEvYzKuyy5GPQ7Dbb9LTbqozgPu&amp;gclid=EAIaIQobChMIrpXY_5SrjwMVVazuAR0regA7EAQYAiABEgJsgPD_BwE</t>
  </si>
  <si>
    <t>https://articulo.mercadolibre.com.ar/MLA-874935648-pouch-para-esterilizacion-en-autoclave-rollo-15cm-x-200mts-_JM?matt_tool=87435016&amp;matt_word=&amp;matt_source=google&amp;matt_campaign_id=19546866235&amp;matt_ad_group_id=143509516205&amp;matt_match_type=&amp;matt_network=g&amp;matt_device=c&amp;matt_creative=645602402761&amp;matt_keyword=&amp;matt_ad_position=&amp;matt_ad_type=pla&amp;matt_merchant_id=173388982&amp;matt_product_id=MLA874935648&amp;matt_product_partition_id=1933752070736&amp;matt_target_id=aud-1925157273100:pla-1933752070736&amp;cq_src=google_ads&amp;cq_cmp=19546866235&amp;cq_net=g&amp;cq_plt=gp&amp;cq_med=pla&amp;gad_source=1&amp;gclid=CjwKCAjwoJa2BhBPEiwA0l0ImN35peRJJVOKADLQXk0W4-fUHd_rCc09y7LJAaLzZ4sjkEuPPw1fQBoCI3YQAvD_BwE</t>
  </si>
  <si>
    <t>https://articulo.mercadolibre.com.ar/MLA-1790359864-rollo-pouch-esterilizacion-autoclave-15cm-x-200m-odontologia-_JM?matt_tool=62011604&amp;matt_word=&amp;matt_source=google&amp;matt_campaign_id=22107887469&amp;matt_ad_group_id=173357587676&amp;matt_match_type=&amp;matt_network=g&amp;matt_device=c&amp;matt_creative=729634820585&amp;matt_keyword=&amp;matt_ad_position=&amp;matt_ad_type=pla&amp;matt_merchant_id=705158518&amp;matt_product_id=MLA1790359864&amp;matt_product_partition_id=2389561187170&amp;matt_target_id=aud-1930507555320:pla-2389561187170&amp;cq_src=google_ads&amp;cq_cmp=22107887469&amp;cq_net=g&amp;cq_plt=gp&amp;cq_med=pla&amp;gad_source=1&amp;gclid=CjwKCAiAkc28BhB0EiwAM001TTa8BmoXoXg4VG3dNxSSAaxu_UXOxTbOhWYE1-MGBCNOZr_5gPljgRoCcHgQAvD_BwE</t>
  </si>
  <si>
    <t>POUCH CON INDIC P/VAPOR/O.E 25X200 PAPEL QUIRURGICO LISO/LAMINAD PLAST TRANSPAREN</t>
  </si>
  <si>
    <t>https://articulo.mercadolibre.com.ar/MLA-1212778928-pouch-para-esterilizacion-en-autoclave-rollo-30cm-x-200mts-_JM?matt_tool=76153761&amp;matt_word=&amp;matt_source=google&amp;matt_campaign_id=22107887475&amp;matt_ad_group_id=173357587876&amp;matt_match_type=&amp;matt_network=g&amp;matt_device=c&amp;matt_creative=729634820837&amp;matt_keyword=&amp;matt_ad_position=&amp;matt_ad_type=pla&amp;matt_merchant_id=173388982&amp;matt_product_id=MLA1212778928&amp;matt_product_partition_id=2389097183496&amp;matt_target_id=aud-1930507555320:pla-2389097183496&amp;cq_src=google_ads&amp;cq_cmp=22107887475&amp;cq_net=g&amp;cq_plt=gp&amp;cq_med=pla&amp;gad_source=1&amp;gclid=CjwKCAiAkc28BhB0EiwAM001TRLMhtDiemRmranm4TLnyIIZ2mqbLavipDhdkGG9P0rVaIMGYAWT1BoCph8QAvD_BwE</t>
  </si>
  <si>
    <t>Qualident</t>
  </si>
  <si>
    <t>https://articulo.mercadolibre.com.ar/MLA-1863954556-rollo-pouch-25cm-x-200mts-esterilizacion-en-autoclave-_JM?matt_tool=38087446&amp;utm_source=google_shopping&amp;utm_medium=organic</t>
  </si>
  <si>
    <t xml:space="preserve">POUCH CON INDIC P/VAPOR /O.E 10X200 PAPEL QUIRURGICO LISO/LAMINAD.PLAST.TRANSPAREN  </t>
  </si>
  <si>
    <t>https://articulo.mercadolibre.com.ar/MLA-1418183743-pouch-para-esterilizar-autoclave-autosellable-305x38cm-200u-_JM</t>
  </si>
  <si>
    <t>https://www.google.com/search?q=rollo+puch+10+cm+x+200m&amp;oq=rollo+puch+10+cm+x+200m&amp;gs_lcrp=EgZjaHJvbWUyBggAEEUYOdIBCDczMzVqMGo0qAIAsAIB&amp;sourceid=chrome&amp;ie=UTF-8#oshopproduct=pid:1199750737110585446,oid:1199750737110585446,iid:10240796134857315786,pvt:hg,pvo:3&amp;oshop=apv&amp;pvs=0</t>
  </si>
  <si>
    <t xml:space="preserve">POUCH CON INDIC P/VAPOR/O.E 20X200 PAPEL QUIRURGICO LISO/LAMINAD.PLAST.TRANSPAREN </t>
  </si>
  <si>
    <t>https://www.mercadoclinico.com.ar/shop/15209-rollo-pouch-para-esterilizacion-20-cm-x-200-m-qualident-8755#attr=1335</t>
  </si>
  <si>
    <t>https://grimbergdentales.com/producto/rollo-pouch-20-cm-x-200-mts-efelab/?gad_source=1&amp;gad_campaignid=21066917271&amp;gbraid=0AAAAACzEvYzKuyy5GPQ7Dbb9LTbqozgPu&amp;gclid=EAIaIQobChMIhp7u25OrjwMVgyRECB1d7zQUEAQYAiABEgIGifD_BwE</t>
  </si>
  <si>
    <t xml:space="preserve">POUCH CON INDIC P/VAPOR/O.E 30X200 PAPEL QUIRURGICO LISO/LAMINAD.PLAST.TRANSPAREN  </t>
  </si>
  <si>
    <t>https://articulo.mercadolibre.com.ar/MLA-1212778928-pouch-para-esterilizacion-en-autoclave-rollo-30cm-x-200mts-_JM?matt_tool=38087446&amp;utm_source=google_shopping&amp;utm_medium=organic</t>
  </si>
  <si>
    <t>https://dentaltronador.com.ar/productos/rollo-pouch-para-esterilizar-de-30-cm-x-200-metros-descartable/</t>
  </si>
  <si>
    <t xml:space="preserve">POUCH CON INDIC P/VAPOR/O.E 40X200 PAPEL QUIRURGICO LISO/LAMINAD.PLAST.TRANSPAREN  </t>
  </si>
  <si>
    <t>Sterilys</t>
  </si>
  <si>
    <t>https://articulo.mercadolibre.com.ar/MLA-1121570903-bolsas-papel-nylon-esteriles-pouch-x200-un-240mm-x-400mm-_JM?matt_tool=38087446&amp;utm_source=google_shopping&amp;utm_medium=organic</t>
  </si>
  <si>
    <t>https://www.insumosodontologicosweb.com.ar/productos/bolsas-papel-nylon-esteriles-pouch-x200-un/?variant=965807974&amp;pf=mc&amp;srsltid=AfmBOopKq1Vyi2geKYCYupeB4fwaXGJ9M8s7oCX9a8FAeVEmLiR2FdjwUvU</t>
  </si>
  <si>
    <t xml:space="preserve">PAPEL QUIRURGICO BLANCO PURO 60 GR.X M2 (TIPO KRAFT) </t>
  </si>
  <si>
    <t>https://www.theglobalshine.com.ar/productos/pack-rollo-de-papel-bobina-industrial-25x400-mts-doble-hoja-blanco/?pf=gs&amp;variant=1048743790&amp;srsltid=AfmBOooZ2yWcu3pEjKI5VqQ4mY5RpZQy09ucYtyQh_LxFN0DtMkoO2MKFgM</t>
  </si>
  <si>
    <t>https://www.casanene.com.ar/productos/rollos2/?variant=1119824587&amp;pf=mc&amp;srsltid=AfmBOorsEnlc7vhTKUgqqyAi3Mgjpy-CEfKaeIcB-87W73po2KZixpTBX1k</t>
  </si>
  <si>
    <t>https://articulo.mercadolibre.com.ar/MLA-922236022-bobina-papel-grado-medico-60cm-x-100-mtrs-_JM#reco_item_pos=1&amp;reco_backend=machinalis-seller-items-pdp&amp;reco_backend_type=low_level&amp;reco_client=vip-seller_items-above&amp;reco_id=59d26925-41f5-4842-a644-c56dd11db881</t>
  </si>
  <si>
    <t xml:space="preserve">TEST BOWIE &amp; DICK TEST PACK  </t>
  </si>
  <si>
    <t>https://articulo.mercadolibre.com.ar/MLA-1678774750-paquete-de-prueba-bowie-dick-x-10-unidades-_JM?matt_tool=38087446&amp;utm_source=google_shopping&amp;utm_medium=organic</t>
  </si>
  <si>
    <t>32150012.10</t>
  </si>
  <si>
    <t>POUCH TYVEK C/INDIC P/PLASMA PEROX.HIDROG 20CM X70 MTS</t>
  </si>
  <si>
    <t>https://articulo.mercadolibre.com.ar/MLA-1115042004-pouch-tyvek-desde-30-cm-ancho-x-70-mtrs-_JM</t>
  </si>
  <si>
    <t xml:space="preserve">POUCH TYVEK C/INDIC P/PLASMA PEROX HIDROG 35CM X 70 MTS  </t>
  </si>
  <si>
    <t>032150013.1</t>
  </si>
  <si>
    <t xml:space="preserve">ORTOFTALDEHIDO SOLUCION 0,55%  </t>
  </si>
  <si>
    <t>Cidex Opa</t>
  </si>
  <si>
    <t>https://www.icomsalud.com.ar/MLA-760152609-cidex-opa-desinfectante-concentrado-alto-nivel-378-litros-_JM?gclid=CjwKCAjwoJa2BhBPEiwA0l0ImPIaw15ktSOx_0mghRdyUE8fJApC2G6PTTzRT85CpCUYj7bUJ6ZhoRoCwt8QAvD_BwE</t>
  </si>
  <si>
    <t>https://articulo.mercadolibre.com.ar/MLA-1385824373-desinfectante-opa-plus-concentrado-metricide-alto-nivel-38l-_JM?matt_tool=36510816&amp;matt_word=&amp;matt_source=google&amp;matt_campaign_id=14240422008&amp;matt_ad_group_id=139127908925&amp;matt_match_type=&amp;matt_network=g&amp;matt_device=c&amp;matt_creative=619374736076&amp;matt_keyword=&amp;matt_ad_position=&amp;matt_ad_type=pla&amp;matt_merchant_id=694426016&amp;matt_product_id=MLA1385824373&amp;matt_product_partition_id=1933752070976&amp;matt_target_id=aud-1925157273100:pla-1933752070976&amp;cq_src=google_ads&amp;cq_cmp=14240422008&amp;cq_net=g&amp;cq_plt=gp&amp;cq_med=pla&amp;gad_source=1&amp;gclid=CjwKCAjwoJa2BhBPEiwA0l0ImLpUezi-rlxFp8htQZ81Cu1h5ZxZQpmyv9O7oevIsf8Wpj1KiynUdhoCP0MQAvD_BwE</t>
  </si>
  <si>
    <t>HOJAS POLIPROP.PEROX.HIDROG. 120X120CM</t>
  </si>
  <si>
    <t>32150018.1</t>
  </si>
  <si>
    <t xml:space="preserve"> LUBRICANTE SILICONADA EN AEROSOL</t>
  </si>
  <si>
    <t>OKS </t>
  </si>
  <si>
    <t>https://lafontsrl.com.ar/productos/spray-de-silicona-oks-1361-importado/?variant=879711713&amp;pf=mc</t>
  </si>
  <si>
    <t>W80</t>
  </si>
  <si>
    <t>https://articulo.mercadolibre.com.ar/MLA-815732439-lubricante-de-silicona-en-aerosol-w80-envase-240-ml-_JM?variation=#reco_item_pos=0&amp;reco_backend=ranker_retrieval_system_vpp_v2p&amp;reco_backend_type=low_level&amp;reco_client=vpp-v2p-pom&amp;reco_id=0aa32b03-e8e0-47da-a8ae-5238b6341ad9&amp;reco_model=ranker_entity_v2-retrieval-system/mla/organicos/item-triggers/1</t>
  </si>
  <si>
    <t>Silikote</t>
  </si>
  <si>
    <t>https://articulo.mercadolibre.com.ar/MLA-762824871-silicona-lubricante-auto-lub-limon-440cc-silikote-_JM?matt_tool=33074646&amp;matt_word=&amp;matt_source=google&amp;matt_campaign_id=14508401213&amp;matt_ad_group_id=154207733701&amp;matt_match_type=&amp;matt_network=g&amp;matt_device=c&amp;matt_creative=686437129602&amp;matt_keyword=&amp;matt_ad_position=&amp;matt_ad_type=pla&amp;matt_merchant_id=5340923937&amp;matt_product_id=MLA762824871&amp;matt_product_partition_id=2267153411402&amp;matt_target_id=aud-1925157273100:pla-2267153411402&amp;cq_src=google_ads&amp;cq_cmp=14508401213&amp;cq_net=g&amp;cq_plt=gp&amp;cq_med=pla&amp;gad_source=4&amp;gclid=CjwKCAjwoJa2BhBPEiwA0l0ImEOhV5WsIFustvPhTn3UccSqCLdTqu7qTtEACaPg8_zprJTbAE8dJxoC99QQAvD_BwE</t>
  </si>
  <si>
    <t xml:space="preserve">CATETER DOBLE J 6 F  </t>
  </si>
  <si>
    <t>https://www.tiendahospimed.com.ar/MLA-1634119322-cateter-doble-j-6-fr-x-26cm-wellead-drenaje-uretral-_JM?srsltid=AfmBOorHP_Cesced1LcaRbY8swSqAuptH17AullO-7775vy57Y2vT3Xu</t>
  </si>
  <si>
    <t>https://articulo.mercadolibre.com.ar/MLA-1407279003-cateter-doble-j-6-fr-x-26cm-wellead-drenaje-uretral-_JM?matt_tool=98684440&amp;matt_word=&amp;matt_source=google&amp;matt_campaign_id=19545780362&amp;matt_ad_group_id=151893866824&amp;matt_match_type=&amp;matt_network=g&amp;matt_device=c&amp;matt_creative=645602402635&amp;matt_keyword=&amp;matt_ad_position=&amp;matt_ad_type=pla&amp;matt_merchant_id=513167862&amp;matt_product_id=MLA1407279003&amp;matt_product_partition_id=1935981041944&amp;matt_target_id=aud-1925157273100:pla-1935981041944&amp;cq_src=google_ads&amp;cq_cmp=19545780362&amp;cq_net=g&amp;cq_plt=gp&amp;cq_med=pla&amp;gad_source=4&amp;gclid=CjwKCAjwoJa2BhBPEiwA0l0ImFkDqSikSvwuRIfEYEcXeZs4Wst26CCuy3OV16tH_5b3Nb6bhC_AkxoCMmsQAvD_BwE</t>
  </si>
  <si>
    <t>32080002.17</t>
  </si>
  <si>
    <t xml:space="preserve">CATGUT CROMADO Nº1 C/AGUJA 1/2 CIRC.50 MM APROX.PTA.CILÍNDRICA </t>
  </si>
  <si>
    <t>Able</t>
  </si>
  <si>
    <t>https://articulo.mercadolibre.com.ar/MLA-1427706019-cat-gut-simple-20-sin-aguja-con-hebra-de-150cm-_JM?matt_tool=36510816&amp;matt_word=&amp;matt_source=google&amp;matt_campaign_id=14240422008&amp;matt_ad_group_id=139127908925&amp;matt_match_type=&amp;matt_network=g&amp;matt_device=c&amp;matt_creative=619374736076&amp;matt_keyword=&amp;matt_ad_position=&amp;matt_ad_type=pla&amp;matt_merchant_id=694426016&amp;matt_product_id=MLA1427706019&amp;matt_product_partition_id=1933752070976&amp;matt_target_id=aud-1925157273100:pla-1933752070976&amp;cq_src=google_ads&amp;cq_cmp=14240422008&amp;cq_net=g&amp;cq_plt=gp&amp;cq_med=pla&amp;gad_source=1&amp;gclid=Cj0KCQiA_qG5BhDTARIsAA0UHSIK_KlqI4kDYKbS611kSyxESOAHerQpMcUoB3Zqrzn1cS_LDL-pBG4aAqp-EALw_wcB</t>
  </si>
  <si>
    <t>https://articulo.mercadolibre.com.ar/MLA-1724983898-cat-gut-lento-2-sin-aguja-con-hebra-de-150cm-_JM?matt_tool=98684440&amp;matt_word=&amp;matt_source=google&amp;matt_campaign_id=19545780362&amp;matt_ad_group_id=151893866824&amp;matt_match_type=&amp;matt_network=g&amp;matt_device=c&amp;matt_creative=645602402635&amp;matt_keyword=&amp;matt_ad_position=&amp;matt_ad_type=pla&amp;matt_merchant_id=694426016&amp;matt_product_id=MLA1724983898&amp;matt_product_partition_id=1935981041944&amp;matt_target_id=aud-1925157273100:pla-1935981041944&amp;cq_src=google_ads&amp;cq_cmp=19545780362&amp;cq_net=g&amp;cq_plt=gp&amp;cq_med=pla&amp;gad_source=1&amp;gclid=Cj0KCQiA_qG5BhDTARIsAA0UHSIRN-JvYcJFc3PJUKLVaKEn7fNRAsBRrjOFq5zOTf2ndRsKFqZOAfsaApeJEALw_wcB</t>
  </si>
  <si>
    <t>https://articulo.mercadolibre.com.ar/MLA-1430799299-sutura-x1-tagum-20-catgut-cromico-12-cir-25mm-redonda-_JM#polycard_client=search-nordic&amp;position=3&amp;search_layout=stack&amp;type=item&amp;tracking_id=2fe84f6f-1f12-4dbc-8555-f8aaabc2727e</t>
  </si>
  <si>
    <t xml:space="preserve"> CATGUT CROMADO Nº0 C/AGUJA 1/2 CIRC.50 MM APROX.PTA.CILÍNDRICA </t>
  </si>
  <si>
    <t>CATGUT CROMADO Nº2 C/AGUJA 1/2 CIRC.40 MM APROX.PTA.CILÍNDRICA</t>
  </si>
  <si>
    <t>TIPS 5-200 ul (amarillos) C/CORONA</t>
  </si>
  <si>
    <t>X1000</t>
  </si>
  <si>
    <t>https://www.norteinsumoslab.com/productos/tips-amarillos-200-ul-sin-corona-tipo-universal-patholab/</t>
  </si>
  <si>
    <t xml:space="preserve">POLICUBETA DE VIDRIO (VDRL) X 12 EXCAV.FONDO EN U </t>
  </si>
  <si>
    <t>https://cirugiarex.com.ar/producto/gradilla-acero-para-12-tubos/</t>
  </si>
  <si>
    <t xml:space="preserve">POLICUBETA PLAST. X 96 POCILLOS FONDO U </t>
  </si>
  <si>
    <t>Lazo p/ ligar tipo plano hipoalergénico libre de látex reutilizable</t>
  </si>
  <si>
    <t>QUANTUS</t>
  </si>
  <si>
    <t>https://cirugiarex.com.ar/producto/lazo-para-extraccion-de-sangre/</t>
  </si>
  <si>
    <t>https://www.tiendahospimed.com.ar/MLA-816491348-lazo-de-extraccion-de-sangretorniquete-_JM#position%3D1%26search_layout%3Dstack%26type%3Ditem%26tracking_id%3De34a8c80-4c85-46cd-8586-52f902756362</t>
  </si>
  <si>
    <t>Cubreobjetos (20x20 +/- 5)</t>
  </si>
  <si>
    <t>X 100-200</t>
  </si>
  <si>
    <t>https://gontocal.com/product-bremen-20-x-20-ml-2403281108027221.h</t>
  </si>
  <si>
    <t>https://cirugiarex.com.ar/producto/cubreobjetos-x-100-un-bremen/</t>
  </si>
  <si>
    <t>https://www.tiendahospimed.com.ar/MLA-843214352-cubreobjetos-de-vidrio-20x20-300-unidades-_JM#position%3D5%26search_layout%3Dstack%26type%3Ditem%26tracking_id%3Da0121448-2060-4ec4-a5e9-83c577f895ca</t>
  </si>
  <si>
    <t>PORTAOBJETOS 26 X 76mm.BORDE NATURAL</t>
  </si>
  <si>
    <t>X50</t>
  </si>
  <si>
    <t>https://www.lilis.com.ar/porta-objetos-chino-comun-50</t>
  </si>
  <si>
    <t>https://gontocal.com/product-sail-2308120658426353.h</t>
  </si>
  <si>
    <t>REX</t>
  </si>
  <si>
    <t>https://cirugiarex.com.ar/producto/portaobjeto-de-microscopio/</t>
  </si>
  <si>
    <t>REMOVEDOR BIOLOGICO P/PORTAOBJETOS</t>
  </si>
  <si>
    <t>X500CC</t>
  </si>
  <si>
    <t>LAPIZ DERMATOGRAFICO P/ESCRITURA VIDRIO</t>
  </si>
  <si>
    <t>MITSIBUSHI</t>
  </si>
  <si>
    <t>https://articulo.mercadolibre.com.ar/MLA-920089845-lapiz-dermografico-mitsu-bishi-para-piel-x-unidad-16740-_JM#polycard_client=search-nordic&amp;position=6&amp;search_layout=stack&amp;type=item&amp;tracking_id=2d7e9542-ca68-45f4-86d1-1ec4dbdf7d45</t>
  </si>
  <si>
    <t xml:space="preserve">LAPICER.ESCRIT.S/VIDRIO.AL SOLVENTE.AZUL </t>
  </si>
  <si>
    <t>https://articulo.mercadolibre.com.ar/MLA-1376376279-pack-x-5-lapicera-roller-gel-filgo-borrax-borrable-_JM#polycard_client=recommendations_pdp-v2p&amp;reco_backend=ranker_retrieval_online_vpp_v2p&amp;reco_model=rk_online_v4_retsys_vpp_v2p%2C+coldstart_low_exposition%2C+coldstart_high_exposition&amp;reco_client=pdp-v2p&amp;reco_item_pos=4&amp;reco_backend_type=low_level&amp;reco_id=8989f361-dd53-4091-9736-a327c2f6ca47</t>
  </si>
  <si>
    <t>LAPICER.ESCRIT.S/VIDRIO.AL SOLVENTE.NEGRA</t>
  </si>
  <si>
    <t>LAPICER.ESCRIT.S/VIDRIO.AL SOLVENTE.ROJA</t>
  </si>
  <si>
    <t>UROANALISIS</t>
  </si>
  <si>
    <t xml:space="preserve">TIRA REACT.P/UROANALISIS.6 PARAM.MINIMO  </t>
  </si>
  <si>
    <t>X50/100</t>
  </si>
  <si>
    <t>https://www.insumotiendasaludonline.com.ar/productos/varillas-para-medicion-ph-rango-0-14-x-100-tiras-merck/</t>
  </si>
  <si>
    <t>SOLUCIONES</t>
  </si>
  <si>
    <t>X1000ml</t>
  </si>
  <si>
    <t>https://articulo.mercadolibre.com.ar/MLA-1756515284-tincion-may-grunwald-colorante-en-solucion-x-1000ml-_JM</t>
  </si>
  <si>
    <t>https://articulo.mercadolibre.com.ar/MLA-1424191867-tincion-giemsa-colorante-en-solucion-x-1000ml-_JM#polycard_client=search-nordic&amp;position=35&amp;search_layout=stack&amp;type=item&amp;tracking_id=75e38118-f56e-4845-be8b-b61c00e42e29</t>
  </si>
  <si>
    <t>SOLICITA INHABILITACIÓN TEMPORARIA DE LA OFERTA</t>
  </si>
  <si>
    <t>SOLICITA INHABILITACIÓN TEMPORAL DE LA OFERTA</t>
  </si>
  <si>
    <t>INHABILITAR PRODUCTO EN FALTA</t>
  </si>
  <si>
    <t>Inhabilitar por no cargar el precio solicitado en el sistema COMPR.AR</t>
  </si>
  <si>
    <t>(*) Indice de precios al consumidor acumulado desde la última compulsa aprobada mediante Nota N° NO-2025-04380151-GDEMZA-DGCPYGB#MHYF, de fecha 09 de Junio de 2025.</t>
  </si>
  <si>
    <t>HABILITAR</t>
  </si>
  <si>
    <t>INHABILITAR</t>
  </si>
  <si>
    <t>Inhabilitar por no alcanzar el
puntaje minimo económico</t>
  </si>
  <si>
    <t>RECHAZAR - CAMBIO POR MARCA ANTAR</t>
  </si>
  <si>
    <t>Inhabilitar por no alcanzar el puntaje minimo total</t>
  </si>
  <si>
    <t>RECHAZAR- CAMBIO POR MARCA MCM</t>
  </si>
  <si>
    <t>RECHAZAR- CAMBIO POR MARCA CORONET</t>
  </si>
  <si>
    <t>RECHAZAR- CAMBIO POR MARCA  CORONET</t>
  </si>
  <si>
    <t>Inhabilitar por no alcanzar el puntaje minimo total.</t>
  </si>
  <si>
    <t>RECHAZAR- CAMBIO POR MARCA EUROSWISS</t>
  </si>
  <si>
    <t>RECHAZAR- CAMBIO POR MARCA VERTICE</t>
  </si>
  <si>
    <t>Inhabilitar por no alcanzar el
puntaje minimo total</t>
  </si>
  <si>
    <t>Inhabilitar por no alcanzar el
puntaje minimo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</si>
</sst>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 #,##0.00_-;\-&quot;$&quot;\ * #,##0.00_-;_-&quot;$&quot;\ * &quot;-&quot;??_-;_-@_-"/>
    <numFmt numFmtId="164" formatCode="_-&quot;$&quot;\ * #,##0.00_-;\-&quot;$&quot;\ * #,##0.00_-;_-&quot;$&quot;\ * &quot;-&quot;??_-;_-@"/>
    <numFmt numFmtId="165" formatCode="0.0%"/>
  </numFmts>
  <fonts count="30">
    <font>
      <sz val="11"/>
      <color theme="1"/>
      <name val="Calibri"/>
      <family val="2"/>
      <scheme val="minor"/>
    </font>
    <font>
      <sz val="9"/>
      <color theme="1"/>
      <name val="Calibri"/>
      <family val="2"/>
      <scheme val="minor"/>
    </font>
    <font>
      <sz val="11"/>
      <color theme="1"/>
      <name val="Calibri"/>
      <family val="2"/>
      <scheme val="minor"/>
    </font>
    <font>
      <sz val="11"/>
      <color rgb="FFFF0000"/>
      <name val="Calibri"/>
      <family val="2"/>
      <scheme val="minor"/>
    </font>
    <font>
      <u/>
      <sz val="11"/>
      <color theme="10"/>
      <name val="Calibri"/>
      <family val="2"/>
      <scheme val="minor"/>
    </font>
    <font>
      <sz val="11"/>
      <name val="Calibri"/>
      <family val="2"/>
    </font>
    <font>
      <b/>
      <i/>
      <sz val="11"/>
      <color rgb="FF000000"/>
      <name val="Calibri"/>
      <family val="2"/>
    </font>
    <font>
      <b/>
      <i/>
      <sz val="11"/>
      <color rgb="FF333333"/>
      <name val="Calibri"/>
      <family val="2"/>
    </font>
    <font>
      <sz val="11"/>
      <color rgb="FF333333"/>
      <name val="Calibri"/>
      <family val="2"/>
    </font>
    <font>
      <b/>
      <sz val="11"/>
      <color rgb="FF333333"/>
      <name val="Calibri"/>
      <family val="2"/>
    </font>
    <font>
      <b/>
      <i/>
      <sz val="11"/>
      <name val="Calibri"/>
      <family val="2"/>
    </font>
    <font>
      <b/>
      <sz val="11"/>
      <color rgb="FF808080"/>
      <name val="Calibri"/>
      <family val="2"/>
    </font>
    <font>
      <sz val="11"/>
      <color rgb="FF000000"/>
      <name val="Calibri"/>
      <family val="2"/>
    </font>
    <font>
      <b/>
      <sz val="11"/>
      <color rgb="FF000000"/>
      <name val="Calibri"/>
      <family val="2"/>
    </font>
    <font>
      <u/>
      <sz val="11"/>
      <name val="Calibri"/>
      <family val="2"/>
    </font>
    <font>
      <u/>
      <sz val="11"/>
      <color rgb="FF0000FF"/>
      <name val="Calibri"/>
      <family val="2"/>
    </font>
    <font>
      <b/>
      <sz val="11"/>
      <name val="Calibri"/>
      <family val="2"/>
    </font>
    <font>
      <u/>
      <sz val="11"/>
      <name val="Calibri"/>
      <family val="2"/>
      <scheme val="minor"/>
    </font>
    <font>
      <sz val="11"/>
      <color rgb="FF9C0006"/>
      <name val="Calibri"/>
      <family val="2"/>
    </font>
    <font>
      <sz val="11"/>
      <name val="Calibri"/>
      <family val="2"/>
      <scheme val="minor"/>
    </font>
    <font>
      <b/>
      <sz val="11"/>
      <color rgb="FFFFFFFF"/>
      <name val="Calibri"/>
      <family val="2"/>
    </font>
    <font>
      <sz val="12"/>
      <name val="Calibri"/>
      <family val="2"/>
    </font>
    <font>
      <sz val="11"/>
      <color theme="1"/>
      <name val="Arial"/>
      <family val="2"/>
    </font>
    <font>
      <sz val="11"/>
      <color rgb="FFFF0000"/>
      <name val="Calibri"/>
      <family val="2"/>
    </font>
    <font>
      <b/>
      <sz val="9"/>
      <color rgb="FF000000"/>
      <name val="Arial"/>
      <family val="2"/>
    </font>
    <font>
      <sz val="11"/>
      <color theme="1"/>
      <name val="Mulish"/>
    </font>
    <font>
      <b/>
      <sz val="11"/>
      <color theme="1"/>
      <name val="Calibri"/>
      <family val="2"/>
      <scheme val="minor"/>
    </font>
    <font>
      <b/>
      <sz val="9"/>
      <color theme="1"/>
      <name val="Calibri"/>
      <family val="2"/>
      <scheme val="minor"/>
    </font>
    <font>
      <b/>
      <sz val="10"/>
      <color theme="1"/>
      <name val="Calibri"/>
      <family val="2"/>
      <scheme val="minor"/>
    </font>
    <font>
      <b/>
      <sz val="14"/>
      <color theme="1"/>
      <name val="Calibri"/>
      <family val="2"/>
      <scheme val="minor"/>
    </font>
  </fonts>
  <fills count="26">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C0C0C0"/>
        <bgColor rgb="FFC0C0C0"/>
      </patternFill>
    </fill>
    <fill>
      <patternFill patternType="solid">
        <fgColor rgb="FF99CC00"/>
        <bgColor rgb="FF99CC00"/>
      </patternFill>
    </fill>
    <fill>
      <patternFill patternType="solid">
        <fgColor rgb="FFCCFFFF"/>
        <bgColor rgb="FFCCFFFF"/>
      </patternFill>
    </fill>
    <fill>
      <patternFill patternType="solid">
        <fgColor rgb="FFFFFFFF"/>
        <bgColor rgb="FFFFFFFF"/>
      </patternFill>
    </fill>
    <fill>
      <patternFill patternType="solid">
        <fgColor rgb="FFFFFF99"/>
        <bgColor rgb="FFFFFF99"/>
      </patternFill>
    </fill>
    <fill>
      <patternFill patternType="solid">
        <fgColor rgb="FFCCFFCC"/>
        <bgColor rgb="FFCCFFCC"/>
      </patternFill>
    </fill>
    <fill>
      <patternFill patternType="solid">
        <fgColor rgb="FFFF6600"/>
        <bgColor rgb="FFFF6600"/>
      </patternFill>
    </fill>
    <fill>
      <patternFill patternType="solid">
        <fgColor theme="0"/>
        <bgColor rgb="FFCCFFCC"/>
      </patternFill>
    </fill>
    <fill>
      <patternFill patternType="solid">
        <fgColor theme="0"/>
        <bgColor rgb="FFFF6600"/>
      </patternFill>
    </fill>
    <fill>
      <patternFill patternType="solid">
        <fgColor theme="0"/>
        <bgColor rgb="FFFF9900"/>
      </patternFill>
    </fill>
    <fill>
      <patternFill patternType="solid">
        <fgColor rgb="FFFFFF00"/>
        <bgColor rgb="FFC0C0C0"/>
      </patternFill>
    </fill>
    <fill>
      <patternFill patternType="solid">
        <fgColor rgb="FFFFFFFF"/>
        <bgColor indexed="64"/>
      </patternFill>
    </fill>
    <fill>
      <patternFill patternType="solid">
        <fgColor rgb="FFFF0000"/>
        <bgColor rgb="FFFFFF99"/>
      </patternFill>
    </fill>
    <fill>
      <patternFill patternType="solid">
        <fgColor rgb="FFFF0000"/>
        <bgColor rgb="FFCCFFCC"/>
      </patternFill>
    </fill>
    <fill>
      <patternFill patternType="solid">
        <fgColor rgb="FFFF0000"/>
        <bgColor rgb="FFFFFFFF"/>
      </patternFill>
    </fill>
    <fill>
      <patternFill patternType="solid">
        <fgColor rgb="FF92D050"/>
        <bgColor rgb="FFFFFFFF"/>
      </patternFill>
    </fill>
    <fill>
      <patternFill patternType="solid">
        <fgColor rgb="FF92D050"/>
        <bgColor indexed="64"/>
      </patternFill>
    </fill>
    <fill>
      <patternFill patternType="solid">
        <fgColor theme="0" tint="-0.249977111117893"/>
        <bgColor rgb="FFC0C0C0"/>
      </patternFill>
    </fill>
    <fill>
      <patternFill patternType="solid">
        <fgColor rgb="FF92D050"/>
        <bgColor rgb="FF99CC00"/>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s>
  <borders count="90">
    <border>
      <left/>
      <right/>
      <top/>
      <bottom/>
      <diagonal/>
    </border>
    <border>
      <left style="medium">
        <color indexed="64"/>
      </left>
      <right style="medium">
        <color indexed="64"/>
      </right>
      <top style="medium">
        <color indexed="64"/>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medium">
        <color rgb="FF000000"/>
      </right>
      <top style="medium">
        <color rgb="FF000000"/>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medium">
        <color rgb="FF000000"/>
      </right>
      <top/>
      <bottom/>
      <diagonal/>
    </border>
    <border>
      <left style="thin">
        <color rgb="FF000000"/>
      </left>
      <right style="thin">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medium">
        <color rgb="FF000000"/>
      </right>
      <top style="thin">
        <color rgb="FF000000"/>
      </top>
      <bottom/>
      <diagonal/>
    </border>
    <border>
      <left/>
      <right style="medium">
        <color rgb="FF000000"/>
      </right>
      <top style="thin">
        <color rgb="FF000000"/>
      </top>
      <bottom style="medium">
        <color rgb="FF000000"/>
      </bottom>
      <diagonal/>
    </border>
    <border>
      <left/>
      <right style="medium">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bottom style="medium">
        <color rgb="FF000000"/>
      </bottom>
      <diagonal/>
    </border>
    <border>
      <left style="thin">
        <color rgb="FF000000"/>
      </left>
      <right/>
      <top style="medium">
        <color rgb="FF000000"/>
      </top>
      <bottom style="medium">
        <color rgb="FF000000"/>
      </bottom>
      <diagonal/>
    </border>
    <border>
      <left/>
      <right/>
      <top style="thin">
        <color rgb="FF000000"/>
      </top>
      <bottom/>
      <diagonal/>
    </border>
    <border>
      <left style="thin">
        <color rgb="FF000000"/>
      </left>
      <right style="medium">
        <color rgb="FF000000"/>
      </right>
      <top style="thin">
        <color rgb="FF000000"/>
      </top>
      <bottom/>
      <diagonal/>
    </border>
    <border>
      <left style="thin">
        <color rgb="FF000000"/>
      </left>
      <right style="thin">
        <color rgb="FF000000"/>
      </right>
      <top style="medium">
        <color rgb="FF000000"/>
      </top>
      <bottom/>
      <diagonal/>
    </border>
    <border>
      <left/>
      <right style="medium">
        <color rgb="FF000000"/>
      </right>
      <top/>
      <bottom style="thin">
        <color rgb="FF000000"/>
      </bottom>
      <diagonal/>
    </border>
    <border>
      <left style="medium">
        <color rgb="FF000000"/>
      </left>
      <right style="thin">
        <color rgb="FF000000"/>
      </right>
      <top/>
      <bottom style="medium">
        <color rgb="FF000000"/>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style="medium">
        <color rgb="FF000000"/>
      </left>
      <right/>
      <top/>
      <bottom style="thin">
        <color rgb="FF000000"/>
      </bottom>
      <diagonal/>
    </border>
    <border>
      <left style="medium">
        <color rgb="FF000000"/>
      </left>
      <right/>
      <top style="thin">
        <color rgb="FF000000"/>
      </top>
      <bottom/>
      <diagonal/>
    </border>
    <border>
      <left style="medium">
        <color rgb="FF000000"/>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rgb="FF000000"/>
      </top>
      <bottom/>
      <diagonal/>
    </border>
    <border>
      <left/>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medium">
        <color rgb="FF000000"/>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rgb="FF000000"/>
      </right>
      <top style="thin">
        <color rgb="FF000000"/>
      </top>
      <bottom style="thin">
        <color rgb="FF000000"/>
      </bottom>
      <diagonal/>
    </border>
    <border>
      <left style="medium">
        <color rgb="FF000000"/>
      </left>
      <right style="medium">
        <color rgb="FF000000"/>
      </right>
      <top/>
      <bottom style="medium">
        <color indexed="64"/>
      </bottom>
      <diagonal/>
    </border>
    <border>
      <left/>
      <right style="thin">
        <color indexed="64"/>
      </right>
      <top style="thin">
        <color indexed="64"/>
      </top>
      <bottom/>
      <diagonal/>
    </border>
    <border>
      <left style="thin">
        <color indexed="64"/>
      </left>
      <right style="thin">
        <color rgb="FF000000"/>
      </right>
      <top/>
      <bottom/>
      <diagonal/>
    </border>
    <border>
      <left style="thin">
        <color indexed="64"/>
      </left>
      <right style="thin">
        <color rgb="FF000000"/>
      </right>
      <top/>
      <bottom style="medium">
        <color rgb="FF000000"/>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44" fontId="2" fillId="0" borderId="0" applyFont="0" applyFill="0" applyBorder="0" applyAlignment="0" applyProtection="0"/>
    <xf numFmtId="0" fontId="4" fillId="0" borderId="0" applyNumberFormat="0" applyFill="0" applyBorder="0" applyAlignment="0" applyProtection="0"/>
    <xf numFmtId="9" fontId="2" fillId="0" borderId="0" applyFont="0" applyFill="0" applyBorder="0" applyAlignment="0" applyProtection="0"/>
  </cellStyleXfs>
  <cellXfs count="539">
    <xf numFmtId="0" fontId="0" fillId="0" borderId="0" xfId="0"/>
    <xf numFmtId="0" fontId="1" fillId="0" borderId="0" xfId="0" applyFont="1" applyAlignment="1">
      <alignment vertical="top"/>
    </xf>
    <xf numFmtId="0" fontId="1" fillId="0" borderId="1" xfId="0" applyFont="1" applyBorder="1" applyAlignment="1">
      <alignment vertical="top" wrapText="1"/>
    </xf>
    <xf numFmtId="0" fontId="0" fillId="0" borderId="0" xfId="0"/>
    <xf numFmtId="0" fontId="5" fillId="0" borderId="3" xfId="0" applyFont="1" applyBorder="1"/>
    <xf numFmtId="0" fontId="5" fillId="0" borderId="4" xfId="0" applyFont="1" applyBorder="1"/>
    <xf numFmtId="0" fontId="5" fillId="0" borderId="0" xfId="0" applyFont="1" applyAlignment="1">
      <alignment horizontal="right" vertical="center"/>
    </xf>
    <xf numFmtId="0" fontId="5" fillId="0" borderId="0" xfId="0" applyFont="1"/>
    <xf numFmtId="0" fontId="6" fillId="0" borderId="0" xfId="0" applyFont="1" applyAlignment="1">
      <alignment horizontal="center" vertical="center"/>
    </xf>
    <xf numFmtId="0" fontId="6" fillId="0" borderId="0" xfId="0" applyFont="1" applyAlignment="1">
      <alignment horizontal="right" vertical="center"/>
    </xf>
    <xf numFmtId="0" fontId="6" fillId="6" borderId="7" xfId="0" applyFont="1" applyFill="1" applyBorder="1" applyAlignment="1">
      <alignment horizontal="center" vertical="center"/>
    </xf>
    <xf numFmtId="0" fontId="7" fillId="6" borderId="7" xfId="0" applyFont="1" applyFill="1" applyBorder="1" applyAlignment="1">
      <alignment horizontal="center" vertical="center"/>
    </xf>
    <xf numFmtId="0" fontId="8" fillId="7" borderId="0" xfId="0" applyFont="1" applyFill="1"/>
    <xf numFmtId="164" fontId="7" fillId="6" borderId="7" xfId="0" applyNumberFormat="1" applyFont="1" applyFill="1" applyBorder="1" applyAlignment="1">
      <alignment horizontal="center" vertical="center"/>
    </xf>
    <xf numFmtId="0" fontId="9" fillId="6" borderId="7" xfId="0" applyFont="1" applyFill="1" applyBorder="1" applyAlignment="1">
      <alignment horizontal="center" vertical="center"/>
    </xf>
    <xf numFmtId="164" fontId="10" fillId="6" borderId="7" xfId="0" applyNumberFormat="1" applyFont="1" applyFill="1" applyBorder="1" applyAlignment="1">
      <alignment horizontal="center" vertical="center"/>
    </xf>
    <xf numFmtId="0" fontId="10" fillId="6" borderId="7" xfId="0" applyFont="1" applyFill="1" applyBorder="1" applyAlignment="1">
      <alignment horizontal="center" vertical="center"/>
    </xf>
    <xf numFmtId="0" fontId="5" fillId="7" borderId="0" xfId="0" applyFont="1" applyFill="1"/>
    <xf numFmtId="0" fontId="9" fillId="4" borderId="8" xfId="0" applyFont="1" applyFill="1" applyBorder="1"/>
    <xf numFmtId="0" fontId="12" fillId="7" borderId="11" xfId="0" applyFont="1" applyFill="1" applyBorder="1" applyAlignment="1">
      <alignment horizontal="center" vertical="center"/>
    </xf>
    <xf numFmtId="164" fontId="12" fillId="8" borderId="14" xfId="0" applyNumberFormat="1" applyFont="1" applyFill="1" applyBorder="1" applyAlignment="1">
      <alignment horizontal="right" vertical="center"/>
    </xf>
    <xf numFmtId="0" fontId="13" fillId="0" borderId="16" xfId="0" applyFont="1" applyBorder="1" applyAlignment="1">
      <alignment horizontal="left"/>
    </xf>
    <xf numFmtId="164" fontId="5" fillId="9" borderId="16" xfId="0" applyNumberFormat="1" applyFont="1" applyFill="1" applyBorder="1" applyAlignment="1">
      <alignment horizontal="right" vertical="center"/>
    </xf>
    <xf numFmtId="0" fontId="13" fillId="0" borderId="16" xfId="0" applyFont="1" applyBorder="1"/>
    <xf numFmtId="0" fontId="5" fillId="7" borderId="16" xfId="0" applyFont="1" applyFill="1" applyBorder="1"/>
    <xf numFmtId="0" fontId="15" fillId="7" borderId="16" xfId="0" applyFont="1" applyFill="1" applyBorder="1"/>
    <xf numFmtId="0" fontId="12" fillId="7" borderId="17" xfId="0" applyFont="1" applyFill="1" applyBorder="1" applyAlignment="1">
      <alignment horizontal="center"/>
    </xf>
    <xf numFmtId="0" fontId="5" fillId="0" borderId="12" xfId="0" applyFont="1" applyBorder="1" applyAlignment="1">
      <alignment horizontal="left"/>
    </xf>
    <xf numFmtId="164" fontId="12" fillId="8" borderId="19" xfId="0" applyNumberFormat="1" applyFont="1" applyFill="1" applyBorder="1" applyAlignment="1">
      <alignment horizontal="right" vertical="center"/>
    </xf>
    <xf numFmtId="164" fontId="12" fillId="9" borderId="20" xfId="0" applyNumberFormat="1" applyFont="1" applyFill="1" applyBorder="1" applyAlignment="1">
      <alignment horizontal="right" vertical="center"/>
    </xf>
    <xf numFmtId="0" fontId="13" fillId="0" borderId="21" xfId="0" applyFont="1" applyBorder="1" applyAlignment="1">
      <alignment horizontal="left"/>
    </xf>
    <xf numFmtId="0" fontId="14" fillId="0" borderId="22" xfId="0" applyFont="1" applyBorder="1"/>
    <xf numFmtId="0" fontId="15" fillId="0" borderId="0" xfId="0" applyFont="1"/>
    <xf numFmtId="0" fontId="15" fillId="0" borderId="20" xfId="0" applyFont="1" applyBorder="1"/>
    <xf numFmtId="0" fontId="12" fillId="7" borderId="23" xfId="0" applyFont="1" applyFill="1" applyBorder="1" applyAlignment="1">
      <alignment horizontal="center"/>
    </xf>
    <xf numFmtId="0" fontId="16" fillId="0" borderId="3" xfId="0" applyFont="1" applyBorder="1"/>
    <xf numFmtId="164" fontId="12" fillId="9" borderId="21" xfId="0" applyNumberFormat="1" applyFont="1" applyFill="1" applyBorder="1" applyAlignment="1">
      <alignment horizontal="right" vertical="center"/>
    </xf>
    <xf numFmtId="0" fontId="17" fillId="0" borderId="3" xfId="2" applyFont="1" applyFill="1" applyBorder="1" applyAlignment="1"/>
    <xf numFmtId="164" fontId="12" fillId="8" borderId="25" xfId="0" applyNumberFormat="1" applyFont="1" applyFill="1" applyBorder="1" applyAlignment="1">
      <alignment horizontal="right" vertical="center"/>
    </xf>
    <xf numFmtId="164" fontId="5" fillId="0" borderId="21" xfId="0" applyNumberFormat="1" applyFont="1" applyBorder="1" applyAlignment="1">
      <alignment horizontal="left"/>
    </xf>
    <xf numFmtId="0" fontId="16" fillId="0" borderId="21" xfId="0" applyFont="1" applyBorder="1" applyAlignment="1">
      <alignment horizontal="left"/>
    </xf>
    <xf numFmtId="0" fontId="15" fillId="0" borderId="22" xfId="0" applyFont="1" applyBorder="1" applyAlignment="1">
      <alignment horizontal="left"/>
    </xf>
    <xf numFmtId="0" fontId="18" fillId="0" borderId="0" xfId="0" applyFont="1"/>
    <xf numFmtId="164" fontId="12" fillId="8" borderId="7" xfId="0" applyNumberFormat="1" applyFont="1" applyFill="1" applyBorder="1" applyAlignment="1">
      <alignment horizontal="right" vertical="center"/>
    </xf>
    <xf numFmtId="0" fontId="12" fillId="7" borderId="23" xfId="0" applyFont="1" applyFill="1" applyBorder="1" applyAlignment="1">
      <alignment horizontal="left"/>
    </xf>
    <xf numFmtId="0" fontId="17" fillId="0" borderId="3" xfId="2" applyFont="1" applyBorder="1" applyAlignment="1"/>
    <xf numFmtId="164" fontId="12" fillId="9" borderId="26" xfId="0" applyNumberFormat="1" applyFont="1" applyFill="1" applyBorder="1" applyAlignment="1">
      <alignment horizontal="right" vertical="center"/>
    </xf>
    <xf numFmtId="0" fontId="9" fillId="4" borderId="27" xfId="0" applyFont="1" applyFill="1" applyBorder="1"/>
    <xf numFmtId="0" fontId="5" fillId="4" borderId="30" xfId="0" applyFont="1" applyFill="1" applyBorder="1"/>
    <xf numFmtId="0" fontId="5" fillId="0" borderId="18" xfId="0" applyFont="1" applyBorder="1" applyAlignment="1">
      <alignment horizontal="center" vertical="center"/>
    </xf>
    <xf numFmtId="164" fontId="12" fillId="9" borderId="32" xfId="0" applyNumberFormat="1" applyFont="1" applyFill="1" applyBorder="1" applyAlignment="1">
      <alignment horizontal="right" vertical="center"/>
    </xf>
    <xf numFmtId="164" fontId="12" fillId="9" borderId="16" xfId="0" applyNumberFormat="1" applyFont="1" applyFill="1" applyBorder="1" applyAlignment="1">
      <alignment horizontal="right" vertical="center"/>
    </xf>
    <xf numFmtId="164" fontId="5" fillId="0" borderId="16" xfId="0" applyNumberFormat="1" applyFont="1" applyBorder="1" applyAlignment="1">
      <alignment horizontal="left"/>
    </xf>
    <xf numFmtId="0" fontId="5" fillId="0" borderId="16" xfId="0" applyFont="1" applyBorder="1" applyAlignment="1">
      <alignment horizontal="left"/>
    </xf>
    <xf numFmtId="0" fontId="15" fillId="0" borderId="33" xfId="0" applyFont="1" applyBorder="1" applyAlignment="1">
      <alignment horizontal="left"/>
    </xf>
    <xf numFmtId="0" fontId="5" fillId="10" borderId="25" xfId="0" applyFont="1" applyFill="1" applyBorder="1" applyAlignment="1">
      <alignment horizontal="left"/>
    </xf>
    <xf numFmtId="164" fontId="12" fillId="9" borderId="34" xfId="0" applyNumberFormat="1" applyFont="1" applyFill="1" applyBorder="1" applyAlignment="1">
      <alignment horizontal="right" vertical="center"/>
    </xf>
    <xf numFmtId="0" fontId="9" fillId="0" borderId="35" xfId="0" applyFont="1" applyBorder="1" applyAlignment="1">
      <alignment horizontal="left"/>
    </xf>
    <xf numFmtId="164" fontId="12" fillId="9" borderId="35" xfId="0" applyNumberFormat="1" applyFont="1" applyFill="1" applyBorder="1" applyAlignment="1">
      <alignment horizontal="right" vertical="center"/>
    </xf>
    <xf numFmtId="0" fontId="5" fillId="0" borderId="35" xfId="0" applyFont="1" applyBorder="1" applyAlignment="1">
      <alignment horizontal="left"/>
    </xf>
    <xf numFmtId="0" fontId="15" fillId="0" borderId="36" xfId="0" applyFont="1" applyBorder="1" applyAlignment="1">
      <alignment horizontal="left"/>
    </xf>
    <xf numFmtId="0" fontId="5" fillId="0" borderId="13" xfId="0" applyFont="1" applyBorder="1" applyAlignment="1">
      <alignment horizontal="left"/>
    </xf>
    <xf numFmtId="0" fontId="5" fillId="4" borderId="2" xfId="0" applyFont="1" applyFill="1" applyBorder="1"/>
    <xf numFmtId="164" fontId="12" fillId="9" borderId="32" xfId="0" applyNumberFormat="1" applyFont="1" applyFill="1" applyBorder="1" applyAlignment="1">
      <alignment horizontal="right" vertical="center" wrapText="1"/>
    </xf>
    <xf numFmtId="164" fontId="5" fillId="9" borderId="16" xfId="0" applyNumberFormat="1" applyFont="1" applyFill="1" applyBorder="1" applyAlignment="1">
      <alignment horizontal="left"/>
    </xf>
    <xf numFmtId="0" fontId="16" fillId="7" borderId="16" xfId="0" applyFont="1" applyFill="1" applyBorder="1" applyAlignment="1">
      <alignment horizontal="left"/>
    </xf>
    <xf numFmtId="0" fontId="5" fillId="7" borderId="12" xfId="0" applyFont="1" applyFill="1" applyBorder="1" applyAlignment="1">
      <alignment horizontal="left"/>
    </xf>
    <xf numFmtId="0" fontId="13" fillId="0" borderId="35" xfId="0" applyFont="1" applyBorder="1"/>
    <xf numFmtId="0" fontId="5" fillId="7" borderId="35" xfId="0" applyFont="1" applyFill="1" applyBorder="1" applyAlignment="1">
      <alignment horizontal="left"/>
    </xf>
    <xf numFmtId="0" fontId="5" fillId="10" borderId="7" xfId="0" applyFont="1" applyFill="1" applyBorder="1" applyAlignment="1">
      <alignment horizontal="left"/>
    </xf>
    <xf numFmtId="164" fontId="5" fillId="8" borderId="7" xfId="0" applyNumberFormat="1" applyFont="1" applyFill="1" applyBorder="1" applyAlignment="1">
      <alignment horizontal="right" vertical="center"/>
    </xf>
    <xf numFmtId="0" fontId="16" fillId="0" borderId="16" xfId="0" applyFont="1" applyBorder="1"/>
    <xf numFmtId="164" fontId="12" fillId="9" borderId="6" xfId="0" applyNumberFormat="1" applyFont="1" applyFill="1" applyBorder="1" applyAlignment="1">
      <alignment horizontal="right" vertical="center"/>
    </xf>
    <xf numFmtId="0" fontId="9" fillId="0" borderId="12" xfId="0" applyFont="1" applyBorder="1" applyAlignment="1">
      <alignment horizontal="left"/>
    </xf>
    <xf numFmtId="164" fontId="12" fillId="9" borderId="12" xfId="0" applyNumberFormat="1" applyFont="1" applyFill="1" applyBorder="1" applyAlignment="1">
      <alignment horizontal="right" vertical="center"/>
    </xf>
    <xf numFmtId="0" fontId="16" fillId="0" borderId="12" xfId="0" applyFont="1" applyBorder="1" applyAlignment="1">
      <alignment vertical="top"/>
    </xf>
    <xf numFmtId="164" fontId="5" fillId="9" borderId="12" xfId="0" applyNumberFormat="1" applyFont="1" applyFill="1" applyBorder="1" applyAlignment="1">
      <alignment horizontal="left"/>
    </xf>
    <xf numFmtId="0" fontId="16" fillId="0" borderId="12" xfId="0" applyFont="1" applyBorder="1" applyAlignment="1">
      <alignment horizontal="left"/>
    </xf>
    <xf numFmtId="164" fontId="12" fillId="7" borderId="35" xfId="0" applyNumberFormat="1" applyFont="1" applyFill="1" applyBorder="1"/>
    <xf numFmtId="164" fontId="5" fillId="8" borderId="14" xfId="0" applyNumberFormat="1" applyFont="1" applyFill="1" applyBorder="1" applyAlignment="1">
      <alignment horizontal="right" vertical="center"/>
    </xf>
    <xf numFmtId="0" fontId="16" fillId="0" borderId="16" xfId="0" applyFont="1" applyBorder="1" applyAlignment="1">
      <alignment horizontal="left"/>
    </xf>
    <xf numFmtId="164" fontId="5" fillId="8" borderId="25" xfId="0" applyNumberFormat="1" applyFont="1" applyFill="1" applyBorder="1" applyAlignment="1">
      <alignment horizontal="right" vertical="center"/>
    </xf>
    <xf numFmtId="164" fontId="5" fillId="9" borderId="35" xfId="0" applyNumberFormat="1" applyFont="1" applyFill="1" applyBorder="1"/>
    <xf numFmtId="0" fontId="16" fillId="0" borderId="35" xfId="0" applyFont="1" applyBorder="1"/>
    <xf numFmtId="0" fontId="5" fillId="0" borderId="11" xfId="0" applyFont="1" applyBorder="1" applyAlignment="1">
      <alignment horizontal="center" vertical="center"/>
    </xf>
    <xf numFmtId="164" fontId="5" fillId="9" borderId="32" xfId="0" applyNumberFormat="1" applyFont="1" applyFill="1" applyBorder="1" applyAlignment="1">
      <alignment horizontal="right" vertical="center"/>
    </xf>
    <xf numFmtId="0" fontId="15" fillId="0" borderId="5" xfId="0" applyFont="1" applyBorder="1" applyAlignment="1">
      <alignment horizontal="left"/>
    </xf>
    <xf numFmtId="164" fontId="5" fillId="0" borderId="35" xfId="0" applyNumberFormat="1" applyFont="1" applyBorder="1" applyAlignment="1">
      <alignment horizontal="left"/>
    </xf>
    <xf numFmtId="164" fontId="5" fillId="9" borderId="16" xfId="0" applyNumberFormat="1" applyFont="1" applyFill="1" applyBorder="1"/>
    <xf numFmtId="164" fontId="5" fillId="9" borderId="21" xfId="0" applyNumberFormat="1" applyFont="1" applyFill="1" applyBorder="1" applyAlignment="1">
      <alignment horizontal="right" vertical="center"/>
    </xf>
    <xf numFmtId="0" fontId="15" fillId="0" borderId="21" xfId="0" applyFont="1" applyBorder="1"/>
    <xf numFmtId="0" fontId="5" fillId="0" borderId="21" xfId="0" applyFont="1" applyBorder="1"/>
    <xf numFmtId="0" fontId="13" fillId="4" borderId="27" xfId="0" applyFont="1" applyFill="1" applyBorder="1"/>
    <xf numFmtId="0" fontId="9" fillId="0" borderId="21" xfId="0" applyFont="1" applyBorder="1" applyAlignment="1">
      <alignment horizontal="left"/>
    </xf>
    <xf numFmtId="164" fontId="5" fillId="9" borderId="21" xfId="0" applyNumberFormat="1" applyFont="1" applyFill="1" applyBorder="1"/>
    <xf numFmtId="0" fontId="16" fillId="4" borderId="27" xfId="0" applyFont="1" applyFill="1" applyBorder="1"/>
    <xf numFmtId="0" fontId="15" fillId="0" borderId="21" xfId="0" applyFont="1" applyBorder="1" applyAlignment="1">
      <alignment horizontal="right" vertical="center"/>
    </xf>
    <xf numFmtId="0" fontId="16" fillId="0" borderId="21" xfId="0" applyFont="1" applyBorder="1"/>
    <xf numFmtId="0" fontId="13" fillId="0" borderId="23" xfId="0" applyFont="1" applyBorder="1" applyAlignment="1">
      <alignment horizontal="left"/>
    </xf>
    <xf numFmtId="0" fontId="5" fillId="0" borderId="12" xfId="0" applyFont="1" applyBorder="1"/>
    <xf numFmtId="0" fontId="13" fillId="0" borderId="12" xfId="0" applyFont="1" applyBorder="1"/>
    <xf numFmtId="0" fontId="5" fillId="0" borderId="22" xfId="0" applyFont="1" applyBorder="1" applyAlignment="1">
      <alignment horizontal="left"/>
    </xf>
    <xf numFmtId="0" fontId="5" fillId="0" borderId="23" xfId="0" applyFont="1" applyBorder="1" applyAlignment="1">
      <alignment horizontal="left"/>
    </xf>
    <xf numFmtId="164" fontId="5" fillId="8" borderId="7" xfId="0" applyNumberFormat="1" applyFont="1" applyFill="1" applyBorder="1" applyAlignment="1">
      <alignment vertical="center"/>
    </xf>
    <xf numFmtId="164" fontId="5" fillId="9" borderId="40" xfId="0" applyNumberFormat="1" applyFont="1" applyFill="1" applyBorder="1" applyAlignment="1">
      <alignment vertical="center"/>
    </xf>
    <xf numFmtId="164" fontId="5" fillId="0" borderId="41" xfId="0" applyNumberFormat="1" applyFont="1" applyBorder="1" applyAlignment="1">
      <alignment vertical="center"/>
    </xf>
    <xf numFmtId="164" fontId="5" fillId="0" borderId="42" xfId="0" applyNumberFormat="1" applyFont="1" applyBorder="1" applyAlignment="1">
      <alignment vertical="center"/>
    </xf>
    <xf numFmtId="164" fontId="5" fillId="9" borderId="43" xfId="0" applyNumberFormat="1" applyFont="1" applyFill="1" applyBorder="1" applyAlignment="1">
      <alignment vertical="center"/>
    </xf>
    <xf numFmtId="164" fontId="5" fillId="0" borderId="44" xfId="0" applyNumberFormat="1" applyFont="1" applyBorder="1" applyAlignment="1">
      <alignment vertical="center"/>
    </xf>
    <xf numFmtId="164" fontId="5" fillId="0" borderId="45" xfId="0" applyNumberFormat="1" applyFont="1" applyBorder="1" applyAlignment="1">
      <alignment vertical="center"/>
    </xf>
    <xf numFmtId="0" fontId="15" fillId="0" borderId="31" xfId="0" applyFont="1" applyBorder="1"/>
    <xf numFmtId="0" fontId="15" fillId="0" borderId="46" xfId="0" applyFont="1" applyBorder="1"/>
    <xf numFmtId="0" fontId="18" fillId="7" borderId="0" xfId="0" applyFont="1" applyFill="1"/>
    <xf numFmtId="0" fontId="5" fillId="7" borderId="21" xfId="0" applyFont="1" applyFill="1" applyBorder="1"/>
    <xf numFmtId="0" fontId="15" fillId="7" borderId="21" xfId="0" applyFont="1" applyFill="1" applyBorder="1"/>
    <xf numFmtId="0" fontId="15" fillId="7" borderId="23" xfId="0" applyFont="1" applyFill="1" applyBorder="1"/>
    <xf numFmtId="0" fontId="5" fillId="0" borderId="21" xfId="0" applyFont="1" applyBorder="1" applyAlignment="1">
      <alignment horizontal="center"/>
    </xf>
    <xf numFmtId="0" fontId="15" fillId="0" borderId="21" xfId="0" applyFont="1" applyBorder="1" applyAlignment="1">
      <alignment horizontal="center"/>
    </xf>
    <xf numFmtId="0" fontId="12" fillId="0" borderId="16" xfId="0" applyFont="1" applyBorder="1" applyAlignment="1">
      <alignment horizontal="left"/>
    </xf>
    <xf numFmtId="0" fontId="12" fillId="0" borderId="17" xfId="0" applyFont="1" applyBorder="1" applyAlignment="1">
      <alignment horizontal="left"/>
    </xf>
    <xf numFmtId="0" fontId="13" fillId="0" borderId="12" xfId="0" applyFont="1" applyBorder="1" applyAlignment="1">
      <alignment horizontal="left"/>
    </xf>
    <xf numFmtId="0" fontId="12" fillId="0" borderId="12" xfId="0" applyFont="1" applyBorder="1" applyAlignment="1">
      <alignment horizontal="left"/>
    </xf>
    <xf numFmtId="0" fontId="12" fillId="0" borderId="37" xfId="0" applyFont="1" applyBorder="1" applyAlignment="1">
      <alignment horizontal="left"/>
    </xf>
    <xf numFmtId="0" fontId="15" fillId="0" borderId="35" xfId="0" applyFont="1" applyBorder="1"/>
    <xf numFmtId="0" fontId="15" fillId="0" borderId="35" xfId="0" applyFont="1" applyBorder="1" applyAlignment="1">
      <alignment horizontal="left"/>
    </xf>
    <xf numFmtId="0" fontId="15" fillId="0" borderId="12" xfId="0" applyFont="1" applyBorder="1"/>
    <xf numFmtId="0" fontId="17" fillId="0" borderId="12" xfId="2" applyFont="1" applyBorder="1"/>
    <xf numFmtId="0" fontId="15" fillId="0" borderId="12" xfId="0" applyFont="1" applyBorder="1" applyAlignment="1">
      <alignment horizontal="left"/>
    </xf>
    <xf numFmtId="0" fontId="5" fillId="0" borderId="39" xfId="0" applyFont="1" applyBorder="1" applyAlignment="1">
      <alignment horizontal="left"/>
    </xf>
    <xf numFmtId="0" fontId="5" fillId="10" borderId="14" xfId="0" applyFont="1" applyFill="1" applyBorder="1" applyAlignment="1">
      <alignment horizontal="left"/>
    </xf>
    <xf numFmtId="164" fontId="12" fillId="0" borderId="3" xfId="0" applyNumberFormat="1" applyFont="1" applyBorder="1"/>
    <xf numFmtId="0" fontId="15" fillId="0" borderId="3" xfId="0" applyFont="1" applyBorder="1"/>
    <xf numFmtId="0" fontId="15" fillId="0" borderId="4" xfId="0" applyFont="1" applyBorder="1"/>
    <xf numFmtId="0" fontId="15" fillId="0" borderId="48" xfId="0" applyFont="1" applyBorder="1" applyAlignment="1">
      <alignment horizontal="right" vertical="center"/>
    </xf>
    <xf numFmtId="0" fontId="15" fillId="0" borderId="48" xfId="0" applyFont="1" applyBorder="1"/>
    <xf numFmtId="164" fontId="5" fillId="9" borderId="21" xfId="0" applyNumberFormat="1" applyFont="1" applyFill="1" applyBorder="1" applyAlignment="1">
      <alignment horizontal="left"/>
    </xf>
    <xf numFmtId="164" fontId="12" fillId="0" borderId="16" xfId="0" applyNumberFormat="1" applyFont="1" applyBorder="1" applyAlignment="1">
      <alignment horizontal="left"/>
    </xf>
    <xf numFmtId="0" fontId="12" fillId="0" borderId="33" xfId="0" applyFont="1" applyBorder="1" applyAlignment="1">
      <alignment horizontal="left"/>
    </xf>
    <xf numFmtId="0" fontId="12" fillId="0" borderId="5" xfId="0" applyFont="1" applyBorder="1" applyAlignment="1">
      <alignment horizontal="left"/>
    </xf>
    <xf numFmtId="0" fontId="12" fillId="0" borderId="35" xfId="0" applyFont="1" applyBorder="1" applyAlignment="1">
      <alignment horizontal="left"/>
    </xf>
    <xf numFmtId="0" fontId="12" fillId="0" borderId="36" xfId="0" applyFont="1" applyBorder="1" applyAlignment="1">
      <alignment horizontal="left"/>
    </xf>
    <xf numFmtId="0" fontId="13" fillId="0" borderId="16" xfId="0" applyFont="1" applyBorder="1" applyAlignment="1">
      <alignment wrapText="1"/>
    </xf>
    <xf numFmtId="0" fontId="5" fillId="7" borderId="16" xfId="0" applyFont="1" applyFill="1" applyBorder="1" applyAlignment="1">
      <alignment horizontal="right" vertical="center"/>
    </xf>
    <xf numFmtId="0" fontId="5" fillId="7" borderId="16" xfId="0" applyFont="1" applyFill="1" applyBorder="1" applyAlignment="1">
      <alignment horizontal="left" vertical="center"/>
    </xf>
    <xf numFmtId="0" fontId="15" fillId="7" borderId="16" xfId="0" applyFont="1" applyFill="1" applyBorder="1" applyAlignment="1">
      <alignment horizontal="left" vertical="center"/>
    </xf>
    <xf numFmtId="0" fontId="5" fillId="7" borderId="39" xfId="0" applyFont="1" applyFill="1" applyBorder="1"/>
    <xf numFmtId="0" fontId="5" fillId="0" borderId="16" xfId="0" applyFont="1" applyBorder="1" applyAlignment="1">
      <alignment horizontal="left" vertical="center"/>
    </xf>
    <xf numFmtId="0" fontId="15" fillId="0" borderId="33" xfId="0" applyFont="1" applyBorder="1" applyAlignment="1">
      <alignment horizontal="left" vertical="center"/>
    </xf>
    <xf numFmtId="0" fontId="5" fillId="0" borderId="17" xfId="0" applyFont="1" applyBorder="1" applyAlignment="1">
      <alignment horizontal="left"/>
    </xf>
    <xf numFmtId="0" fontId="5" fillId="0" borderId="49" xfId="0" applyFont="1" applyBorder="1" applyAlignment="1">
      <alignment horizontal="left"/>
    </xf>
    <xf numFmtId="164" fontId="12" fillId="8" borderId="7" xfId="0" applyNumberFormat="1" applyFont="1" applyFill="1" applyBorder="1" applyAlignment="1">
      <alignment vertical="center"/>
    </xf>
    <xf numFmtId="164" fontId="12" fillId="9" borderId="6" xfId="0" applyNumberFormat="1" applyFont="1" applyFill="1" applyBorder="1" applyAlignment="1">
      <alignment vertical="center"/>
    </xf>
    <xf numFmtId="0" fontId="5" fillId="4" borderId="11" xfId="0" applyFont="1" applyFill="1" applyBorder="1" applyAlignment="1">
      <alignment vertical="center"/>
    </xf>
    <xf numFmtId="0" fontId="5" fillId="4" borderId="13" xfId="0" applyFont="1" applyFill="1" applyBorder="1" applyAlignment="1">
      <alignment vertical="center"/>
    </xf>
    <xf numFmtId="0" fontId="12" fillId="4" borderId="30" xfId="0" applyFont="1" applyFill="1" applyBorder="1"/>
    <xf numFmtId="0" fontId="13" fillId="0" borderId="21" xfId="0" applyFont="1" applyBorder="1"/>
    <xf numFmtId="164" fontId="5" fillId="9" borderId="20" xfId="0" applyNumberFormat="1" applyFont="1" applyFill="1" applyBorder="1" applyAlignment="1">
      <alignment horizontal="right" vertical="center"/>
    </xf>
    <xf numFmtId="0" fontId="5" fillId="0" borderId="21" xfId="0" applyFont="1" applyBorder="1" applyAlignment="1">
      <alignment horizontal="left"/>
    </xf>
    <xf numFmtId="164" fontId="5" fillId="9" borderId="39" xfId="0" applyNumberFormat="1" applyFont="1" applyFill="1" applyBorder="1" applyAlignment="1">
      <alignment horizontal="left"/>
    </xf>
    <xf numFmtId="0" fontId="16" fillId="0" borderId="39" xfId="0" applyFont="1" applyBorder="1" applyAlignment="1">
      <alignment horizontal="left"/>
    </xf>
    <xf numFmtId="0" fontId="15" fillId="7" borderId="5" xfId="0" applyFont="1" applyFill="1" applyBorder="1" applyAlignment="1">
      <alignment horizontal="left"/>
    </xf>
    <xf numFmtId="0" fontId="13" fillId="0" borderId="0" xfId="0" applyFont="1"/>
    <xf numFmtId="0" fontId="5" fillId="7" borderId="39" xfId="0" applyFont="1" applyFill="1" applyBorder="1" applyAlignment="1">
      <alignment horizontal="left"/>
    </xf>
    <xf numFmtId="0" fontId="15" fillId="7" borderId="0" xfId="0" applyFont="1" applyFill="1" applyAlignment="1">
      <alignment horizontal="left"/>
    </xf>
    <xf numFmtId="0" fontId="12" fillId="0" borderId="7" xfId="0" applyFont="1" applyBorder="1" applyAlignment="1">
      <alignment horizontal="left"/>
    </xf>
    <xf numFmtId="164" fontId="12" fillId="0" borderId="16" xfId="0" applyNumberFormat="1" applyFont="1" applyBorder="1" applyAlignment="1">
      <alignment horizontal="right" vertical="center"/>
    </xf>
    <xf numFmtId="0" fontId="12" fillId="7" borderId="16" xfId="0" applyFont="1" applyFill="1" applyBorder="1"/>
    <xf numFmtId="0" fontId="12" fillId="7" borderId="17" xfId="0" applyFont="1" applyFill="1" applyBorder="1"/>
    <xf numFmtId="164" fontId="12" fillId="0" borderId="12" xfId="0" applyNumberFormat="1" applyFont="1" applyBorder="1" applyAlignment="1">
      <alignment horizontal="right" vertical="center"/>
    </xf>
    <xf numFmtId="0" fontId="15" fillId="7" borderId="12" xfId="0" applyFont="1" applyFill="1" applyBorder="1"/>
    <xf numFmtId="0" fontId="5" fillId="7" borderId="12" xfId="0" applyFont="1" applyFill="1" applyBorder="1"/>
    <xf numFmtId="0" fontId="12" fillId="7" borderId="12" xfId="0" applyFont="1" applyFill="1" applyBorder="1"/>
    <xf numFmtId="0" fontId="12" fillId="7" borderId="13" xfId="0" applyFont="1" applyFill="1" applyBorder="1"/>
    <xf numFmtId="0" fontId="12" fillId="7" borderId="49" xfId="0" applyFont="1" applyFill="1" applyBorder="1"/>
    <xf numFmtId="0" fontId="15" fillId="7" borderId="35" xfId="0" applyFont="1" applyFill="1" applyBorder="1"/>
    <xf numFmtId="0" fontId="15" fillId="0" borderId="21" xfId="0" applyFont="1" applyBorder="1" applyAlignment="1">
      <alignment horizontal="left"/>
    </xf>
    <xf numFmtId="0" fontId="13" fillId="7" borderId="21" xfId="0" applyFont="1" applyFill="1" applyBorder="1" applyAlignment="1">
      <alignment horizontal="left"/>
    </xf>
    <xf numFmtId="0" fontId="12" fillId="7" borderId="0" xfId="0" applyFont="1" applyFill="1" applyAlignment="1">
      <alignment horizontal="left"/>
    </xf>
    <xf numFmtId="0" fontId="5" fillId="0" borderId="35" xfId="0" applyFont="1" applyBorder="1"/>
    <xf numFmtId="0" fontId="15" fillId="0" borderId="39" xfId="0" applyFont="1" applyBorder="1"/>
    <xf numFmtId="164" fontId="12" fillId="7" borderId="35" xfId="0" applyNumberFormat="1" applyFont="1" applyFill="1" applyBorder="1" applyAlignment="1">
      <alignment horizontal="right" vertical="center"/>
    </xf>
    <xf numFmtId="164" fontId="12" fillId="7" borderId="36" xfId="0" applyNumberFormat="1" applyFont="1" applyFill="1" applyBorder="1"/>
    <xf numFmtId="164" fontId="12" fillId="10" borderId="7" xfId="0" applyNumberFormat="1" applyFont="1" applyFill="1" applyBorder="1"/>
    <xf numFmtId="0" fontId="20" fillId="4" borderId="2" xfId="0" applyFont="1" applyFill="1" applyBorder="1"/>
    <xf numFmtId="0" fontId="15" fillId="0" borderId="49" xfId="0" applyFont="1" applyBorder="1"/>
    <xf numFmtId="0" fontId="15" fillId="7" borderId="16" xfId="0" applyFont="1" applyFill="1" applyBorder="1" applyAlignment="1">
      <alignment horizontal="right" vertical="center"/>
    </xf>
    <xf numFmtId="0" fontId="15" fillId="7" borderId="16" xfId="0" applyFont="1" applyFill="1" applyBorder="1" applyAlignment="1">
      <alignment vertical="center"/>
    </xf>
    <xf numFmtId="0" fontId="15" fillId="7" borderId="12" xfId="0" applyFont="1" applyFill="1" applyBorder="1" applyAlignment="1">
      <alignment horizontal="right" vertical="center"/>
    </xf>
    <xf numFmtId="0" fontId="15" fillId="7" borderId="12" xfId="0" applyFont="1" applyFill="1" applyBorder="1" applyAlignment="1">
      <alignment vertical="center"/>
    </xf>
    <xf numFmtId="0" fontId="5" fillId="7" borderId="12" xfId="0" applyFont="1" applyFill="1" applyBorder="1" applyAlignment="1">
      <alignment horizontal="left" vertical="center"/>
    </xf>
    <xf numFmtId="0" fontId="15" fillId="7" borderId="12" xfId="0" applyFont="1" applyFill="1" applyBorder="1" applyAlignment="1">
      <alignment horizontal="left" vertical="center"/>
    </xf>
    <xf numFmtId="164" fontId="12" fillId="9" borderId="35" xfId="0" applyNumberFormat="1" applyFont="1" applyFill="1" applyBorder="1" applyAlignment="1">
      <alignment vertical="center"/>
    </xf>
    <xf numFmtId="0" fontId="13" fillId="7" borderId="35" xfId="0" applyFont="1" applyFill="1" applyBorder="1" applyAlignment="1">
      <alignment vertical="center"/>
    </xf>
    <xf numFmtId="0" fontId="13" fillId="7" borderId="35" xfId="0" applyFont="1" applyFill="1" applyBorder="1" applyAlignment="1">
      <alignment horizontal="left"/>
    </xf>
    <xf numFmtId="0" fontId="9" fillId="7" borderId="35" xfId="0" applyFont="1" applyFill="1" applyBorder="1" applyAlignment="1">
      <alignment horizontal="left"/>
    </xf>
    <xf numFmtId="0" fontId="5" fillId="7" borderId="35" xfId="0" applyFont="1" applyFill="1" applyBorder="1"/>
    <xf numFmtId="0" fontId="15" fillId="7" borderId="49" xfId="0" applyFont="1" applyFill="1" applyBorder="1"/>
    <xf numFmtId="164" fontId="20" fillId="4" borderId="2" xfId="0" applyNumberFormat="1" applyFont="1" applyFill="1" applyBorder="1"/>
    <xf numFmtId="0" fontId="8" fillId="4" borderId="27" xfId="0" applyFont="1" applyFill="1" applyBorder="1"/>
    <xf numFmtId="0" fontId="15" fillId="7" borderId="21" xfId="0" applyFont="1" applyFill="1" applyBorder="1" applyAlignment="1">
      <alignment horizontal="right" vertical="center"/>
    </xf>
    <xf numFmtId="0" fontId="21" fillId="0" borderId="0" xfId="0" applyFont="1"/>
    <xf numFmtId="0" fontId="15" fillId="0" borderId="51" xfId="0" applyFont="1" applyBorder="1"/>
    <xf numFmtId="164" fontId="12" fillId="9" borderId="43" xfId="0" applyNumberFormat="1" applyFont="1" applyFill="1" applyBorder="1" applyAlignment="1">
      <alignment horizontal="right" vertical="center"/>
    </xf>
    <xf numFmtId="164" fontId="12" fillId="9" borderId="44" xfId="0" applyNumberFormat="1" applyFont="1" applyFill="1" applyBorder="1" applyAlignment="1">
      <alignment horizontal="right" vertical="center"/>
    </xf>
    <xf numFmtId="0" fontId="5" fillId="0" borderId="44" xfId="0" applyFont="1" applyBorder="1"/>
    <xf numFmtId="0" fontId="15" fillId="0" borderId="44" xfId="0" applyFont="1" applyBorder="1"/>
    <xf numFmtId="0" fontId="15" fillId="0" borderId="38" xfId="0" applyFont="1" applyBorder="1"/>
    <xf numFmtId="0" fontId="4" fillId="0" borderId="0" xfId="2"/>
    <xf numFmtId="0" fontId="4" fillId="0" borderId="16" xfId="2" applyBorder="1" applyAlignment="1">
      <alignment horizontal="left"/>
    </xf>
    <xf numFmtId="0" fontId="14" fillId="0" borderId="10" xfId="0" applyFont="1" applyBorder="1"/>
    <xf numFmtId="0" fontId="14" fillId="0" borderId="36" xfId="0" applyFont="1" applyBorder="1" applyAlignment="1">
      <alignment vertical="top"/>
    </xf>
    <xf numFmtId="0" fontId="14" fillId="0" borderId="37" xfId="0" applyFont="1" applyBorder="1" applyAlignment="1">
      <alignment vertical="top"/>
    </xf>
    <xf numFmtId="0" fontId="14" fillId="0" borderId="47" xfId="0" applyFont="1" applyBorder="1"/>
    <xf numFmtId="0" fontId="14" fillId="0" borderId="4" xfId="0" applyFont="1" applyBorder="1"/>
    <xf numFmtId="0" fontId="19" fillId="0" borderId="0" xfId="0" applyFont="1"/>
    <xf numFmtId="164" fontId="5" fillId="11" borderId="21" xfId="0" applyNumberFormat="1" applyFont="1" applyFill="1" applyBorder="1"/>
    <xf numFmtId="44" fontId="12" fillId="8" borderId="25" xfId="0" applyNumberFormat="1" applyFont="1" applyFill="1" applyBorder="1" applyAlignment="1">
      <alignment horizontal="right" vertical="center"/>
    </xf>
    <xf numFmtId="0" fontId="5" fillId="0" borderId="9" xfId="0" applyFont="1" applyBorder="1"/>
    <xf numFmtId="0" fontId="5" fillId="0" borderId="28" xfId="0" applyFont="1" applyBorder="1"/>
    <xf numFmtId="0" fontId="5" fillId="10" borderId="19" xfId="0" applyFont="1" applyFill="1" applyBorder="1" applyAlignment="1">
      <alignment horizontal="left"/>
    </xf>
    <xf numFmtId="0" fontId="5" fillId="12" borderId="7" xfId="0" applyFont="1" applyFill="1" applyBorder="1" applyAlignment="1">
      <alignment horizontal="left"/>
    </xf>
    <xf numFmtId="0" fontId="16" fillId="0" borderId="35" xfId="0" applyFont="1" applyBorder="1" applyAlignment="1">
      <alignment horizontal="left"/>
    </xf>
    <xf numFmtId="0" fontId="16" fillId="0" borderId="20" xfId="0" applyFont="1" applyBorder="1" applyAlignment="1">
      <alignment horizontal="left"/>
    </xf>
    <xf numFmtId="0" fontId="16" fillId="0" borderId="0" xfId="0" applyFont="1" applyAlignment="1">
      <alignment horizontal="left"/>
    </xf>
    <xf numFmtId="0" fontId="16" fillId="7" borderId="12" xfId="0" applyFont="1" applyFill="1" applyBorder="1" applyAlignment="1">
      <alignment horizontal="left"/>
    </xf>
    <xf numFmtId="0" fontId="16" fillId="7" borderId="44" xfId="0" applyFont="1" applyFill="1" applyBorder="1" applyAlignment="1">
      <alignment horizontal="left"/>
    </xf>
    <xf numFmtId="0" fontId="16" fillId="0" borderId="44" xfId="0" applyFont="1" applyBorder="1" applyAlignment="1">
      <alignment horizontal="left"/>
    </xf>
    <xf numFmtId="0" fontId="4" fillId="0" borderId="12" xfId="2" applyBorder="1"/>
    <xf numFmtId="0" fontId="16" fillId="0" borderId="33" xfId="0" applyFont="1" applyBorder="1" applyAlignment="1">
      <alignment horizontal="left"/>
    </xf>
    <xf numFmtId="0" fontId="5" fillId="13" borderId="0" xfId="0" applyFont="1" applyFill="1"/>
    <xf numFmtId="0" fontId="5" fillId="12" borderId="25" xfId="0" applyFont="1" applyFill="1" applyBorder="1" applyAlignment="1">
      <alignment horizontal="left"/>
    </xf>
    <xf numFmtId="0" fontId="13" fillId="0" borderId="22" xfId="0" applyFont="1" applyBorder="1" applyAlignment="1">
      <alignment horizontal="left"/>
    </xf>
    <xf numFmtId="0" fontId="5" fillId="12" borderId="7" xfId="0" applyFont="1" applyFill="1" applyBorder="1" applyAlignment="1">
      <alignment vertical="center"/>
    </xf>
    <xf numFmtId="0" fontId="16" fillId="7" borderId="21" xfId="0" applyFont="1" applyFill="1" applyBorder="1" applyAlignment="1">
      <alignment horizontal="left"/>
    </xf>
    <xf numFmtId="164" fontId="12" fillId="11" borderId="12" xfId="0" applyNumberFormat="1" applyFont="1" applyFill="1" applyBorder="1" applyAlignment="1">
      <alignment horizontal="right" vertical="center"/>
    </xf>
    <xf numFmtId="0" fontId="5" fillId="0" borderId="10" xfId="0" applyFont="1" applyBorder="1"/>
    <xf numFmtId="0" fontId="14" fillId="7" borderId="49" xfId="0" applyFont="1" applyFill="1" applyBorder="1" applyAlignment="1">
      <alignment vertical="center"/>
    </xf>
    <xf numFmtId="0" fontId="5" fillId="0" borderId="23" xfId="0" applyFont="1" applyBorder="1"/>
    <xf numFmtId="0" fontId="5" fillId="0" borderId="17" xfId="0" applyFont="1" applyBorder="1"/>
    <xf numFmtId="0" fontId="5" fillId="0" borderId="16" xfId="0" applyFont="1" applyBorder="1"/>
    <xf numFmtId="0" fontId="9" fillId="0" borderId="50" xfId="0" applyFont="1" applyBorder="1"/>
    <xf numFmtId="0" fontId="5" fillId="4" borderId="54" xfId="0" applyFont="1" applyFill="1" applyBorder="1"/>
    <xf numFmtId="0" fontId="5" fillId="4" borderId="53" xfId="0" applyFont="1" applyFill="1" applyBorder="1"/>
    <xf numFmtId="0" fontId="17" fillId="0" borderId="47" xfId="2" applyFont="1" applyBorder="1" applyAlignment="1"/>
    <xf numFmtId="0" fontId="17" fillId="0" borderId="4" xfId="2" applyFont="1" applyBorder="1" applyAlignment="1"/>
    <xf numFmtId="0" fontId="4" fillId="0" borderId="3" xfId="2" applyBorder="1" applyAlignment="1"/>
    <xf numFmtId="0" fontId="4" fillId="0" borderId="4" xfId="2" applyBorder="1" applyAlignment="1"/>
    <xf numFmtId="0" fontId="5" fillId="0" borderId="29" xfId="0" applyFont="1" applyBorder="1"/>
    <xf numFmtId="0" fontId="5" fillId="0" borderId="3" xfId="0" applyFont="1" applyBorder="1" applyAlignment="1"/>
    <xf numFmtId="0" fontId="5" fillId="0" borderId="4" xfId="0" applyFont="1" applyBorder="1" applyAlignment="1"/>
    <xf numFmtId="0" fontId="9" fillId="14" borderId="27" xfId="0" applyFont="1" applyFill="1" applyBorder="1"/>
    <xf numFmtId="0" fontId="5" fillId="10" borderId="39" xfId="0" applyFont="1" applyFill="1" applyBorder="1" applyAlignment="1">
      <alignment horizontal="left"/>
    </xf>
    <xf numFmtId="0" fontId="5" fillId="0" borderId="55" xfId="0" applyFont="1" applyBorder="1"/>
    <xf numFmtId="0" fontId="5" fillId="0" borderId="29" xfId="0" applyFont="1" applyBorder="1" applyAlignment="1">
      <alignment horizontal="left" vertical="top"/>
    </xf>
    <xf numFmtId="164" fontId="5" fillId="8" borderId="54" xfId="0" applyNumberFormat="1" applyFont="1" applyFill="1" applyBorder="1" applyAlignment="1">
      <alignment horizontal="right" vertical="center"/>
    </xf>
    <xf numFmtId="164" fontId="12" fillId="9" borderId="0" xfId="0" applyNumberFormat="1" applyFont="1" applyFill="1" applyBorder="1" applyAlignment="1">
      <alignment horizontal="right" vertical="center"/>
    </xf>
    <xf numFmtId="0" fontId="16" fillId="0" borderId="0" xfId="0" applyFont="1" applyBorder="1" applyAlignment="1">
      <alignment horizontal="left"/>
    </xf>
    <xf numFmtId="0" fontId="17" fillId="0" borderId="0" xfId="2" applyFont="1" applyBorder="1"/>
    <xf numFmtId="0" fontId="13" fillId="0" borderId="0" xfId="0" applyFont="1" applyBorder="1"/>
    <xf numFmtId="0" fontId="5" fillId="0" borderId="0" xfId="0" applyFont="1" applyBorder="1" applyAlignment="1">
      <alignment horizontal="left"/>
    </xf>
    <xf numFmtId="0" fontId="15" fillId="0" borderId="0" xfId="0" applyFont="1" applyBorder="1" applyAlignment="1">
      <alignment horizontal="left"/>
    </xf>
    <xf numFmtId="0" fontId="9" fillId="4" borderId="56" xfId="0" applyFont="1" applyFill="1" applyBorder="1"/>
    <xf numFmtId="0" fontId="5" fillId="7" borderId="27" xfId="0" applyFont="1" applyFill="1" applyBorder="1" applyAlignment="1">
      <alignment horizontal="center" vertical="center"/>
    </xf>
    <xf numFmtId="164" fontId="12" fillId="8" borderId="57" xfId="0" applyNumberFormat="1" applyFont="1" applyFill="1" applyBorder="1" applyAlignment="1">
      <alignment horizontal="right" vertical="center"/>
    </xf>
    <xf numFmtId="164" fontId="5" fillId="9" borderId="0" xfId="0" applyNumberFormat="1" applyFont="1" applyFill="1" applyBorder="1" applyAlignment="1">
      <alignment horizontal="right" vertical="center"/>
    </xf>
    <xf numFmtId="0" fontId="4" fillId="0" borderId="0" xfId="2" applyBorder="1" applyAlignment="1">
      <alignment horizontal="left" vertical="top"/>
    </xf>
    <xf numFmtId="0" fontId="4" fillId="0" borderId="0" xfId="2" applyBorder="1" applyAlignment="1">
      <alignment horizontal="left"/>
    </xf>
    <xf numFmtId="0" fontId="15" fillId="7" borderId="0" xfId="0" applyFont="1" applyFill="1" applyBorder="1"/>
    <xf numFmtId="0" fontId="5" fillId="7" borderId="0" xfId="0" applyFont="1" applyFill="1" applyBorder="1"/>
    <xf numFmtId="0" fontId="5" fillId="0" borderId="24" xfId="0" applyFont="1" applyBorder="1"/>
    <xf numFmtId="0" fontId="16" fillId="4" borderId="56" xfId="0" applyFont="1" applyFill="1" applyBorder="1"/>
    <xf numFmtId="0" fontId="9" fillId="4" borderId="55" xfId="0" applyFont="1" applyFill="1" applyBorder="1"/>
    <xf numFmtId="164" fontId="12" fillId="8" borderId="2" xfId="0" applyNumberFormat="1" applyFont="1" applyFill="1" applyBorder="1" applyAlignment="1">
      <alignment horizontal="right" vertical="center"/>
    </xf>
    <xf numFmtId="0" fontId="16" fillId="7" borderId="0" xfId="0" applyFont="1" applyFill="1" applyBorder="1" applyAlignment="1">
      <alignment horizontal="left"/>
    </xf>
    <xf numFmtId="0" fontId="5" fillId="7" borderId="0" xfId="0" applyFont="1" applyFill="1" applyBorder="1" applyAlignment="1">
      <alignment horizontal="left"/>
    </xf>
    <xf numFmtId="0" fontId="12" fillId="7" borderId="0" xfId="0" applyFont="1" applyFill="1" applyBorder="1" applyAlignment="1">
      <alignment horizontal="center"/>
    </xf>
    <xf numFmtId="0" fontId="22" fillId="0" borderId="0" xfId="0" applyFont="1"/>
    <xf numFmtId="164" fontId="12" fillId="8" borderId="30" xfId="0" applyNumberFormat="1" applyFont="1" applyFill="1" applyBorder="1" applyAlignment="1">
      <alignment horizontal="right" vertical="center"/>
    </xf>
    <xf numFmtId="164" fontId="12" fillId="9" borderId="31" xfId="0" applyNumberFormat="1" applyFont="1" applyFill="1" applyBorder="1" applyAlignment="1">
      <alignment horizontal="right" vertical="center"/>
    </xf>
    <xf numFmtId="0" fontId="13" fillId="0" borderId="0" xfId="0" applyFont="1" applyBorder="1" applyAlignment="1">
      <alignment horizontal="left"/>
    </xf>
    <xf numFmtId="0" fontId="15" fillId="7" borderId="20" xfId="0" applyFont="1" applyFill="1" applyBorder="1"/>
    <xf numFmtId="0" fontId="5" fillId="0" borderId="62" xfId="0" applyFont="1" applyBorder="1"/>
    <xf numFmtId="0" fontId="16" fillId="0" borderId="0" xfId="0" applyFont="1" applyBorder="1" applyAlignment="1">
      <alignment vertical="center"/>
    </xf>
    <xf numFmtId="0" fontId="5" fillId="0" borderId="0" xfId="0" applyFont="1" applyBorder="1" applyAlignment="1">
      <alignment horizontal="left" vertical="center"/>
    </xf>
    <xf numFmtId="0" fontId="9" fillId="0" borderId="12" xfId="0" applyFont="1" applyFill="1" applyBorder="1" applyAlignment="1">
      <alignment horizontal="left"/>
    </xf>
    <xf numFmtId="164" fontId="12" fillId="8" borderId="54" xfId="0" applyNumberFormat="1" applyFont="1" applyFill="1" applyBorder="1" applyAlignment="1">
      <alignment horizontal="right" vertical="center"/>
    </xf>
    <xf numFmtId="164" fontId="5" fillId="9" borderId="0" xfId="0" applyNumberFormat="1" applyFont="1" applyFill="1" applyBorder="1" applyAlignment="1">
      <alignment horizontal="left"/>
    </xf>
    <xf numFmtId="0" fontId="9" fillId="0" borderId="21" xfId="0" applyFont="1" applyBorder="1"/>
    <xf numFmtId="164" fontId="5" fillId="8" borderId="57" xfId="0" applyNumberFormat="1" applyFont="1" applyFill="1" applyBorder="1" applyAlignment="1">
      <alignment horizontal="right" vertical="center"/>
    </xf>
    <xf numFmtId="0" fontId="14" fillId="0" borderId="39" xfId="0" applyFont="1" applyBorder="1"/>
    <xf numFmtId="0" fontId="14" fillId="0" borderId="0" xfId="0" applyFont="1" applyBorder="1" applyAlignment="1">
      <alignment vertical="top"/>
    </xf>
    <xf numFmtId="0" fontId="16" fillId="0" borderId="0" xfId="0" applyFont="1" applyBorder="1" applyAlignment="1">
      <alignment vertical="top"/>
    </xf>
    <xf numFmtId="0" fontId="5" fillId="12" borderId="0" xfId="0" applyFont="1" applyFill="1" applyBorder="1" applyAlignment="1">
      <alignment horizontal="left"/>
    </xf>
    <xf numFmtId="0" fontId="5" fillId="0" borderId="36" xfId="0" applyFont="1" applyBorder="1" applyAlignment="1">
      <alignment horizontal="left"/>
    </xf>
    <xf numFmtId="0" fontId="5" fillId="10" borderId="0" xfId="0" applyFont="1" applyFill="1" applyBorder="1" applyAlignment="1">
      <alignment horizontal="left"/>
    </xf>
    <xf numFmtId="0" fontId="15" fillId="7" borderId="0" xfId="0" applyFont="1" applyFill="1" applyBorder="1" applyAlignment="1">
      <alignment horizontal="right" vertical="center"/>
    </xf>
    <xf numFmtId="0" fontId="0" fillId="15" borderId="0" xfId="0" applyFill="1"/>
    <xf numFmtId="164" fontId="5" fillId="8" borderId="2" xfId="0" applyNumberFormat="1" applyFont="1" applyFill="1" applyBorder="1" applyAlignment="1">
      <alignment vertical="center"/>
    </xf>
    <xf numFmtId="164" fontId="5" fillId="9" borderId="31" xfId="0" applyNumberFormat="1" applyFont="1" applyFill="1" applyBorder="1" applyAlignment="1">
      <alignment vertical="center"/>
    </xf>
    <xf numFmtId="164" fontId="5" fillId="0" borderId="31" xfId="0" applyNumberFormat="1" applyFont="1" applyBorder="1" applyAlignment="1">
      <alignment vertical="center"/>
    </xf>
    <xf numFmtId="44" fontId="5" fillId="0" borderId="16" xfId="1" applyFont="1" applyBorder="1" applyAlignment="1">
      <alignment horizontal="left"/>
    </xf>
    <xf numFmtId="0" fontId="15" fillId="0" borderId="16" xfId="0" applyFont="1" applyBorder="1" applyAlignment="1">
      <alignment horizontal="left"/>
    </xf>
    <xf numFmtId="44" fontId="5" fillId="0" borderId="12" xfId="1" applyFont="1" applyBorder="1" applyAlignment="1">
      <alignment horizontal="left"/>
    </xf>
    <xf numFmtId="44" fontId="5" fillId="0" borderId="35" xfId="1" applyFont="1" applyBorder="1" applyAlignment="1">
      <alignment horizontal="left"/>
    </xf>
    <xf numFmtId="44" fontId="5" fillId="7" borderId="35" xfId="1" applyFont="1" applyFill="1" applyBorder="1" applyAlignment="1">
      <alignment horizontal="left"/>
    </xf>
    <xf numFmtId="0" fontId="15" fillId="7" borderId="35" xfId="0" applyFont="1" applyFill="1" applyBorder="1" applyAlignment="1">
      <alignment horizontal="left"/>
    </xf>
    <xf numFmtId="0" fontId="5" fillId="7" borderId="49" xfId="0" applyFont="1" applyFill="1" applyBorder="1" applyAlignment="1">
      <alignment horizontal="left"/>
    </xf>
    <xf numFmtId="164" fontId="12" fillId="9" borderId="65" xfId="0" applyNumberFormat="1" applyFont="1" applyFill="1" applyBorder="1" applyAlignment="1">
      <alignment horizontal="right" vertical="center"/>
    </xf>
    <xf numFmtId="0" fontId="16" fillId="0" borderId="66" xfId="0" applyFont="1" applyBorder="1" applyAlignment="1">
      <alignment horizontal="left"/>
    </xf>
    <xf numFmtId="164" fontId="12" fillId="9" borderId="67" xfId="0" applyNumberFormat="1" applyFont="1" applyFill="1" applyBorder="1" applyAlignment="1">
      <alignment horizontal="right" vertical="center"/>
    </xf>
    <xf numFmtId="44" fontId="5" fillId="0" borderId="0" xfId="1" applyFont="1" applyAlignment="1">
      <alignment horizontal="left"/>
    </xf>
    <xf numFmtId="0" fontId="5" fillId="0" borderId="0" xfId="0" applyFont="1" applyAlignment="1">
      <alignment horizontal="left"/>
    </xf>
    <xf numFmtId="0" fontId="15" fillId="0" borderId="0" xfId="0" applyFont="1" applyAlignment="1">
      <alignment horizontal="left"/>
    </xf>
    <xf numFmtId="164" fontId="12" fillId="9" borderId="69" xfId="0" applyNumberFormat="1" applyFont="1" applyFill="1" applyBorder="1" applyAlignment="1">
      <alignment horizontal="right" vertical="center"/>
    </xf>
    <xf numFmtId="0" fontId="16" fillId="0" borderId="70" xfId="0" applyFont="1" applyBorder="1" applyAlignment="1">
      <alignment horizontal="left"/>
    </xf>
    <xf numFmtId="164" fontId="12" fillId="9" borderId="71" xfId="0" applyNumberFormat="1" applyFont="1" applyFill="1" applyBorder="1" applyAlignment="1">
      <alignment horizontal="right" vertical="center"/>
    </xf>
    <xf numFmtId="164" fontId="12" fillId="8" borderId="1" xfId="0" applyNumberFormat="1" applyFont="1" applyFill="1" applyBorder="1" applyAlignment="1">
      <alignment horizontal="right" vertical="center"/>
    </xf>
    <xf numFmtId="0" fontId="16" fillId="0" borderId="53" xfId="0" applyFont="1" applyBorder="1" applyAlignment="1">
      <alignment horizontal="left"/>
    </xf>
    <xf numFmtId="0" fontId="4" fillId="7" borderId="20" xfId="2" applyFill="1" applyBorder="1"/>
    <xf numFmtId="44" fontId="5" fillId="7" borderId="21" xfId="1" applyFont="1" applyFill="1" applyBorder="1"/>
    <xf numFmtId="0" fontId="12" fillId="0" borderId="29" xfId="0" applyFont="1" applyBorder="1" applyAlignment="1">
      <alignment horizontal="left" vertical="top"/>
    </xf>
    <xf numFmtId="164" fontId="12" fillId="9" borderId="53" xfId="0" applyNumberFormat="1" applyFont="1" applyFill="1" applyBorder="1" applyAlignment="1">
      <alignment horizontal="right" vertical="center"/>
    </xf>
    <xf numFmtId="0" fontId="4" fillId="0" borderId="73" xfId="2" applyFill="1" applyBorder="1"/>
    <xf numFmtId="44" fontId="5" fillId="0" borderId="74" xfId="1" applyFont="1" applyBorder="1"/>
    <xf numFmtId="0" fontId="5" fillId="0" borderId="74" xfId="0" applyFont="1" applyBorder="1"/>
    <xf numFmtId="0" fontId="15" fillId="0" borderId="74" xfId="0" applyFont="1" applyBorder="1"/>
    <xf numFmtId="0" fontId="0" fillId="2" borderId="0" xfId="0" applyFill="1"/>
    <xf numFmtId="0" fontId="12" fillId="2" borderId="57" xfId="0" applyFont="1" applyFill="1" applyBorder="1" applyAlignment="1">
      <alignment horizontal="center" vertical="center"/>
    </xf>
    <xf numFmtId="0" fontId="12" fillId="2" borderId="29" xfId="0" applyFont="1" applyFill="1" applyBorder="1" applyAlignment="1">
      <alignment horizontal="left" vertical="top"/>
    </xf>
    <xf numFmtId="0" fontId="5" fillId="2" borderId="0" xfId="0" applyFont="1" applyFill="1"/>
    <xf numFmtId="164" fontId="12" fillId="16" borderId="1" xfId="0" applyNumberFormat="1" applyFont="1" applyFill="1" applyBorder="1" applyAlignment="1">
      <alignment horizontal="right" vertical="center"/>
    </xf>
    <xf numFmtId="164" fontId="12" fillId="17" borderId="69" xfId="0" applyNumberFormat="1" applyFont="1" applyFill="1" applyBorder="1" applyAlignment="1">
      <alignment horizontal="right" vertical="center"/>
    </xf>
    <xf numFmtId="0" fontId="16" fillId="2" borderId="53" xfId="0" applyFont="1" applyFill="1" applyBorder="1" applyAlignment="1">
      <alignment horizontal="left"/>
    </xf>
    <xf numFmtId="0" fontId="4" fillId="18" borderId="53" xfId="2" applyFill="1" applyBorder="1"/>
    <xf numFmtId="164" fontId="12" fillId="17" borderId="53" xfId="0" applyNumberFormat="1" applyFont="1" applyFill="1" applyBorder="1" applyAlignment="1">
      <alignment horizontal="right" vertical="center"/>
    </xf>
    <xf numFmtId="0" fontId="4" fillId="2" borderId="73" xfId="2" applyFill="1" applyBorder="1"/>
    <xf numFmtId="44" fontId="5" fillId="2" borderId="74" xfId="1" applyFont="1" applyFill="1" applyBorder="1"/>
    <xf numFmtId="0" fontId="5" fillId="2" borderId="74" xfId="0" applyFont="1" applyFill="1" applyBorder="1"/>
    <xf numFmtId="0" fontId="15" fillId="2" borderId="74" xfId="0" applyFont="1" applyFill="1" applyBorder="1"/>
    <xf numFmtId="0" fontId="15" fillId="2" borderId="0" xfId="0" applyFont="1" applyFill="1"/>
    <xf numFmtId="0" fontId="12" fillId="0" borderId="53" xfId="0" applyFont="1" applyBorder="1" applyAlignment="1">
      <alignment horizontal="center" vertical="center"/>
    </xf>
    <xf numFmtId="0" fontId="12" fillId="18" borderId="11" xfId="0" applyFont="1" applyFill="1" applyBorder="1" applyAlignment="1">
      <alignment horizontal="center" vertical="center"/>
    </xf>
    <xf numFmtId="0" fontId="5" fillId="18" borderId="0" xfId="0" applyFont="1" applyFill="1"/>
    <xf numFmtId="0" fontId="4" fillId="18" borderId="21" xfId="2" applyFill="1" applyBorder="1"/>
    <xf numFmtId="0" fontId="12" fillId="2" borderId="13" xfId="0" applyFont="1" applyFill="1" applyBorder="1" applyAlignment="1">
      <alignment horizontal="left" vertical="top"/>
    </xf>
    <xf numFmtId="0" fontId="16" fillId="2" borderId="21" xfId="0" applyFont="1" applyFill="1" applyBorder="1" applyAlignment="1">
      <alignment horizontal="left"/>
    </xf>
    <xf numFmtId="0" fontId="16" fillId="0" borderId="69" xfId="0" applyFont="1" applyBorder="1" applyAlignment="1">
      <alignment horizontal="left"/>
    </xf>
    <xf numFmtId="0" fontId="12" fillId="18" borderId="27" xfId="0" applyFont="1" applyFill="1" applyBorder="1" applyAlignment="1">
      <alignment horizontal="center" vertical="center"/>
    </xf>
    <xf numFmtId="0" fontId="12" fillId="18" borderId="29" xfId="0" applyFont="1" applyFill="1" applyBorder="1" applyAlignment="1">
      <alignment horizontal="left" vertical="top"/>
    </xf>
    <xf numFmtId="0" fontId="16" fillId="2" borderId="69" xfId="0" applyFont="1" applyFill="1" applyBorder="1" applyAlignment="1">
      <alignment horizontal="left"/>
    </xf>
    <xf numFmtId="0" fontId="4" fillId="18" borderId="0" xfId="2" applyFill="1" applyBorder="1"/>
    <xf numFmtId="164" fontId="5" fillId="9" borderId="12" xfId="0" applyNumberFormat="1" applyFont="1" applyFill="1" applyBorder="1"/>
    <xf numFmtId="0" fontId="16" fillId="0" borderId="12" xfId="0" applyFont="1" applyBorder="1"/>
    <xf numFmtId="164" fontId="5" fillId="9" borderId="12" xfId="0" applyNumberFormat="1" applyFont="1" applyFill="1" applyBorder="1" applyAlignment="1">
      <alignment horizontal="right" vertical="center"/>
    </xf>
    <xf numFmtId="0" fontId="16" fillId="0" borderId="0" xfId="0" applyFont="1" applyFill="1" applyBorder="1" applyAlignment="1">
      <alignment horizontal="left"/>
    </xf>
    <xf numFmtId="0" fontId="23" fillId="0" borderId="0" xfId="0" applyFont="1"/>
    <xf numFmtId="0" fontId="12" fillId="19" borderId="13" xfId="0" applyFont="1" applyFill="1" applyBorder="1" applyAlignment="1">
      <alignment horizontal="left" vertical="top"/>
    </xf>
    <xf numFmtId="0" fontId="5" fillId="20" borderId="13" xfId="0" applyFont="1" applyFill="1" applyBorder="1"/>
    <xf numFmtId="0" fontId="5" fillId="20" borderId="13" xfId="0" applyFont="1" applyFill="1" applyBorder="1" applyAlignment="1">
      <alignment horizontal="left" vertical="top"/>
    </xf>
    <xf numFmtId="0" fontId="0" fillId="0" borderId="0" xfId="0" applyAlignment="1"/>
    <xf numFmtId="0" fontId="5" fillId="20" borderId="11" xfId="0" applyFont="1" applyFill="1" applyBorder="1" applyAlignment="1">
      <alignment horizontal="center" vertical="center"/>
    </xf>
    <xf numFmtId="0" fontId="5" fillId="20" borderId="18" xfId="0" applyFont="1" applyFill="1" applyBorder="1" applyAlignment="1">
      <alignment vertical="center"/>
    </xf>
    <xf numFmtId="0" fontId="5" fillId="19" borderId="11" xfId="0" applyFont="1" applyFill="1" applyBorder="1" applyAlignment="1">
      <alignment horizontal="center" vertical="center"/>
    </xf>
    <xf numFmtId="0" fontId="5" fillId="19" borderId="13" xfId="0" applyFont="1" applyFill="1" applyBorder="1" applyAlignment="1">
      <alignment horizontal="left" vertical="top"/>
    </xf>
    <xf numFmtId="0" fontId="5" fillId="19" borderId="29" xfId="0" applyFont="1" applyFill="1" applyBorder="1" applyAlignment="1">
      <alignment horizontal="left" vertical="top"/>
    </xf>
    <xf numFmtId="0" fontId="5" fillId="20" borderId="57" xfId="0" applyFont="1" applyFill="1" applyBorder="1"/>
    <xf numFmtId="0" fontId="5" fillId="20" borderId="29" xfId="0" applyFont="1" applyFill="1" applyBorder="1" applyAlignment="1">
      <alignment horizontal="left" vertical="top"/>
    </xf>
    <xf numFmtId="0" fontId="5" fillId="20" borderId="53" xfId="0" applyFont="1" applyFill="1" applyBorder="1" applyAlignment="1">
      <alignment horizontal="center" vertical="center"/>
    </xf>
    <xf numFmtId="0" fontId="12" fillId="19" borderId="11" xfId="0" applyFont="1" applyFill="1" applyBorder="1" applyAlignment="1">
      <alignment horizontal="center" vertical="center"/>
    </xf>
    <xf numFmtId="0" fontId="16" fillId="19" borderId="11" xfId="0" applyFont="1" applyFill="1" applyBorder="1" applyAlignment="1">
      <alignment horizontal="center"/>
    </xf>
    <xf numFmtId="0" fontId="5" fillId="19" borderId="13" xfId="0" applyFont="1" applyFill="1" applyBorder="1" applyAlignment="1">
      <alignment horizontal="left"/>
    </xf>
    <xf numFmtId="0" fontId="5" fillId="20" borderId="27" xfId="0" applyFont="1" applyFill="1" applyBorder="1" applyAlignment="1">
      <alignment horizontal="center" vertical="center"/>
    </xf>
    <xf numFmtId="0" fontId="5" fillId="20" borderId="15" xfId="0" applyFont="1" applyFill="1" applyBorder="1" applyAlignment="1">
      <alignment horizontal="center" vertical="center"/>
    </xf>
    <xf numFmtId="0" fontId="5" fillId="19" borderId="27" xfId="0" applyFont="1" applyFill="1" applyBorder="1" applyAlignment="1">
      <alignment horizontal="center" vertical="center"/>
    </xf>
    <xf numFmtId="164" fontId="12" fillId="9" borderId="75" xfId="0" applyNumberFormat="1" applyFont="1" applyFill="1" applyBorder="1" applyAlignment="1">
      <alignment horizontal="right" vertical="center"/>
    </xf>
    <xf numFmtId="164" fontId="12" fillId="9" borderId="78" xfId="0" applyNumberFormat="1" applyFont="1" applyFill="1" applyBorder="1" applyAlignment="1">
      <alignment horizontal="right" vertical="center"/>
    </xf>
    <xf numFmtId="164" fontId="12" fillId="9" borderId="79" xfId="0" applyNumberFormat="1" applyFont="1" applyFill="1" applyBorder="1" applyAlignment="1">
      <alignment horizontal="right" vertical="center"/>
    </xf>
    <xf numFmtId="0" fontId="9" fillId="21" borderId="27" xfId="0" applyFont="1" applyFill="1" applyBorder="1"/>
    <xf numFmtId="0" fontId="12" fillId="20" borderId="13" xfId="0" applyFont="1" applyFill="1" applyBorder="1" applyAlignment="1">
      <alignment horizontal="left" vertical="top"/>
    </xf>
    <xf numFmtId="0" fontId="5" fillId="22" borderId="13" xfId="0" applyFont="1" applyFill="1" applyBorder="1" applyAlignment="1">
      <alignment horizontal="left" vertical="top"/>
    </xf>
    <xf numFmtId="0" fontId="13" fillId="0" borderId="53" xfId="0" applyFont="1" applyBorder="1" applyAlignment="1">
      <alignment horizontal="left"/>
    </xf>
    <xf numFmtId="0" fontId="16" fillId="0" borderId="53" xfId="0" applyFont="1" applyBorder="1"/>
    <xf numFmtId="0" fontId="5" fillId="20" borderId="64" xfId="0" applyFont="1" applyFill="1" applyBorder="1" applyAlignment="1">
      <alignment horizontal="left" vertical="top"/>
    </xf>
    <xf numFmtId="0" fontId="5" fillId="19" borderId="49" xfId="0" applyFont="1" applyFill="1" applyBorder="1" applyAlignment="1">
      <alignment horizontal="left" vertical="top"/>
    </xf>
    <xf numFmtId="0" fontId="5" fillId="19" borderId="17" xfId="0" applyFont="1" applyFill="1" applyBorder="1" applyAlignment="1">
      <alignment horizontal="left" vertical="top"/>
    </xf>
    <xf numFmtId="0" fontId="12" fillId="19" borderId="56" xfId="0" applyFont="1" applyFill="1" applyBorder="1" applyAlignment="1">
      <alignment horizontal="center" vertical="center"/>
    </xf>
    <xf numFmtId="0" fontId="12" fillId="20" borderId="72" xfId="0" applyFont="1" applyFill="1" applyBorder="1" applyAlignment="1">
      <alignment horizontal="center" vertical="center"/>
    </xf>
    <xf numFmtId="0" fontId="12" fillId="20" borderId="53" xfId="0" applyFont="1" applyFill="1" applyBorder="1" applyAlignment="1">
      <alignment horizontal="left"/>
    </xf>
    <xf numFmtId="0" fontId="12" fillId="20" borderId="29" xfId="0" applyFont="1" applyFill="1" applyBorder="1" applyAlignment="1">
      <alignment horizontal="left" vertical="top"/>
    </xf>
    <xf numFmtId="0" fontId="12" fillId="20" borderId="53" xfId="0" applyFont="1" applyFill="1" applyBorder="1" applyAlignment="1">
      <alignment horizontal="center" vertical="center"/>
    </xf>
    <xf numFmtId="0" fontId="12" fillId="20" borderId="57" xfId="0" applyFont="1" applyFill="1" applyBorder="1" applyAlignment="1">
      <alignment horizontal="center" vertical="center"/>
    </xf>
    <xf numFmtId="0" fontId="12" fillId="20" borderId="37" xfId="0" applyFont="1" applyFill="1" applyBorder="1" applyAlignment="1">
      <alignment horizontal="left" vertical="top"/>
    </xf>
    <xf numFmtId="0" fontId="12" fillId="19" borderId="53" xfId="0" applyFont="1" applyFill="1" applyBorder="1" applyAlignment="1">
      <alignment horizontal="left" vertical="top"/>
    </xf>
    <xf numFmtId="0" fontId="12" fillId="20" borderId="51" xfId="0" applyFont="1" applyFill="1" applyBorder="1" applyAlignment="1">
      <alignment horizontal="left" vertical="top"/>
    </xf>
    <xf numFmtId="0" fontId="5" fillId="20" borderId="13" xfId="0" applyFont="1" applyFill="1" applyBorder="1" applyAlignment="1">
      <alignment vertical="center"/>
    </xf>
    <xf numFmtId="0" fontId="5" fillId="20" borderId="45" xfId="0" applyFont="1" applyFill="1" applyBorder="1" applyAlignment="1">
      <alignment vertical="center"/>
    </xf>
    <xf numFmtId="0" fontId="12" fillId="3" borderId="53" xfId="0" applyFont="1" applyFill="1" applyBorder="1" applyAlignment="1">
      <alignment horizontal="center" vertical="center"/>
    </xf>
    <xf numFmtId="0" fontId="0" fillId="3" borderId="0" xfId="0" applyFill="1"/>
    <xf numFmtId="0" fontId="23" fillId="20" borderId="29" xfId="0" applyFont="1" applyFill="1" applyBorder="1" applyAlignment="1">
      <alignment horizontal="left" vertical="top"/>
    </xf>
    <xf numFmtId="0" fontId="12" fillId="19" borderId="27" xfId="0" applyFont="1" applyFill="1" applyBorder="1" applyAlignment="1">
      <alignment horizontal="center" vertical="center"/>
    </xf>
    <xf numFmtId="0" fontId="12" fillId="19" borderId="29" xfId="0" applyFont="1" applyFill="1" applyBorder="1" applyAlignment="1">
      <alignment horizontal="left" vertical="top"/>
    </xf>
    <xf numFmtId="0" fontId="24" fillId="0" borderId="0" xfId="0" applyFont="1"/>
    <xf numFmtId="164" fontId="12" fillId="8" borderId="81" xfId="0" applyNumberFormat="1" applyFont="1" applyFill="1" applyBorder="1" applyAlignment="1">
      <alignment horizontal="right" vertical="center"/>
    </xf>
    <xf numFmtId="164" fontId="12" fillId="9" borderId="80" xfId="0" applyNumberFormat="1" applyFont="1" applyFill="1" applyBorder="1" applyAlignment="1">
      <alignment horizontal="right" vertical="center"/>
    </xf>
    <xf numFmtId="164" fontId="12" fillId="8" borderId="82" xfId="0" applyNumberFormat="1" applyFont="1" applyFill="1" applyBorder="1" applyAlignment="1">
      <alignment horizontal="right" vertical="center"/>
    </xf>
    <xf numFmtId="164" fontId="12" fillId="9" borderId="77" xfId="0" applyNumberFormat="1" applyFont="1" applyFill="1" applyBorder="1" applyAlignment="1">
      <alignment horizontal="right" vertical="center"/>
    </xf>
    <xf numFmtId="0" fontId="16" fillId="0" borderId="58" xfId="0" applyFont="1" applyBorder="1" applyAlignment="1">
      <alignment horizontal="left"/>
    </xf>
    <xf numFmtId="164" fontId="12" fillId="9" borderId="58" xfId="0" applyNumberFormat="1" applyFont="1" applyFill="1" applyBorder="1" applyAlignment="1">
      <alignment horizontal="right" vertical="center"/>
    </xf>
    <xf numFmtId="164" fontId="12" fillId="9" borderId="83" xfId="0" applyNumberFormat="1" applyFont="1" applyFill="1" applyBorder="1" applyAlignment="1">
      <alignment horizontal="right" vertical="center"/>
    </xf>
    <xf numFmtId="0" fontId="16" fillId="0" borderId="84" xfId="0" applyFont="1" applyBorder="1" applyAlignment="1">
      <alignment horizontal="left"/>
    </xf>
    <xf numFmtId="164" fontId="12" fillId="9" borderId="84" xfId="0" applyNumberFormat="1" applyFont="1" applyFill="1" applyBorder="1" applyAlignment="1">
      <alignment horizontal="right" vertical="center"/>
    </xf>
    <xf numFmtId="0" fontId="15" fillId="0" borderId="85" xfId="0" applyFont="1" applyBorder="1"/>
    <xf numFmtId="164" fontId="12" fillId="8" borderId="86" xfId="0" applyNumberFormat="1" applyFont="1" applyFill="1" applyBorder="1" applyAlignment="1">
      <alignment horizontal="right" vertical="center"/>
    </xf>
    <xf numFmtId="164" fontId="12" fillId="9" borderId="87" xfId="0" applyNumberFormat="1" applyFont="1" applyFill="1" applyBorder="1" applyAlignment="1">
      <alignment horizontal="right" vertical="center"/>
    </xf>
    <xf numFmtId="0" fontId="16" fillId="0" borderId="60" xfId="0" applyFont="1" applyBorder="1" applyAlignment="1">
      <alignment horizontal="left"/>
    </xf>
    <xf numFmtId="164" fontId="12" fillId="9" borderId="60" xfId="0" applyNumberFormat="1" applyFont="1" applyFill="1" applyBorder="1" applyAlignment="1">
      <alignment horizontal="right" vertical="center"/>
    </xf>
    <xf numFmtId="44" fontId="5" fillId="18" borderId="0" xfId="1" applyFont="1" applyFill="1"/>
    <xf numFmtId="0" fontId="15" fillId="18" borderId="0" xfId="0" applyFont="1" applyFill="1"/>
    <xf numFmtId="164" fontId="12" fillId="16" borderId="76" xfId="0" applyNumberFormat="1" applyFont="1" applyFill="1" applyBorder="1" applyAlignment="1">
      <alignment horizontal="right" vertical="center"/>
    </xf>
    <xf numFmtId="164" fontId="12" fillId="17" borderId="20" xfId="0" applyNumberFormat="1" applyFont="1" applyFill="1" applyBorder="1" applyAlignment="1">
      <alignment horizontal="right" vertical="center"/>
    </xf>
    <xf numFmtId="0" fontId="15" fillId="18" borderId="21" xfId="0" applyFont="1" applyFill="1" applyBorder="1" applyAlignment="1">
      <alignment horizontal="right" vertical="center"/>
    </xf>
    <xf numFmtId="0" fontId="15" fillId="18" borderId="21" xfId="0" applyFont="1" applyFill="1" applyBorder="1"/>
    <xf numFmtId="44" fontId="5" fillId="2" borderId="0" xfId="1" applyFont="1" applyFill="1"/>
    <xf numFmtId="0" fontId="20" fillId="4" borderId="54" xfId="0" applyFont="1" applyFill="1" applyBorder="1"/>
    <xf numFmtId="0" fontId="15" fillId="7" borderId="0" xfId="0" applyFont="1" applyFill="1"/>
    <xf numFmtId="0" fontId="20" fillId="4" borderId="57" xfId="0" applyFont="1" applyFill="1" applyBorder="1"/>
    <xf numFmtId="0" fontId="0" fillId="0" borderId="0" xfId="0" applyAlignment="1">
      <alignment wrapText="1"/>
    </xf>
    <xf numFmtId="0" fontId="6" fillId="0" borderId="0" xfId="0" applyFont="1" applyAlignment="1">
      <alignment horizontal="center" vertical="center" wrapText="1"/>
    </xf>
    <xf numFmtId="0" fontId="7" fillId="6" borderId="3" xfId="0" applyFont="1" applyFill="1" applyBorder="1" applyAlignment="1">
      <alignment horizontal="center" vertical="center" wrapText="1"/>
    </xf>
    <xf numFmtId="0" fontId="12" fillId="19" borderId="12" xfId="0" applyFont="1" applyFill="1" applyBorder="1" applyAlignment="1">
      <alignment horizontal="left" wrapText="1"/>
    </xf>
    <xf numFmtId="0" fontId="5" fillId="20" borderId="12" xfId="0" applyFont="1" applyFill="1" applyBorder="1" applyAlignment="1">
      <alignment horizontal="left" wrapText="1"/>
    </xf>
    <xf numFmtId="0" fontId="5" fillId="20" borderId="28" xfId="0" applyFont="1" applyFill="1" applyBorder="1" applyAlignment="1">
      <alignment horizontal="left" wrapText="1"/>
    </xf>
    <xf numFmtId="0" fontId="5" fillId="0" borderId="28" xfId="0" applyFont="1" applyBorder="1" applyAlignment="1">
      <alignment horizontal="left" wrapText="1"/>
    </xf>
    <xf numFmtId="0" fontId="5" fillId="19" borderId="12" xfId="0" applyFont="1" applyFill="1" applyBorder="1" applyAlignment="1">
      <alignment horizontal="left" wrapText="1"/>
    </xf>
    <xf numFmtId="0" fontId="5" fillId="20" borderId="12" xfId="0" applyFont="1" applyFill="1" applyBorder="1" applyAlignment="1">
      <alignment wrapText="1"/>
    </xf>
    <xf numFmtId="0" fontId="5" fillId="20" borderId="48" xfId="0" applyFont="1" applyFill="1" applyBorder="1" applyAlignment="1">
      <alignment horizontal="left" wrapText="1"/>
    </xf>
    <xf numFmtId="0" fontId="5" fillId="19" borderId="53" xfId="0" applyFont="1" applyFill="1" applyBorder="1" applyAlignment="1">
      <alignment horizontal="left" wrapText="1"/>
    </xf>
    <xf numFmtId="0" fontId="5" fillId="19" borderId="12" xfId="0" applyFont="1" applyFill="1" applyBorder="1" applyAlignment="1">
      <alignment horizontal="left" vertical="center" wrapText="1"/>
    </xf>
    <xf numFmtId="0" fontId="5" fillId="4" borderId="12" xfId="0" applyFont="1" applyFill="1" applyBorder="1" applyAlignment="1">
      <alignment vertical="center" wrapText="1"/>
    </xf>
    <xf numFmtId="0" fontId="12" fillId="19" borderId="6" xfId="0" applyFont="1" applyFill="1" applyBorder="1" applyAlignment="1">
      <alignment horizontal="left" wrapText="1"/>
    </xf>
    <xf numFmtId="0" fontId="12" fillId="19" borderId="28" xfId="0" applyFont="1" applyFill="1" applyBorder="1" applyAlignment="1">
      <alignment horizontal="left" wrapText="1"/>
    </xf>
    <xf numFmtId="0" fontId="12" fillId="20" borderId="12" xfId="0" applyFont="1" applyFill="1" applyBorder="1" applyAlignment="1">
      <alignment horizontal="left" wrapText="1"/>
    </xf>
    <xf numFmtId="0" fontId="5" fillId="22" borderId="12" xfId="0" applyFont="1" applyFill="1" applyBorder="1" applyAlignment="1">
      <alignment horizontal="left" wrapText="1"/>
    </xf>
    <xf numFmtId="0" fontId="5" fillId="20" borderId="63" xfId="0" applyFont="1" applyFill="1" applyBorder="1" applyAlignment="1">
      <alignment horizontal="left" wrapText="1"/>
    </xf>
    <xf numFmtId="0" fontId="5" fillId="20" borderId="68" xfId="0" applyFont="1" applyFill="1" applyBorder="1" applyAlignment="1">
      <alignment horizontal="left" wrapText="1"/>
    </xf>
    <xf numFmtId="0" fontId="5" fillId="20" borderId="35" xfId="0" applyFont="1" applyFill="1" applyBorder="1" applyAlignment="1">
      <alignment horizontal="left" wrapText="1"/>
    </xf>
    <xf numFmtId="0" fontId="5" fillId="19" borderId="35" xfId="0" applyFont="1" applyFill="1" applyBorder="1" applyAlignment="1">
      <alignment horizontal="left" wrapText="1"/>
    </xf>
    <xf numFmtId="0" fontId="5" fillId="19" borderId="16" xfId="0" applyFont="1" applyFill="1" applyBorder="1" applyAlignment="1">
      <alignment horizontal="left" wrapText="1"/>
    </xf>
    <xf numFmtId="0" fontId="5" fillId="20" borderId="6" xfId="0" applyFont="1" applyFill="1" applyBorder="1" applyAlignment="1">
      <alignment horizontal="left" wrapText="1"/>
    </xf>
    <xf numFmtId="0" fontId="23" fillId="19" borderId="12" xfId="0" applyFont="1" applyFill="1" applyBorder="1" applyAlignment="1">
      <alignment horizontal="left" wrapText="1"/>
    </xf>
    <xf numFmtId="0" fontId="0" fillId="20" borderId="0" xfId="0" applyFill="1" applyAlignment="1">
      <alignment wrapText="1"/>
    </xf>
    <xf numFmtId="0" fontId="12" fillId="20" borderId="53" xfId="0" applyFont="1" applyFill="1" applyBorder="1" applyAlignment="1">
      <alignment horizontal="left" wrapText="1"/>
    </xf>
    <xf numFmtId="0" fontId="12" fillId="2" borderId="53" xfId="0" applyFont="1" applyFill="1" applyBorder="1" applyAlignment="1">
      <alignment horizontal="left" wrapText="1"/>
    </xf>
    <xf numFmtId="0" fontId="12" fillId="20" borderId="58" xfId="0" applyFont="1" applyFill="1" applyBorder="1" applyAlignment="1">
      <alignment horizontal="left" wrapText="1"/>
    </xf>
    <xf numFmtId="0" fontId="12" fillId="19" borderId="53" xfId="0" applyFont="1" applyFill="1" applyBorder="1" applyAlignment="1">
      <alignment horizontal="left" wrapText="1"/>
    </xf>
    <xf numFmtId="0" fontId="12" fillId="20" borderId="60" xfId="0" applyFont="1" applyFill="1" applyBorder="1" applyAlignment="1">
      <alignment horizontal="left" wrapText="1"/>
    </xf>
    <xf numFmtId="0" fontId="5" fillId="20" borderId="44" xfId="0" applyFont="1" applyFill="1" applyBorder="1" applyAlignment="1">
      <alignment horizontal="left" wrapText="1"/>
    </xf>
    <xf numFmtId="0" fontId="12" fillId="0" borderId="53" xfId="0" applyFont="1" applyBorder="1" applyAlignment="1">
      <alignment horizontal="left" wrapText="1"/>
    </xf>
    <xf numFmtId="0" fontId="12" fillId="3" borderId="53" xfId="0" applyFont="1" applyFill="1" applyBorder="1" applyAlignment="1">
      <alignment horizontal="left" wrapText="1"/>
    </xf>
    <xf numFmtId="0" fontId="3" fillId="0" borderId="0" xfId="0" applyFont="1" applyAlignment="1">
      <alignment wrapText="1"/>
    </xf>
    <xf numFmtId="0" fontId="12" fillId="2" borderId="75" xfId="0" applyFont="1" applyFill="1" applyBorder="1" applyAlignment="1">
      <alignment horizontal="left" wrapText="1"/>
    </xf>
    <xf numFmtId="0" fontId="12" fillId="19" borderId="35" xfId="0" applyFont="1" applyFill="1" applyBorder="1" applyAlignment="1">
      <alignment horizontal="left" wrapText="1"/>
    </xf>
    <xf numFmtId="0" fontId="12" fillId="18" borderId="53" xfId="0" applyFont="1" applyFill="1" applyBorder="1" applyAlignment="1">
      <alignment horizontal="left" wrapText="1"/>
    </xf>
    <xf numFmtId="44" fontId="0" fillId="0" borderId="0" xfId="1" applyFont="1"/>
    <xf numFmtId="44" fontId="1" fillId="0" borderId="1" xfId="1" applyFont="1" applyBorder="1" applyAlignment="1">
      <alignment vertical="top" wrapText="1"/>
    </xf>
    <xf numFmtId="44" fontId="1" fillId="0" borderId="0" xfId="1" applyFont="1" applyAlignment="1">
      <alignment vertical="top"/>
    </xf>
    <xf numFmtId="165" fontId="1" fillId="0" borderId="1" xfId="3" applyNumberFormat="1" applyFont="1" applyBorder="1" applyAlignment="1">
      <alignment vertical="top" wrapText="1"/>
    </xf>
    <xf numFmtId="44" fontId="26" fillId="23" borderId="1" xfId="1" applyFont="1" applyFill="1" applyBorder="1" applyAlignment="1">
      <alignment vertical="top" wrapText="1"/>
    </xf>
    <xf numFmtId="9" fontId="26" fillId="23" borderId="1" xfId="3" applyFont="1" applyFill="1" applyBorder="1" applyAlignment="1">
      <alignment vertical="top" wrapText="1"/>
    </xf>
    <xf numFmtId="0" fontId="1" fillId="0" borderId="1" xfId="0" applyNumberFormat="1" applyFont="1" applyBorder="1" applyAlignment="1">
      <alignment vertical="top" wrapText="1"/>
    </xf>
    <xf numFmtId="1" fontId="1" fillId="0" borderId="1" xfId="0" applyNumberFormat="1" applyFont="1" applyBorder="1" applyAlignment="1">
      <alignment vertical="top" wrapText="1"/>
    </xf>
    <xf numFmtId="0" fontId="0" fillId="0" borderId="0" xfId="0"/>
    <xf numFmtId="0" fontId="1" fillId="0" borderId="1" xfId="0" applyFont="1" applyBorder="1" applyAlignment="1">
      <alignment horizontal="left" vertical="top" wrapText="1"/>
    </xf>
    <xf numFmtId="0" fontId="1" fillId="0" borderId="1" xfId="0" applyFont="1" applyFill="1" applyBorder="1" applyAlignment="1">
      <alignment horizontal="left" vertical="top" wrapText="1"/>
    </xf>
    <xf numFmtId="0" fontId="27" fillId="24" borderId="1" xfId="0" applyFont="1" applyFill="1" applyBorder="1" applyAlignment="1">
      <alignment vertical="top" wrapText="1"/>
    </xf>
    <xf numFmtId="0" fontId="1" fillId="24" borderId="1" xfId="0" applyFont="1" applyFill="1" applyBorder="1" applyAlignment="1">
      <alignment horizontal="left" vertical="top" wrapText="1"/>
    </xf>
    <xf numFmtId="0" fontId="28" fillId="0" borderId="1" xfId="0" applyFont="1" applyBorder="1" applyAlignment="1">
      <alignment vertical="top" wrapText="1"/>
    </xf>
    <xf numFmtId="0" fontId="29" fillId="0" borderId="0" xfId="0" applyFont="1" applyAlignment="1">
      <alignment horizontal="center"/>
    </xf>
    <xf numFmtId="0" fontId="26" fillId="0" borderId="0" xfId="0" applyFont="1" applyAlignment="1">
      <alignment horizontal="center" vertical="center"/>
    </xf>
    <xf numFmtId="0" fontId="26" fillId="0" borderId="1" xfId="0" applyFont="1" applyBorder="1" applyAlignment="1">
      <alignment horizontal="center" vertical="center" wrapText="1"/>
    </xf>
    <xf numFmtId="44" fontId="26" fillId="23" borderId="1" xfId="1" applyFont="1" applyFill="1" applyBorder="1" applyAlignment="1">
      <alignment horizontal="center" vertical="center" wrapText="1"/>
    </xf>
    <xf numFmtId="0" fontId="26" fillId="23" borderId="1" xfId="0" applyFont="1" applyFill="1" applyBorder="1" applyAlignment="1">
      <alignment horizontal="center" vertical="center" wrapText="1"/>
    </xf>
    <xf numFmtId="44" fontId="26" fillId="0" borderId="1" xfId="1" applyFont="1" applyBorder="1" applyAlignment="1">
      <alignment horizontal="center" vertical="center" wrapText="1"/>
    </xf>
    <xf numFmtId="0" fontId="26" fillId="0" borderId="88" xfId="0" applyFont="1" applyBorder="1" applyAlignment="1">
      <alignment horizontal="center" vertical="center" wrapText="1"/>
    </xf>
    <xf numFmtId="0" fontId="26" fillId="25" borderId="1" xfId="0" applyFont="1" applyFill="1" applyBorder="1" applyAlignment="1">
      <alignment horizontal="center" vertical="center" wrapText="1"/>
    </xf>
    <xf numFmtId="0" fontId="26" fillId="0" borderId="89" xfId="0" applyFont="1" applyBorder="1" applyAlignment="1">
      <alignment horizontal="center" vertical="center" wrapText="1"/>
    </xf>
    <xf numFmtId="0" fontId="5" fillId="20" borderId="18" xfId="0" applyFont="1" applyFill="1" applyBorder="1" applyAlignment="1">
      <alignment horizontal="center" vertical="center"/>
    </xf>
    <xf numFmtId="0" fontId="5" fillId="20" borderId="24" xfId="0" applyFont="1" applyFill="1" applyBorder="1"/>
    <xf numFmtId="0" fontId="5" fillId="20" borderId="15" xfId="0" applyFont="1" applyFill="1" applyBorder="1"/>
    <xf numFmtId="0" fontId="5" fillId="20" borderId="52" xfId="0" applyFont="1" applyFill="1" applyBorder="1"/>
    <xf numFmtId="0" fontId="9" fillId="4" borderId="28" xfId="0" applyFont="1" applyFill="1" applyBorder="1" applyAlignment="1">
      <alignment horizontal="center"/>
    </xf>
    <xf numFmtId="0" fontId="9" fillId="4" borderId="29" xfId="0" applyFont="1" applyFill="1" applyBorder="1" applyAlignment="1">
      <alignment horizontal="center"/>
    </xf>
    <xf numFmtId="0" fontId="5" fillId="4" borderId="3" xfId="0" applyFont="1" applyFill="1" applyBorder="1" applyAlignment="1">
      <alignment horizontal="center"/>
    </xf>
    <xf numFmtId="0" fontId="5" fillId="20" borderId="58" xfId="0" applyFont="1" applyFill="1" applyBorder="1" applyAlignment="1">
      <alignment horizontal="center" vertical="center"/>
    </xf>
    <xf numFmtId="0" fontId="5" fillId="20" borderId="59" xfId="0" applyFont="1" applyFill="1" applyBorder="1" applyAlignment="1">
      <alignment horizontal="center" vertical="center"/>
    </xf>
    <xf numFmtId="0" fontId="5" fillId="20" borderId="60" xfId="0" applyFont="1" applyFill="1" applyBorder="1" applyAlignment="1">
      <alignment horizontal="center" vertical="center"/>
    </xf>
    <xf numFmtId="0" fontId="12" fillId="19" borderId="56" xfId="0" applyFont="1" applyFill="1" applyBorder="1" applyAlignment="1">
      <alignment horizontal="center" vertical="center"/>
    </xf>
    <xf numFmtId="0" fontId="12" fillId="19" borderId="55" xfId="0" applyFont="1" applyFill="1" applyBorder="1" applyAlignment="1">
      <alignment horizontal="center" vertical="center"/>
    </xf>
    <xf numFmtId="0" fontId="5" fillId="20" borderId="24" xfId="0" applyFont="1" applyFill="1" applyBorder="1" applyAlignment="1">
      <alignment horizontal="center" vertical="center"/>
    </xf>
    <xf numFmtId="0" fontId="5" fillId="20" borderId="15" xfId="0" applyFont="1" applyFill="1" applyBorder="1" applyAlignment="1">
      <alignment horizontal="center" vertical="center"/>
    </xf>
    <xf numFmtId="0" fontId="5" fillId="19" borderId="18" xfId="0" applyFont="1" applyFill="1" applyBorder="1" applyAlignment="1">
      <alignment horizontal="center" vertical="center"/>
    </xf>
    <xf numFmtId="0" fontId="5" fillId="19" borderId="24" xfId="0" applyFont="1" applyFill="1" applyBorder="1" applyAlignment="1">
      <alignment horizontal="center" vertical="center"/>
    </xf>
    <xf numFmtId="0" fontId="9" fillId="21" borderId="28" xfId="0" applyFont="1" applyFill="1" applyBorder="1" applyAlignment="1">
      <alignment horizontal="center"/>
    </xf>
    <xf numFmtId="0" fontId="9" fillId="21" borderId="29" xfId="0" applyFont="1" applyFill="1" applyBorder="1" applyAlignment="1">
      <alignment horizontal="center"/>
    </xf>
    <xf numFmtId="0" fontId="12" fillId="19" borderId="18" xfId="0" applyFont="1" applyFill="1" applyBorder="1" applyAlignment="1">
      <alignment horizontal="center" vertical="center"/>
    </xf>
    <xf numFmtId="0" fontId="12" fillId="19" borderId="58" xfId="0" applyFont="1" applyFill="1" applyBorder="1" applyAlignment="1">
      <alignment horizontal="center" vertical="center"/>
    </xf>
    <xf numFmtId="0" fontId="12" fillId="19" borderId="59" xfId="0" applyFont="1" applyFill="1" applyBorder="1" applyAlignment="1">
      <alignment horizontal="center" vertical="center"/>
    </xf>
    <xf numFmtId="0" fontId="12" fillId="19" borderId="60" xfId="0" applyFont="1" applyFill="1" applyBorder="1" applyAlignment="1">
      <alignment horizontal="center" vertical="center"/>
    </xf>
    <xf numFmtId="0" fontId="12" fillId="19" borderId="24" xfId="0" applyFont="1" applyFill="1" applyBorder="1" applyAlignment="1">
      <alignment horizontal="center" vertical="center"/>
    </xf>
    <xf numFmtId="0" fontId="9" fillId="4" borderId="48" xfId="0" applyFont="1" applyFill="1" applyBorder="1" applyAlignment="1">
      <alignment horizontal="center"/>
    </xf>
    <xf numFmtId="0" fontId="9" fillId="4" borderId="62" xfId="0" applyFont="1" applyFill="1" applyBorder="1" applyAlignment="1">
      <alignment horizontal="center"/>
    </xf>
    <xf numFmtId="0" fontId="5" fillId="4" borderId="2" xfId="0" applyFont="1" applyFill="1" applyBorder="1" applyAlignment="1">
      <alignment horizontal="center"/>
    </xf>
    <xf numFmtId="0" fontId="5" fillId="0" borderId="18" xfId="0" applyFont="1" applyBorder="1" applyAlignment="1">
      <alignment horizontal="center" vertical="center"/>
    </xf>
    <xf numFmtId="0" fontId="5" fillId="0" borderId="15" xfId="0" applyFont="1" applyBorder="1"/>
    <xf numFmtId="0" fontId="6" fillId="5" borderId="5" xfId="0" applyFont="1" applyFill="1" applyBorder="1" applyAlignment="1">
      <alignment horizontal="center" vertical="center"/>
    </xf>
    <xf numFmtId="0" fontId="5" fillId="0" borderId="6" xfId="0" applyFont="1" applyBorder="1"/>
    <xf numFmtId="0" fontId="5" fillId="0" borderId="0" xfId="0" applyFont="1"/>
    <xf numFmtId="0" fontId="0" fillId="0" borderId="0" xfId="0"/>
    <xf numFmtId="0" fontId="5" fillId="0" borderId="0" xfId="0" applyFont="1" applyAlignment="1">
      <alignment horizontal="right" vertical="center"/>
    </xf>
    <xf numFmtId="0" fontId="12" fillId="7" borderId="56" xfId="0" applyFont="1" applyFill="1" applyBorder="1" applyAlignment="1">
      <alignment horizontal="center" vertical="center"/>
    </xf>
    <xf numFmtId="0" fontId="12" fillId="7" borderId="57" xfId="0" applyFont="1" applyFill="1" applyBorder="1" applyAlignment="1">
      <alignment horizontal="center" vertical="center"/>
    </xf>
    <xf numFmtId="0" fontId="12" fillId="7" borderId="55" xfId="0" applyFont="1" applyFill="1" applyBorder="1" applyAlignment="1">
      <alignment horizontal="center" vertical="center"/>
    </xf>
    <xf numFmtId="0" fontId="5" fillId="4" borderId="61" xfId="0" applyFont="1" applyFill="1" applyBorder="1" applyAlignment="1">
      <alignment horizontal="center"/>
    </xf>
    <xf numFmtId="0" fontId="5" fillId="4" borderId="0" xfId="0" applyFont="1" applyFill="1" applyAlignment="1">
      <alignment horizontal="center"/>
    </xf>
    <xf numFmtId="0" fontId="11" fillId="0" borderId="0" xfId="0" applyFont="1" applyAlignment="1">
      <alignment horizontal="center"/>
    </xf>
    <xf numFmtId="0" fontId="9" fillId="4" borderId="9" xfId="0" applyFont="1" applyFill="1" applyBorder="1" applyAlignment="1">
      <alignment horizontal="center"/>
    </xf>
    <xf numFmtId="0" fontId="9" fillId="4" borderId="10" xfId="0" applyFont="1" applyFill="1" applyBorder="1" applyAlignment="1">
      <alignment horizontal="center"/>
    </xf>
    <xf numFmtId="0" fontId="5" fillId="0" borderId="61" xfId="0" applyFont="1" applyBorder="1"/>
    <xf numFmtId="0" fontId="5" fillId="0" borderId="3" xfId="0" applyFont="1" applyBorder="1"/>
    <xf numFmtId="0" fontId="5" fillId="0" borderId="4" xfId="0" applyFont="1" applyBorder="1"/>
    <xf numFmtId="0" fontId="5" fillId="4" borderId="31" xfId="0" applyFont="1" applyFill="1" applyBorder="1" applyAlignment="1">
      <alignment horizontal="center"/>
    </xf>
    <xf numFmtId="0" fontId="5" fillId="7" borderId="18" xfId="0" applyFont="1" applyFill="1" applyBorder="1" applyAlignment="1">
      <alignment horizontal="center" vertical="center"/>
    </xf>
    <xf numFmtId="0" fontId="5" fillId="7" borderId="24" xfId="0" applyFont="1" applyFill="1" applyBorder="1" applyAlignment="1">
      <alignment horizontal="center" vertical="center"/>
    </xf>
    <xf numFmtId="0" fontId="5" fillId="7" borderId="15" xfId="0" applyFont="1" applyFill="1" applyBorder="1" applyAlignment="1">
      <alignment horizontal="center" vertical="center"/>
    </xf>
    <xf numFmtId="0" fontId="5" fillId="0" borderId="24" xfId="0" applyFont="1" applyBorder="1" applyAlignment="1">
      <alignment horizontal="center" vertical="center"/>
    </xf>
    <xf numFmtId="0" fontId="29" fillId="0" borderId="0" xfId="0" applyFont="1" applyAlignment="1">
      <alignment horizontal="center" vertical="center"/>
    </xf>
    <xf numFmtId="0" fontId="26" fillId="25" borderId="88" xfId="0" applyFont="1" applyFill="1" applyBorder="1" applyAlignment="1">
      <alignment horizontal="center"/>
    </xf>
    <xf numFmtId="0" fontId="26" fillId="25" borderId="85" xfId="0" applyFont="1" applyFill="1" applyBorder="1" applyAlignment="1">
      <alignment horizontal="center"/>
    </xf>
    <xf numFmtId="0" fontId="26" fillId="25" borderId="89" xfId="0" applyFont="1" applyFill="1" applyBorder="1" applyAlignment="1">
      <alignment horizontal="center"/>
    </xf>
  </cellXfs>
  <cellStyles count="4">
    <cellStyle name="Hipervínculo" xfId="2" builtinId="8"/>
    <cellStyle name="Moneda" xfId="1" builtinId="4"/>
    <cellStyle name="Normal" xfId="0" builtinId="0"/>
    <cellStyle name="Porcentaje"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irugiarex.com.ar/producto/papel-ecg-electrocardiografo-80mm-x25-mts/" TargetMode="External"/><Relationship Id="rId21" Type="http://schemas.openxmlformats.org/officeDocument/2006/relationships/hyperlink" Target="https://www.tiendahospimed.com.ar/MLA-1111930436-mascara-de-oxigeno-c-reservorio-arnes-y-tubuladora-_JM" TargetMode="External"/><Relationship Id="rId42" Type="http://schemas.openxmlformats.org/officeDocument/2006/relationships/hyperlink" Target="https://www.tiendahospimed.com.ar/MLA-1390517757-sonda-foley-2-vias-latex-_JM" TargetMode="External"/><Relationship Id="rId63" Type="http://schemas.openxmlformats.org/officeDocument/2006/relationships/hyperlink" Target="https://www.tuortopedia.com.ar/MLA-1379270385-collar-de-filadelfia-cuello-rigido-inmovilizador-cervical-_JM" TargetMode="External"/><Relationship Id="rId84" Type="http://schemas.openxmlformats.org/officeDocument/2006/relationships/hyperlink" Target="https://www.tiendahospimed.com.ar/MLA-1291850372-guia-suero-macrogotero-cchapa-v-14-x-10-unidades-sin-aguja-_JM" TargetMode="External"/><Relationship Id="rId138" Type="http://schemas.openxmlformats.org/officeDocument/2006/relationships/hyperlink" Target="https://gontocal.com/product-well-lead-con-balon-2308120716328321.h" TargetMode="External"/><Relationship Id="rId159" Type="http://schemas.openxmlformats.org/officeDocument/2006/relationships/hyperlink" Target="https://www.lilis.com.ar/tubo-endotraqueal-con-balon-rusch-todos-los-tama-os" TargetMode="External"/><Relationship Id="rId170" Type="http://schemas.openxmlformats.org/officeDocument/2006/relationships/hyperlink" Target="https://selmadigital.com/p/tensiometro-de-muneca-digital-120-memorias-bp2229/031d6997-e6a4-4c46-b3a4-8071d155b122?srsltid=AfmBOoqmWGCeNdLWGWB5BhIm925ATmd0DupXQdc_sfRsPhS5db9n9o_b924" TargetMode="External"/><Relationship Id="rId191" Type="http://schemas.openxmlformats.org/officeDocument/2006/relationships/hyperlink" Target="https://articulo.mercadolibre.com.ar/MLA-920089845-lapiz-dermografico-mitsu-bishi-para-piel-x-unidad-16740-_JM" TargetMode="External"/><Relationship Id="rId205" Type="http://schemas.openxmlformats.org/officeDocument/2006/relationships/hyperlink" Target="https://www.igmainsumos.com/productos/x-25-unidades-hme-filtro-hmef-hygrobac-s-adulto-pediatrico-covidien/" TargetMode="External"/><Relationship Id="rId226" Type="http://schemas.openxmlformats.org/officeDocument/2006/relationships/hyperlink" Target="https://cirugiarex.com.ar/producto/tubo-centrif-conico-s-graduacion/" TargetMode="External"/><Relationship Id="rId107" Type="http://schemas.openxmlformats.org/officeDocument/2006/relationships/hyperlink" Target="https://findingsolutions.mercadoshops.com.ar/MLA-896451830-aguja-descartable-hipodermica-258-21x1-euromix-_JM" TargetMode="External"/><Relationship Id="rId11" Type="http://schemas.openxmlformats.org/officeDocument/2006/relationships/hyperlink" Target="https://www.tiendahospimed.com.ar/MLA-756022976-histerometro-sims-32-cm-instrumental-quirurgico-_JM" TargetMode="External"/><Relationship Id="rId32" Type="http://schemas.openxmlformats.org/officeDocument/2006/relationships/hyperlink" Target="https://www.lilis.com.ar/agujas-terumo-todos-los-tama-os" TargetMode="External"/><Relationship Id="rId53" Type="http://schemas.openxmlformats.org/officeDocument/2006/relationships/hyperlink" Target="https://gontocal.com/product-meril-2405090611465975.h" TargetMode="External"/><Relationship Id="rId74" Type="http://schemas.openxmlformats.org/officeDocument/2006/relationships/hyperlink" Target="https://www.tiendahospimed.com.ar/MLA-1123310076-filtro-con-puerto-oxigeno-kangyuan-x-3-unidades-_JM" TargetMode="External"/><Relationship Id="rId128" Type="http://schemas.openxmlformats.org/officeDocument/2006/relationships/hyperlink" Target="https://www.insumotiendasaludonline.com.ar/productos/sonda-foley-2-vias-100-silicona-pura-n-16-caja-x-10ps-star-kangyuang/" TargetMode="External"/><Relationship Id="rId149" Type="http://schemas.openxmlformats.org/officeDocument/2006/relationships/hyperlink" Target="https://www.lilis.com.ar/sutura-de-nylon-supralon-todos-los-tama-os" TargetMode="External"/><Relationship Id="rId5" Type="http://schemas.openxmlformats.org/officeDocument/2006/relationships/hyperlink" Target="https://cirugiarex.com.ar/producto/baja-lengua-de-madera-adultos-x100-unidades/" TargetMode="External"/><Relationship Id="rId95" Type="http://schemas.openxmlformats.org/officeDocument/2006/relationships/hyperlink" Target="https://www.insumotiendasaludonline.com.ar/productos/aerocamara-hospitalaria-neonatal-aerospacer/" TargetMode="External"/><Relationship Id="rId160" Type="http://schemas.openxmlformats.org/officeDocument/2006/relationships/hyperlink" Target="https://www.lilis.com.ar/tubo-endotraqueal-con-balon-rusch-todos-los-tama-os" TargetMode="External"/><Relationship Id="rId181" Type="http://schemas.openxmlformats.org/officeDocument/2006/relationships/hyperlink" Target="https://articulo.mercadolibre.com.ar/MLA-1418183743-pouch-para-esterilizar-autoclave-autosellable-305x38cm-200u-_JM" TargetMode="External"/><Relationship Id="rId216" Type="http://schemas.openxmlformats.org/officeDocument/2006/relationships/hyperlink" Target="https://www.lilis.com.ar/resucitador-manual-adulto-hand-83968" TargetMode="External"/><Relationship Id="rId237" Type="http://schemas.openxmlformats.org/officeDocument/2006/relationships/hyperlink" Target="https://www.tiendahospimed.com.ar/MLA-816491348-lazo-de-extraccion-de-sangretorniquete-_JM" TargetMode="External"/><Relationship Id="rId22" Type="http://schemas.openxmlformats.org/officeDocument/2006/relationships/hyperlink" Target="https://www.lilis.com.ar/mascara-de-oxigeno-6-graduaciones-pediatrica-hg-113" TargetMode="External"/><Relationship Id="rId43" Type="http://schemas.openxmlformats.org/officeDocument/2006/relationships/hyperlink" Target="https://www.tiendahospimed.com.ar/MLA-1390517757-sonda-foley-2-vias-latex-_JM" TargetMode="External"/><Relationship Id="rId64" Type="http://schemas.openxmlformats.org/officeDocument/2006/relationships/hyperlink" Target="https://www.insumotiendasaludonline.com.ar/productos/indicador-biologico-bt110-oe-rapido-x-50u-terragene/" TargetMode="External"/><Relationship Id="rId118" Type="http://schemas.openxmlformats.org/officeDocument/2006/relationships/hyperlink" Target="https://cirugiarex.com.ar/producto/papel-videprinter-ecografico-upp-110s-sony/" TargetMode="External"/><Relationship Id="rId139" Type="http://schemas.openxmlformats.org/officeDocument/2006/relationships/hyperlink" Target="https://gontocal.com/product-well-lead-con-balon-2308120716328321.h" TargetMode="External"/><Relationship Id="rId85" Type="http://schemas.openxmlformats.org/officeDocument/2006/relationships/hyperlink" Target="https://www.insumotiendasaludonline.com.ar/productos/macrogotero-sin-aguja-v14-caja-x-200-unidades-a-ruedita-novamed/" TargetMode="External"/><Relationship Id="rId150" Type="http://schemas.openxmlformats.org/officeDocument/2006/relationships/hyperlink" Target="https://www.lilis.com.ar/sutura-poliglyd-todos-los-tama-os" TargetMode="External"/><Relationship Id="rId171" Type="http://schemas.openxmlformats.org/officeDocument/2006/relationships/hyperlink" Target="https://gontocal.com/product-euromix-2308120701495087.h" TargetMode="External"/><Relationship Id="rId192" Type="http://schemas.openxmlformats.org/officeDocument/2006/relationships/hyperlink" Target="https://www.lilis.com.ar/porta-objetos-chino-comun-50" TargetMode="External"/><Relationship Id="rId206" Type="http://schemas.openxmlformats.org/officeDocument/2006/relationships/hyperlink" Target="https://www.consortiumsalud.com/vara-introductor-eschmann-adulto-sunmed.html?srsltid=AfmBOor4W9kFdDV9o4PwGFVMevNqi-GFZSUXKta8GIvOkpMEUpCE5f2KUVA" TargetMode="External"/><Relationship Id="rId227" Type="http://schemas.openxmlformats.org/officeDocument/2006/relationships/hyperlink" Target="https://cirugiarex.com.ar/producto/tubo-centrif-conico-s-graduacion/" TargetMode="External"/><Relationship Id="rId201" Type="http://schemas.openxmlformats.org/officeDocument/2006/relationships/hyperlink" Target="https://www.mercadoclinico.com.ar/shop/15209-rollo-pouch-para-esterilizacion-20-cm-x-200-m-qualident-8755" TargetMode="External"/><Relationship Id="rId222" Type="http://schemas.openxmlformats.org/officeDocument/2006/relationships/hyperlink" Target="https://www.lilis.com.ar/venda-yeso-rapida-15-4-gypsofix-25" TargetMode="External"/><Relationship Id="rId243" Type="http://schemas.openxmlformats.org/officeDocument/2006/relationships/hyperlink" Target="https://www.lilis.com.ar/venda-cambric-orillada-10-3-plus" TargetMode="External"/><Relationship Id="rId12" Type="http://schemas.openxmlformats.org/officeDocument/2006/relationships/hyperlink" Target="https://www.lilis.com.ar/barbijo-triple-con-elastico-50-negro" TargetMode="External"/><Relationship Id="rId17" Type="http://schemas.openxmlformats.org/officeDocument/2006/relationships/hyperlink" Target="https://cirugiarex.com.ar/producto/jeringa-hipodermica-descartable-5ml-darling/" TargetMode="External"/><Relationship Id="rId33" Type="http://schemas.openxmlformats.org/officeDocument/2006/relationships/hyperlink" Target="https://www.lilis.com.ar/agujas-terumo-todos-los-tama-os" TargetMode="External"/><Relationship Id="rId38" Type="http://schemas.openxmlformats.org/officeDocument/2006/relationships/hyperlink" Target="https://cirugiarex.com.ar/producto/jeringa-descartable-thomey-60ml-x-25un-neojet/" TargetMode="External"/><Relationship Id="rId59" Type="http://schemas.openxmlformats.org/officeDocument/2006/relationships/hyperlink" Target="https://www.insumotiendasaludonline.com.ar/productos/tubo-citrato-para-coagulacion-tamponado-al-38-x-1-200u-40ml-deltalab/" TargetMode="External"/><Relationship Id="rId103" Type="http://schemas.openxmlformats.org/officeDocument/2006/relationships/hyperlink" Target="https://www.lilis.com.ar/sutura-poliglyd-todos-los-tama-os" TargetMode="External"/><Relationship Id="rId108" Type="http://schemas.openxmlformats.org/officeDocument/2006/relationships/hyperlink" Target="https://www.lilis.com.ar/papagayo-plastico-masculino" TargetMode="External"/><Relationship Id="rId124" Type="http://schemas.openxmlformats.org/officeDocument/2006/relationships/hyperlink" Target="https://www.lilis.com.ar/sonda-k-32-nasogastrica-s-33" TargetMode="External"/><Relationship Id="rId129" Type="http://schemas.openxmlformats.org/officeDocument/2006/relationships/hyperlink" Target="https://www.insumotiendasaludonline.com.ar/productos/sonda-foley-silicona-100-3-vias-n-20-caja-x-10u-aurinco/" TargetMode="External"/><Relationship Id="rId54" Type="http://schemas.openxmlformats.org/officeDocument/2006/relationships/hyperlink" Target="https://www.ferniplast.com/9361307-panales-adultos-nonisec-xg-con-gel-50-un/p?idsku=4914&amp;https://www.ferniplast.com/&amp;gad_source=1&amp;gclid=Cj0KCQjwq_G1BhCSARIsACc7NxoVf9kzAKsfovAMXHhoy48XFn8IxDBZC8AyZZR8RTDjM-PduhRUqMgaAryPEALw_wcB" TargetMode="External"/><Relationship Id="rId70" Type="http://schemas.openxmlformats.org/officeDocument/2006/relationships/hyperlink" Target="https://www.consortiumsalud.com/desinfectante-en-espuma-surfasafe-premium-750ml.html?srsltid=AfmBOoqeb3zp374-OMNOW0i1a66YHFwxbQPJCq2vvj1cTAA7pM7He8aetGs" TargetMode="External"/><Relationship Id="rId75" Type="http://schemas.openxmlformats.org/officeDocument/2006/relationships/hyperlink" Target="https://www.tiendahospimed.com.ar/MLA-1119006063-filtro-para-espirometro-3030-microgard-ii-_JM" TargetMode="External"/><Relationship Id="rId91" Type="http://schemas.openxmlformats.org/officeDocument/2006/relationships/hyperlink" Target="https://www.farmaciarossomarcos.com.ar/shop/product/bremen-jeringa-descartable-3-ml-sin-aguja-x-100-unidades-WS1632212" TargetMode="External"/><Relationship Id="rId96" Type="http://schemas.openxmlformats.org/officeDocument/2006/relationships/hyperlink" Target="https://www.lilis.com.ar/bigotera-k27-adulto-nasal-kol-78433" TargetMode="External"/><Relationship Id="rId140" Type="http://schemas.openxmlformats.org/officeDocument/2006/relationships/hyperlink" Target="https://www.medprefer.com/flexguard-tubo-endotraqueal-s-balon-id-4-0-mm-10u-caja?srsltid=AfmBOorWFenrZC9B8fAYDV4zh7kiVhRX3q_Go-2u5WKylY96rCiB7uoMb_w" TargetMode="External"/><Relationship Id="rId145" Type="http://schemas.openxmlformats.org/officeDocument/2006/relationships/hyperlink" Target="https://www.lilis.com.ar/sutura-de-nylon-supralon-todos-los-tama-os" TargetMode="External"/><Relationship Id="rId161" Type="http://schemas.openxmlformats.org/officeDocument/2006/relationships/hyperlink" Target="https://www.lilis.com.ar/tubo-endotraqueal-con-balon-rusch-todos-los-tama-os" TargetMode="External"/><Relationship Id="rId166" Type="http://schemas.openxmlformats.org/officeDocument/2006/relationships/hyperlink" Target="https://cirugiarex.com.ar/producto/placa-de-petri-vidrio-60-x-15-mm/" TargetMode="External"/><Relationship Id="rId182" Type="http://schemas.openxmlformats.org/officeDocument/2006/relationships/hyperlink" Target="https://grimbergdentales.com/producto/rollo-pouch-20-cm-x-200-mts-efelab/?gad_source=1&amp;gad_campaignid=21066917271&amp;gbraid=0AAAAACzEvYzKuyy5GPQ7Dbb9LTbqozgPu&amp;gclid=EAIaIQobChMIhp7u25OrjwMVgyRECB1d7zQUEAQYAiABEgIGifD_BwE" TargetMode="External"/><Relationship Id="rId187" Type="http://schemas.openxmlformats.org/officeDocument/2006/relationships/hyperlink" Target="https://www.norteinsumoslab.com/productos/tips-amarillos-200-ul-sin-corona-tipo-universal-patholab/" TargetMode="External"/><Relationship Id="rId217" Type="http://schemas.openxmlformats.org/officeDocument/2006/relationships/hyperlink" Target="https://www.lilis.com.ar/espatula-de-ayre-100-economicas?gad_source=4&amp;gclid=Cj0KCQjw2ou2BhCCARIsANAwM2HAiAUzE--06Bbzf-PrMUk4Lzd_VntaRdqzt61RF-lZR4GJ8uowHTIaAi67EALw_wcB" TargetMode="External"/><Relationship Id="rId1" Type="http://schemas.openxmlformats.org/officeDocument/2006/relationships/hyperlink" Target="https://www.lilis.com.ar/algodon-1-2-k-doncella-igalte" TargetMode="External"/><Relationship Id="rId6" Type="http://schemas.openxmlformats.org/officeDocument/2006/relationships/hyperlink" Target="https://www.lilis.com.ar/bajalenguas-adulto-100" TargetMode="External"/><Relationship Id="rId212" Type="http://schemas.openxmlformats.org/officeDocument/2006/relationships/hyperlink" Target="https://www.allinsumos.com.ar/productos/micronebulizador-con-mascara-elastico-y-tubuladura/" TargetMode="External"/><Relationship Id="rId233" Type="http://schemas.openxmlformats.org/officeDocument/2006/relationships/hyperlink" Target="https://cirugiarex.com.ar/producto/portaobjeto-de-microscopio/" TargetMode="External"/><Relationship Id="rId238" Type="http://schemas.openxmlformats.org/officeDocument/2006/relationships/hyperlink" Target="https://www.lilis.com.ar/envase-esteril-sin-caja-125-cc-6294" TargetMode="External"/><Relationship Id="rId23" Type="http://schemas.openxmlformats.org/officeDocument/2006/relationships/hyperlink" Target="https://www.lilis.com.ar/papel-para-video-printer-sony-negro-hd-ha" TargetMode="External"/><Relationship Id="rId28" Type="http://schemas.openxmlformats.org/officeDocument/2006/relationships/hyperlink" Target="https://cirugiarex.com.ar/producto/barbijo-quirurgico-x50-unidades-2/" TargetMode="External"/><Relationship Id="rId49" Type="http://schemas.openxmlformats.org/officeDocument/2006/relationships/hyperlink" Target="https://cirugiarex.com.ar/producto/dacril-acido-poliglicolico-hilo-multifilamento/" TargetMode="External"/><Relationship Id="rId114" Type="http://schemas.openxmlformats.org/officeDocument/2006/relationships/hyperlink" Target="https://www.insumotiendasaludonline.com.ar/productos/panal-anatomico-juvenil-c-barreras-25-40kg-10-paquetes-x-8u-nonino/" TargetMode="External"/><Relationship Id="rId119" Type="http://schemas.openxmlformats.org/officeDocument/2006/relationships/hyperlink" Target="https://www.tiendahospimed.com.ar/MLA-1103683562-papel-kraff-medicinal-bobina-60-cm-12-kg-_JM" TargetMode="External"/><Relationship Id="rId44" Type="http://schemas.openxmlformats.org/officeDocument/2006/relationships/hyperlink" Target="https://www.tiendahospimed.com.ar/MLA-1390492031-sonda-foley-3-vias-100-silicona-_JM" TargetMode="External"/><Relationship Id="rId60" Type="http://schemas.openxmlformats.org/officeDocument/2006/relationships/hyperlink" Target="https://articulo.mercadolibre.com.ar/MLA-1320698137-cinta-testigo-autoadhesiva-vapor-rollo-18-mm-x-50-mts-kims-_JM?matt_tool=38087446&amp;utm_source=google_shopping&amp;utm_medium=organic" TargetMode="External"/><Relationship Id="rId65" Type="http://schemas.openxmlformats.org/officeDocument/2006/relationships/hyperlink" Target="https://www.lilis.com.ar/descartador-agujas-y-corto-punz-e-4" TargetMode="External"/><Relationship Id="rId81" Type="http://schemas.openxmlformats.org/officeDocument/2006/relationships/hyperlink" Target="https://www.insumotiendasaludonline.com.ar/productos/guantes-examen-latex-talle-m-caja-x-100u-aurinco/" TargetMode="External"/><Relationship Id="rId86" Type="http://schemas.openxmlformats.org/officeDocument/2006/relationships/hyperlink" Target="https://articulo.mercadolibre.com.ar/MLA-1532649040-set-de-infusion-v17-sin-aguja-bremen-microgotero-1-unidad-_JM" TargetMode="External"/><Relationship Id="rId130" Type="http://schemas.openxmlformats.org/officeDocument/2006/relationships/hyperlink" Target="https://www.insumotiendasaludonline.com.ar/productos/sonda-nelaton-uretral-pvc-k93-n12-caja-x-50-ps-novamed-kanyuang-dc-premium/" TargetMode="External"/><Relationship Id="rId135" Type="http://schemas.openxmlformats.org/officeDocument/2006/relationships/hyperlink" Target="https://www.farmaonline.com/hipoalergic-8025820/p?idsku=8025820&amp;gclid=Cj0KCQjwzva1BhD3ARIsADQuPnUU2dHtJIdu_4eRbEn1ns4Bcst07jeP-ykiqTPZBP8V4-ktKx2h_BQaAgGxEALw_wcB" TargetMode="External"/><Relationship Id="rId151" Type="http://schemas.openxmlformats.org/officeDocument/2006/relationships/hyperlink" Target="https://www.lilis.com.ar/sutura-poliglyd-todos-los-tama-os" TargetMode="External"/><Relationship Id="rId156" Type="http://schemas.openxmlformats.org/officeDocument/2006/relationships/hyperlink" Target="https://www.lilis.com.ar/sutura-poliglyd-todos-los-tama-os" TargetMode="External"/><Relationship Id="rId177" Type="http://schemas.openxmlformats.org/officeDocument/2006/relationships/hyperlink" Target="https://www.consortiumsalud.com/filtro-hme-adulto-c-puerto.html" TargetMode="External"/><Relationship Id="rId198" Type="http://schemas.openxmlformats.org/officeDocument/2006/relationships/hyperlink" Target="https://www.icomsalud.com.ar/MLA-760152609-cidex-opa-desinfectante-concentrado-alto-nivel-378-litros-_JM?gclid=CjwKCAjwoJa2BhBPEiwA0l0ImPIaw15ktSOx_0mghRdyUE8fJApC2G6PTTzRT85CpCUYj7bUJ6ZhoRoCwt8QAvD_BwE" TargetMode="External"/><Relationship Id="rId172" Type="http://schemas.openxmlformats.org/officeDocument/2006/relationships/hyperlink" Target="https://articulo.mercadolibre.com.ar/MLA-1737246748-esponja-hemostatica-absorbible-80x50x10mm-curaspon-x-unidad-_JM?matt_tool=38087446&amp;utm_source=google_shopping&amp;utm_medium=organic" TargetMode="External"/><Relationship Id="rId193" Type="http://schemas.openxmlformats.org/officeDocument/2006/relationships/hyperlink" Target="https://gontocal.com/product-bremen-20-x-20-ml-2403281108027221.h" TargetMode="External"/><Relationship Id="rId202" Type="http://schemas.openxmlformats.org/officeDocument/2006/relationships/hyperlink" Target="https://www.insumosodontologicosweb.com.ar/productos/pouch-para-esterilizacion-en-autoclave-rollo-200-metros/" TargetMode="External"/><Relationship Id="rId207" Type="http://schemas.openxmlformats.org/officeDocument/2006/relationships/hyperlink" Target="https://articulo.mercadolibre.com.ar/MLA-1874291128-tubuladura-corrugada-para-conexiones-respiratorias-152mt-_JM?matt_tool=38087446&amp;utm_source=google_shopping&amp;utm_medium=organic" TargetMode="External"/><Relationship Id="rId223" Type="http://schemas.openxmlformats.org/officeDocument/2006/relationships/hyperlink" Target="https://cirugiarex.com.ar/producto/venda-enseyada-fraguada-rapido-10cm-x-4m/" TargetMode="External"/><Relationship Id="rId228" Type="http://schemas.openxmlformats.org/officeDocument/2006/relationships/hyperlink" Target="https://gontocal.com/product-bremen-2309051241011434.h" TargetMode="External"/><Relationship Id="rId244" Type="http://schemas.openxmlformats.org/officeDocument/2006/relationships/hyperlink" Target="https://www.lilis.com.ar/venda-cambric-orillada-7-3-plus" TargetMode="External"/><Relationship Id="rId13" Type="http://schemas.openxmlformats.org/officeDocument/2006/relationships/hyperlink" Target="https://www.tiendahospimed.com.ar/MLA-915340507-descartador-agujas-y-cortopunzantes-negro-4-litros-_JM" TargetMode="External"/><Relationship Id="rId18" Type="http://schemas.openxmlformats.org/officeDocument/2006/relationships/hyperlink" Target="https://www.tiendahospimed.com.ar/MLA-839003144-jeringa-descartable-10-ml-sin-aguja-100-unidades-_JM?searchVariation=50638348833" TargetMode="External"/><Relationship Id="rId39" Type="http://schemas.openxmlformats.org/officeDocument/2006/relationships/hyperlink" Target="https://cirugiarex.com.ar/producto/llave-de-3-vias-esteril-klf/" TargetMode="External"/><Relationship Id="rId109" Type="http://schemas.openxmlformats.org/officeDocument/2006/relationships/hyperlink" Target="https://www.insumotiendasaludonline.com.ar/productos/panales-babysec-premium-tanga-hiper-m-x-52u-x-4-paq/" TargetMode="External"/><Relationship Id="rId34" Type="http://schemas.openxmlformats.org/officeDocument/2006/relationships/hyperlink" Target="https://www.lilis.com.ar/agujas-terumo-todos-los-tama-os" TargetMode="External"/><Relationship Id="rId50" Type="http://schemas.openxmlformats.org/officeDocument/2006/relationships/hyperlink" Target="https://cirugiarex.com.ar/producto/dacril-acido-poliglicolico-hilo-multifilamento/" TargetMode="External"/><Relationship Id="rId55" Type="http://schemas.openxmlformats.org/officeDocument/2006/relationships/hyperlink" Target="https://www.icomsalud.com.ar/MLA-1150229630-panal-adulto-nonisec-25-mas-gel-talle-grande-x-50-unidades-_JM?variation=174964036712&amp;gclid=Cj0KCQjwq_G1BhCSARIsACc7NxohWJUfuu04YleOEkTnQ_JwAsd94ONIfW-44OiLQD990Uu7sqbc8YsaApMrEALw_wcB" TargetMode="External"/><Relationship Id="rId76" Type="http://schemas.openxmlformats.org/officeDocument/2006/relationships/hyperlink" Target="https://www.tienda.ioa.com.ar/productos/frasco-humidificador-tapa-verde/?variant=344892091&amp;pf=mc&amp;srsltid=AfmBOoq_hJOsJhL7kJO4pu7oXbQLfxn5E_sojom7yyuulhePSqVkJsCUqjQ" TargetMode="External"/><Relationship Id="rId97" Type="http://schemas.openxmlformats.org/officeDocument/2006/relationships/hyperlink" Target="https://www.lilis.com.ar/mascara-de-oxigeno-6-graduaciones-pediatrica-hg-113" TargetMode="External"/><Relationship Id="rId104" Type="http://schemas.openxmlformats.org/officeDocument/2006/relationships/hyperlink" Target="https://elmercadomedico.com/productos/aguja-hipodermica-descartable/" TargetMode="External"/><Relationship Id="rId120" Type="http://schemas.openxmlformats.org/officeDocument/2006/relationships/hyperlink" Target="https://www.lilis.com.ar/pinza-maier-medisul-descartable-10-uni" TargetMode="External"/><Relationship Id="rId125" Type="http://schemas.openxmlformats.org/officeDocument/2006/relationships/hyperlink" Target="https://www.lilis.com.ar/sonda-k-32-nasogastrica-s-33" TargetMode="External"/><Relationship Id="rId141" Type="http://schemas.openxmlformats.org/officeDocument/2006/relationships/hyperlink" Target="https://www.tiendahospimed.com.ar/MLA-1444747495-tubo-carestainer-13x75-violeta-con-edta-k2-25ml-x-100u-_JM" TargetMode="External"/><Relationship Id="rId146" Type="http://schemas.openxmlformats.org/officeDocument/2006/relationships/hyperlink" Target="https://www.lilis.com.ar/sutura-de-nylon-supralon-todos-los-tama-os" TargetMode="External"/><Relationship Id="rId167" Type="http://schemas.openxmlformats.org/officeDocument/2006/relationships/hyperlink" Target="https://www.brumedshop.com.ar/MLA-2089068248-sonda-prolongador-pt-26-de-15cm-x-100-unidades-_JM?srsltid=AfmBOopKsEJq-IawuBQQSgYzA6Dkk9BAxDw8waDGusESTPSbfYogS6di" TargetMode="External"/><Relationship Id="rId188" Type="http://schemas.openxmlformats.org/officeDocument/2006/relationships/hyperlink" Target="https://articulo.mercadolibre.com.ar/MLA-1424191867-tincion-giemsa-colorante-en-solucion-x-1000ml-_JM" TargetMode="External"/><Relationship Id="rId7" Type="http://schemas.openxmlformats.org/officeDocument/2006/relationships/hyperlink" Target="https://cirugiarex.com.ar/producto/baja-lengua-de-madera-pediatricos-x100-unidades/" TargetMode="External"/><Relationship Id="rId71" Type="http://schemas.openxmlformats.org/officeDocument/2006/relationships/hyperlink" Target="https://www.insumotiendasaludonline.com.ar/productos/especulo-vaginal-descartable-chico-greyton/" TargetMode="External"/><Relationship Id="rId92" Type="http://schemas.openxmlformats.org/officeDocument/2006/relationships/hyperlink" Target="https://articulo.mercadolibre.com.ar/MLA-1428765724-jeringa-est-tuberculina-1cc-sag-latex-free-x100u-euromix-_JM?matt_tool=38087446&amp;utm_source=google_shopping&amp;utm_medium=organic" TargetMode="External"/><Relationship Id="rId162" Type="http://schemas.openxmlformats.org/officeDocument/2006/relationships/hyperlink" Target="https://www.lilis.com.ar/tubo-endotraqueal-con-balon-rusch-todos-los-tama-os" TargetMode="External"/><Relationship Id="rId183" Type="http://schemas.openxmlformats.org/officeDocument/2006/relationships/hyperlink" Target="https://dentaltronador.com.ar/productos/rollo-pouch-para-esterilizar-de-30-cm-x-200-metros-descartable/" TargetMode="External"/><Relationship Id="rId213" Type="http://schemas.openxmlformats.org/officeDocument/2006/relationships/hyperlink" Target="https://www.kine-estetic.com/products/esponja-hemostatica-tipo-spongostan-standard-80-x-50-x-10mm-x-unidad-curaspon" TargetMode="External"/><Relationship Id="rId218" Type="http://schemas.openxmlformats.org/officeDocument/2006/relationships/hyperlink" Target="https://www.tiendahospimed.com.ar/MLA-1395481639-regulador-de-flujo-para-guias-de-suero-_JM" TargetMode="External"/><Relationship Id="rId234" Type="http://schemas.openxmlformats.org/officeDocument/2006/relationships/hyperlink" Target="https://gontocal.com/product-sail-2308120658426353.h" TargetMode="External"/><Relationship Id="rId239" Type="http://schemas.openxmlformats.org/officeDocument/2006/relationships/hyperlink" Target="https://www.tiendahospimed.com.ar/MLA-1440167235-frasco-esteril-sin-caja-125ml-10-unidades-_JM" TargetMode="External"/><Relationship Id="rId2" Type="http://schemas.openxmlformats.org/officeDocument/2006/relationships/hyperlink" Target="https://cirugiarex.com.ar/producto/venda-ovata-de-algodon-10cm-x-3m/" TargetMode="External"/><Relationship Id="rId29" Type="http://schemas.openxmlformats.org/officeDocument/2006/relationships/hyperlink" Target="https://www.lilis.com.ar/agujas-terumo-todos-los-tama-os" TargetMode="External"/><Relationship Id="rId24" Type="http://schemas.openxmlformats.org/officeDocument/2006/relationships/hyperlink" Target="https://www.tiendahospimed.com.ar/MLA-817034684-pinza-maier-ginecologica-descartable-por-5-unidades-_JM" TargetMode="External"/><Relationship Id="rId40" Type="http://schemas.openxmlformats.org/officeDocument/2006/relationships/hyperlink" Target="https://www.tiendahospimed.com.ar/MLA-1390517757-sonda-foley-2-vias-latex-_JM" TargetMode="External"/><Relationship Id="rId45" Type="http://schemas.openxmlformats.org/officeDocument/2006/relationships/hyperlink" Target="https://www.tiendahospimed.com.ar/MLA-854138982-termometro-digital-lectura-rapida-exatherm-_JM" TargetMode="External"/><Relationship Id="rId66" Type="http://schemas.openxmlformats.org/officeDocument/2006/relationships/hyperlink" Target="https://www.lilis.com.ar/descartador-agujas-y-corto-punz-e-7" TargetMode="External"/><Relationship Id="rId87" Type="http://schemas.openxmlformats.org/officeDocument/2006/relationships/hyperlink" Target="https://www.insumotiendasaludonline.com.ar/productos/jeringas-5cc-sin-aguja-caja-x-100-novamed/" TargetMode="External"/><Relationship Id="rId110" Type="http://schemas.openxmlformats.org/officeDocument/2006/relationships/hyperlink" Target="https://www.insumotiendasaludonline.com.ar/productos/panales-babysec-premium-g-grande-jumbo-pack-60-x-3-paq/" TargetMode="External"/><Relationship Id="rId115" Type="http://schemas.openxmlformats.org/officeDocument/2006/relationships/hyperlink" Target="https://www.lilis.com.ar/ba-o-facil-manzanilla-10-unidades" TargetMode="External"/><Relationship Id="rId131" Type="http://schemas.openxmlformats.org/officeDocument/2006/relationships/hyperlink" Target="https://cirugiarex.com.ar/producto/tela-adhesiva-de-uso-medico-2-5cm-euromix/" TargetMode="External"/><Relationship Id="rId136" Type="http://schemas.openxmlformats.org/officeDocument/2006/relationships/hyperlink" Target="https://www.lilis.com.ar/tubo-endotraqueal-con-balon-rusch-todos-los-tama-os" TargetMode="External"/><Relationship Id="rId157" Type="http://schemas.openxmlformats.org/officeDocument/2006/relationships/hyperlink" Target="https://www.lilis.com.ar/sutura-poliglyd-todos-los-tama-os" TargetMode="External"/><Relationship Id="rId178" Type="http://schemas.openxmlformats.org/officeDocument/2006/relationships/hyperlink" Target="https://articulo.mercadolibre.com.ar/MLA-1394409271-sonda-nasagostrica-k-108-con-mandril-y-lastre-koler-_JM?matt_tool=38087446&amp;utm_source=google_shopping&amp;utm_medium=organic" TargetMode="External"/><Relationship Id="rId61" Type="http://schemas.openxmlformats.org/officeDocument/2006/relationships/hyperlink" Target="https://www.onelab.com.ar/cinta-indicadora-autoadhesiva-para-procesos-de-esterilizacion-ct40-vh2o2" TargetMode="External"/><Relationship Id="rId82" Type="http://schemas.openxmlformats.org/officeDocument/2006/relationships/hyperlink" Target="https://www.insumotiendasaludonline.com.ar/productos/guantes-de-cirugia-esteriles-n-7-0-caja-x-50-pares-kelmer/" TargetMode="External"/><Relationship Id="rId152" Type="http://schemas.openxmlformats.org/officeDocument/2006/relationships/hyperlink" Target="https://www.lilis.com.ar/sutura-poliglyd-todos-los-tama-os" TargetMode="External"/><Relationship Id="rId173" Type="http://schemas.openxmlformats.org/officeDocument/2006/relationships/hyperlink" Target="https://articulo.mercadolibre.com.ar/MLA-927430417-mascara-con-nebulizador-elastico-y-tubuladura-_JM?matt_tool=38087446&amp;utm_source=google_shopping&amp;utm_medium=organic" TargetMode="External"/><Relationship Id="rId194" Type="http://schemas.openxmlformats.org/officeDocument/2006/relationships/hyperlink" Target="https://cirugiarex.com.ar/producto/lazo-para-extraccion-de-sangre/" TargetMode="External"/><Relationship Id="rId199" Type="http://schemas.openxmlformats.org/officeDocument/2006/relationships/hyperlink" Target="https://articulo.mercadolibre.com.ar/MLA-1115042004-pouch-tyvek-desde-30-cm-ancho-x-70-mtrs-_JM" TargetMode="External"/><Relationship Id="rId203" Type="http://schemas.openxmlformats.org/officeDocument/2006/relationships/hyperlink" Target="https://www.onelab.com.ar/indicador-quimico-en-tira-para-procesos-de-esterilizacion-vh2o2-x-250u?gad_source=1&amp;gclid=CjwKCAjwoJa2BhBPEiwA0l0ImLTb22A12-Z9WYUg_LRDg3hvuJW9lA0onm9AwFJTNpFkjc-IGbNHMxoC448QAvD_BwE" TargetMode="External"/><Relationship Id="rId208" Type="http://schemas.openxmlformats.org/officeDocument/2006/relationships/hyperlink" Target="https://www.consortiumsalud.com/filtro-viral-bacterial-c-puerto.html?srsltid=AfmBOopGjmvcFa0-yJ5k7nVg-owo8vg0-4UVYY1GuRsGrWQhFX-uBv5C" TargetMode="External"/><Relationship Id="rId229" Type="http://schemas.openxmlformats.org/officeDocument/2006/relationships/hyperlink" Target="https://gontocal.com/product-bremen-2309051241011434.h" TargetMode="External"/><Relationship Id="rId19" Type="http://schemas.openxmlformats.org/officeDocument/2006/relationships/hyperlink" Target="https://www.tiendahospimed.com.ar/MLA-839005963-jeringa-descartable-20-ml-sin-aguja-50-unidades-_JM?searchVariation=50639296659" TargetMode="External"/><Relationship Id="rId224" Type="http://schemas.openxmlformats.org/officeDocument/2006/relationships/hyperlink" Target="https://www.insumotiendasaludonline.com.ar/productos/frasco-recolector-150ml-pp-esteril-individual-x-350u-deltalab/" TargetMode="External"/><Relationship Id="rId240" Type="http://schemas.openxmlformats.org/officeDocument/2006/relationships/hyperlink" Target="https://www.insumotiendasaludonline.com.ar/productos/tubos-separadores-de-suero-con-acelerador-y-gel-volumen-4ml-x-1-200u-eurotubo-deltalab/" TargetMode="External"/><Relationship Id="rId245" Type="http://schemas.openxmlformats.org/officeDocument/2006/relationships/hyperlink" Target="https://www.lilis.com.ar/venda-yeso-rapida-10-4-gypsofix-25" TargetMode="External"/><Relationship Id="rId14" Type="http://schemas.openxmlformats.org/officeDocument/2006/relationships/hyperlink" Target="https://www.tiendahospimed.com.ar/MLA-805901351-descartador-agujas-y-cortopunzantes-rojo-7-litros-_JM" TargetMode="External"/><Relationship Id="rId30" Type="http://schemas.openxmlformats.org/officeDocument/2006/relationships/hyperlink" Target="https://www.lilis.com.ar/filtro-antibacterial-para-espirometro-mir" TargetMode="External"/><Relationship Id="rId35" Type="http://schemas.openxmlformats.org/officeDocument/2006/relationships/hyperlink" Target="https://cirugiarex.com.ar/producto/tegaderm-1626-10x12cm-3m/" TargetMode="External"/><Relationship Id="rId56" Type="http://schemas.openxmlformats.org/officeDocument/2006/relationships/hyperlink" Target="https://www.icomsalud.com.ar/MLA-700157410-nonisec-adultos-refuerza-panal-clasico-por-20-unidades-_JM?searchVariation=174166338870" TargetMode="External"/><Relationship Id="rId77" Type="http://schemas.openxmlformats.org/officeDocument/2006/relationships/hyperlink" Target="https://www.insumotiendasaludonline.com.ar/productos/gasa-hidrof-tubular-doble-hilado-24-1-pieza-x-1-kilo-pack-x-5-piezas-x-1-kg-insumos-xxi/" TargetMode="External"/><Relationship Id="rId100" Type="http://schemas.openxmlformats.org/officeDocument/2006/relationships/hyperlink" Target="https://www.allinsumos.com.ar/productos/mascara-oxigeno-con-reservorio-y-tubuladura/" TargetMode="External"/><Relationship Id="rId105" Type="http://schemas.openxmlformats.org/officeDocument/2006/relationships/hyperlink" Target="https://elmercadomedico.com/productos/aguja-hipodermica-descartable/" TargetMode="External"/><Relationship Id="rId126" Type="http://schemas.openxmlformats.org/officeDocument/2006/relationships/hyperlink" Target="https://www.igmainsumos.com/productos/k32-adulto-sonda-de-aspiracion/" TargetMode="External"/><Relationship Id="rId147" Type="http://schemas.openxmlformats.org/officeDocument/2006/relationships/hyperlink" Target="https://www.lilis.com.ar/sutura-de-nylon-supralon-todos-los-tama-os" TargetMode="External"/><Relationship Id="rId168" Type="http://schemas.openxmlformats.org/officeDocument/2006/relationships/hyperlink" Target="https://articulo.mercadolibre.com.ar/MLA-1371990377-esponja-hemostatica-absorbible-80x50x10mm-x-unidad-curaspon-_JM?matt_tool=38087446&amp;utm_source=google_shopping&amp;utm_medium=organic" TargetMode="External"/><Relationship Id="rId8" Type="http://schemas.openxmlformats.org/officeDocument/2006/relationships/hyperlink" Target="https://www.lilis.com.ar/chata-plastica" TargetMode="External"/><Relationship Id="rId51" Type="http://schemas.openxmlformats.org/officeDocument/2006/relationships/hyperlink" Target="https://gontocal.com/product-meril-2405090612442854.h" TargetMode="External"/><Relationship Id="rId72" Type="http://schemas.openxmlformats.org/officeDocument/2006/relationships/hyperlink" Target="https://www.insumotiendasaludonline.com.ar/productos/especulo-vaginal-descartable-grande-packing-x-100u-greyton/" TargetMode="External"/><Relationship Id="rId93" Type="http://schemas.openxmlformats.org/officeDocument/2006/relationships/hyperlink" Target="https://www.consortiumsalud.com/jeringa-descartable-tuberculina-c-aguja-25x6-x100.html" TargetMode="External"/><Relationship Id="rId98" Type="http://schemas.openxmlformats.org/officeDocument/2006/relationships/hyperlink" Target="https://www.lilis.com.ar/mascara-de-oxigeno-6-graduaciones-hg-adulta-59498" TargetMode="External"/><Relationship Id="rId121" Type="http://schemas.openxmlformats.org/officeDocument/2006/relationships/hyperlink" Target="https://www.farmaciasdelsud.com.ar/shop/product/clamp-umbilical-WS2428531?srsltid=AfmBOoqXOilXJ-ER9vx2icr9g-sroVPL8-B1MH3qFnOGIfIVhYumVNJEB4U" TargetMode="External"/><Relationship Id="rId142" Type="http://schemas.openxmlformats.org/officeDocument/2006/relationships/hyperlink" Target="https://www.tiendahospimed.com.ar/MLA-1444670127-tubo-carestaine-13x75-celeste-ccitrato-sodio-25ml-x-100u-_JM" TargetMode="External"/><Relationship Id="rId163" Type="http://schemas.openxmlformats.org/officeDocument/2006/relationships/hyperlink" Target="https://www.lilis.com.ar/tubo-endotraqueal-con-balon-rusch-todos-los-tama-os" TargetMode="External"/><Relationship Id="rId184" Type="http://schemas.openxmlformats.org/officeDocument/2006/relationships/hyperlink" Target="https://www.insumosodontologicosweb.com.ar/productos/bolsas-papel-nylon-esteriles-pouch-x200-un/?variant=965807974&amp;pf=mc&amp;srsltid=AfmBOopKq1Vyi2geKYCYupeB4fwaXGJ9M8s7oCX9a8FAeVEmLiR2FdjwUvU" TargetMode="External"/><Relationship Id="rId189" Type="http://schemas.openxmlformats.org/officeDocument/2006/relationships/hyperlink" Target="https://articulo.mercadolibre.com.ar/MLA-1756515284-tincion-may-grunwald-colorante-en-solucion-x-1000ml-_JM" TargetMode="External"/><Relationship Id="rId219" Type="http://schemas.openxmlformats.org/officeDocument/2006/relationships/hyperlink" Target="https://cirugiarex.com.ar/producto/venda-cambric-10-cm-x3mm-antar/" TargetMode="External"/><Relationship Id="rId3" Type="http://schemas.openxmlformats.org/officeDocument/2006/relationships/hyperlink" Target="https://www.tiendahospimed.com.ar/MLA-1120422069-aposito-esteril-gasa-algodon-kraft-10x20-20-unidades-_JM" TargetMode="External"/><Relationship Id="rId214" Type="http://schemas.openxmlformats.org/officeDocument/2006/relationships/hyperlink" Target="https://www.doctorobralomas.com.ar/productos/cera-de-soja-x-1kg/?pf=gs&amp;variant=879778413&amp;srsltid=AfmBOopySq4a25Turx6UFzdHvJes1efJH3hkOCgaWSTy6VQGRa_ReucC9Ek" TargetMode="External"/><Relationship Id="rId230" Type="http://schemas.openxmlformats.org/officeDocument/2006/relationships/hyperlink" Target="https://norces.mercadoshops.com.ar/MLA-675379943-tubo-khan-plastico-pp-opaco-12-x-75-mm-x-500-un-paralwall-_JM" TargetMode="External"/><Relationship Id="rId235" Type="http://schemas.openxmlformats.org/officeDocument/2006/relationships/hyperlink" Target="https://www.tiendahospimed.com.ar/MLA-843214352-cubreobjetos-de-vidrio-20x20-300-unidades-_JM" TargetMode="External"/><Relationship Id="rId25" Type="http://schemas.openxmlformats.org/officeDocument/2006/relationships/hyperlink" Target="https://cirugiarex.com.ar/producto/cinta-hipoalergenica-micropore-3m-1530-2/" TargetMode="External"/><Relationship Id="rId46" Type="http://schemas.openxmlformats.org/officeDocument/2006/relationships/hyperlink" Target="https://www.onelab.com.ar/terragene" TargetMode="External"/><Relationship Id="rId67" Type="http://schemas.openxmlformats.org/officeDocument/2006/relationships/hyperlink" Target="https://www.lilis.com.ar/descartador-agujas-e-500-90-gr-blanco" TargetMode="External"/><Relationship Id="rId116" Type="http://schemas.openxmlformats.org/officeDocument/2006/relationships/hyperlink" Target="https://cirugiarex.com.ar/producto/papel-ecg-electrocardiografo-50mm-x30-mts/" TargetMode="External"/><Relationship Id="rId137" Type="http://schemas.openxmlformats.org/officeDocument/2006/relationships/hyperlink" Target="https://gontocal.com/product-well-lead-sin-balon-2308120715462081.h" TargetMode="External"/><Relationship Id="rId158" Type="http://schemas.openxmlformats.org/officeDocument/2006/relationships/hyperlink" Target="https://gontocal.com/product-meril-2405090612442854.h" TargetMode="External"/><Relationship Id="rId20" Type="http://schemas.openxmlformats.org/officeDocument/2006/relationships/hyperlink" Target="https://www.tiendahospimed.com.ar/MLA-839003046-jeringa-descartable-5-ml-sin-aguja-100-unidades-_JM?searchVariation=50638209526" TargetMode="External"/><Relationship Id="rId41" Type="http://schemas.openxmlformats.org/officeDocument/2006/relationships/hyperlink" Target="https://www.tiendahospimed.com.ar/MLA-1390517757-sonda-foley-2-vias-latex-_JM" TargetMode="External"/><Relationship Id="rId62" Type="http://schemas.openxmlformats.org/officeDocument/2006/relationships/hyperlink" Target="https://cirugiarex.com.ar/producto/tela-adhesiva-microporosa-euromix/?srsltid=AfmBOoo2cPIfckP3ItXvdaZHiKazmcyLCBlgJIWrFH_KJwkTeufzQbgb" TargetMode="External"/><Relationship Id="rId83" Type="http://schemas.openxmlformats.org/officeDocument/2006/relationships/hyperlink" Target="https://www.tiendahospimed.com.ar/MLA-866945877-guantes-de-nitrilo-negro-sin-polvo-x-100-unidades-_JM?searchVariation=59540783082" TargetMode="External"/><Relationship Id="rId88" Type="http://schemas.openxmlformats.org/officeDocument/2006/relationships/hyperlink" Target="https://cirugiarex.com.ar/producto/jeringa-hipodermica-descartable-10ml-darling/" TargetMode="External"/><Relationship Id="rId111" Type="http://schemas.openxmlformats.org/officeDocument/2006/relationships/hyperlink" Target="https://www.insumotiendasaludonline.com.ar/productos/panales-estrella-extra-extragrande-hiperpack-34-u-x-4-paq/" TargetMode="External"/><Relationship Id="rId132" Type="http://schemas.openxmlformats.org/officeDocument/2006/relationships/hyperlink" Target="https://www.kine-estetic.com/products/tela-adhesiva-hospitalaria-ancho-10-cm-x-unidad" TargetMode="External"/><Relationship Id="rId153" Type="http://schemas.openxmlformats.org/officeDocument/2006/relationships/hyperlink" Target="https://www.lilis.com.ar/sutura-poliglyd-todos-los-tama-os" TargetMode="External"/><Relationship Id="rId174" Type="http://schemas.openxmlformats.org/officeDocument/2006/relationships/hyperlink" Target="https://gontocal.com/product-well-lead-2308120614133183.h" TargetMode="External"/><Relationship Id="rId179" Type="http://schemas.openxmlformats.org/officeDocument/2006/relationships/hyperlink" Target="https://i-mek.com/producto/bolsa-termosellable-qds/?attribute_pa_medida-bolsa=300mm-x-125mm-x-610mm&amp;srsltid=AfmBOooRethKXFqhUQ8A4Pi4eMsCMwHAVro4d-oBiriZLU5L7S0io7B7SJ4" TargetMode="External"/><Relationship Id="rId195" Type="http://schemas.openxmlformats.org/officeDocument/2006/relationships/hyperlink" Target="https://cirugiarex.com.ar/producto/gradilla-acero-para-12-tubos/" TargetMode="External"/><Relationship Id="rId209" Type="http://schemas.openxmlformats.org/officeDocument/2006/relationships/hyperlink" Target="https://gontocal.com/product-kangyuan-2308120644067161.h" TargetMode="External"/><Relationship Id="rId190" Type="http://schemas.openxmlformats.org/officeDocument/2006/relationships/hyperlink" Target="https://www.insumotiendasaludonline.com.ar/productos/varillas-para-medicion-ph-rango-0-14-x-100-tiras-merck/" TargetMode="External"/><Relationship Id="rId204" Type="http://schemas.openxmlformats.org/officeDocument/2006/relationships/hyperlink" Target="https://www.onelab.com.ar/indicador-emulador-it31-dry-x-250u" TargetMode="External"/><Relationship Id="rId220" Type="http://schemas.openxmlformats.org/officeDocument/2006/relationships/hyperlink" Target="https://cirugiarex.com.ar/producto/venda-cambric-7-cm-x3mm-antar/" TargetMode="External"/><Relationship Id="rId225" Type="http://schemas.openxmlformats.org/officeDocument/2006/relationships/hyperlink" Target="https://cirugiarex.com.ar/producto/placa-de-petri-vidrio-60-x-15-mm/" TargetMode="External"/><Relationship Id="rId241" Type="http://schemas.openxmlformats.org/officeDocument/2006/relationships/hyperlink" Target="https://www.insumotiendasaludonline.com.ar/productos/tubo-citrato-para-coagulacion-tamponado-al-38-x-1-200u-40ml-deltalab/" TargetMode="External"/><Relationship Id="rId15" Type="http://schemas.openxmlformats.org/officeDocument/2006/relationships/hyperlink" Target="https://www.tiendahospimed.com.ar/MLA-862992543-descartador-agujas-cortopunzantes-negro-1-litro-2-unidades-_JM" TargetMode="External"/><Relationship Id="rId36" Type="http://schemas.openxmlformats.org/officeDocument/2006/relationships/hyperlink" Target="https://cirugiarex.com.ar/producto/brocal-descartable-vertice/" TargetMode="External"/><Relationship Id="rId57" Type="http://schemas.openxmlformats.org/officeDocument/2006/relationships/hyperlink" Target="https://www.insumotiendasaludonline.com.ar/productos/panal-anatomico-elastizado-adulto-nonino-plus-g-45-75kg-x-16-unidades-x-5-paquetes/" TargetMode="External"/><Relationship Id="rId106" Type="http://schemas.openxmlformats.org/officeDocument/2006/relationships/hyperlink" Target="https://www.tiendahospimed.com.ar/MLA-1119302304-agujas-descartables-508-21-g-x-2-500-unidades-_JM" TargetMode="External"/><Relationship Id="rId127" Type="http://schemas.openxmlformats.org/officeDocument/2006/relationships/hyperlink" Target="https://www.lilis.com.ar/sonda-k-32-nasogastrica-s-33" TargetMode="External"/><Relationship Id="rId10" Type="http://schemas.openxmlformats.org/officeDocument/2006/relationships/hyperlink" Target="https://cirugiarex.com.ar/producto/pieza-de-gasa-1-kg/" TargetMode="External"/><Relationship Id="rId31" Type="http://schemas.openxmlformats.org/officeDocument/2006/relationships/hyperlink" Target="https://www.lilis.com.ar/llave-de-3-vias" TargetMode="External"/><Relationship Id="rId52" Type="http://schemas.openxmlformats.org/officeDocument/2006/relationships/hyperlink" Target="https://gontocal.com/product-meril-2405090611465975.h" TargetMode="External"/><Relationship Id="rId73" Type="http://schemas.openxmlformats.org/officeDocument/2006/relationships/hyperlink" Target="https://www.insumotiendasaludonline.com.ar/productos/especulo-vaginal-descartable-mediano-medisul/" TargetMode="External"/><Relationship Id="rId78" Type="http://schemas.openxmlformats.org/officeDocument/2006/relationships/hyperlink" Target="https://www.insumotiendasaludonline.com.ar/productos/gasa-doblada-simple-esteril-en-sobre-7x7cm-x-3u-caja-x-500u-insumos-xxi/" TargetMode="External"/><Relationship Id="rId94" Type="http://schemas.openxmlformats.org/officeDocument/2006/relationships/hyperlink" Target="https://www.lilis.com.ar/llave-de-3-vias" TargetMode="External"/><Relationship Id="rId99" Type="http://schemas.openxmlformats.org/officeDocument/2006/relationships/hyperlink" Target="https://www.tiendahospimed.com.ar/MLA-1111932009-mascara-de-oxigeno-c-reguladores-arnes-y-tubuladora-_JM" TargetMode="External"/><Relationship Id="rId101" Type="http://schemas.openxmlformats.org/officeDocument/2006/relationships/hyperlink" Target="https://www.tiendahospimed.com.ar/MLA-1111930436-mascara-de-oxigeno-c-reservorio-arnes-y-tubuladora-_JM" TargetMode="External"/><Relationship Id="rId122" Type="http://schemas.openxmlformats.org/officeDocument/2006/relationships/hyperlink" Target="https://cirugiarex.com.ar/producto/llave-de-3-vias-esteril-klf-con-tubo-de-extension-de-30-cm/" TargetMode="External"/><Relationship Id="rId143" Type="http://schemas.openxmlformats.org/officeDocument/2006/relationships/hyperlink" Target="https://www.lilis.com.ar/sutura-de-nylon-supralon-todos-los-tama-os" TargetMode="External"/><Relationship Id="rId148" Type="http://schemas.openxmlformats.org/officeDocument/2006/relationships/hyperlink" Target="https://www.lilis.com.ar/sutura-de-nylon-supralon-todos-los-tama-os" TargetMode="External"/><Relationship Id="rId164" Type="http://schemas.openxmlformats.org/officeDocument/2006/relationships/hyperlink" Target="https://cirugiarex.com.ar/producto/tubo-de-latex-3x5mm-x-100mts/?srsltid=AfmBOooiaJ3TiYCke55d82vnrGM6hedd3yQ5GdHwiHBNrXWPXqUDX0mH_rQ" TargetMode="External"/><Relationship Id="rId169" Type="http://schemas.openxmlformats.org/officeDocument/2006/relationships/hyperlink" Target="https://articulo.mercadolibre.com.ar/MLA-682856123-cera-para-hueso-25grs-surgikal-x12u-_JM" TargetMode="External"/><Relationship Id="rId185" Type="http://schemas.openxmlformats.org/officeDocument/2006/relationships/hyperlink" Target="https://articulo.mercadolibre.com.ar/MLA-1121570903-bolsas-papel-nylon-esteriles-pouch-x200-un-240mm-x-400mm-_JM?matt_tool=38087446&amp;utm_source=google_shopping&amp;utm_medium=organic" TargetMode="External"/><Relationship Id="rId4" Type="http://schemas.openxmlformats.org/officeDocument/2006/relationships/hyperlink" Target="https://www.lilis.com.ar/bajalenguas-adulto-100" TargetMode="External"/><Relationship Id="rId9" Type="http://schemas.openxmlformats.org/officeDocument/2006/relationships/hyperlink" Target="https://www.tiendahospimed.com.ar/MLA-625881370-collar-filadelfia-collarin-inmovilizador-cervical-_JM" TargetMode="External"/><Relationship Id="rId180" Type="http://schemas.openxmlformats.org/officeDocument/2006/relationships/hyperlink" Target="https://articulo.mercadolibre.com.ar/MLA-1863954556-rollo-pouch-25cm-x-200mts-esterilizacion-en-autoclave-_JM?matt_tool=38087446&amp;utm_source=google_shopping&amp;utm_medium=organic" TargetMode="External"/><Relationship Id="rId210" Type="http://schemas.openxmlformats.org/officeDocument/2006/relationships/hyperlink" Target="https://www.consortiumsalud.com/tubo-guedel.html?srsltid=AfmBOoq_5kw_mZwJnR7w6t6oJpq2H_IF5nPhHxynjVI2AU8RXn528ekr_9s" TargetMode="External"/><Relationship Id="rId215" Type="http://schemas.openxmlformats.org/officeDocument/2006/relationships/hyperlink" Target="https://www.lilis.com.ar/resucitador-manual-adulto-hand-83968" TargetMode="External"/><Relationship Id="rId236" Type="http://schemas.openxmlformats.org/officeDocument/2006/relationships/hyperlink" Target="https://cirugiarex.com.ar/producto/cubreobjetos-x-100-un-bremen/" TargetMode="External"/><Relationship Id="rId26" Type="http://schemas.openxmlformats.org/officeDocument/2006/relationships/hyperlink" Target="https://www.tiendahospimed.com.ar/MLA-918606757-alcohol-medicinal-70-1-litro-sanicol-3-unidades-_JM" TargetMode="External"/><Relationship Id="rId231" Type="http://schemas.openxmlformats.org/officeDocument/2006/relationships/hyperlink" Target="https://www.tiendahospimed.com.ar/MLA-1888503398-tubo-carestainer-13x75-amarillo-cgelactivador-3ml-x-100u-_JM" TargetMode="External"/><Relationship Id="rId47" Type="http://schemas.openxmlformats.org/officeDocument/2006/relationships/hyperlink" Target="https://cirugiarex.com.ar/producto/dacril-acido-poliglicolico-hilo-multifilamento/" TargetMode="External"/><Relationship Id="rId68" Type="http://schemas.openxmlformats.org/officeDocument/2006/relationships/hyperlink" Target="https://gontocal.com/product-surgizime-5-litros-2312281104321860.h" TargetMode="External"/><Relationship Id="rId89" Type="http://schemas.openxmlformats.org/officeDocument/2006/relationships/hyperlink" Target="https://cirugiarex.com.ar/producto/jeringa-hipodermica-descartable-20ml-darling/" TargetMode="External"/><Relationship Id="rId112" Type="http://schemas.openxmlformats.org/officeDocument/2006/relationships/hyperlink" Target="https://www.insumotiendasaludonline.com.ar/productos/panales-estrella-pequeno-megapack-30u-x-6-paq/" TargetMode="External"/><Relationship Id="rId133" Type="http://schemas.openxmlformats.org/officeDocument/2006/relationships/hyperlink" Target="https://www.lilis.com.ar/tela-adhesiva-micropore-5-sin-carretel-16558" TargetMode="External"/><Relationship Id="rId154" Type="http://schemas.openxmlformats.org/officeDocument/2006/relationships/hyperlink" Target="https://www.lilis.com.ar/sutura-poliglyd-todos-los-tama-os" TargetMode="External"/><Relationship Id="rId175" Type="http://schemas.openxmlformats.org/officeDocument/2006/relationships/hyperlink" Target="https://www.consortiumsalud.com/mascara-laringea-air-q-sp3.html?srsltid=AfmBOoodkW1w3VtQKrauib7zKMRL7qnPNaby3mPfQ2etqx7NhEoQ4p3j" TargetMode="External"/><Relationship Id="rId196" Type="http://schemas.openxmlformats.org/officeDocument/2006/relationships/hyperlink" Target="https://www.tiendahospimed.com.ar/MLA-1634119322-cateter-doble-j-6-fr-x-26cm-wellead-drenaje-uretral-_JM?srsltid=AfmBOorHP_Cesced1LcaRbY8swSqAuptH17AullO-7775vy57Y2vT3Xu" TargetMode="External"/><Relationship Id="rId200" Type="http://schemas.openxmlformats.org/officeDocument/2006/relationships/hyperlink" Target="https://articulo.mercadolibre.com.ar/MLA-1678774750-paquete-de-prueba-bowie-dick-x-10-unidades-_JM?matt_tool=38087446&amp;utm_source=google_shopping&amp;utm_medium=organic" TargetMode="External"/><Relationship Id="rId16" Type="http://schemas.openxmlformats.org/officeDocument/2006/relationships/hyperlink" Target="https://www.tiendahospimed.com.ar/MLA-679310440-guante-latex-esteril-descartable-x-par-10-unidades-_JM" TargetMode="External"/><Relationship Id="rId221" Type="http://schemas.openxmlformats.org/officeDocument/2006/relationships/hyperlink" Target="https://www.lilis.com.ar/venda-yeso-rapida-20-4-fave-gypsofix-25" TargetMode="External"/><Relationship Id="rId242" Type="http://schemas.openxmlformats.org/officeDocument/2006/relationships/hyperlink" Target="https://www.consortiumsalud.com/marca/sunmed-5752" TargetMode="External"/><Relationship Id="rId37" Type="http://schemas.openxmlformats.org/officeDocument/2006/relationships/hyperlink" Target="https://www.tiendahospimed.com.ar/MLA-1388007085-electrodo-adhesivo-ecg-skintact-adulto-x-30-unidades-_JM" TargetMode="External"/><Relationship Id="rId58" Type="http://schemas.openxmlformats.org/officeDocument/2006/relationships/hyperlink" Target="https://www.insumotiendasaludonline.com.ar/productos/plenitud-protect-panal-adulto-med-416-10-hs/" TargetMode="External"/><Relationship Id="rId79" Type="http://schemas.openxmlformats.org/officeDocument/2006/relationships/hyperlink" Target="https://www.insumotiendasaludonline.com.ar/productos/gasa-hidrof-tubular-doble-hilado-24-1-pieza-x-1-kilo-pack-x-5-piezas-x-1-kg-insumos-xxi/" TargetMode="External"/><Relationship Id="rId102" Type="http://schemas.openxmlformats.org/officeDocument/2006/relationships/hyperlink" Target="https://www.lilis.com.ar/sutura-de-nylon-supralon-todos-los-tama-os" TargetMode="External"/><Relationship Id="rId123" Type="http://schemas.openxmlformats.org/officeDocument/2006/relationships/hyperlink" Target="https://www.lilis.com.ar/sonda-k-32-nasogastrica-s-33" TargetMode="External"/><Relationship Id="rId144" Type="http://schemas.openxmlformats.org/officeDocument/2006/relationships/hyperlink" Target="https://www.lilis.com.ar/sutura-de-nylon-supralon-todos-los-tama-os" TargetMode="External"/><Relationship Id="rId90" Type="http://schemas.openxmlformats.org/officeDocument/2006/relationships/hyperlink" Target="https://gontocal.com/product-bremen-thomey-2308120611306621.h" TargetMode="External"/><Relationship Id="rId165" Type="http://schemas.openxmlformats.org/officeDocument/2006/relationships/hyperlink" Target="https://www.tiendahospimed.com.ar/MLA-674046043-tubo-de-latex-5x8-x-5-mts-_JM" TargetMode="External"/><Relationship Id="rId186" Type="http://schemas.openxmlformats.org/officeDocument/2006/relationships/hyperlink" Target="https://articulo.mercadolibre.com.ar/MLA-1430799299-sutura-x1-tagum-20-catgut-cromico-12-cir-25mm-redonda-_JM" TargetMode="External"/><Relationship Id="rId211" Type="http://schemas.openxmlformats.org/officeDocument/2006/relationships/hyperlink" Target="https://articulo.mercadolibre.com.ar/MLA-1147627542-mascara-oxigeno-pediatrica-creservorio-y-tubuladura-_JM?matt_tool=38087446&amp;utm_source=google_shopping&amp;utm_medium=organic" TargetMode="External"/><Relationship Id="rId232" Type="http://schemas.openxmlformats.org/officeDocument/2006/relationships/hyperlink" Target="https://www.tiendahospimed.com.ar/MLA-1444670127-tubo-carestaine-13x75-celeste-ccitrato-sodio-25ml-x-100u-_JM" TargetMode="External"/><Relationship Id="rId27" Type="http://schemas.openxmlformats.org/officeDocument/2006/relationships/hyperlink" Target="https://www.tiendahospimed.com.ar/MLA-918604306-alcohol-etilico-96-1-litro-x-3-unidades-sanicol-_JM" TargetMode="External"/><Relationship Id="rId48" Type="http://schemas.openxmlformats.org/officeDocument/2006/relationships/hyperlink" Target="https://cirugiarex.com.ar/producto/dacril-acido-poliglicolico-hilo-multifilamento/" TargetMode="External"/><Relationship Id="rId69" Type="http://schemas.openxmlformats.org/officeDocument/2006/relationships/hyperlink" Target="https://gontocal.com/product-surgizime-1-litro-2312281053597812.h" TargetMode="External"/><Relationship Id="rId113" Type="http://schemas.openxmlformats.org/officeDocument/2006/relationships/hyperlink" Target="https://www.insumotiendasaludonline.com.ar/productos/plenitud-classic-panal-adulto-elastizado-mediano-x-16-pads-x-4-paq/" TargetMode="External"/><Relationship Id="rId134" Type="http://schemas.openxmlformats.org/officeDocument/2006/relationships/hyperlink" Target="https://cirugiarex.com.ar/producto/tela-transpore-5-00cm-x-6un-3m/" TargetMode="External"/><Relationship Id="rId80" Type="http://schemas.openxmlformats.org/officeDocument/2006/relationships/hyperlink" Target="https://www.tiendahospimed.com.ar/MLA-808478889-gel-neutro-1-kg-x-2-unidades-_JM" TargetMode="External"/><Relationship Id="rId155" Type="http://schemas.openxmlformats.org/officeDocument/2006/relationships/hyperlink" Target="https://www.lilis.com.ar/sutura-poliglyd-todos-los-tama-os" TargetMode="External"/><Relationship Id="rId176" Type="http://schemas.openxmlformats.org/officeDocument/2006/relationships/hyperlink" Target="https://gontocal.com/product-well-lead-2311290840257712.h" TargetMode="External"/><Relationship Id="rId197" Type="http://schemas.openxmlformats.org/officeDocument/2006/relationships/hyperlink" Target="https://lafontsrl.com.ar/productos/spray-de-silicona-oks-1361-importado/?variant=879711713&amp;pf=mc"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8"/>
  <sheetViews>
    <sheetView tabSelected="1" workbookViewId="0">
      <selection activeCell="D7" sqref="D7"/>
    </sheetView>
  </sheetViews>
  <sheetFormatPr baseColWidth="10" defaultRowHeight="15"/>
  <cols>
    <col min="2" max="2" width="43.140625" style="426" customWidth="1"/>
    <col min="5" max="5" width="12" bestFit="1" customWidth="1"/>
  </cols>
  <sheetData>
    <row r="1" spans="1:16">
      <c r="A1" s="3"/>
      <c r="C1" s="3"/>
      <c r="D1" s="3"/>
      <c r="E1" s="6"/>
      <c r="F1" s="6"/>
      <c r="G1" s="3"/>
      <c r="H1" s="3"/>
      <c r="I1" s="6"/>
      <c r="J1" s="3"/>
      <c r="K1" s="3"/>
      <c r="L1" s="3"/>
      <c r="M1" s="3"/>
      <c r="N1" s="3"/>
      <c r="O1" s="3"/>
      <c r="P1" s="3"/>
    </row>
    <row r="2" spans="1:16">
      <c r="A2" s="514" t="s">
        <v>3164</v>
      </c>
      <c r="B2" s="515"/>
      <c r="C2" s="516"/>
      <c r="D2" s="517"/>
      <c r="E2" s="518"/>
      <c r="F2" s="517"/>
      <c r="G2" s="516"/>
      <c r="H2" s="517"/>
      <c r="I2" s="516"/>
      <c r="J2" s="517"/>
      <c r="K2" s="516"/>
      <c r="L2" s="517"/>
      <c r="M2" s="516"/>
      <c r="N2" s="517"/>
      <c r="O2" s="516"/>
      <c r="P2" s="516"/>
    </row>
    <row r="3" spans="1:16" ht="15.75" thickBot="1">
      <c r="A3" s="8"/>
      <c r="B3" s="427"/>
      <c r="C3" s="8"/>
      <c r="D3" s="8"/>
      <c r="E3" s="9"/>
      <c r="F3" s="9"/>
      <c r="G3" s="8"/>
      <c r="H3" s="8"/>
      <c r="I3" s="9"/>
      <c r="J3" s="8"/>
      <c r="K3" s="8"/>
      <c r="L3" s="8"/>
      <c r="M3" s="8"/>
      <c r="N3" s="8"/>
      <c r="O3" s="8"/>
      <c r="P3" s="8"/>
    </row>
    <row r="4" spans="1:16" ht="15.75" thickBot="1">
      <c r="A4" s="10" t="s">
        <v>3165</v>
      </c>
      <c r="B4" s="428" t="s">
        <v>3166</v>
      </c>
      <c r="C4" s="11" t="s">
        <v>3167</v>
      </c>
      <c r="D4" s="12"/>
      <c r="E4" s="11" t="s">
        <v>3168</v>
      </c>
      <c r="F4" s="13" t="s">
        <v>3169</v>
      </c>
      <c r="G4" s="14" t="s">
        <v>3170</v>
      </c>
      <c r="H4" s="11" t="s">
        <v>3171</v>
      </c>
      <c r="I4" s="13" t="s">
        <v>3172</v>
      </c>
      <c r="J4" s="11" t="s">
        <v>3173</v>
      </c>
      <c r="K4" s="10" t="s">
        <v>3174</v>
      </c>
      <c r="L4" s="15" t="s">
        <v>3175</v>
      </c>
      <c r="M4" s="16" t="s">
        <v>3176</v>
      </c>
      <c r="N4" s="10" t="s">
        <v>3177</v>
      </c>
      <c r="O4" s="11" t="s">
        <v>3178</v>
      </c>
      <c r="P4" s="3"/>
    </row>
    <row r="5" spans="1:16" ht="15.75" thickBot="1">
      <c r="A5" s="516"/>
      <c r="B5" s="517"/>
      <c r="C5" s="517"/>
      <c r="D5" s="17"/>
      <c r="E5" s="524" t="s">
        <v>3179</v>
      </c>
      <c r="F5" s="517"/>
      <c r="G5" s="517"/>
      <c r="H5" s="517"/>
      <c r="I5" s="517"/>
      <c r="J5" s="517"/>
      <c r="K5" s="517"/>
      <c r="L5" s="517"/>
      <c r="M5" s="517"/>
      <c r="N5" s="517"/>
      <c r="O5" s="517"/>
      <c r="P5" s="3"/>
    </row>
    <row r="6" spans="1:16" ht="15.75" thickBot="1">
      <c r="A6" s="18"/>
      <c r="B6" s="525" t="s">
        <v>3180</v>
      </c>
      <c r="C6" s="526"/>
      <c r="D6" s="17"/>
      <c r="E6" s="511"/>
      <c r="F6" s="527"/>
      <c r="G6" s="527"/>
      <c r="H6" s="528"/>
      <c r="I6" s="528"/>
      <c r="J6" s="528"/>
      <c r="K6" s="528"/>
      <c r="L6" s="528"/>
      <c r="M6" s="528"/>
      <c r="N6" s="528"/>
      <c r="O6" s="529"/>
      <c r="P6" s="3"/>
    </row>
    <row r="7" spans="1:16" ht="30.75" thickBot="1">
      <c r="A7" s="19">
        <v>321200019</v>
      </c>
      <c r="B7" s="429" t="s">
        <v>3181</v>
      </c>
      <c r="C7" s="356" t="s">
        <v>1032</v>
      </c>
      <c r="D7" s="17"/>
      <c r="E7" s="277">
        <v>2908</v>
      </c>
      <c r="F7" s="321">
        <v>2908</v>
      </c>
      <c r="G7" s="380" t="s">
        <v>2819</v>
      </c>
      <c r="H7" s="110" t="s">
        <v>3182</v>
      </c>
      <c r="I7" s="58">
        <v>2908</v>
      </c>
      <c r="J7" s="21" t="s">
        <v>2981</v>
      </c>
      <c r="K7" s="110" t="s">
        <v>3183</v>
      </c>
      <c r="L7" s="24"/>
      <c r="M7" s="24"/>
      <c r="N7" s="25"/>
      <c r="O7" s="26"/>
      <c r="P7" s="3"/>
    </row>
    <row r="8" spans="1:16" ht="30.75" thickBot="1">
      <c r="A8" s="19">
        <v>321200019</v>
      </c>
      <c r="B8" s="429" t="s">
        <v>3184</v>
      </c>
      <c r="C8" s="356"/>
      <c r="D8" s="17"/>
      <c r="E8" s="277">
        <v>2944</v>
      </c>
      <c r="F8" s="321">
        <v>2908</v>
      </c>
      <c r="G8" s="380" t="s">
        <v>2981</v>
      </c>
      <c r="H8" s="110" t="s">
        <v>3182</v>
      </c>
      <c r="I8" s="58">
        <v>2980</v>
      </c>
      <c r="J8" s="21" t="s">
        <v>2981</v>
      </c>
      <c r="K8" s="110" t="s">
        <v>3185</v>
      </c>
      <c r="L8" s="268"/>
      <c r="M8" s="268"/>
      <c r="N8" s="280"/>
      <c r="O8" s="34"/>
      <c r="P8" s="3"/>
    </row>
    <row r="9" spans="1:16" ht="30.75" thickBot="1">
      <c r="A9" s="19">
        <v>321200019</v>
      </c>
      <c r="B9" s="429" t="s">
        <v>3186</v>
      </c>
      <c r="C9" s="356"/>
      <c r="D9" s="17"/>
      <c r="E9" s="277">
        <v>6407</v>
      </c>
      <c r="F9" s="321">
        <v>7949</v>
      </c>
      <c r="G9" s="380" t="s">
        <v>2981</v>
      </c>
      <c r="H9" s="110" t="s">
        <v>3187</v>
      </c>
      <c r="I9" s="58">
        <v>4865</v>
      </c>
      <c r="J9" s="30"/>
      <c r="K9" s="110" t="s">
        <v>3188</v>
      </c>
      <c r="L9" s="268"/>
      <c r="M9" s="268"/>
      <c r="N9" s="280"/>
      <c r="O9" s="34"/>
      <c r="P9" s="3"/>
    </row>
    <row r="10" spans="1:16" ht="15.75" thickBot="1">
      <c r="A10" s="531">
        <v>320700022</v>
      </c>
      <c r="B10" s="430" t="s">
        <v>3189</v>
      </c>
      <c r="C10" s="357" t="s">
        <v>1032</v>
      </c>
      <c r="D10" s="17"/>
      <c r="E10" s="277">
        <v>178.25</v>
      </c>
      <c r="F10" s="321">
        <v>26.5</v>
      </c>
      <c r="G10" s="381" t="s">
        <v>2902</v>
      </c>
      <c r="H10" s="110" t="s">
        <v>3190</v>
      </c>
      <c r="I10" s="58">
        <v>330</v>
      </c>
      <c r="J10" s="30"/>
      <c r="K10" s="110" t="s">
        <v>3191</v>
      </c>
      <c r="L10" s="268"/>
      <c r="M10" s="268"/>
      <c r="N10" s="280"/>
      <c r="O10" s="34"/>
      <c r="P10" s="3"/>
    </row>
    <row r="11" spans="1:16" ht="45.75" thickBot="1">
      <c r="A11" s="532"/>
      <c r="B11" s="430" t="s">
        <v>3192</v>
      </c>
      <c r="C11" s="357" t="s">
        <v>1032</v>
      </c>
      <c r="D11" s="17"/>
      <c r="E11" s="277">
        <v>75.034999999999997</v>
      </c>
      <c r="F11" s="321">
        <v>51</v>
      </c>
      <c r="G11" s="401" t="s">
        <v>2903</v>
      </c>
      <c r="H11" s="110" t="s">
        <v>3193</v>
      </c>
      <c r="I11" s="58">
        <v>99.07</v>
      </c>
      <c r="J11" s="21" t="s">
        <v>2781</v>
      </c>
      <c r="K11" s="110" t="s">
        <v>3194</v>
      </c>
      <c r="L11" s="268"/>
      <c r="M11" s="268"/>
      <c r="N11" s="280"/>
      <c r="O11" s="34"/>
      <c r="P11" s="3"/>
    </row>
    <row r="12" spans="1:16" ht="15.75" thickBot="1">
      <c r="A12" s="532"/>
      <c r="B12" s="430" t="s">
        <v>3195</v>
      </c>
      <c r="C12" s="357" t="s">
        <v>1032</v>
      </c>
      <c r="D12" s="17"/>
      <c r="E12" s="277">
        <v>415</v>
      </c>
      <c r="F12" s="321">
        <v>370</v>
      </c>
      <c r="G12" s="381" t="s">
        <v>3196</v>
      </c>
      <c r="H12" s="110" t="s">
        <v>3197</v>
      </c>
      <c r="I12" s="58">
        <v>460</v>
      </c>
      <c r="J12" s="30" t="s">
        <v>2900</v>
      </c>
      <c r="K12" s="110" t="s">
        <v>3198</v>
      </c>
      <c r="L12" s="268"/>
      <c r="M12" s="268"/>
      <c r="N12" s="280"/>
      <c r="O12" s="34"/>
      <c r="P12" s="3"/>
    </row>
    <row r="13" spans="1:16" ht="15.75" thickBot="1">
      <c r="A13" s="532"/>
      <c r="B13" s="430" t="s">
        <v>3199</v>
      </c>
      <c r="C13" s="357" t="s">
        <v>1032</v>
      </c>
      <c r="D13" s="17"/>
      <c r="E13" s="277">
        <v>98.54</v>
      </c>
      <c r="F13" s="321">
        <v>26.5</v>
      </c>
      <c r="G13" s="381" t="s">
        <v>2902</v>
      </c>
      <c r="H13" s="110" t="s">
        <v>3190</v>
      </c>
      <c r="I13" s="58">
        <v>170.58</v>
      </c>
      <c r="J13" s="30" t="s">
        <v>2905</v>
      </c>
      <c r="K13" s="110" t="s">
        <v>3200</v>
      </c>
      <c r="L13" s="32"/>
      <c r="M13" s="32"/>
      <c r="N13" s="33"/>
      <c r="O13" s="34"/>
      <c r="P13" s="3"/>
    </row>
    <row r="14" spans="1:16" ht="15.75" thickBot="1">
      <c r="A14" s="532"/>
      <c r="B14" s="430" t="s">
        <v>3201</v>
      </c>
      <c r="C14" s="357" t="s">
        <v>1032</v>
      </c>
      <c r="D14" s="17"/>
      <c r="E14" s="277">
        <v>98.54</v>
      </c>
      <c r="F14" s="321">
        <v>26.5</v>
      </c>
      <c r="G14" s="381" t="s">
        <v>2902</v>
      </c>
      <c r="H14" s="110" t="s">
        <v>3190</v>
      </c>
      <c r="I14" s="58">
        <v>170.58</v>
      </c>
      <c r="J14" s="30" t="s">
        <v>2905</v>
      </c>
      <c r="K14" s="110" t="s">
        <v>3200</v>
      </c>
      <c r="L14" s="4"/>
      <c r="M14" s="4"/>
      <c r="N14" s="4"/>
      <c r="O14" s="34"/>
      <c r="P14" s="3"/>
    </row>
    <row r="15" spans="1:16" ht="15.75" thickBot="1">
      <c r="A15" s="532"/>
      <c r="B15" s="430" t="s">
        <v>3202</v>
      </c>
      <c r="C15" s="357" t="s">
        <v>1032</v>
      </c>
      <c r="D15" s="17"/>
      <c r="E15" s="277">
        <v>22.75</v>
      </c>
      <c r="F15" s="321">
        <v>19</v>
      </c>
      <c r="G15" s="380" t="s">
        <v>2779</v>
      </c>
      <c r="H15" s="110" t="s">
        <v>3203</v>
      </c>
      <c r="I15" s="58">
        <v>26.5</v>
      </c>
      <c r="J15" s="35" t="s">
        <v>2902</v>
      </c>
      <c r="K15" s="110" t="s">
        <v>3190</v>
      </c>
      <c r="L15" s="39"/>
      <c r="M15" s="40"/>
      <c r="N15" s="41"/>
      <c r="O15" s="34"/>
      <c r="P15" s="3"/>
    </row>
    <row r="16" spans="1:16" ht="15.75" thickBot="1">
      <c r="A16" s="532"/>
      <c r="B16" s="430" t="s">
        <v>3204</v>
      </c>
      <c r="C16" s="357" t="s">
        <v>1032</v>
      </c>
      <c r="D16" s="42"/>
      <c r="E16" s="277">
        <v>307.01499999999999</v>
      </c>
      <c r="F16" s="321">
        <v>425.52</v>
      </c>
      <c r="G16" s="381" t="s">
        <v>3205</v>
      </c>
      <c r="H16" s="110" t="s">
        <v>3206</v>
      </c>
      <c r="I16" s="58">
        <v>188.51</v>
      </c>
      <c r="J16" s="30" t="s">
        <v>2905</v>
      </c>
      <c r="K16" s="110" t="s">
        <v>3200</v>
      </c>
      <c r="L16" s="4"/>
      <c r="M16" s="4"/>
      <c r="N16" s="4"/>
      <c r="O16" s="34"/>
    </row>
    <row r="17" spans="1:15" ht="15.75" thickBot="1">
      <c r="A17" s="532"/>
      <c r="B17" s="430" t="s">
        <v>3207</v>
      </c>
      <c r="C17" s="357" t="s">
        <v>1032</v>
      </c>
      <c r="D17" s="17"/>
      <c r="E17" s="277">
        <v>35.85</v>
      </c>
      <c r="F17" s="321">
        <v>50</v>
      </c>
      <c r="G17" s="380" t="s">
        <v>2779</v>
      </c>
      <c r="H17" s="110" t="s">
        <v>3208</v>
      </c>
      <c r="I17" s="58">
        <v>21.7</v>
      </c>
      <c r="J17" s="30" t="s">
        <v>3209</v>
      </c>
      <c r="K17" s="110" t="s">
        <v>3210</v>
      </c>
      <c r="L17" s="44"/>
      <c r="M17" s="3"/>
      <c r="N17" s="3"/>
      <c r="O17" s="34"/>
    </row>
    <row r="18" spans="1:15" ht="15.75" thickBot="1">
      <c r="A18" s="533"/>
      <c r="B18" s="430" t="s">
        <v>3211</v>
      </c>
      <c r="C18" s="357" t="s">
        <v>1032</v>
      </c>
      <c r="D18" s="17"/>
      <c r="E18" s="277">
        <v>102.14000000000001</v>
      </c>
      <c r="F18" s="321">
        <v>33.700000000000003</v>
      </c>
      <c r="G18" s="380" t="s">
        <v>2779</v>
      </c>
      <c r="H18" s="110" t="s">
        <v>3212</v>
      </c>
      <c r="I18" s="58">
        <v>170.58</v>
      </c>
      <c r="J18" s="30" t="s">
        <v>2905</v>
      </c>
      <c r="K18" s="110" t="s">
        <v>3200</v>
      </c>
      <c r="L18" s="4"/>
      <c r="M18" s="4"/>
      <c r="N18" s="4"/>
      <c r="O18" s="34"/>
    </row>
    <row r="19" spans="1:15" ht="15.75" thickBot="1">
      <c r="A19" s="531">
        <v>32070001</v>
      </c>
      <c r="B19" s="430" t="s">
        <v>3213</v>
      </c>
      <c r="C19" s="357" t="s">
        <v>1032</v>
      </c>
      <c r="D19" s="17"/>
      <c r="E19" s="277">
        <v>104.735</v>
      </c>
      <c r="F19" s="321">
        <v>149.99</v>
      </c>
      <c r="G19" s="380" t="s">
        <v>2900</v>
      </c>
      <c r="H19" s="110" t="s">
        <v>3214</v>
      </c>
      <c r="I19" s="255">
        <v>59.48</v>
      </c>
      <c r="J19" s="35" t="s">
        <v>3215</v>
      </c>
      <c r="K19" s="110" t="s">
        <v>3216</v>
      </c>
      <c r="L19" s="4"/>
      <c r="M19" s="4"/>
      <c r="N19" s="4"/>
      <c r="O19" s="275"/>
    </row>
    <row r="20" spans="1:15" ht="15.75" thickBot="1">
      <c r="A20" s="532"/>
      <c r="B20" s="431" t="s">
        <v>3217</v>
      </c>
      <c r="C20" s="357" t="s">
        <v>1032</v>
      </c>
      <c r="D20" s="17"/>
      <c r="E20" s="277">
        <v>104.735</v>
      </c>
      <c r="F20" s="321">
        <v>149.99</v>
      </c>
      <c r="G20" s="380" t="s">
        <v>2900</v>
      </c>
      <c r="H20" s="110" t="s">
        <v>3214</v>
      </c>
      <c r="I20" s="255">
        <v>59.48</v>
      </c>
      <c r="J20" s="35" t="s">
        <v>3215</v>
      </c>
      <c r="K20" s="110" t="s">
        <v>3216</v>
      </c>
      <c r="L20" s="4"/>
      <c r="M20" s="4"/>
      <c r="N20" s="4"/>
      <c r="O20" s="275"/>
    </row>
    <row r="21" spans="1:15" ht="15.75" thickBot="1">
      <c r="A21" s="532"/>
      <c r="B21" s="431" t="s">
        <v>3218</v>
      </c>
      <c r="C21" s="357" t="s">
        <v>1032</v>
      </c>
      <c r="D21" s="17"/>
      <c r="E21" s="277">
        <v>104.735</v>
      </c>
      <c r="F21" s="321">
        <v>149.99</v>
      </c>
      <c r="G21" s="380" t="s">
        <v>2900</v>
      </c>
      <c r="H21" s="110" t="s">
        <v>3214</v>
      </c>
      <c r="I21" s="255">
        <v>59.48</v>
      </c>
      <c r="J21" s="35" t="s">
        <v>3215</v>
      </c>
      <c r="K21" s="110" t="s">
        <v>3216</v>
      </c>
      <c r="L21" s="4"/>
      <c r="M21" s="4"/>
      <c r="N21" s="4"/>
      <c r="O21" s="275"/>
    </row>
    <row r="22" spans="1:15" ht="15.75" thickBot="1">
      <c r="A22" s="252"/>
      <c r="B22" s="432"/>
      <c r="C22" s="247"/>
      <c r="D22" s="17"/>
      <c r="E22" s="277"/>
      <c r="F22" s="278"/>
      <c r="G22" s="279"/>
      <c r="H22" s="45"/>
      <c r="I22" s="255"/>
      <c r="J22" s="279"/>
      <c r="K22" s="37"/>
      <c r="L22" s="4"/>
      <c r="M22" s="4"/>
      <c r="N22" s="4"/>
      <c r="O22" s="275"/>
    </row>
    <row r="23" spans="1:15" ht="15.75" thickBot="1">
      <c r="A23" s="47"/>
      <c r="B23" s="490" t="s">
        <v>3219</v>
      </c>
      <c r="C23" s="491"/>
      <c r="D23" s="17"/>
      <c r="E23" s="48"/>
      <c r="F23" s="530"/>
      <c r="G23" s="492"/>
      <c r="H23" s="492"/>
      <c r="I23" s="492"/>
      <c r="J23" s="492"/>
      <c r="K23" s="492"/>
      <c r="L23" s="492"/>
      <c r="M23" s="492"/>
      <c r="N23" s="492"/>
      <c r="O23" s="492"/>
    </row>
    <row r="24" spans="1:15" ht="15.75" thickBot="1">
      <c r="A24" s="512">
        <v>31290027</v>
      </c>
      <c r="B24" s="430" t="s">
        <v>3220</v>
      </c>
      <c r="C24" s="358" t="s">
        <v>3221</v>
      </c>
      <c r="D24" s="17"/>
      <c r="E24" s="20">
        <v>4011.5</v>
      </c>
      <c r="F24" s="50">
        <v>5223</v>
      </c>
      <c r="G24" s="80" t="s">
        <v>3222</v>
      </c>
      <c r="H24" s="110" t="s">
        <v>3223</v>
      </c>
      <c r="I24" s="51">
        <v>2800</v>
      </c>
      <c r="J24" s="80" t="s">
        <v>3224</v>
      </c>
      <c r="K24" s="110" t="s">
        <v>3225</v>
      </c>
      <c r="L24" s="52"/>
      <c r="M24" s="53"/>
      <c r="N24" s="54"/>
      <c r="O24" s="55" t="s">
        <v>3226</v>
      </c>
    </row>
    <row r="25" spans="1:15" ht="15.75" thickBot="1">
      <c r="A25" s="513"/>
      <c r="B25" s="430" t="s">
        <v>3227</v>
      </c>
      <c r="C25" s="358" t="s">
        <v>3228</v>
      </c>
      <c r="D25" s="17"/>
      <c r="E25" s="43">
        <v>4106</v>
      </c>
      <c r="F25" s="56">
        <v>5012</v>
      </c>
      <c r="G25" s="221" t="s">
        <v>2767</v>
      </c>
      <c r="H25" s="110" t="s">
        <v>3229</v>
      </c>
      <c r="I25" s="58">
        <v>3200</v>
      </c>
      <c r="J25" s="221" t="s">
        <v>3224</v>
      </c>
      <c r="K25" s="110" t="s">
        <v>3230</v>
      </c>
      <c r="L25" s="59"/>
      <c r="M25" s="59"/>
      <c r="N25" s="60"/>
      <c r="O25" s="55" t="s">
        <v>3226</v>
      </c>
    </row>
    <row r="26" spans="1:15" ht="15.75" thickBot="1">
      <c r="A26" s="47"/>
      <c r="B26" s="490" t="s">
        <v>3231</v>
      </c>
      <c r="C26" s="491"/>
      <c r="D26" s="17"/>
      <c r="E26" s="62"/>
      <c r="F26" s="492"/>
      <c r="G26" s="492"/>
      <c r="H26" s="492"/>
      <c r="I26" s="492"/>
      <c r="J26" s="492"/>
      <c r="K26" s="492"/>
      <c r="L26" s="492"/>
      <c r="M26" s="492"/>
      <c r="N26" s="492"/>
      <c r="O26" s="492"/>
    </row>
    <row r="27" spans="1:15" ht="15.75" thickBot="1">
      <c r="A27" s="519">
        <v>32020001</v>
      </c>
      <c r="B27" s="429" t="s">
        <v>3232</v>
      </c>
      <c r="C27" s="356" t="s">
        <v>3233</v>
      </c>
      <c r="D27" s="17"/>
      <c r="E27" s="43">
        <v>4659.666666666667</v>
      </c>
      <c r="F27" s="63">
        <v>5269</v>
      </c>
      <c r="G27" s="65" t="s">
        <v>2830</v>
      </c>
      <c r="H27" s="110" t="s">
        <v>3234</v>
      </c>
      <c r="I27" s="51">
        <v>4300</v>
      </c>
      <c r="J27" s="65" t="s">
        <v>2832</v>
      </c>
      <c r="K27" s="110" t="s">
        <v>3235</v>
      </c>
      <c r="L27" s="64">
        <v>4410</v>
      </c>
      <c r="M27" s="65" t="s">
        <v>2832</v>
      </c>
      <c r="N27" s="110" t="s">
        <v>3236</v>
      </c>
      <c r="O27" s="34"/>
    </row>
    <row r="28" spans="1:15" ht="30.75" thickBot="1">
      <c r="A28" s="520"/>
      <c r="B28" s="430" t="s">
        <v>3237</v>
      </c>
      <c r="C28" s="358" t="s">
        <v>3238</v>
      </c>
      <c r="D28" s="17"/>
      <c r="E28" s="43">
        <v>1835</v>
      </c>
      <c r="F28" s="56">
        <v>2340</v>
      </c>
      <c r="G28" s="65" t="s">
        <v>3239</v>
      </c>
      <c r="H28" s="110" t="s">
        <v>3240</v>
      </c>
      <c r="I28" s="51">
        <v>1330</v>
      </c>
      <c r="J28" s="67" t="s">
        <v>2898</v>
      </c>
      <c r="K28" s="110" t="s">
        <v>3241</v>
      </c>
      <c r="L28" s="68"/>
      <c r="M28" s="68"/>
      <c r="N28" s="110"/>
      <c r="O28" s="34"/>
    </row>
    <row r="29" spans="1:15" ht="30.75" thickBot="1">
      <c r="A29" s="520"/>
      <c r="B29" s="430" t="s">
        <v>3242</v>
      </c>
      <c r="C29" s="358" t="s">
        <v>3238</v>
      </c>
      <c r="D29" s="17"/>
      <c r="E29" s="272">
        <v>2500</v>
      </c>
      <c r="F29" s="255">
        <v>2500</v>
      </c>
      <c r="G29" s="65" t="s">
        <v>2896</v>
      </c>
      <c r="H29" s="110" t="s">
        <v>3243</v>
      </c>
      <c r="I29" s="255"/>
      <c r="J29" s="258"/>
      <c r="K29" s="110"/>
      <c r="L29" s="274"/>
      <c r="M29" s="274"/>
      <c r="N29" s="110"/>
      <c r="O29" s="275"/>
    </row>
    <row r="30" spans="1:15" ht="30.75" thickBot="1">
      <c r="A30" s="521"/>
      <c r="B30" s="430" t="s">
        <v>3244</v>
      </c>
      <c r="C30" s="358" t="s">
        <v>3238</v>
      </c>
      <c r="D30" s="17"/>
      <c r="E30" s="272">
        <v>1828.2033333333331</v>
      </c>
      <c r="F30" s="255">
        <v>2317.71</v>
      </c>
      <c r="G30" s="65" t="s">
        <v>3245</v>
      </c>
      <c r="H30" s="110" t="s">
        <v>3246</v>
      </c>
      <c r="I30" s="255">
        <v>2350</v>
      </c>
      <c r="J30" s="276" t="s">
        <v>3247</v>
      </c>
      <c r="K30" s="110" t="s">
        <v>3248</v>
      </c>
      <c r="L30" s="64">
        <v>816.9</v>
      </c>
      <c r="M30" s="274"/>
      <c r="N30" s="110" t="s">
        <v>3249</v>
      </c>
      <c r="O30" s="275"/>
    </row>
    <row r="31" spans="1:15" ht="15.75" thickBot="1">
      <c r="A31" s="47"/>
      <c r="B31" s="490" t="s">
        <v>3250</v>
      </c>
      <c r="C31" s="491"/>
      <c r="D31" s="17"/>
      <c r="E31" s="62"/>
      <c r="F31" s="492"/>
      <c r="G31" s="492"/>
      <c r="H31" s="492"/>
      <c r="I31" s="492"/>
      <c r="J31" s="492"/>
      <c r="K31" s="492"/>
      <c r="L31" s="492"/>
      <c r="M31" s="492"/>
      <c r="N31" s="492"/>
      <c r="O31" s="492"/>
    </row>
    <row r="32" spans="1:15" ht="30.75" thickBot="1">
      <c r="A32" s="512">
        <v>321000014</v>
      </c>
      <c r="B32" s="430" t="s">
        <v>3251</v>
      </c>
      <c r="C32" s="358" t="s">
        <v>3252</v>
      </c>
      <c r="D32" s="17"/>
      <c r="E32" s="70">
        <v>1925</v>
      </c>
      <c r="F32" s="22">
        <v>1750</v>
      </c>
      <c r="G32" s="71" t="s">
        <v>3253</v>
      </c>
      <c r="H32" s="110" t="s">
        <v>3254</v>
      </c>
      <c r="I32" s="22">
        <v>2100</v>
      </c>
      <c r="J32" s="77" t="s">
        <v>3253</v>
      </c>
      <c r="K32" s="110" t="s">
        <v>3255</v>
      </c>
      <c r="L32" s="209"/>
      <c r="M32" s="3"/>
      <c r="N32" s="3"/>
      <c r="O32" s="3"/>
    </row>
    <row r="33" spans="1:16" ht="30.75" thickBot="1">
      <c r="A33" s="534"/>
      <c r="B33" s="430" t="s">
        <v>3256</v>
      </c>
      <c r="C33" s="358" t="s">
        <v>3252</v>
      </c>
      <c r="D33" s="17"/>
      <c r="E33" s="70">
        <v>3642</v>
      </c>
      <c r="F33" s="85">
        <v>3300</v>
      </c>
      <c r="G33" s="65" t="s">
        <v>3257</v>
      </c>
      <c r="H33" s="110" t="s">
        <v>3258</v>
      </c>
      <c r="I33" s="22">
        <v>3984</v>
      </c>
      <c r="J33" s="77" t="s">
        <v>2779</v>
      </c>
      <c r="K33" s="110" t="s">
        <v>3259</v>
      </c>
      <c r="L33" s="289"/>
      <c r="M33" s="3"/>
      <c r="N33" s="3"/>
      <c r="O33" s="3"/>
    </row>
    <row r="34" spans="1:16" ht="30.75" thickBot="1">
      <c r="A34" s="534"/>
      <c r="B34" s="430" t="s">
        <v>3260</v>
      </c>
      <c r="C34" s="358" t="s">
        <v>3252</v>
      </c>
      <c r="D34" s="17"/>
      <c r="E34" s="70">
        <v>5637.5</v>
      </c>
      <c r="F34" s="85">
        <v>2476</v>
      </c>
      <c r="G34" s="71" t="s">
        <v>2852</v>
      </c>
      <c r="H34" s="110" t="s">
        <v>3261</v>
      </c>
      <c r="I34" s="22">
        <v>8799</v>
      </c>
      <c r="J34" s="77" t="s">
        <v>3262</v>
      </c>
      <c r="K34" s="110" t="s">
        <v>3263</v>
      </c>
      <c r="L34" s="289"/>
      <c r="M34" s="3"/>
      <c r="N34" s="3"/>
      <c r="O34" s="3"/>
    </row>
    <row r="35" spans="1:16" ht="15.75" thickBot="1">
      <c r="A35" s="513"/>
      <c r="B35" s="430" t="s">
        <v>3264</v>
      </c>
      <c r="C35" s="358" t="s">
        <v>3252</v>
      </c>
      <c r="D35" s="17"/>
      <c r="E35" s="43">
        <v>8019.5</v>
      </c>
      <c r="F35" s="72">
        <v>7700</v>
      </c>
      <c r="G35" s="21" t="s">
        <v>2962</v>
      </c>
      <c r="H35" s="110" t="s">
        <v>3265</v>
      </c>
      <c r="I35" s="74">
        <v>8339</v>
      </c>
      <c r="J35" s="77" t="s">
        <v>2962</v>
      </c>
      <c r="K35" s="110" t="s">
        <v>3266</v>
      </c>
      <c r="L35" s="211"/>
      <c r="M35" s="75"/>
      <c r="N35" s="210"/>
      <c r="O35" s="211"/>
    </row>
    <row r="36" spans="1:16" ht="30.75" thickBot="1">
      <c r="A36" s="269">
        <v>32100001</v>
      </c>
      <c r="B36" s="430" t="s">
        <v>3267</v>
      </c>
      <c r="C36" s="358" t="s">
        <v>3252</v>
      </c>
      <c r="D36" s="17"/>
      <c r="E36" s="43">
        <v>2941.75</v>
      </c>
      <c r="F36" s="72">
        <v>3900</v>
      </c>
      <c r="G36" s="30" t="s">
        <v>2779</v>
      </c>
      <c r="H36" s="110" t="s">
        <v>3268</v>
      </c>
      <c r="I36" s="76">
        <v>1983.5</v>
      </c>
      <c r="J36" s="77" t="s">
        <v>3269</v>
      </c>
      <c r="K36" s="110" t="s">
        <v>3270</v>
      </c>
      <c r="L36" s="290"/>
      <c r="M36" s="291"/>
      <c r="N36" s="290"/>
      <c r="O36" s="211"/>
    </row>
    <row r="37" spans="1:16" ht="60.75" thickBot="1">
      <c r="A37" s="49">
        <v>32020007</v>
      </c>
      <c r="B37" s="430" t="s">
        <v>3271</v>
      </c>
      <c r="C37" s="358" t="s">
        <v>3252</v>
      </c>
      <c r="D37" s="17"/>
      <c r="E37" s="43">
        <v>1196</v>
      </c>
      <c r="F37" s="74">
        <v>1932</v>
      </c>
      <c r="G37" s="77" t="s">
        <v>3272</v>
      </c>
      <c r="H37" s="110" t="s">
        <v>3273</v>
      </c>
      <c r="I37" s="76">
        <v>460</v>
      </c>
      <c r="J37" s="77" t="s">
        <v>3274</v>
      </c>
      <c r="K37" s="110" t="s">
        <v>3275</v>
      </c>
      <c r="L37" s="3"/>
      <c r="M37" s="3"/>
      <c r="N37" s="3"/>
      <c r="O37" s="211"/>
    </row>
    <row r="38" spans="1:16" ht="15.75" thickBot="1">
      <c r="A38" s="47"/>
      <c r="B38" s="490" t="s">
        <v>3276</v>
      </c>
      <c r="C38" s="491"/>
      <c r="D38" s="17"/>
      <c r="E38" s="62"/>
      <c r="F38" s="492"/>
      <c r="G38" s="492"/>
      <c r="H38" s="492"/>
      <c r="I38" s="492"/>
      <c r="J38" s="492"/>
      <c r="K38" s="492"/>
      <c r="L38" s="492"/>
      <c r="M38" s="492"/>
      <c r="N38" s="492"/>
      <c r="O38" s="492"/>
    </row>
    <row r="39" spans="1:16" ht="15.75" thickBot="1">
      <c r="A39" s="512">
        <v>32090001</v>
      </c>
      <c r="B39" s="430" t="s">
        <v>3277</v>
      </c>
      <c r="C39" s="358" t="s">
        <v>3278</v>
      </c>
      <c r="D39" s="17"/>
      <c r="E39" s="79">
        <v>1589.6666666666667</v>
      </c>
      <c r="F39" s="50">
        <v>1300</v>
      </c>
      <c r="G39" s="80" t="s">
        <v>2928</v>
      </c>
      <c r="H39" s="110" t="s">
        <v>3279</v>
      </c>
      <c r="I39" s="51">
        <v>1479</v>
      </c>
      <c r="J39" s="80" t="s">
        <v>2928</v>
      </c>
      <c r="K39" s="110" t="s">
        <v>3280</v>
      </c>
      <c r="L39" s="64">
        <v>1990</v>
      </c>
      <c r="M39" s="80" t="s">
        <v>2928</v>
      </c>
      <c r="N39" s="110" t="s">
        <v>3281</v>
      </c>
      <c r="O39" s="208"/>
    </row>
    <row r="40" spans="1:16" ht="15.75" thickBot="1">
      <c r="A40" s="513"/>
      <c r="B40" s="430" t="s">
        <v>3282</v>
      </c>
      <c r="C40" s="358" t="s">
        <v>3278</v>
      </c>
      <c r="D40" s="17"/>
      <c r="E40" s="81">
        <v>2088.6666666666665</v>
      </c>
      <c r="F40" s="50">
        <v>2797</v>
      </c>
      <c r="G40" s="221" t="s">
        <v>2928</v>
      </c>
      <c r="H40" s="110" t="s">
        <v>3283</v>
      </c>
      <c r="I40" s="58">
        <v>1479</v>
      </c>
      <c r="J40" s="221" t="s">
        <v>2928</v>
      </c>
      <c r="K40" s="110" t="s">
        <v>3280</v>
      </c>
      <c r="L40" s="82">
        <v>1990</v>
      </c>
      <c r="M40" s="83" t="s">
        <v>2928</v>
      </c>
      <c r="N40" s="110" t="s">
        <v>3284</v>
      </c>
      <c r="O40" s="208"/>
    </row>
    <row r="41" spans="1:16" ht="15.75" thickBot="1">
      <c r="A41" s="47"/>
      <c r="B41" s="490" t="s">
        <v>3285</v>
      </c>
      <c r="C41" s="491"/>
      <c r="D41" s="17"/>
      <c r="E41" s="62"/>
      <c r="F41" s="492"/>
      <c r="G41" s="492"/>
      <c r="H41" s="492"/>
      <c r="I41" s="492"/>
      <c r="J41" s="492"/>
      <c r="K41" s="492"/>
      <c r="L41" s="492"/>
      <c r="M41" s="492"/>
      <c r="N41" s="492"/>
      <c r="O41" s="492"/>
    </row>
    <row r="42" spans="1:16" ht="30.75" thickBot="1">
      <c r="A42" s="84">
        <v>32010001</v>
      </c>
      <c r="B42" s="430" t="s">
        <v>3286</v>
      </c>
      <c r="C42" s="358" t="s">
        <v>3252</v>
      </c>
      <c r="D42" s="17"/>
      <c r="E42" s="81">
        <v>44.466666666666669</v>
      </c>
      <c r="F42" s="29">
        <v>36</v>
      </c>
      <c r="G42" s="40" t="s">
        <v>3287</v>
      </c>
      <c r="H42" s="110" t="s">
        <v>3288</v>
      </c>
      <c r="I42" s="36">
        <v>40</v>
      </c>
      <c r="J42" s="40" t="s">
        <v>3289</v>
      </c>
      <c r="K42" s="110" t="s">
        <v>3290</v>
      </c>
      <c r="L42" s="82">
        <v>57.4</v>
      </c>
      <c r="M42" s="222" t="s">
        <v>3253</v>
      </c>
      <c r="N42" s="110" t="s">
        <v>3291</v>
      </c>
      <c r="O42" s="208"/>
    </row>
    <row r="43" spans="1:16" ht="15.75" thickBot="1">
      <c r="A43" s="47"/>
      <c r="B43" s="490" t="s">
        <v>3292</v>
      </c>
      <c r="C43" s="491"/>
      <c r="D43" s="17"/>
      <c r="E43" s="62"/>
      <c r="F43" s="492"/>
      <c r="G43" s="492"/>
      <c r="H43" s="492"/>
      <c r="I43" s="492"/>
      <c r="J43" s="492"/>
      <c r="K43" s="492"/>
      <c r="L43" s="492"/>
      <c r="M43" s="492"/>
      <c r="N43" s="492"/>
      <c r="O43" s="492"/>
    </row>
    <row r="44" spans="1:16" ht="60.75" thickBot="1">
      <c r="A44" s="84">
        <v>320100049</v>
      </c>
      <c r="B44" s="430" t="s">
        <v>3293</v>
      </c>
      <c r="C44" s="358" t="s">
        <v>3252</v>
      </c>
      <c r="D44" s="17"/>
      <c r="E44" s="20">
        <v>2455.9</v>
      </c>
      <c r="F44" s="85">
        <v>3950</v>
      </c>
      <c r="G44" s="80" t="s">
        <v>3294</v>
      </c>
      <c r="H44" s="110" t="s">
        <v>3295</v>
      </c>
      <c r="I44" s="51">
        <v>1450</v>
      </c>
      <c r="J44" s="80" t="s">
        <v>3294</v>
      </c>
      <c r="K44" s="110" t="s">
        <v>3296</v>
      </c>
      <c r="L44" s="82">
        <v>1967.7</v>
      </c>
      <c r="M44" s="3" t="s">
        <v>3297</v>
      </c>
      <c r="N44" s="110" t="s">
        <v>3298</v>
      </c>
      <c r="O44" s="211"/>
    </row>
    <row r="45" spans="1:16" ht="45.75" thickBot="1">
      <c r="A45" s="360">
        <v>320100053</v>
      </c>
      <c r="B45" s="433" t="s">
        <v>3299</v>
      </c>
      <c r="C45" s="358" t="s">
        <v>3300</v>
      </c>
      <c r="D45" s="17"/>
      <c r="E45" s="70">
        <v>265.99</v>
      </c>
      <c r="F45" s="72">
        <v>294.39999999999998</v>
      </c>
      <c r="G45" s="77" t="s">
        <v>3301</v>
      </c>
      <c r="H45" s="110" t="s">
        <v>3302</v>
      </c>
      <c r="I45" s="74">
        <v>237.58</v>
      </c>
      <c r="J45" s="73" t="s">
        <v>3303</v>
      </c>
      <c r="K45" s="110" t="s">
        <v>3304</v>
      </c>
      <c r="L45" s="27"/>
      <c r="M45" s="27"/>
      <c r="N45" s="86"/>
      <c r="O45" s="211"/>
    </row>
    <row r="46" spans="1:16" ht="45.75" thickBot="1">
      <c r="A46" s="360">
        <v>320100073</v>
      </c>
      <c r="B46" s="430" t="s">
        <v>3305</v>
      </c>
      <c r="C46" s="358" t="s">
        <v>3252</v>
      </c>
      <c r="D46" s="17"/>
      <c r="E46" s="28">
        <v>37.71</v>
      </c>
      <c r="F46" s="56">
        <v>36.42</v>
      </c>
      <c r="G46" s="221" t="s">
        <v>2781</v>
      </c>
      <c r="H46" s="110" t="s">
        <v>3306</v>
      </c>
      <c r="I46" s="58">
        <v>39</v>
      </c>
      <c r="J46" s="221" t="s">
        <v>2778</v>
      </c>
      <c r="K46" s="110" t="s">
        <v>3307</v>
      </c>
      <c r="L46" s="87"/>
      <c r="M46" s="59"/>
      <c r="N46" s="60"/>
      <c r="O46" s="211"/>
    </row>
    <row r="47" spans="1:16" ht="15.75" thickBot="1">
      <c r="A47" s="47"/>
      <c r="B47" s="490"/>
      <c r="C47" s="491"/>
      <c r="D47" s="17"/>
      <c r="E47" s="62"/>
      <c r="F47" s="492"/>
      <c r="G47" s="492"/>
      <c r="H47" s="492"/>
      <c r="I47" s="492"/>
      <c r="J47" s="492"/>
      <c r="K47" s="492"/>
      <c r="L47" s="492"/>
      <c r="M47" s="492"/>
      <c r="N47" s="492"/>
      <c r="O47" s="492"/>
    </row>
    <row r="48" spans="1:16" ht="30.75" thickBot="1">
      <c r="A48" s="361">
        <v>32130001</v>
      </c>
      <c r="B48" s="430" t="s">
        <v>3308</v>
      </c>
      <c r="C48" s="358" t="s">
        <v>3252</v>
      </c>
      <c r="D48" s="3"/>
      <c r="E48" s="38">
        <v>8880</v>
      </c>
      <c r="F48" s="50">
        <v>5900</v>
      </c>
      <c r="G48" s="71" t="s">
        <v>2962</v>
      </c>
      <c r="H48" s="110" t="s">
        <v>3309</v>
      </c>
      <c r="I48" s="88">
        <v>11860</v>
      </c>
      <c r="J48" s="71" t="s">
        <v>2962</v>
      </c>
      <c r="K48" s="110" t="s">
        <v>3310</v>
      </c>
      <c r="L48" s="213"/>
      <c r="M48" s="71"/>
      <c r="N48" s="212"/>
      <c r="O48" s="211"/>
      <c r="P48" s="3"/>
    </row>
    <row r="49" spans="1:16" ht="45.75" thickBot="1">
      <c r="A49" s="360">
        <v>322300022</v>
      </c>
      <c r="B49" s="430" t="s">
        <v>3311</v>
      </c>
      <c r="C49" s="358" t="s">
        <v>3252</v>
      </c>
      <c r="D49" s="17"/>
      <c r="E49" s="28">
        <v>768</v>
      </c>
      <c r="F49" s="56">
        <v>838</v>
      </c>
      <c r="G49" s="71" t="s">
        <v>3312</v>
      </c>
      <c r="H49" s="110" t="s">
        <v>3313</v>
      </c>
      <c r="I49" s="58">
        <v>698</v>
      </c>
      <c r="J49" s="71" t="s">
        <v>2802</v>
      </c>
      <c r="K49" s="110" t="s">
        <v>3314</v>
      </c>
      <c r="L49" s="214"/>
      <c r="M49" s="214"/>
      <c r="N49" s="214"/>
      <c r="O49" s="211"/>
      <c r="P49" s="3"/>
    </row>
    <row r="50" spans="1:16" ht="15.75" thickBot="1">
      <c r="A50" s="47"/>
      <c r="B50" s="490" t="s">
        <v>3315</v>
      </c>
      <c r="C50" s="491"/>
      <c r="D50" s="17"/>
      <c r="E50" s="242"/>
      <c r="F50" s="492"/>
      <c r="G50" s="492"/>
      <c r="H50" s="492"/>
      <c r="I50" s="492"/>
      <c r="J50" s="492"/>
      <c r="K50" s="492"/>
      <c r="L50" s="492"/>
      <c r="M50" s="492"/>
      <c r="N50" s="492"/>
      <c r="O50" s="492"/>
      <c r="P50" s="3"/>
    </row>
    <row r="51" spans="1:16" ht="15.75" thickBot="1">
      <c r="A51" s="360">
        <v>321220013</v>
      </c>
      <c r="B51" s="430" t="s">
        <v>2004</v>
      </c>
      <c r="C51" s="358" t="s">
        <v>1032</v>
      </c>
      <c r="D51" s="17"/>
      <c r="E51" s="81">
        <v>360</v>
      </c>
      <c r="F51" s="89">
        <v>360</v>
      </c>
      <c r="G51" s="223" t="s">
        <v>3301</v>
      </c>
      <c r="H51" s="110" t="s">
        <v>3316</v>
      </c>
      <c r="I51" s="359" t="s">
        <v>3317</v>
      </c>
      <c r="J51" s="359"/>
      <c r="K51" s="359"/>
      <c r="L51" s="359"/>
      <c r="M51" s="359"/>
      <c r="N51" s="359"/>
      <c r="O51" s="211"/>
      <c r="P51" s="3"/>
    </row>
    <row r="52" spans="1:16" ht="15.75" thickBot="1">
      <c r="A52" s="92"/>
      <c r="B52" s="490"/>
      <c r="C52" s="491"/>
      <c r="D52" s="17"/>
      <c r="E52" s="62"/>
      <c r="F52" s="511"/>
      <c r="G52" s="492"/>
      <c r="H52" s="492"/>
      <c r="I52" s="492"/>
      <c r="J52" s="492"/>
      <c r="K52" s="492"/>
      <c r="L52" s="492"/>
      <c r="M52" s="492"/>
      <c r="N52" s="492"/>
      <c r="O52" s="492"/>
      <c r="P52" s="492"/>
    </row>
    <row r="53" spans="1:16" ht="15.75" thickBot="1">
      <c r="A53" s="360">
        <v>322300061</v>
      </c>
      <c r="B53" s="430" t="s">
        <v>3318</v>
      </c>
      <c r="C53" s="358" t="s">
        <v>3252</v>
      </c>
      <c r="D53" s="17"/>
      <c r="E53" s="81">
        <v>3720</v>
      </c>
      <c r="F53" s="89">
        <v>4590</v>
      </c>
      <c r="G53" s="221" t="s">
        <v>3065</v>
      </c>
      <c r="H53" s="110" t="s">
        <v>3319</v>
      </c>
      <c r="I53" s="94">
        <v>2850</v>
      </c>
      <c r="J53" s="221" t="s">
        <v>2943</v>
      </c>
      <c r="K53" s="110" t="s">
        <v>3320</v>
      </c>
      <c r="L53" s="215"/>
      <c r="M53" s="91"/>
      <c r="N53" s="31"/>
      <c r="O53" s="55" t="s">
        <v>3321</v>
      </c>
      <c r="P53" s="3"/>
    </row>
    <row r="54" spans="1:16" ht="15.75" thickBot="1">
      <c r="A54" s="95"/>
      <c r="B54" s="490"/>
      <c r="C54" s="491"/>
      <c r="D54" s="17"/>
      <c r="E54" s="62"/>
      <c r="F54" s="492"/>
      <c r="G54" s="492"/>
      <c r="H54" s="492"/>
      <c r="I54" s="492"/>
      <c r="J54" s="492"/>
      <c r="K54" s="492"/>
      <c r="L54" s="492"/>
      <c r="M54" s="492"/>
      <c r="N54" s="492"/>
      <c r="O54" s="492"/>
      <c r="P54" s="3"/>
    </row>
    <row r="55" spans="1:16" ht="30.75" thickBot="1">
      <c r="A55" s="362">
        <v>320300033</v>
      </c>
      <c r="B55" s="433" t="s">
        <v>3322</v>
      </c>
      <c r="C55" s="363" t="s">
        <v>1032</v>
      </c>
      <c r="D55" s="17"/>
      <c r="E55" s="216">
        <v>8676.3333333333339</v>
      </c>
      <c r="F55" s="29">
        <v>13530</v>
      </c>
      <c r="G55" s="221" t="s">
        <v>2856</v>
      </c>
      <c r="H55" s="110" t="s">
        <v>3323</v>
      </c>
      <c r="I55" s="94">
        <v>5500</v>
      </c>
      <c r="J55" s="221" t="s">
        <v>3324</v>
      </c>
      <c r="K55" s="110" t="s">
        <v>3325</v>
      </c>
      <c r="L55" s="82">
        <v>6999</v>
      </c>
      <c r="M55" s="222" t="s">
        <v>2819</v>
      </c>
      <c r="N55" s="110" t="s">
        <v>3326</v>
      </c>
      <c r="O55" s="98"/>
      <c r="P55" s="3"/>
    </row>
    <row r="56" spans="1:16" ht="15.75" thickBot="1">
      <c r="A56" s="95"/>
      <c r="B56" s="490" t="s">
        <v>3327</v>
      </c>
      <c r="C56" s="491"/>
      <c r="D56" s="17"/>
      <c r="E56" s="241"/>
      <c r="F56" s="492"/>
      <c r="G56" s="492"/>
      <c r="H56" s="492"/>
      <c r="I56" s="492"/>
      <c r="J56" s="492"/>
      <c r="K56" s="492"/>
      <c r="L56" s="492"/>
      <c r="M56" s="492"/>
      <c r="N56" s="492"/>
      <c r="O56" s="492"/>
      <c r="P56" s="3"/>
    </row>
    <row r="57" spans="1:16" ht="30.75" thickBot="1">
      <c r="A57" s="504">
        <v>32070005</v>
      </c>
      <c r="B57" s="434" t="s">
        <v>3328</v>
      </c>
      <c r="C57" s="364" t="s">
        <v>1032</v>
      </c>
      <c r="D57" s="3"/>
      <c r="E57" s="70">
        <v>325.22500000000002</v>
      </c>
      <c r="F57" s="50">
        <v>230</v>
      </c>
      <c r="G57" s="23" t="s">
        <v>2867</v>
      </c>
      <c r="H57" s="110" t="s">
        <v>3329</v>
      </c>
      <c r="I57" s="51">
        <v>420.45</v>
      </c>
      <c r="J57" s="23" t="s">
        <v>2779</v>
      </c>
      <c r="K57" s="110" t="s">
        <v>3330</v>
      </c>
      <c r="L57" s="217"/>
      <c r="M57" s="217"/>
      <c r="N57" s="217"/>
      <c r="O57" s="211"/>
      <c r="P57" s="3"/>
    </row>
    <row r="58" spans="1:16" ht="30.75" thickBot="1">
      <c r="A58" s="508"/>
      <c r="B58" s="434" t="s">
        <v>3331</v>
      </c>
      <c r="C58" s="364" t="s">
        <v>1032</v>
      </c>
      <c r="D58" s="3"/>
      <c r="E58" s="70">
        <v>333.13</v>
      </c>
      <c r="F58" s="50">
        <v>272</v>
      </c>
      <c r="G58" s="23" t="s">
        <v>2867</v>
      </c>
      <c r="H58" s="110" t="s">
        <v>3329</v>
      </c>
      <c r="I58" s="51">
        <v>394.26</v>
      </c>
      <c r="J58" s="23" t="s">
        <v>2779</v>
      </c>
      <c r="K58" s="110" t="s">
        <v>3330</v>
      </c>
      <c r="L58" s="281"/>
      <c r="M58" s="281"/>
      <c r="N58" s="281"/>
      <c r="O58" s="211"/>
      <c r="P58" s="3"/>
    </row>
    <row r="59" spans="1:16" ht="30.75" thickBot="1">
      <c r="A59" s="487"/>
      <c r="B59" s="434" t="s">
        <v>3332</v>
      </c>
      <c r="C59" s="364" t="s">
        <v>1032</v>
      </c>
      <c r="D59" s="3"/>
      <c r="E59" s="70">
        <v>343.13</v>
      </c>
      <c r="F59" s="50">
        <v>292</v>
      </c>
      <c r="G59" s="23" t="s">
        <v>2867</v>
      </c>
      <c r="H59" s="110" t="s">
        <v>3329</v>
      </c>
      <c r="I59" s="51">
        <v>394.26</v>
      </c>
      <c r="J59" s="23" t="s">
        <v>2779</v>
      </c>
      <c r="K59" s="110" t="s">
        <v>3330</v>
      </c>
      <c r="L59" s="218"/>
      <c r="M59" s="218"/>
      <c r="N59" s="218"/>
      <c r="O59" s="211"/>
      <c r="P59" s="3"/>
    </row>
    <row r="60" spans="1:16" ht="30.75" thickBot="1">
      <c r="A60" s="487"/>
      <c r="B60" s="434" t="s">
        <v>3333</v>
      </c>
      <c r="C60" s="364" t="s">
        <v>1032</v>
      </c>
      <c r="D60" s="3"/>
      <c r="E60" s="20">
        <v>1144.21</v>
      </c>
      <c r="F60" s="82">
        <v>537.41999999999996</v>
      </c>
      <c r="G60" s="3"/>
      <c r="H60" s="110" t="s">
        <v>3334</v>
      </c>
      <c r="I60" s="51">
        <v>1751</v>
      </c>
      <c r="J60" s="23" t="s">
        <v>2900</v>
      </c>
      <c r="K60" s="110" t="s">
        <v>3335</v>
      </c>
      <c r="L60" s="82"/>
      <c r="M60" s="3"/>
      <c r="N60" s="3"/>
      <c r="O60" s="211"/>
      <c r="P60" s="3"/>
    </row>
    <row r="61" spans="1:16" ht="30.75" thickBot="1">
      <c r="A61" s="487"/>
      <c r="B61" s="434" t="s">
        <v>3336</v>
      </c>
      <c r="C61" s="364" t="s">
        <v>1032</v>
      </c>
      <c r="D61" s="3"/>
      <c r="E61" s="20">
        <v>756.66666666666663</v>
      </c>
      <c r="F61" s="72">
        <v>230</v>
      </c>
      <c r="G61" s="23" t="s">
        <v>2867</v>
      </c>
      <c r="H61" s="110" t="s">
        <v>3329</v>
      </c>
      <c r="I61" s="51">
        <v>1751</v>
      </c>
      <c r="J61" s="23" t="s">
        <v>2900</v>
      </c>
      <c r="K61" s="110" t="s">
        <v>3335</v>
      </c>
      <c r="L61" s="82">
        <v>289</v>
      </c>
      <c r="M61" s="23" t="s">
        <v>3337</v>
      </c>
      <c r="N61" s="110" t="s">
        <v>3338</v>
      </c>
      <c r="O61" s="247"/>
      <c r="P61" s="3"/>
    </row>
    <row r="62" spans="1:16" ht="30.75" thickBot="1">
      <c r="A62" s="488"/>
      <c r="B62" s="434" t="s">
        <v>3339</v>
      </c>
      <c r="C62" s="364" t="s">
        <v>1032</v>
      </c>
      <c r="D62" s="3"/>
      <c r="E62" s="20">
        <v>1310.72</v>
      </c>
      <c r="F62" s="72">
        <v>1751</v>
      </c>
      <c r="G62" s="23" t="s">
        <v>2900</v>
      </c>
      <c r="H62" s="110" t="s">
        <v>3340</v>
      </c>
      <c r="I62" s="74">
        <v>310</v>
      </c>
      <c r="J62" s="23" t="s">
        <v>3341</v>
      </c>
      <c r="K62" s="110" t="s">
        <v>3342</v>
      </c>
      <c r="L62" s="82">
        <v>1871.16</v>
      </c>
      <c r="M62" s="23" t="s">
        <v>3343</v>
      </c>
      <c r="N62" s="110" t="s">
        <v>3344</v>
      </c>
      <c r="O62" s="211"/>
      <c r="P62" s="3"/>
    </row>
    <row r="63" spans="1:16" ht="15.75" thickBot="1">
      <c r="A63" s="95"/>
      <c r="B63" s="490"/>
      <c r="C63" s="491"/>
      <c r="D63" s="17"/>
      <c r="E63" s="48"/>
      <c r="F63" s="492"/>
      <c r="G63" s="492"/>
      <c r="H63" s="492"/>
      <c r="I63" s="492"/>
      <c r="J63" s="492"/>
      <c r="K63" s="492"/>
      <c r="L63" s="492"/>
      <c r="M63" s="492"/>
      <c r="N63" s="492"/>
      <c r="O63" s="492"/>
      <c r="P63" s="3"/>
    </row>
    <row r="64" spans="1:16" ht="30.75" thickBot="1">
      <c r="A64" s="360">
        <v>321600012</v>
      </c>
      <c r="B64" s="430" t="s">
        <v>3345</v>
      </c>
      <c r="C64" s="358" t="s">
        <v>3252</v>
      </c>
      <c r="D64" s="17"/>
      <c r="E64" s="38">
        <v>395</v>
      </c>
      <c r="F64" s="29">
        <v>340</v>
      </c>
      <c r="G64" s="23" t="s">
        <v>3051</v>
      </c>
      <c r="H64" s="110" t="s">
        <v>3346</v>
      </c>
      <c r="I64" s="74">
        <v>450</v>
      </c>
      <c r="J64" s="23" t="s">
        <v>2929</v>
      </c>
      <c r="K64" s="110" t="s">
        <v>3347</v>
      </c>
      <c r="L64" s="245"/>
      <c r="M64" s="245"/>
      <c r="N64" s="246"/>
      <c r="O64" s="211"/>
    </row>
    <row r="65" spans="1:15" ht="15.75" thickBot="1">
      <c r="A65" s="95"/>
      <c r="B65" s="490"/>
      <c r="C65" s="491"/>
      <c r="D65" s="17"/>
      <c r="E65" s="62"/>
      <c r="F65" s="492"/>
      <c r="G65" s="492"/>
      <c r="H65" s="492"/>
      <c r="I65" s="492"/>
      <c r="J65" s="492"/>
      <c r="K65" s="492"/>
      <c r="L65" s="492"/>
      <c r="M65" s="492"/>
      <c r="N65" s="492"/>
      <c r="O65" s="492"/>
    </row>
    <row r="66" spans="1:15" ht="15.75" thickBot="1">
      <c r="A66" s="360">
        <v>320900071</v>
      </c>
      <c r="B66" s="430" t="s">
        <v>3348</v>
      </c>
      <c r="C66" s="358" t="s">
        <v>1032</v>
      </c>
      <c r="D66" s="17"/>
      <c r="E66" s="81">
        <v>4782</v>
      </c>
      <c r="F66" s="29">
        <v>3500</v>
      </c>
      <c r="G66" s="40" t="s">
        <v>2944</v>
      </c>
      <c r="H66" s="110" t="s">
        <v>3349</v>
      </c>
      <c r="I66" s="36">
        <v>6064</v>
      </c>
      <c r="J66" s="93"/>
      <c r="K66" s="110" t="s">
        <v>3350</v>
      </c>
      <c r="L66" s="101"/>
      <c r="M66" s="101"/>
      <c r="N66" s="41"/>
      <c r="O66" s="102"/>
    </row>
    <row r="67" spans="1:15" ht="15.75" thickBot="1">
      <c r="A67" s="47"/>
      <c r="B67" s="490" t="s">
        <v>3351</v>
      </c>
      <c r="C67" s="491"/>
      <c r="D67" s="17"/>
      <c r="E67" s="62"/>
      <c r="F67" s="492"/>
      <c r="G67" s="492"/>
      <c r="H67" s="492"/>
      <c r="I67" s="492"/>
      <c r="J67" s="492"/>
      <c r="K67" s="492"/>
      <c r="L67" s="492"/>
      <c r="M67" s="492"/>
      <c r="N67" s="492"/>
      <c r="O67" s="492"/>
    </row>
    <row r="68" spans="1:15" ht="30.75" thickBot="1">
      <c r="A68" s="486">
        <v>32150002</v>
      </c>
      <c r="B68" s="430" t="s">
        <v>3352</v>
      </c>
      <c r="C68" s="358" t="s">
        <v>3353</v>
      </c>
      <c r="D68" s="17"/>
      <c r="E68" s="103">
        <v>10965</v>
      </c>
      <c r="F68" s="104">
        <v>13920</v>
      </c>
      <c r="G68" s="40" t="s">
        <v>3354</v>
      </c>
      <c r="H68" s="110" t="s">
        <v>3355</v>
      </c>
      <c r="I68" s="298">
        <v>5300</v>
      </c>
      <c r="J68" s="23" t="s">
        <v>3356</v>
      </c>
      <c r="K68" s="110" t="s">
        <v>3357</v>
      </c>
      <c r="L68" s="82">
        <v>13675</v>
      </c>
      <c r="M68" s="105"/>
      <c r="N68" s="110" t="s">
        <v>3358</v>
      </c>
      <c r="O68" s="106"/>
    </row>
    <row r="69" spans="1:15" ht="30.75" thickBot="1">
      <c r="A69" s="488"/>
      <c r="B69" s="430" t="s">
        <v>3359</v>
      </c>
      <c r="C69" s="358" t="s">
        <v>3238</v>
      </c>
      <c r="D69" s="17"/>
      <c r="E69" s="103">
        <v>11978</v>
      </c>
      <c r="F69" s="107">
        <v>11978</v>
      </c>
      <c r="G69" s="40" t="s">
        <v>3018</v>
      </c>
      <c r="H69" s="110" t="s">
        <v>3360</v>
      </c>
      <c r="I69" s="108"/>
      <c r="J69" s="108"/>
      <c r="K69" s="110"/>
      <c r="L69" s="108"/>
      <c r="M69" s="108"/>
      <c r="N69" s="108"/>
      <c r="O69" s="109"/>
    </row>
    <row r="70" spans="1:15" ht="30.75" thickBot="1">
      <c r="A70" s="365"/>
      <c r="B70" s="435" t="s">
        <v>3361</v>
      </c>
      <c r="C70" s="366"/>
      <c r="D70" s="17"/>
      <c r="E70" s="297">
        <v>41493.517999999996</v>
      </c>
      <c r="F70" s="298">
        <v>31353.035999999996</v>
      </c>
      <c r="G70" s="40" t="s">
        <v>3362</v>
      </c>
      <c r="H70" s="110" t="s">
        <v>3363</v>
      </c>
      <c r="I70" s="298">
        <v>51634</v>
      </c>
      <c r="J70" s="299"/>
      <c r="K70" s="110" t="s">
        <v>3364</v>
      </c>
      <c r="L70" s="299"/>
      <c r="M70" s="299"/>
      <c r="N70" s="299"/>
      <c r="O70" s="299"/>
    </row>
    <row r="71" spans="1:15" ht="45.75" thickBot="1">
      <c r="A71" s="365"/>
      <c r="B71" s="435" t="s">
        <v>3365</v>
      </c>
      <c r="C71" s="366"/>
      <c r="D71" s="17" t="s">
        <v>3317</v>
      </c>
      <c r="E71" s="297">
        <v>1610.3333333333335</v>
      </c>
      <c r="F71" s="298">
        <v>1116.6666666666667</v>
      </c>
      <c r="G71" s="40" t="s">
        <v>3366</v>
      </c>
      <c r="H71" s="110" t="s">
        <v>3367</v>
      </c>
      <c r="I71" s="298">
        <v>2104</v>
      </c>
      <c r="J71" s="256" t="s">
        <v>3366</v>
      </c>
      <c r="K71" s="110" t="s">
        <v>3368</v>
      </c>
      <c r="L71" s="299"/>
      <c r="M71" s="299"/>
      <c r="N71" s="299"/>
      <c r="O71" s="299"/>
    </row>
    <row r="72" spans="1:15" ht="15.75" thickBot="1">
      <c r="A72" s="270"/>
      <c r="B72" s="509"/>
      <c r="C72" s="491"/>
      <c r="D72" s="17"/>
      <c r="E72" s="62"/>
      <c r="F72" s="492"/>
      <c r="G72" s="492"/>
      <c r="H72" s="492"/>
      <c r="I72" s="492"/>
      <c r="J72" s="492"/>
      <c r="K72" s="492"/>
      <c r="L72" s="492"/>
      <c r="M72" s="492"/>
      <c r="N72" s="492"/>
      <c r="O72" s="492"/>
    </row>
    <row r="73" spans="1:15" ht="30.75" thickBot="1">
      <c r="A73" s="367">
        <v>3212002017</v>
      </c>
      <c r="B73" s="436" t="s">
        <v>3369</v>
      </c>
      <c r="C73" s="366" t="s">
        <v>1032</v>
      </c>
      <c r="D73" s="17"/>
      <c r="E73" s="81">
        <v>32000</v>
      </c>
      <c r="F73" s="29">
        <v>32000</v>
      </c>
      <c r="G73" s="40" t="s">
        <v>3370</v>
      </c>
      <c r="H73" s="110" t="s">
        <v>3371</v>
      </c>
      <c r="I73" s="29">
        <v>38000</v>
      </c>
      <c r="J73" s="110"/>
      <c r="K73" s="110" t="s">
        <v>3372</v>
      </c>
      <c r="L73" s="110"/>
      <c r="M73" s="110"/>
      <c r="N73" s="110"/>
      <c r="O73" s="111"/>
    </row>
    <row r="74" spans="1:15" ht="15.75" thickBot="1">
      <c r="A74" s="367" t="s">
        <v>3373</v>
      </c>
      <c r="B74" s="436" t="s">
        <v>3374</v>
      </c>
      <c r="C74" s="366"/>
      <c r="D74" s="17"/>
      <c r="E74" s="81">
        <v>4270.5</v>
      </c>
      <c r="F74" s="255">
        <v>4054</v>
      </c>
      <c r="G74" s="256"/>
      <c r="H74" s="110" t="s">
        <v>3375</v>
      </c>
      <c r="I74" s="29">
        <v>4487</v>
      </c>
      <c r="J74" s="23" t="s">
        <v>3376</v>
      </c>
      <c r="K74" s="110" t="s">
        <v>3377</v>
      </c>
      <c r="L74" s="110"/>
      <c r="M74" s="110"/>
      <c r="N74" s="110"/>
      <c r="O74" s="110"/>
    </row>
    <row r="75" spans="1:15" ht="15.75" thickBot="1">
      <c r="A75" s="367" t="s">
        <v>3378</v>
      </c>
      <c r="B75" s="436" t="s">
        <v>3379</v>
      </c>
      <c r="C75" s="366"/>
      <c r="D75" s="17"/>
      <c r="E75" s="81">
        <v>3655.5</v>
      </c>
      <c r="F75" s="255">
        <v>2111</v>
      </c>
      <c r="G75" s="40" t="s">
        <v>3380</v>
      </c>
      <c r="H75" s="110" t="s">
        <v>3381</v>
      </c>
      <c r="I75" s="29">
        <v>5200</v>
      </c>
      <c r="J75" s="23" t="s">
        <v>3382</v>
      </c>
      <c r="K75" s="110" t="s">
        <v>3383</v>
      </c>
      <c r="L75" s="110"/>
      <c r="M75" s="110"/>
      <c r="N75" s="110"/>
      <c r="O75" s="110"/>
    </row>
    <row r="76" spans="1:15" ht="15.75" thickBot="1">
      <c r="A76" s="271"/>
      <c r="B76" s="510" t="s">
        <v>3384</v>
      </c>
      <c r="C76" s="491"/>
      <c r="D76" s="112"/>
      <c r="E76" s="62"/>
      <c r="F76" s="492"/>
      <c r="G76" s="492"/>
      <c r="H76" s="492"/>
      <c r="I76" s="492"/>
      <c r="J76" s="492"/>
      <c r="K76" s="492"/>
      <c r="L76" s="492"/>
      <c r="M76" s="492"/>
      <c r="N76" s="492"/>
      <c r="O76" s="492"/>
    </row>
    <row r="77" spans="1:15" ht="15.75" thickBot="1">
      <c r="A77" s="368">
        <v>32220001</v>
      </c>
      <c r="B77" s="429" t="s">
        <v>3385</v>
      </c>
      <c r="C77" s="356" t="s">
        <v>3252</v>
      </c>
      <c r="D77" s="17"/>
      <c r="E77" s="38">
        <v>15655</v>
      </c>
      <c r="F77" s="29">
        <v>16910</v>
      </c>
      <c r="G77" s="40" t="s">
        <v>3386</v>
      </c>
      <c r="H77" s="110" t="s">
        <v>3387</v>
      </c>
      <c r="I77" s="36">
        <v>14400</v>
      </c>
      <c r="J77" s="40" t="s">
        <v>3388</v>
      </c>
      <c r="K77" s="110" t="s">
        <v>3389</v>
      </c>
      <c r="L77" s="113"/>
      <c r="M77" s="113"/>
      <c r="N77" s="114"/>
      <c r="O77" s="115"/>
    </row>
    <row r="78" spans="1:15" ht="15.75" thickBot="1">
      <c r="A78" s="95"/>
      <c r="B78" s="490"/>
      <c r="C78" s="491"/>
      <c r="D78" s="17"/>
      <c r="E78" s="62"/>
      <c r="F78" s="492"/>
      <c r="G78" s="492"/>
      <c r="H78" s="492"/>
      <c r="I78" s="492"/>
      <c r="J78" s="492"/>
      <c r="K78" s="492"/>
      <c r="L78" s="492"/>
      <c r="M78" s="492"/>
      <c r="N78" s="492"/>
      <c r="O78" s="492"/>
    </row>
    <row r="79" spans="1:15" ht="45.75" thickBot="1">
      <c r="A79" s="360">
        <v>321500041</v>
      </c>
      <c r="B79" s="430" t="s">
        <v>3390</v>
      </c>
      <c r="C79" s="358" t="s">
        <v>1032</v>
      </c>
      <c r="D79" s="17"/>
      <c r="E79" s="81">
        <v>5444.9</v>
      </c>
      <c r="F79" s="29">
        <v>5444.9</v>
      </c>
      <c r="G79" s="40" t="s">
        <v>3354</v>
      </c>
      <c r="H79" s="110" t="s">
        <v>3391</v>
      </c>
      <c r="I79" s="96"/>
      <c r="J79" s="90"/>
      <c r="K79" s="90"/>
      <c r="L79" s="116"/>
      <c r="M79" s="116"/>
      <c r="N79" s="117"/>
      <c r="O79" s="102"/>
    </row>
    <row r="80" spans="1:15" ht="15.75" thickBot="1">
      <c r="A80" s="95"/>
      <c r="B80" s="490"/>
      <c r="C80" s="491"/>
      <c r="D80" s="17"/>
      <c r="E80" s="62"/>
      <c r="F80" s="492"/>
      <c r="G80" s="492"/>
      <c r="H80" s="492"/>
      <c r="I80" s="492"/>
      <c r="J80" s="492"/>
      <c r="K80" s="492"/>
      <c r="L80" s="492"/>
      <c r="M80" s="492"/>
      <c r="N80" s="492"/>
      <c r="O80" s="492"/>
    </row>
    <row r="81" spans="1:16" ht="30.75" thickBot="1">
      <c r="A81" s="369"/>
      <c r="B81" s="433" t="s">
        <v>3392</v>
      </c>
      <c r="C81" s="370" t="s">
        <v>3252</v>
      </c>
      <c r="D81" s="17"/>
      <c r="E81" s="43">
        <v>5326.5</v>
      </c>
      <c r="F81" s="50">
        <v>4393</v>
      </c>
      <c r="G81" s="21" t="s">
        <v>2795</v>
      </c>
      <c r="H81" s="110" t="s">
        <v>3393</v>
      </c>
      <c r="I81" s="51">
        <v>6260</v>
      </c>
      <c r="J81" s="21" t="s">
        <v>2795</v>
      </c>
      <c r="K81" s="110" t="s">
        <v>3394</v>
      </c>
      <c r="L81" s="118"/>
      <c r="M81" s="118"/>
      <c r="N81" s="118"/>
      <c r="O81" s="119"/>
    </row>
    <row r="82" spans="1:16" ht="30.75" thickBot="1">
      <c r="A82" s="369"/>
      <c r="B82" s="433" t="s">
        <v>3395</v>
      </c>
      <c r="C82" s="370" t="s">
        <v>3252</v>
      </c>
      <c r="D82" s="17"/>
      <c r="E82" s="43">
        <v>7456.5</v>
      </c>
      <c r="F82" s="72">
        <v>5703</v>
      </c>
      <c r="G82" s="21" t="s">
        <v>2795</v>
      </c>
      <c r="H82" s="110" t="s">
        <v>3396</v>
      </c>
      <c r="I82" s="74">
        <v>9210</v>
      </c>
      <c r="J82" s="21" t="s">
        <v>2795</v>
      </c>
      <c r="K82" s="110" t="s">
        <v>3397</v>
      </c>
      <c r="L82" s="121"/>
      <c r="M82" s="121"/>
      <c r="N82" s="121"/>
      <c r="O82" s="122"/>
    </row>
    <row r="83" spans="1:16" ht="30.75" thickBot="1">
      <c r="A83" s="360">
        <v>3201000612</v>
      </c>
      <c r="B83" s="430" t="s">
        <v>3398</v>
      </c>
      <c r="C83" s="358" t="s">
        <v>3252</v>
      </c>
      <c r="D83" s="17"/>
      <c r="E83" s="43">
        <v>2596</v>
      </c>
      <c r="F83" s="29">
        <v>2412</v>
      </c>
      <c r="G83" s="21" t="s">
        <v>2795</v>
      </c>
      <c r="H83" s="110" t="s">
        <v>3399</v>
      </c>
      <c r="I83" s="58">
        <v>2780</v>
      </c>
      <c r="J83" s="21" t="s">
        <v>2795</v>
      </c>
      <c r="K83" s="110" t="s">
        <v>3400</v>
      </c>
      <c r="L83" s="59"/>
      <c r="M83" s="59"/>
      <c r="N83" s="124"/>
      <c r="O83" s="211"/>
    </row>
    <row r="84" spans="1:16" ht="15.75" thickBot="1">
      <c r="A84" s="47"/>
      <c r="B84" s="490"/>
      <c r="C84" s="491"/>
      <c r="D84" s="17"/>
      <c r="E84" s="48"/>
      <c r="F84" s="492"/>
      <c r="G84" s="492"/>
      <c r="H84" s="492"/>
      <c r="I84" s="492"/>
      <c r="J84" s="492"/>
      <c r="K84" s="492"/>
      <c r="L84" s="492"/>
      <c r="M84" s="492"/>
      <c r="N84" s="492"/>
      <c r="O84" s="492"/>
    </row>
    <row r="85" spans="1:16" ht="30.75" thickBot="1">
      <c r="A85" s="360">
        <v>321500036</v>
      </c>
      <c r="B85" s="430" t="s">
        <v>3401</v>
      </c>
      <c r="C85" s="358" t="s">
        <v>3402</v>
      </c>
      <c r="D85" s="17"/>
      <c r="E85" s="81">
        <v>75173.5</v>
      </c>
      <c r="F85" s="29">
        <v>77623</v>
      </c>
      <c r="G85" s="40" t="s">
        <v>3403</v>
      </c>
      <c r="H85" s="110" t="s">
        <v>3404</v>
      </c>
      <c r="I85" s="74">
        <v>72724</v>
      </c>
      <c r="J85" s="40" t="s">
        <v>3403</v>
      </c>
      <c r="K85" s="110" t="s">
        <v>3405</v>
      </c>
      <c r="L85" s="74"/>
      <c r="M85" s="27"/>
      <c r="N85" s="127"/>
      <c r="O85" s="61"/>
    </row>
    <row r="86" spans="1:16" ht="30.75" thickBot="1">
      <c r="A86" s="371"/>
      <c r="B86" s="430" t="s">
        <v>3401</v>
      </c>
      <c r="C86" s="366" t="s">
        <v>3406</v>
      </c>
      <c r="D86" s="17"/>
      <c r="E86" s="288">
        <v>19779.5</v>
      </c>
      <c r="F86" s="255">
        <v>20281</v>
      </c>
      <c r="G86" s="40" t="s">
        <v>3403</v>
      </c>
      <c r="H86" s="110" t="s">
        <v>3407</v>
      </c>
      <c r="I86" s="255">
        <v>19278</v>
      </c>
      <c r="J86" s="40" t="s">
        <v>3403</v>
      </c>
      <c r="K86" s="110" t="s">
        <v>3408</v>
      </c>
      <c r="L86" s="255"/>
      <c r="M86" s="259"/>
      <c r="N86" s="260"/>
      <c r="O86" s="259"/>
    </row>
    <row r="87" spans="1:16" ht="30.75" thickBot="1">
      <c r="A87" s="371">
        <v>32090006</v>
      </c>
      <c r="B87" s="431" t="s">
        <v>3409</v>
      </c>
      <c r="C87" s="366"/>
      <c r="D87" s="17"/>
      <c r="E87" s="288">
        <v>35353</v>
      </c>
      <c r="F87" s="255">
        <v>43716</v>
      </c>
      <c r="G87" s="40" t="s">
        <v>3410</v>
      </c>
      <c r="H87" s="110" t="s">
        <v>3411</v>
      </c>
      <c r="I87" s="255">
        <v>26990</v>
      </c>
      <c r="J87" s="40" t="s">
        <v>3403</v>
      </c>
      <c r="K87" s="110" t="s">
        <v>3412</v>
      </c>
      <c r="L87" s="255"/>
      <c r="M87" s="259"/>
      <c r="N87" s="260"/>
      <c r="O87" s="259"/>
    </row>
    <row r="88" spans="1:16" ht="15.75" thickBot="1">
      <c r="A88" s="47"/>
      <c r="B88" s="490" t="s">
        <v>3413</v>
      </c>
      <c r="C88" s="491"/>
      <c r="D88" s="17"/>
      <c r="E88" s="62"/>
      <c r="F88" s="492"/>
      <c r="G88" s="492"/>
      <c r="H88" s="492"/>
      <c r="I88" s="492"/>
      <c r="J88" s="492"/>
      <c r="K88" s="492"/>
      <c r="L88" s="492"/>
      <c r="M88" s="492"/>
      <c r="N88" s="492"/>
      <c r="O88" s="492"/>
    </row>
    <row r="89" spans="1:16" ht="15.75" thickBot="1">
      <c r="A89" s="360">
        <v>32050001</v>
      </c>
      <c r="B89" s="430" t="s">
        <v>3414</v>
      </c>
      <c r="C89" s="358" t="s">
        <v>3252</v>
      </c>
      <c r="D89" s="17"/>
      <c r="E89" s="81">
        <v>262.8</v>
      </c>
      <c r="F89" s="351">
        <v>333.26666666666665</v>
      </c>
      <c r="G89" s="352" t="s">
        <v>3415</v>
      </c>
      <c r="H89" s="110" t="s">
        <v>3416</v>
      </c>
      <c r="I89" s="353">
        <v>192.33333333333334</v>
      </c>
      <c r="J89" s="40" t="s">
        <v>2876</v>
      </c>
      <c r="K89" s="110" t="s">
        <v>3417</v>
      </c>
      <c r="L89" s="220"/>
      <c r="M89" s="214"/>
      <c r="N89" s="214"/>
      <c r="O89" s="211"/>
    </row>
    <row r="90" spans="1:16" ht="15.75" thickBot="1">
      <c r="A90" s="47"/>
      <c r="B90" s="490" t="s">
        <v>3418</v>
      </c>
      <c r="C90" s="491"/>
      <c r="D90" s="17"/>
      <c r="E90" s="62"/>
      <c r="F90" s="492"/>
      <c r="G90" s="492"/>
      <c r="H90" s="492"/>
      <c r="I90" s="492"/>
      <c r="J90" s="492"/>
      <c r="K90" s="492"/>
      <c r="L90" s="492"/>
      <c r="M90" s="492"/>
      <c r="N90" s="492"/>
      <c r="O90" s="492"/>
    </row>
    <row r="91" spans="1:16" ht="15.75" thickBot="1">
      <c r="A91" s="486">
        <v>32160002</v>
      </c>
      <c r="B91" s="430" t="s">
        <v>3419</v>
      </c>
      <c r="C91" s="358" t="s">
        <v>3252</v>
      </c>
      <c r="D91" s="17"/>
      <c r="E91" s="20">
        <v>967.11666666666667</v>
      </c>
      <c r="F91" s="50">
        <v>918.15</v>
      </c>
      <c r="G91" s="80" t="s">
        <v>3055</v>
      </c>
      <c r="H91" s="110" t="s">
        <v>3420</v>
      </c>
      <c r="I91" s="51">
        <v>942.2</v>
      </c>
      <c r="J91" s="80" t="s">
        <v>3053</v>
      </c>
      <c r="K91" s="110" t="s">
        <v>3421</v>
      </c>
      <c r="L91" s="51">
        <v>1041</v>
      </c>
      <c r="M91" s="80" t="s">
        <v>2929</v>
      </c>
      <c r="N91" s="110" t="s">
        <v>3422</v>
      </c>
      <c r="O91" s="211"/>
    </row>
    <row r="92" spans="1:16" ht="15.75" thickBot="1">
      <c r="A92" s="487"/>
      <c r="B92" s="430" t="s">
        <v>3423</v>
      </c>
      <c r="C92" s="358" t="s">
        <v>3252</v>
      </c>
      <c r="D92" s="17"/>
      <c r="E92" s="43">
        <v>1041.6166666666666</v>
      </c>
      <c r="F92" s="72">
        <v>1012.29</v>
      </c>
      <c r="G92" s="77" t="s">
        <v>3055</v>
      </c>
      <c r="H92" s="110" t="s">
        <v>3424</v>
      </c>
      <c r="I92" s="74">
        <v>1071.56</v>
      </c>
      <c r="J92" s="77" t="s">
        <v>3053</v>
      </c>
      <c r="K92" s="110" t="s">
        <v>3425</v>
      </c>
      <c r="L92" s="51">
        <v>1041</v>
      </c>
      <c r="M92" s="80" t="s">
        <v>2929</v>
      </c>
      <c r="N92" s="110" t="s">
        <v>3422</v>
      </c>
      <c r="O92" s="211"/>
    </row>
    <row r="93" spans="1:16" ht="15.75" thickBot="1">
      <c r="A93" s="488"/>
      <c r="B93" s="430" t="s">
        <v>3426</v>
      </c>
      <c r="C93" s="358" t="s">
        <v>3252</v>
      </c>
      <c r="D93" s="17"/>
      <c r="E93" s="28">
        <v>973.06</v>
      </c>
      <c r="F93" s="56">
        <v>899</v>
      </c>
      <c r="G93" s="221" t="s">
        <v>2929</v>
      </c>
      <c r="H93" s="110" t="s">
        <v>3427</v>
      </c>
      <c r="I93" s="58">
        <v>979.18</v>
      </c>
      <c r="J93" s="221" t="s">
        <v>3053</v>
      </c>
      <c r="K93" s="110" t="s">
        <v>3428</v>
      </c>
      <c r="L93" s="64">
        <v>1041</v>
      </c>
      <c r="M93" s="80" t="s">
        <v>2929</v>
      </c>
      <c r="N93" s="110" t="s">
        <v>3422</v>
      </c>
      <c r="O93" s="211"/>
    </row>
    <row r="94" spans="1:16" ht="15.75" thickBot="1">
      <c r="A94" s="47"/>
      <c r="B94" s="490"/>
      <c r="C94" s="491"/>
      <c r="D94" s="17"/>
      <c r="E94" s="62"/>
      <c r="F94" s="492"/>
      <c r="G94" s="492"/>
      <c r="H94" s="492"/>
      <c r="I94" s="492"/>
      <c r="J94" s="492"/>
      <c r="K94" s="492"/>
      <c r="L94" s="492"/>
      <c r="M94" s="492"/>
      <c r="N94" s="492"/>
      <c r="O94" s="492"/>
    </row>
    <row r="95" spans="1:16" ht="30.75" thickBot="1">
      <c r="A95" s="362">
        <v>321200161</v>
      </c>
      <c r="B95" s="430" t="s">
        <v>3429</v>
      </c>
      <c r="C95" s="358" t="s">
        <v>1032</v>
      </c>
      <c r="D95" s="17"/>
      <c r="E95" s="28">
        <v>8100</v>
      </c>
      <c r="F95" s="56">
        <v>8100</v>
      </c>
      <c r="G95" s="35" t="s">
        <v>2990</v>
      </c>
      <c r="H95" s="110" t="s">
        <v>3430</v>
      </c>
      <c r="I95" s="4"/>
      <c r="J95" s="4"/>
      <c r="K95" s="4"/>
      <c r="L95" s="4"/>
      <c r="M95" s="4"/>
      <c r="N95" s="4"/>
      <c r="O95" s="5"/>
    </row>
    <row r="96" spans="1:16" ht="30.75" thickBot="1">
      <c r="A96" s="362">
        <v>321200172</v>
      </c>
      <c r="B96" s="430" t="s">
        <v>3431</v>
      </c>
      <c r="C96" s="358" t="s">
        <v>1032</v>
      </c>
      <c r="D96" s="3"/>
      <c r="E96" s="43">
        <v>8418.5</v>
      </c>
      <c r="F96" s="56">
        <v>9400</v>
      </c>
      <c r="G96" s="35" t="s">
        <v>3432</v>
      </c>
      <c r="H96" s="110" t="s">
        <v>3433</v>
      </c>
      <c r="I96" s="58">
        <v>7437</v>
      </c>
      <c r="J96" s="35" t="s">
        <v>3434</v>
      </c>
      <c r="K96" s="110" t="s">
        <v>3435</v>
      </c>
      <c r="L96" s="4"/>
      <c r="M96" s="4"/>
      <c r="N96" s="4"/>
      <c r="O96" s="5"/>
      <c r="P96" s="3"/>
    </row>
    <row r="97" spans="1:16" ht="15.75" thickBot="1">
      <c r="A97" s="47"/>
      <c r="B97" s="490"/>
      <c r="C97" s="491"/>
      <c r="D97" s="3"/>
      <c r="E97" s="48"/>
      <c r="F97" s="492"/>
      <c r="G97" s="492"/>
      <c r="H97" s="492"/>
      <c r="I97" s="492"/>
      <c r="J97" s="492"/>
      <c r="K97" s="492"/>
      <c r="L97" s="492"/>
      <c r="M97" s="492"/>
      <c r="N97" s="492"/>
      <c r="O97" s="492"/>
      <c r="P97" s="3"/>
    </row>
    <row r="98" spans="1:16" ht="15.75" thickBot="1">
      <c r="A98" s="362">
        <v>321200192</v>
      </c>
      <c r="B98" s="430" t="s">
        <v>3436</v>
      </c>
      <c r="C98" s="358" t="s">
        <v>3252</v>
      </c>
      <c r="D98" s="17"/>
      <c r="E98" s="43">
        <v>14000</v>
      </c>
      <c r="F98" s="29">
        <v>20000</v>
      </c>
      <c r="G98" s="40" t="s">
        <v>3007</v>
      </c>
      <c r="H98" s="131" t="s">
        <v>3437</v>
      </c>
      <c r="I98" s="130">
        <v>8000</v>
      </c>
      <c r="J98" s="35" t="s">
        <v>3438</v>
      </c>
      <c r="K98" s="131" t="s">
        <v>3439</v>
      </c>
      <c r="L98" s="131"/>
      <c r="M98" s="131"/>
      <c r="N98" s="131"/>
      <c r="O98" s="132"/>
      <c r="P98" s="3"/>
    </row>
    <row r="99" spans="1:16" ht="15.75" thickBot="1">
      <c r="A99" s="47"/>
      <c r="B99" s="490" t="s">
        <v>3440</v>
      </c>
      <c r="C99" s="491"/>
      <c r="D99" s="17"/>
      <c r="E99" s="62"/>
      <c r="F99" s="492"/>
      <c r="G99" s="492"/>
      <c r="H99" s="492"/>
      <c r="I99" s="492"/>
      <c r="J99" s="492"/>
      <c r="K99" s="492"/>
      <c r="L99" s="492"/>
      <c r="M99" s="492"/>
      <c r="N99" s="492"/>
      <c r="O99" s="492"/>
      <c r="P99" s="3"/>
    </row>
    <row r="100" spans="1:16" ht="45.75" thickBot="1">
      <c r="A100" s="486">
        <v>32020003</v>
      </c>
      <c r="B100" s="430" t="s">
        <v>3441</v>
      </c>
      <c r="C100" s="358" t="s">
        <v>3442</v>
      </c>
      <c r="D100" s="17" t="s">
        <v>3317</v>
      </c>
      <c r="E100" s="20">
        <v>14039.5</v>
      </c>
      <c r="F100" s="50">
        <v>16579</v>
      </c>
      <c r="G100" s="80" t="s">
        <v>2833</v>
      </c>
      <c r="H100" s="131" t="s">
        <v>3443</v>
      </c>
      <c r="I100" s="51">
        <v>11500</v>
      </c>
      <c r="J100" s="228" t="s">
        <v>3444</v>
      </c>
      <c r="K100" s="131" t="s">
        <v>3445</v>
      </c>
      <c r="L100" s="53"/>
      <c r="M100" s="53"/>
      <c r="N100" s="54"/>
      <c r="O100" s="69" t="s">
        <v>3446</v>
      </c>
      <c r="P100" s="3"/>
    </row>
    <row r="101" spans="1:16" ht="30.75" thickBot="1">
      <c r="A101" s="488"/>
      <c r="B101" s="430" t="s">
        <v>3447</v>
      </c>
      <c r="C101" s="358" t="s">
        <v>3448</v>
      </c>
      <c r="D101" s="17"/>
      <c r="E101" s="43">
        <v>211.8</v>
      </c>
      <c r="F101" s="72">
        <v>211.8</v>
      </c>
      <c r="G101" s="221" t="s">
        <v>2833</v>
      </c>
      <c r="H101" s="131" t="s">
        <v>3449</v>
      </c>
      <c r="I101" s="133"/>
      <c r="J101" s="134"/>
      <c r="K101" s="123"/>
      <c r="L101" s="59"/>
      <c r="M101" s="59"/>
      <c r="N101" s="60"/>
      <c r="O101" s="211"/>
      <c r="P101" s="3"/>
    </row>
    <row r="102" spans="1:16" ht="30.75" thickBot="1">
      <c r="A102" s="360">
        <v>320200024</v>
      </c>
      <c r="B102" s="430" t="s">
        <v>3450</v>
      </c>
      <c r="C102" s="358" t="s">
        <v>3442</v>
      </c>
      <c r="D102" s="7"/>
      <c r="E102" s="43">
        <v>14594.5</v>
      </c>
      <c r="F102" s="50">
        <v>16579</v>
      </c>
      <c r="G102" s="80" t="s">
        <v>2833</v>
      </c>
      <c r="H102" s="131" t="s">
        <v>3443</v>
      </c>
      <c r="I102" s="51">
        <v>12610</v>
      </c>
      <c r="J102" s="80" t="s">
        <v>3451</v>
      </c>
      <c r="K102" s="131" t="s">
        <v>3452</v>
      </c>
      <c r="L102" s="53"/>
      <c r="M102" s="53"/>
      <c r="N102" s="54"/>
      <c r="O102" s="219" t="s">
        <v>3453</v>
      </c>
      <c r="P102" s="229"/>
    </row>
    <row r="103" spans="1:16" ht="15.75" thickBot="1">
      <c r="A103" s="47"/>
      <c r="B103" s="490"/>
      <c r="C103" s="491"/>
      <c r="D103" s="17"/>
      <c r="E103" s="48"/>
      <c r="F103" s="492"/>
      <c r="G103" s="492"/>
      <c r="H103" s="492"/>
      <c r="I103" s="492"/>
      <c r="J103" s="492"/>
      <c r="K103" s="492"/>
      <c r="L103" s="492"/>
      <c r="M103" s="492"/>
      <c r="N103" s="492"/>
      <c r="O103" s="492"/>
      <c r="P103" s="3"/>
    </row>
    <row r="104" spans="1:16" ht="15.75" thickBot="1">
      <c r="A104" s="360">
        <v>320500026</v>
      </c>
      <c r="B104" s="430" t="s">
        <v>3454</v>
      </c>
      <c r="C104" s="358" t="s">
        <v>3455</v>
      </c>
      <c r="D104" s="17"/>
      <c r="E104" s="38">
        <v>4735</v>
      </c>
      <c r="F104" s="135">
        <v>2450</v>
      </c>
      <c r="G104" s="40" t="s">
        <v>3456</v>
      </c>
      <c r="H104" s="131" t="s">
        <v>3457</v>
      </c>
      <c r="I104" s="51">
        <v>7020</v>
      </c>
      <c r="J104" s="80" t="s">
        <v>3458</v>
      </c>
      <c r="K104" s="131" t="s">
        <v>3459</v>
      </c>
      <c r="L104" s="230"/>
      <c r="M104" s="3"/>
      <c r="N104" s="3"/>
      <c r="O104" s="55" t="s">
        <v>3460</v>
      </c>
      <c r="P104" s="3"/>
    </row>
    <row r="105" spans="1:16" ht="15.75" thickBot="1">
      <c r="A105" s="47"/>
      <c r="B105" s="490" t="s">
        <v>3461</v>
      </c>
      <c r="C105" s="491"/>
      <c r="D105" s="17"/>
      <c r="E105" s="62"/>
      <c r="F105" s="492"/>
      <c r="G105" s="492"/>
      <c r="H105" s="492"/>
      <c r="I105" s="492"/>
      <c r="J105" s="492"/>
      <c r="K105" s="492"/>
      <c r="L105" s="492"/>
      <c r="M105" s="492"/>
      <c r="N105" s="492"/>
      <c r="O105" s="492"/>
      <c r="P105" s="3"/>
    </row>
    <row r="106" spans="1:16" ht="15.75" thickBot="1">
      <c r="A106" s="362">
        <v>320100112</v>
      </c>
      <c r="B106" s="433" t="s">
        <v>3462</v>
      </c>
      <c r="C106" s="363" t="s">
        <v>3463</v>
      </c>
      <c r="D106" s="17"/>
      <c r="E106" s="38">
        <v>7150</v>
      </c>
      <c r="F106" s="29">
        <v>8500</v>
      </c>
      <c r="G106" s="30" t="s">
        <v>2819</v>
      </c>
      <c r="H106" s="131" t="s">
        <v>3464</v>
      </c>
      <c r="I106" s="36">
        <v>5800</v>
      </c>
      <c r="J106" s="231" t="s">
        <v>2804</v>
      </c>
      <c r="K106" s="131" t="s">
        <v>3465</v>
      </c>
      <c r="L106" s="136"/>
      <c r="M106" s="118"/>
      <c r="N106" s="137"/>
      <c r="O106" s="211"/>
      <c r="P106" s="3"/>
    </row>
    <row r="107" spans="1:16" ht="15.75" thickBot="1">
      <c r="A107" s="362">
        <v>320100123</v>
      </c>
      <c r="B107" s="433" t="s">
        <v>3466</v>
      </c>
      <c r="C107" s="363" t="s">
        <v>3467</v>
      </c>
      <c r="D107" s="17"/>
      <c r="E107" s="43">
        <v>608</v>
      </c>
      <c r="F107" s="72">
        <v>716</v>
      </c>
      <c r="G107" s="120" t="s">
        <v>3468</v>
      </c>
      <c r="H107" s="131" t="s">
        <v>3469</v>
      </c>
      <c r="I107" s="74">
        <v>500</v>
      </c>
      <c r="J107" s="100" t="s">
        <v>3470</v>
      </c>
      <c r="K107" s="131" t="s">
        <v>3471</v>
      </c>
      <c r="L107" s="121"/>
      <c r="M107" s="121"/>
      <c r="N107" s="138"/>
      <c r="O107" s="211"/>
      <c r="P107" s="3"/>
    </row>
    <row r="108" spans="1:16" ht="15.75" thickBot="1">
      <c r="A108" s="362">
        <v>3201001710</v>
      </c>
      <c r="B108" s="433" t="s">
        <v>3472</v>
      </c>
      <c r="C108" s="363" t="s">
        <v>3463</v>
      </c>
      <c r="D108" s="112"/>
      <c r="E108" s="38">
        <v>8500</v>
      </c>
      <c r="F108" s="29">
        <v>5100</v>
      </c>
      <c r="G108" s="30" t="s">
        <v>3274</v>
      </c>
      <c r="H108" s="131" t="s">
        <v>3473</v>
      </c>
      <c r="I108" s="36">
        <v>11900</v>
      </c>
      <c r="J108" s="231" t="s">
        <v>2819</v>
      </c>
      <c r="K108" s="131" t="s">
        <v>3474</v>
      </c>
      <c r="L108" s="139"/>
      <c r="M108" s="139"/>
      <c r="N108" s="140"/>
      <c r="O108" s="211"/>
      <c r="P108" s="3"/>
    </row>
    <row r="109" spans="1:16" ht="15.75" thickBot="1">
      <c r="A109" s="47"/>
      <c r="B109" s="490" t="s">
        <v>3475</v>
      </c>
      <c r="C109" s="491"/>
      <c r="D109" s="112"/>
      <c r="E109" s="62"/>
      <c r="F109" s="492"/>
      <c r="G109" s="492"/>
      <c r="H109" s="492"/>
      <c r="I109" s="492"/>
      <c r="J109" s="492"/>
      <c r="K109" s="492"/>
      <c r="L109" s="492"/>
      <c r="M109" s="492"/>
      <c r="N109" s="492"/>
      <c r="O109" s="492"/>
      <c r="P109" s="3"/>
    </row>
    <row r="110" spans="1:16" ht="30.75" thickBot="1">
      <c r="A110" s="486">
        <v>32070006</v>
      </c>
      <c r="B110" s="437" t="s">
        <v>3476</v>
      </c>
      <c r="C110" s="363" t="s">
        <v>1032</v>
      </c>
      <c r="D110" s="17"/>
      <c r="E110" s="20">
        <v>1350</v>
      </c>
      <c r="F110" s="50">
        <v>1350</v>
      </c>
      <c r="G110" s="141" t="s">
        <v>2868</v>
      </c>
      <c r="H110" s="131" t="s">
        <v>3477</v>
      </c>
      <c r="I110" s="142"/>
      <c r="J110" s="24"/>
      <c r="K110" s="24"/>
      <c r="L110" s="143"/>
      <c r="M110" s="143"/>
      <c r="N110" s="144"/>
      <c r="O110" s="145"/>
      <c r="P110" s="3"/>
    </row>
    <row r="111" spans="1:16" ht="30.75" thickBot="1">
      <c r="A111" s="498"/>
      <c r="B111" s="430" t="s">
        <v>3478</v>
      </c>
      <c r="C111" s="358" t="s">
        <v>3252</v>
      </c>
      <c r="D111" s="17"/>
      <c r="E111" s="20">
        <v>443.45</v>
      </c>
      <c r="F111" s="50">
        <v>443.45</v>
      </c>
      <c r="G111" s="141" t="s">
        <v>2781</v>
      </c>
      <c r="H111" s="131" t="s">
        <v>3479</v>
      </c>
      <c r="I111" s="146"/>
      <c r="J111" s="146"/>
      <c r="K111" s="147"/>
      <c r="L111" s="232"/>
      <c r="M111" s="3"/>
      <c r="N111" s="3"/>
      <c r="O111" s="3"/>
      <c r="P111" s="3"/>
    </row>
    <row r="112" spans="1:16" ht="30.75" thickBot="1">
      <c r="A112" s="499"/>
      <c r="B112" s="430" t="s">
        <v>3480</v>
      </c>
      <c r="C112" s="358" t="s">
        <v>3252</v>
      </c>
      <c r="D112" s="17"/>
      <c r="E112" s="277">
        <v>5036</v>
      </c>
      <c r="F112" s="255">
        <v>3620</v>
      </c>
      <c r="G112" s="282"/>
      <c r="H112" s="131" t="s">
        <v>3481</v>
      </c>
      <c r="I112" s="36">
        <v>6720</v>
      </c>
      <c r="J112" s="283"/>
      <c r="K112" s="131" t="s">
        <v>3482</v>
      </c>
      <c r="L112" s="36">
        <v>4768</v>
      </c>
      <c r="M112" s="3"/>
      <c r="N112" s="131" t="s">
        <v>3483</v>
      </c>
      <c r="O112" s="3"/>
    </row>
    <row r="113" spans="1:16" ht="30.75" thickBot="1">
      <c r="A113" s="372"/>
      <c r="B113" s="430" t="s">
        <v>3484</v>
      </c>
      <c r="C113" s="358"/>
      <c r="D113" s="17"/>
      <c r="E113" s="277">
        <v>1992.8466666666666</v>
      </c>
      <c r="F113" s="255">
        <v>1850</v>
      </c>
      <c r="G113" s="284" t="s">
        <v>2853</v>
      </c>
      <c r="H113" s="131" t="s">
        <v>3485</v>
      </c>
      <c r="I113" s="36">
        <v>3269</v>
      </c>
      <c r="J113" s="284" t="s">
        <v>3486</v>
      </c>
      <c r="K113" s="131" t="s">
        <v>3487</v>
      </c>
      <c r="L113" s="36">
        <v>859.54</v>
      </c>
      <c r="M113" s="3"/>
      <c r="N113" s="131" t="s">
        <v>3488</v>
      </c>
      <c r="O113" s="3"/>
    </row>
    <row r="114" spans="1:16" ht="15.75" thickBot="1">
      <c r="A114" s="152"/>
      <c r="B114" s="438"/>
      <c r="C114" s="153"/>
      <c r="D114" s="17"/>
      <c r="E114" s="154"/>
      <c r="F114" s="492"/>
      <c r="G114" s="492"/>
      <c r="H114" s="492"/>
      <c r="I114" s="492"/>
      <c r="J114" s="492"/>
      <c r="K114" s="492"/>
      <c r="L114" s="492"/>
      <c r="M114" s="492"/>
      <c r="N114" s="492"/>
      <c r="O114" s="492"/>
    </row>
    <row r="115" spans="1:16" ht="15.75" thickBot="1">
      <c r="A115" s="362">
        <v>321600081</v>
      </c>
      <c r="B115" s="433" t="s">
        <v>3489</v>
      </c>
      <c r="C115" s="363" t="s">
        <v>3252</v>
      </c>
      <c r="D115" s="17"/>
      <c r="E115" s="70">
        <v>532.5</v>
      </c>
      <c r="F115" s="29">
        <v>610</v>
      </c>
      <c r="G115" s="233"/>
      <c r="H115" s="131" t="s">
        <v>3490</v>
      </c>
      <c r="I115" s="36">
        <v>455</v>
      </c>
      <c r="J115" s="155"/>
      <c r="K115" s="131" t="s">
        <v>3491</v>
      </c>
      <c r="L115" s="131"/>
      <c r="M115" s="131"/>
      <c r="N115" s="131"/>
      <c r="O115" s="131"/>
    </row>
    <row r="116" spans="1:16" ht="15.75" thickBot="1">
      <c r="A116" s="47"/>
      <c r="B116" s="490" t="s">
        <v>3475</v>
      </c>
      <c r="C116" s="491"/>
      <c r="D116" s="17"/>
      <c r="E116" s="62"/>
      <c r="F116" s="492"/>
      <c r="G116" s="492"/>
      <c r="H116" s="492"/>
      <c r="I116" s="492"/>
      <c r="J116" s="492"/>
      <c r="K116" s="492"/>
      <c r="L116" s="492"/>
      <c r="M116" s="492"/>
      <c r="N116" s="492"/>
      <c r="O116" s="492"/>
    </row>
    <row r="117" spans="1:16" ht="15.75" thickBot="1">
      <c r="A117" s="362">
        <v>32030001</v>
      </c>
      <c r="B117" s="430" t="s">
        <v>3492</v>
      </c>
      <c r="C117" s="358" t="s">
        <v>3252</v>
      </c>
      <c r="D117" s="17"/>
      <c r="E117" s="38">
        <v>434.55</v>
      </c>
      <c r="F117" s="156">
        <v>213.15</v>
      </c>
      <c r="G117" s="40" t="s">
        <v>3493</v>
      </c>
      <c r="H117" s="131" t="s">
        <v>3494</v>
      </c>
      <c r="I117" s="36">
        <v>650.5</v>
      </c>
      <c r="J117" s="40" t="s">
        <v>3493</v>
      </c>
      <c r="K117" s="131" t="s">
        <v>3495</v>
      </c>
      <c r="L117" s="36">
        <v>440</v>
      </c>
      <c r="M117" s="157" t="s">
        <v>3496</v>
      </c>
      <c r="N117" s="131" t="s">
        <v>3497</v>
      </c>
      <c r="O117" s="3"/>
    </row>
    <row r="118" spans="1:16" ht="15.75" thickBot="1">
      <c r="A118" s="373"/>
      <c r="B118" s="430" t="s">
        <v>3498</v>
      </c>
      <c r="C118" s="358" t="s">
        <v>3252</v>
      </c>
      <c r="D118" s="17"/>
      <c r="E118" s="38">
        <v>434.55</v>
      </c>
      <c r="F118" s="156">
        <v>213.15</v>
      </c>
      <c r="G118" s="40" t="s">
        <v>3493</v>
      </c>
      <c r="H118" s="131" t="s">
        <v>3494</v>
      </c>
      <c r="I118" s="36">
        <v>650.5</v>
      </c>
      <c r="J118" s="40" t="s">
        <v>3493</v>
      </c>
      <c r="K118" s="131" t="s">
        <v>3495</v>
      </c>
      <c r="L118" s="36">
        <v>440</v>
      </c>
      <c r="M118" s="157" t="s">
        <v>3496</v>
      </c>
      <c r="N118" s="131" t="s">
        <v>3497</v>
      </c>
      <c r="O118" s="3"/>
    </row>
    <row r="119" spans="1:16" ht="15.75" thickBot="1">
      <c r="A119" s="262"/>
      <c r="B119" s="432"/>
      <c r="C119" s="253"/>
      <c r="D119" s="17"/>
      <c r="E119" s="263"/>
      <c r="F119" s="264"/>
      <c r="G119" s="256"/>
      <c r="H119" s="265"/>
      <c r="I119" s="255"/>
      <c r="J119" s="256"/>
      <c r="K119" s="266"/>
      <c r="L119" s="259"/>
      <c r="M119" s="259"/>
      <c r="N119" s="260"/>
      <c r="O119" s="3"/>
    </row>
    <row r="120" spans="1:16" ht="15.75" thickBot="1">
      <c r="A120" s="261"/>
      <c r="B120" s="490" t="s">
        <v>3499</v>
      </c>
      <c r="C120" s="491"/>
      <c r="D120" s="17"/>
      <c r="E120" s="62"/>
      <c r="F120" s="492"/>
      <c r="G120" s="492"/>
      <c r="H120" s="492"/>
      <c r="I120" s="492"/>
      <c r="J120" s="492"/>
      <c r="K120" s="492"/>
      <c r="L120" s="492"/>
      <c r="M120" s="492"/>
      <c r="N120" s="492"/>
      <c r="O120" s="492"/>
    </row>
    <row r="121" spans="1:16" ht="15.75" thickBot="1">
      <c r="A121" s="505">
        <v>32070007</v>
      </c>
      <c r="B121" s="439" t="s">
        <v>3500</v>
      </c>
      <c r="C121" s="356" t="s">
        <v>3252</v>
      </c>
      <c r="D121" s="17"/>
      <c r="E121" s="277">
        <v>65.833333333333329</v>
      </c>
      <c r="F121" s="156">
        <v>64</v>
      </c>
      <c r="G121" s="40" t="s">
        <v>2781</v>
      </c>
      <c r="H121" s="131" t="s">
        <v>3501</v>
      </c>
      <c r="I121" s="51">
        <v>63.5</v>
      </c>
      <c r="J121" s="23" t="s">
        <v>2915</v>
      </c>
      <c r="K121" s="131" t="s">
        <v>3502</v>
      </c>
      <c r="L121" s="158">
        <v>70</v>
      </c>
      <c r="M121" s="159" t="s">
        <v>2915</v>
      </c>
      <c r="N121" s="131" t="s">
        <v>3503</v>
      </c>
      <c r="O121" s="3"/>
    </row>
    <row r="122" spans="1:16" ht="15.75" thickBot="1">
      <c r="A122" s="506"/>
      <c r="B122" s="439" t="s">
        <v>3504</v>
      </c>
      <c r="C122" s="356" t="s">
        <v>3252</v>
      </c>
      <c r="D122" s="17"/>
      <c r="E122" s="272">
        <v>97</v>
      </c>
      <c r="F122" s="156">
        <v>94</v>
      </c>
      <c r="G122" s="40" t="s">
        <v>2915</v>
      </c>
      <c r="H122" s="131" t="s">
        <v>3505</v>
      </c>
      <c r="I122" s="74">
        <v>100</v>
      </c>
      <c r="J122" s="100" t="s">
        <v>2915</v>
      </c>
      <c r="K122" s="131" t="s">
        <v>3506</v>
      </c>
      <c r="L122" s="66"/>
      <c r="M122" s="66"/>
      <c r="N122" s="160"/>
      <c r="O122" s="3"/>
    </row>
    <row r="123" spans="1:16" ht="15.75" thickBot="1">
      <c r="A123" s="506"/>
      <c r="B123" s="439" t="s">
        <v>3507</v>
      </c>
      <c r="C123" s="356" t="s">
        <v>3252</v>
      </c>
      <c r="D123" s="17"/>
      <c r="E123" s="272">
        <v>178</v>
      </c>
      <c r="F123" s="374">
        <v>166</v>
      </c>
      <c r="G123" s="77" t="s">
        <v>2915</v>
      </c>
      <c r="H123" s="131" t="s">
        <v>3508</v>
      </c>
      <c r="I123" s="36">
        <v>190</v>
      </c>
      <c r="J123" s="161" t="s">
        <v>2915</v>
      </c>
      <c r="K123" s="131" t="s">
        <v>3509</v>
      </c>
      <c r="L123" s="162"/>
      <c r="M123" s="162"/>
      <c r="N123" s="163"/>
      <c r="O123" s="3"/>
    </row>
    <row r="124" spans="1:16" ht="15.75" thickBot="1">
      <c r="A124" s="506"/>
      <c r="B124" s="439" t="s">
        <v>3510</v>
      </c>
      <c r="C124" s="356" t="s">
        <v>3252</v>
      </c>
      <c r="D124" s="17"/>
      <c r="E124" s="272">
        <v>552.30666666666662</v>
      </c>
      <c r="F124" s="374">
        <v>413.28</v>
      </c>
      <c r="G124" s="77" t="s">
        <v>2853</v>
      </c>
      <c r="H124" s="131" t="s">
        <v>3511</v>
      </c>
      <c r="I124" s="36">
        <v>183.8</v>
      </c>
      <c r="J124" s="161" t="s">
        <v>2779</v>
      </c>
      <c r="K124" s="131" t="s">
        <v>3512</v>
      </c>
      <c r="L124" s="158">
        <v>1059.8399999999999</v>
      </c>
      <c r="M124" s="77" t="s">
        <v>2905</v>
      </c>
      <c r="N124" s="131" t="s">
        <v>3513</v>
      </c>
      <c r="O124" s="3"/>
    </row>
    <row r="125" spans="1:16" ht="15.75" thickBot="1">
      <c r="A125" s="506"/>
      <c r="B125" s="439" t="s">
        <v>3514</v>
      </c>
      <c r="C125" s="356" t="s">
        <v>3252</v>
      </c>
      <c r="D125" s="17"/>
      <c r="E125" s="272">
        <v>392</v>
      </c>
      <c r="F125" s="374">
        <v>404</v>
      </c>
      <c r="G125" s="77" t="s">
        <v>2903</v>
      </c>
      <c r="H125" s="131" t="s">
        <v>3515</v>
      </c>
      <c r="I125" s="36">
        <v>380</v>
      </c>
      <c r="J125" s="224" t="s">
        <v>2903</v>
      </c>
      <c r="K125" s="131" t="s">
        <v>3516</v>
      </c>
      <c r="L125" s="164"/>
      <c r="M125" s="3"/>
      <c r="N125" s="3"/>
      <c r="O125" s="3"/>
    </row>
    <row r="126" spans="1:16" ht="15.75" thickBot="1">
      <c r="A126" s="506"/>
      <c r="B126" s="439" t="s">
        <v>3517</v>
      </c>
      <c r="C126" s="356" t="s">
        <v>3252</v>
      </c>
      <c r="D126" s="17"/>
      <c r="E126" s="285">
        <v>76.756666666666661</v>
      </c>
      <c r="F126" s="375">
        <v>71.319999999999993</v>
      </c>
      <c r="G126" s="77" t="s">
        <v>2853</v>
      </c>
      <c r="H126" s="131" t="s">
        <v>3518</v>
      </c>
      <c r="I126" s="255">
        <v>68.959999999999994</v>
      </c>
      <c r="J126" s="273"/>
      <c r="K126" s="131" t="s">
        <v>3519</v>
      </c>
      <c r="L126" s="286">
        <v>89.99</v>
      </c>
      <c r="M126" s="224" t="s">
        <v>2903</v>
      </c>
      <c r="N126" s="131" t="s">
        <v>3520</v>
      </c>
      <c r="O126" s="3"/>
    </row>
    <row r="127" spans="1:16" ht="15.75" thickBot="1">
      <c r="A127" s="506"/>
      <c r="B127" s="440" t="s">
        <v>3521</v>
      </c>
      <c r="C127" s="356" t="s">
        <v>3252</v>
      </c>
      <c r="D127" s="17"/>
      <c r="E127" s="285">
        <v>62.930000000000007</v>
      </c>
      <c r="F127" s="375">
        <v>75.989999999999995</v>
      </c>
      <c r="G127" s="77" t="s">
        <v>2779</v>
      </c>
      <c r="H127" s="267" t="s">
        <v>3522</v>
      </c>
      <c r="I127" s="36">
        <v>52.5</v>
      </c>
      <c r="J127" s="224" t="s">
        <v>2903</v>
      </c>
      <c r="K127" s="267" t="s">
        <v>3523</v>
      </c>
      <c r="L127" s="158">
        <v>60.3</v>
      </c>
      <c r="M127" s="224" t="s">
        <v>2903</v>
      </c>
      <c r="N127" s="163" t="s">
        <v>3524</v>
      </c>
      <c r="O127" s="3"/>
    </row>
    <row r="128" spans="1:16" ht="30.75" thickBot="1">
      <c r="A128" s="507"/>
      <c r="B128" s="440" t="s">
        <v>3525</v>
      </c>
      <c r="C128" s="356" t="s">
        <v>3252</v>
      </c>
      <c r="D128" s="17"/>
      <c r="E128" s="285">
        <v>325.94499999999999</v>
      </c>
      <c r="F128" s="376">
        <v>59.03</v>
      </c>
      <c r="G128" s="77" t="s">
        <v>3337</v>
      </c>
      <c r="H128" s="267" t="s">
        <v>3526</v>
      </c>
      <c r="I128" s="255">
        <v>592.86</v>
      </c>
      <c r="J128" s="273" t="s">
        <v>2900</v>
      </c>
      <c r="K128" s="267" t="s">
        <v>3527</v>
      </c>
      <c r="L128" s="3"/>
      <c r="M128" s="3"/>
      <c r="N128" s="3"/>
      <c r="O128" s="3"/>
      <c r="P128" s="3"/>
    </row>
    <row r="129" spans="1:16" ht="15.75" thickBot="1">
      <c r="A129" s="271"/>
      <c r="B129" s="490"/>
      <c r="C129" s="491"/>
      <c r="D129" s="17"/>
      <c r="E129" s="62"/>
      <c r="F129" s="492"/>
      <c r="G129" s="492"/>
      <c r="H129" s="492"/>
      <c r="I129" s="492"/>
      <c r="J129" s="492"/>
      <c r="K129" s="492"/>
      <c r="L129" s="492"/>
      <c r="M129" s="492"/>
      <c r="N129" s="492"/>
      <c r="O129" s="492"/>
      <c r="P129" s="3"/>
    </row>
    <row r="130" spans="1:16" ht="15.75" thickBot="1">
      <c r="A130" s="360">
        <v>321100011</v>
      </c>
      <c r="B130" s="430" t="s">
        <v>3528</v>
      </c>
      <c r="C130" s="358" t="s">
        <v>3252</v>
      </c>
      <c r="D130" s="17"/>
      <c r="E130" s="285">
        <v>475</v>
      </c>
      <c r="F130" s="376">
        <v>250</v>
      </c>
      <c r="G130" s="93"/>
      <c r="H130" s="267" t="s">
        <v>3529</v>
      </c>
      <c r="I130" s="36">
        <v>700</v>
      </c>
      <c r="J130" s="40" t="s">
        <v>3530</v>
      </c>
      <c r="K130" s="267" t="s">
        <v>3531</v>
      </c>
      <c r="L130" s="267"/>
      <c r="M130" s="267"/>
      <c r="N130" s="267"/>
      <c r="O130" s="267"/>
      <c r="P130" s="3"/>
    </row>
    <row r="131" spans="1:16" ht="15.75" thickBot="1">
      <c r="A131" s="377"/>
      <c r="B131" s="502" t="s">
        <v>3532</v>
      </c>
      <c r="C131" s="503"/>
      <c r="D131" s="17"/>
      <c r="E131" s="62"/>
      <c r="F131" s="492"/>
      <c r="G131" s="492"/>
      <c r="H131" s="492"/>
      <c r="I131" s="492"/>
      <c r="J131" s="492"/>
      <c r="K131" s="492"/>
      <c r="L131" s="492"/>
      <c r="M131" s="492"/>
      <c r="N131" s="492"/>
      <c r="O131" s="492"/>
      <c r="P131" s="3"/>
    </row>
    <row r="132" spans="1:16" ht="30.75" thickBot="1">
      <c r="A132" s="486">
        <v>32090019</v>
      </c>
      <c r="B132" s="430" t="s">
        <v>3533</v>
      </c>
      <c r="C132" s="358" t="s">
        <v>1032</v>
      </c>
      <c r="D132" s="17"/>
      <c r="E132" s="70">
        <v>6925</v>
      </c>
      <c r="F132" s="50">
        <v>6925</v>
      </c>
      <c r="G132" s="80" t="s">
        <v>3534</v>
      </c>
      <c r="H132" s="267" t="s">
        <v>3535</v>
      </c>
      <c r="I132" s="165"/>
      <c r="J132" s="21"/>
      <c r="K132" s="25"/>
      <c r="L132" s="24"/>
      <c r="M132" s="24"/>
      <c r="N132" s="166"/>
      <c r="O132" s="167"/>
      <c r="P132" s="3"/>
    </row>
    <row r="133" spans="1:16" ht="30.75" thickBot="1">
      <c r="A133" s="487"/>
      <c r="B133" s="430" t="s">
        <v>3536</v>
      </c>
      <c r="C133" s="358" t="s">
        <v>1032</v>
      </c>
      <c r="D133" s="17"/>
      <c r="E133" s="70">
        <v>6925</v>
      </c>
      <c r="F133" s="50">
        <v>6925</v>
      </c>
      <c r="G133" s="80" t="s">
        <v>3534</v>
      </c>
      <c r="H133" s="267" t="s">
        <v>3535</v>
      </c>
      <c r="I133" s="168"/>
      <c r="J133" s="120"/>
      <c r="K133" s="169"/>
      <c r="L133" s="170"/>
      <c r="M133" s="170"/>
      <c r="N133" s="171"/>
      <c r="O133" s="172"/>
      <c r="P133" s="3"/>
    </row>
    <row r="134" spans="1:16" ht="30.75" thickBot="1">
      <c r="A134" s="488"/>
      <c r="B134" s="430" t="s">
        <v>3537</v>
      </c>
      <c r="C134" s="358" t="s">
        <v>1032</v>
      </c>
      <c r="D134" s="17"/>
      <c r="E134" s="70">
        <v>6925</v>
      </c>
      <c r="F134" s="50">
        <v>6925</v>
      </c>
      <c r="G134" s="80" t="s">
        <v>3534</v>
      </c>
      <c r="H134" s="267" t="s">
        <v>3535</v>
      </c>
      <c r="I134" s="168"/>
      <c r="J134" s="120"/>
      <c r="K134" s="169"/>
      <c r="L134" s="170"/>
      <c r="M134" s="170"/>
      <c r="N134" s="171"/>
      <c r="O134" s="173"/>
      <c r="P134" s="3"/>
    </row>
    <row r="135" spans="1:16" ht="30.75" thickBot="1">
      <c r="A135" s="486">
        <v>32120004</v>
      </c>
      <c r="B135" s="430" t="s">
        <v>3538</v>
      </c>
      <c r="C135" s="358" t="s">
        <v>3252</v>
      </c>
      <c r="D135" s="17"/>
      <c r="E135" s="70">
        <v>876</v>
      </c>
      <c r="F135" s="74">
        <v>876</v>
      </c>
      <c r="G135" s="77" t="s">
        <v>2868</v>
      </c>
      <c r="H135" s="267" t="s">
        <v>3539</v>
      </c>
      <c r="I135" s="27"/>
      <c r="J135" s="27"/>
      <c r="K135" s="86"/>
      <c r="L135" s="220"/>
      <c r="M135" s="3"/>
      <c r="N135" s="3"/>
      <c r="O135" s="3"/>
      <c r="P135" s="3"/>
    </row>
    <row r="136" spans="1:16" ht="30.75" thickBot="1">
      <c r="A136" s="487"/>
      <c r="B136" s="430" t="s">
        <v>3540</v>
      </c>
      <c r="C136" s="358"/>
      <c r="D136" s="17"/>
      <c r="E136" s="70">
        <v>4500</v>
      </c>
      <c r="F136" s="72">
        <v>6000</v>
      </c>
      <c r="G136" s="77" t="s">
        <v>3541</v>
      </c>
      <c r="H136" s="267" t="s">
        <v>3542</v>
      </c>
      <c r="I136" s="36">
        <v>3000</v>
      </c>
      <c r="J136" s="267" t="s">
        <v>3543</v>
      </c>
      <c r="K136" s="86"/>
      <c r="L136" s="292"/>
      <c r="M136" s="3"/>
      <c r="N136" s="3"/>
      <c r="O136" s="3"/>
      <c r="P136" s="3"/>
    </row>
    <row r="137" spans="1:16" ht="30.75" thickBot="1">
      <c r="A137" s="488"/>
      <c r="B137" s="430" t="s">
        <v>3544</v>
      </c>
      <c r="C137" s="358" t="s">
        <v>3252</v>
      </c>
      <c r="D137" s="17"/>
      <c r="E137" s="70">
        <v>883</v>
      </c>
      <c r="F137" s="72">
        <v>883</v>
      </c>
      <c r="G137" s="77" t="s">
        <v>2868</v>
      </c>
      <c r="H137" s="267" t="s">
        <v>3545</v>
      </c>
      <c r="I137" s="234"/>
      <c r="J137" s="125"/>
      <c r="K137" s="126"/>
      <c r="L137" s="27"/>
      <c r="M137" s="27"/>
      <c r="N137" s="86"/>
      <c r="O137" s="3"/>
      <c r="P137" s="3"/>
    </row>
    <row r="138" spans="1:16" ht="30.75" thickBot="1">
      <c r="A138" s="504">
        <v>32120005</v>
      </c>
      <c r="B138" s="441" t="s">
        <v>3546</v>
      </c>
      <c r="C138" s="378" t="s">
        <v>3252</v>
      </c>
      <c r="D138" s="7"/>
      <c r="E138" s="70">
        <v>2986</v>
      </c>
      <c r="F138" s="72">
        <v>2322</v>
      </c>
      <c r="G138" s="77" t="s">
        <v>3547</v>
      </c>
      <c r="H138" s="267" t="s">
        <v>3548</v>
      </c>
      <c r="I138" s="74">
        <v>3650</v>
      </c>
      <c r="J138" s="77" t="s">
        <v>3547</v>
      </c>
      <c r="K138" s="267" t="s">
        <v>3549</v>
      </c>
      <c r="L138" s="27"/>
      <c r="M138" s="27"/>
      <c r="N138" s="127"/>
      <c r="O138" s="102"/>
      <c r="P138" s="7"/>
    </row>
    <row r="139" spans="1:16" ht="30.75" thickBot="1">
      <c r="A139" s="487"/>
      <c r="B139" s="429" t="s">
        <v>3550</v>
      </c>
      <c r="C139" s="356" t="s">
        <v>3551</v>
      </c>
      <c r="D139" s="17"/>
      <c r="E139" s="70">
        <v>2826</v>
      </c>
      <c r="F139" s="74">
        <v>2826</v>
      </c>
      <c r="G139" s="77" t="s">
        <v>3547</v>
      </c>
      <c r="H139" s="267" t="s">
        <v>3552</v>
      </c>
      <c r="I139" s="27"/>
      <c r="J139" s="27"/>
      <c r="K139" s="86"/>
      <c r="L139" s="220"/>
      <c r="M139" s="3"/>
      <c r="N139" s="3"/>
      <c r="O139" s="69" t="s">
        <v>3553</v>
      </c>
      <c r="P139" s="3"/>
    </row>
    <row r="140" spans="1:16" ht="30.75" thickBot="1">
      <c r="A140" s="487"/>
      <c r="B140" s="429" t="s">
        <v>3554</v>
      </c>
      <c r="C140" s="356" t="s">
        <v>3551</v>
      </c>
      <c r="D140" s="17"/>
      <c r="E140" s="70">
        <v>3186</v>
      </c>
      <c r="F140" s="72">
        <v>4050</v>
      </c>
      <c r="G140" s="77" t="s">
        <v>3547</v>
      </c>
      <c r="H140" s="267" t="s">
        <v>3555</v>
      </c>
      <c r="I140" s="74">
        <v>2322</v>
      </c>
      <c r="J140" s="77" t="s">
        <v>3547</v>
      </c>
      <c r="K140" s="267" t="s">
        <v>3548</v>
      </c>
      <c r="L140" s="27"/>
      <c r="M140" s="27"/>
      <c r="N140" s="127"/>
      <c r="O140" s="69" t="s">
        <v>3553</v>
      </c>
      <c r="P140" s="3"/>
    </row>
    <row r="141" spans="1:16" ht="30.75" thickBot="1">
      <c r="A141" s="487"/>
      <c r="B141" s="429" t="s">
        <v>3556</v>
      </c>
      <c r="C141" s="356"/>
      <c r="D141" s="17"/>
      <c r="E141" s="70">
        <v>1802</v>
      </c>
      <c r="F141" s="56">
        <v>2241</v>
      </c>
      <c r="G141" s="77"/>
      <c r="H141" s="267" t="s">
        <v>3557</v>
      </c>
      <c r="I141" s="58">
        <v>1363</v>
      </c>
      <c r="J141" s="3"/>
      <c r="K141" s="267" t="s">
        <v>3558</v>
      </c>
      <c r="L141" s="293"/>
      <c r="M141" s="259"/>
      <c r="N141" s="260"/>
      <c r="O141" s="294"/>
      <c r="P141" s="3"/>
    </row>
    <row r="142" spans="1:16" ht="30.75" thickBot="1">
      <c r="A142" s="488"/>
      <c r="B142" s="429" t="s">
        <v>3559</v>
      </c>
      <c r="C142" s="356" t="s">
        <v>3252</v>
      </c>
      <c r="D142" s="17"/>
      <c r="E142" s="70">
        <v>3650</v>
      </c>
      <c r="F142" s="58">
        <v>3650</v>
      </c>
      <c r="G142" s="77" t="s">
        <v>3547</v>
      </c>
      <c r="H142" s="267" t="s">
        <v>3549</v>
      </c>
      <c r="I142" s="59"/>
      <c r="J142" s="59"/>
      <c r="K142" s="124"/>
      <c r="L142" s="149"/>
      <c r="M142" s="3"/>
      <c r="N142" s="3"/>
      <c r="O142" s="3"/>
      <c r="P142" s="3"/>
    </row>
    <row r="143" spans="1:16" ht="15.75" thickBot="1">
      <c r="A143" s="47"/>
      <c r="B143" s="490" t="s">
        <v>3560</v>
      </c>
      <c r="C143" s="491"/>
      <c r="D143" s="17"/>
      <c r="E143" s="62"/>
      <c r="F143" s="492"/>
      <c r="G143" s="492"/>
      <c r="H143" s="492"/>
      <c r="I143" s="492"/>
      <c r="J143" s="492"/>
      <c r="K143" s="492"/>
      <c r="L143" s="492"/>
      <c r="M143" s="492"/>
      <c r="N143" s="492"/>
      <c r="O143" s="492"/>
      <c r="P143" s="3"/>
    </row>
    <row r="144" spans="1:16" ht="30.75" thickBot="1">
      <c r="A144" s="486">
        <v>32080004</v>
      </c>
      <c r="B144" s="442" t="s">
        <v>3561</v>
      </c>
      <c r="C144" s="379" t="s">
        <v>3252</v>
      </c>
      <c r="D144" s="17"/>
      <c r="E144" s="70">
        <v>3622.9162499999998</v>
      </c>
      <c r="F144" s="50">
        <v>3010</v>
      </c>
      <c r="G144" s="80" t="s">
        <v>2967</v>
      </c>
      <c r="H144" s="267" t="s">
        <v>3562</v>
      </c>
      <c r="I144" s="74">
        <v>4235.8324999999995</v>
      </c>
      <c r="J144" s="77" t="s">
        <v>3563</v>
      </c>
      <c r="K144" s="267" t="s">
        <v>3564</v>
      </c>
      <c r="L144" s="300"/>
      <c r="M144" s="53"/>
      <c r="N144" s="301"/>
      <c r="O144" s="148"/>
    </row>
    <row r="145" spans="1:15" ht="30.75" thickBot="1">
      <c r="A145" s="498"/>
      <c r="B145" s="442" t="s">
        <v>3565</v>
      </c>
      <c r="C145" s="379" t="s">
        <v>1032</v>
      </c>
      <c r="D145" s="17"/>
      <c r="E145" s="70">
        <v>3622.9162499999998</v>
      </c>
      <c r="F145" s="50">
        <v>3010</v>
      </c>
      <c r="G145" s="80" t="s">
        <v>2967</v>
      </c>
      <c r="H145" s="267" t="s">
        <v>3562</v>
      </c>
      <c r="I145" s="74">
        <v>4235.8324999999995</v>
      </c>
      <c r="J145" s="77" t="s">
        <v>3563</v>
      </c>
      <c r="K145" s="267" t="s">
        <v>3564</v>
      </c>
      <c r="L145" s="300"/>
      <c r="M145" s="53"/>
      <c r="N145" s="301"/>
      <c r="O145" s="148"/>
    </row>
    <row r="146" spans="1:15" ht="30.75" thickBot="1">
      <c r="A146" s="498"/>
      <c r="B146" s="430" t="s">
        <v>3566</v>
      </c>
      <c r="C146" s="358" t="s">
        <v>3252</v>
      </c>
      <c r="D146" s="17"/>
      <c r="E146" s="70">
        <v>3622.9162499999998</v>
      </c>
      <c r="F146" s="50">
        <v>3010</v>
      </c>
      <c r="G146" s="80" t="s">
        <v>2967</v>
      </c>
      <c r="H146" s="267" t="s">
        <v>3562</v>
      </c>
      <c r="I146" s="74">
        <v>4235.8324999999995</v>
      </c>
      <c r="J146" s="77" t="s">
        <v>3563</v>
      </c>
      <c r="K146" s="267" t="s">
        <v>3564</v>
      </c>
      <c r="L146" s="302"/>
      <c r="M146" s="27"/>
      <c r="N146" s="127"/>
      <c r="O146" s="61"/>
    </row>
    <row r="147" spans="1:15" ht="30.75" thickBot="1">
      <c r="A147" s="498"/>
      <c r="B147" s="430" t="s">
        <v>3567</v>
      </c>
      <c r="C147" s="358" t="s">
        <v>3252</v>
      </c>
      <c r="D147" s="17"/>
      <c r="E147" s="70">
        <v>3622.9162499999998</v>
      </c>
      <c r="F147" s="50">
        <v>3010</v>
      </c>
      <c r="G147" s="80" t="s">
        <v>2967</v>
      </c>
      <c r="H147" s="267" t="s">
        <v>3562</v>
      </c>
      <c r="I147" s="74">
        <v>4235.8324999999995</v>
      </c>
      <c r="J147" s="77" t="s">
        <v>3563</v>
      </c>
      <c r="K147" s="267" t="s">
        <v>3564</v>
      </c>
      <c r="L147" s="302"/>
      <c r="M147" s="27"/>
      <c r="N147" s="127"/>
      <c r="O147" s="61"/>
    </row>
    <row r="148" spans="1:15" ht="30.75" thickBot="1">
      <c r="A148" s="498"/>
      <c r="B148" s="430" t="s">
        <v>3568</v>
      </c>
      <c r="C148" s="358" t="s">
        <v>1032</v>
      </c>
      <c r="D148" s="17"/>
      <c r="E148" s="70">
        <v>3622.9162499999998</v>
      </c>
      <c r="F148" s="50">
        <v>3010</v>
      </c>
      <c r="G148" s="80" t="s">
        <v>2967</v>
      </c>
      <c r="H148" s="267" t="s">
        <v>3562</v>
      </c>
      <c r="I148" s="74">
        <v>4235.8324999999995</v>
      </c>
      <c r="J148" s="77" t="s">
        <v>3563</v>
      </c>
      <c r="K148" s="267" t="s">
        <v>3564</v>
      </c>
      <c r="L148" s="303"/>
      <c r="M148" s="59"/>
      <c r="N148" s="124"/>
      <c r="O148" s="149"/>
    </row>
    <row r="149" spans="1:15" ht="30.75" thickBot="1">
      <c r="A149" s="498"/>
      <c r="B149" s="430" t="s">
        <v>3569</v>
      </c>
      <c r="C149" s="358" t="s">
        <v>1032</v>
      </c>
      <c r="D149" s="17"/>
      <c r="E149" s="70">
        <v>3010</v>
      </c>
      <c r="F149" s="50">
        <v>3010</v>
      </c>
      <c r="G149" s="80" t="s">
        <v>2967</v>
      </c>
      <c r="H149" s="267" t="s">
        <v>3562</v>
      </c>
      <c r="I149" s="74"/>
      <c r="J149" s="77"/>
      <c r="K149" s="227"/>
      <c r="L149" s="303"/>
      <c r="M149" s="59"/>
      <c r="N149" s="124"/>
      <c r="O149" s="149"/>
    </row>
    <row r="150" spans="1:15" ht="30.75" thickBot="1">
      <c r="A150" s="498"/>
      <c r="B150" s="430" t="s">
        <v>3570</v>
      </c>
      <c r="C150" s="358" t="s">
        <v>1032</v>
      </c>
      <c r="D150" s="17"/>
      <c r="E150" s="70">
        <v>3010</v>
      </c>
      <c r="F150" s="50">
        <v>3010</v>
      </c>
      <c r="G150" s="80" t="s">
        <v>2967</v>
      </c>
      <c r="H150" s="267" t="s">
        <v>3562</v>
      </c>
      <c r="I150" s="74"/>
      <c r="J150" s="77"/>
      <c r="K150" s="227"/>
      <c r="L150" s="303"/>
      <c r="M150" s="59"/>
      <c r="N150" s="124"/>
      <c r="O150" s="149"/>
    </row>
    <row r="151" spans="1:15" ht="30.75" thickBot="1">
      <c r="A151" s="499"/>
      <c r="B151" s="430" t="s">
        <v>3571</v>
      </c>
      <c r="C151" s="358" t="s">
        <v>1032</v>
      </c>
      <c r="D151" s="17"/>
      <c r="E151" s="70">
        <v>3622.915</v>
      </c>
      <c r="F151" s="50">
        <v>3010</v>
      </c>
      <c r="G151" s="80" t="s">
        <v>2967</v>
      </c>
      <c r="H151" s="267" t="s">
        <v>3562</v>
      </c>
      <c r="I151" s="74">
        <v>4235.83</v>
      </c>
      <c r="J151" s="77" t="s">
        <v>3563</v>
      </c>
      <c r="K151" s="267" t="s">
        <v>3564</v>
      </c>
      <c r="L151" s="303"/>
      <c r="M151" s="59"/>
      <c r="N151" s="124"/>
      <c r="O151" s="149"/>
    </row>
    <row r="152" spans="1:15" ht="15.75" thickBot="1">
      <c r="A152" s="362">
        <v>320800057</v>
      </c>
      <c r="B152" s="433" t="s">
        <v>3572</v>
      </c>
      <c r="C152" s="363" t="s">
        <v>3252</v>
      </c>
      <c r="D152" s="17"/>
      <c r="E152" s="43">
        <v>5335</v>
      </c>
      <c r="F152" s="56">
        <v>5335</v>
      </c>
      <c r="G152" s="80" t="s">
        <v>2967</v>
      </c>
      <c r="H152" s="267" t="s">
        <v>3573</v>
      </c>
      <c r="I152" s="74"/>
      <c r="J152" s="77"/>
      <c r="K152" s="227"/>
      <c r="L152" s="304"/>
      <c r="M152" s="68"/>
      <c r="N152" s="305"/>
      <c r="O152" s="306"/>
    </row>
    <row r="153" spans="1:15" ht="30.75" thickBot="1">
      <c r="A153" s="362">
        <v>320800059</v>
      </c>
      <c r="B153" s="433" t="s">
        <v>3574</v>
      </c>
      <c r="C153" s="363" t="s">
        <v>1032</v>
      </c>
      <c r="D153" s="17"/>
      <c r="E153" s="70">
        <v>4173.458333333333</v>
      </c>
      <c r="F153" s="56">
        <v>5335</v>
      </c>
      <c r="G153" s="80" t="s">
        <v>2967</v>
      </c>
      <c r="H153" s="267" t="s">
        <v>3573</v>
      </c>
      <c r="I153" s="74">
        <v>3011.9166666666665</v>
      </c>
      <c r="J153" s="77" t="s">
        <v>3575</v>
      </c>
      <c r="K153" s="267" t="s">
        <v>3576</v>
      </c>
      <c r="L153" s="304"/>
      <c r="M153" s="68"/>
      <c r="N153" s="305"/>
      <c r="O153" s="306"/>
    </row>
    <row r="154" spans="1:15" ht="30.75" thickBot="1">
      <c r="A154" s="362">
        <v>320800058</v>
      </c>
      <c r="B154" s="433" t="s">
        <v>3577</v>
      </c>
      <c r="C154" s="363" t="s">
        <v>1032</v>
      </c>
      <c r="D154" s="17"/>
      <c r="E154" s="70">
        <v>4173.458333333333</v>
      </c>
      <c r="F154" s="56">
        <v>5335</v>
      </c>
      <c r="G154" s="80" t="s">
        <v>2967</v>
      </c>
      <c r="H154" s="267" t="s">
        <v>3573</v>
      </c>
      <c r="I154" s="74">
        <v>3011.9166666666665</v>
      </c>
      <c r="J154" s="77" t="s">
        <v>3575</v>
      </c>
      <c r="K154" s="267" t="s">
        <v>3576</v>
      </c>
      <c r="L154" s="304"/>
      <c r="M154" s="68"/>
      <c r="N154" s="305"/>
      <c r="O154" s="306"/>
    </row>
    <row r="155" spans="1:15" ht="30.75" thickBot="1">
      <c r="A155" s="362">
        <v>320800057</v>
      </c>
      <c r="B155" s="433" t="s">
        <v>3578</v>
      </c>
      <c r="C155" s="363" t="s">
        <v>1032</v>
      </c>
      <c r="D155" s="17"/>
      <c r="E155" s="70">
        <v>5127.5</v>
      </c>
      <c r="F155" s="56">
        <v>5335</v>
      </c>
      <c r="G155" s="80" t="s">
        <v>2967</v>
      </c>
      <c r="H155" s="267" t="s">
        <v>3573</v>
      </c>
      <c r="I155" s="74">
        <v>4920</v>
      </c>
      <c r="J155" s="77" t="s">
        <v>3579</v>
      </c>
      <c r="K155" s="267" t="s">
        <v>3580</v>
      </c>
      <c r="L155" s="304"/>
      <c r="M155" s="68"/>
      <c r="N155" s="305"/>
      <c r="O155" s="306"/>
    </row>
    <row r="156" spans="1:15" ht="30.75" thickBot="1">
      <c r="A156" s="362">
        <v>320800055</v>
      </c>
      <c r="B156" s="433" t="s">
        <v>3581</v>
      </c>
      <c r="C156" s="363" t="s">
        <v>1032</v>
      </c>
      <c r="D156" s="17"/>
      <c r="E156" s="70">
        <v>4173.46</v>
      </c>
      <c r="F156" s="56">
        <v>5335</v>
      </c>
      <c r="G156" s="80" t="s">
        <v>2967</v>
      </c>
      <c r="H156" s="267" t="s">
        <v>3573</v>
      </c>
      <c r="I156" s="74">
        <v>3011.92</v>
      </c>
      <c r="J156" s="77" t="s">
        <v>3575</v>
      </c>
      <c r="K156" s="267" t="s">
        <v>3582</v>
      </c>
      <c r="L156" s="304"/>
      <c r="M156" s="68"/>
      <c r="N156" s="305"/>
      <c r="O156" s="306"/>
    </row>
    <row r="157" spans="1:15" ht="30.75" thickBot="1">
      <c r="A157" s="362">
        <v>320800054</v>
      </c>
      <c r="B157" s="433" t="s">
        <v>3583</v>
      </c>
      <c r="C157" s="363" t="s">
        <v>1032</v>
      </c>
      <c r="D157" s="17"/>
      <c r="E157" s="70">
        <v>4173.46</v>
      </c>
      <c r="F157" s="56">
        <v>5335</v>
      </c>
      <c r="G157" s="80" t="s">
        <v>2967</v>
      </c>
      <c r="H157" s="267" t="s">
        <v>3573</v>
      </c>
      <c r="I157" s="74">
        <v>3011.92</v>
      </c>
      <c r="J157" s="77" t="s">
        <v>3575</v>
      </c>
      <c r="K157" s="267" t="s">
        <v>3582</v>
      </c>
      <c r="L157" s="304"/>
      <c r="M157" s="68"/>
      <c r="N157" s="305"/>
      <c r="O157" s="306"/>
    </row>
    <row r="158" spans="1:15" ht="30.75" thickBot="1">
      <c r="A158" s="362">
        <v>320800053</v>
      </c>
      <c r="B158" s="433" t="s">
        <v>2471</v>
      </c>
      <c r="C158" s="363" t="s">
        <v>1032</v>
      </c>
      <c r="D158" s="17"/>
      <c r="E158" s="70">
        <v>5127.5</v>
      </c>
      <c r="F158" s="56">
        <v>5335</v>
      </c>
      <c r="G158" s="80" t="s">
        <v>2967</v>
      </c>
      <c r="H158" s="267" t="s">
        <v>3573</v>
      </c>
      <c r="I158" s="74">
        <v>4920</v>
      </c>
      <c r="J158" s="77" t="s">
        <v>3579</v>
      </c>
      <c r="K158" s="267" t="s">
        <v>3580</v>
      </c>
      <c r="L158" s="304"/>
      <c r="M158" s="68"/>
      <c r="N158" s="305"/>
      <c r="O158" s="306"/>
    </row>
    <row r="159" spans="1:15" ht="30.75" thickBot="1">
      <c r="A159" s="362">
        <v>3208000514</v>
      </c>
      <c r="B159" s="433" t="s">
        <v>3584</v>
      </c>
      <c r="C159" s="363" t="s">
        <v>1032</v>
      </c>
      <c r="D159" s="17"/>
      <c r="E159" s="70">
        <v>5127.5</v>
      </c>
      <c r="F159" s="56">
        <v>5335</v>
      </c>
      <c r="G159" s="80" t="s">
        <v>2967</v>
      </c>
      <c r="H159" s="267" t="s">
        <v>3573</v>
      </c>
      <c r="I159" s="74">
        <v>4920</v>
      </c>
      <c r="J159" s="77" t="s">
        <v>3579</v>
      </c>
      <c r="K159" s="267" t="s">
        <v>3580</v>
      </c>
      <c r="L159" s="304"/>
      <c r="M159" s="68"/>
      <c r="N159" s="305"/>
      <c r="O159" s="306"/>
    </row>
    <row r="160" spans="1:15" ht="30.75" thickBot="1">
      <c r="A160" s="362">
        <v>3208000547</v>
      </c>
      <c r="B160" s="433" t="s">
        <v>3585</v>
      </c>
      <c r="C160" s="363" t="s">
        <v>1032</v>
      </c>
      <c r="D160" s="17"/>
      <c r="E160" s="70">
        <v>5127.5</v>
      </c>
      <c r="F160" s="56">
        <v>5335</v>
      </c>
      <c r="G160" s="80" t="s">
        <v>2967</v>
      </c>
      <c r="H160" s="267" t="s">
        <v>3573</v>
      </c>
      <c r="I160" s="74">
        <v>4920</v>
      </c>
      <c r="J160" s="77" t="s">
        <v>3579</v>
      </c>
      <c r="K160" s="267" t="s">
        <v>3580</v>
      </c>
      <c r="L160" s="304"/>
      <c r="M160" s="68"/>
      <c r="N160" s="305"/>
      <c r="O160" s="306"/>
    </row>
    <row r="161" spans="1:15" ht="15.75" thickBot="1">
      <c r="A161" s="47"/>
      <c r="B161" s="490"/>
      <c r="C161" s="491"/>
      <c r="D161" s="17"/>
      <c r="E161" s="62"/>
      <c r="F161" s="492"/>
      <c r="G161" s="492"/>
      <c r="H161" s="492"/>
      <c r="I161" s="492"/>
      <c r="J161" s="492"/>
      <c r="K161" s="492"/>
      <c r="L161" s="492"/>
      <c r="M161" s="492"/>
      <c r="N161" s="492"/>
      <c r="O161" s="492"/>
    </row>
    <row r="162" spans="1:15" ht="15.75" thickBot="1">
      <c r="A162" s="360">
        <v>320900102</v>
      </c>
      <c r="B162" s="430" t="s">
        <v>3586</v>
      </c>
      <c r="C162" s="358" t="s">
        <v>1032</v>
      </c>
      <c r="D162" s="17"/>
      <c r="E162" s="70">
        <v>2916</v>
      </c>
      <c r="F162" s="29">
        <v>2916</v>
      </c>
      <c r="G162" s="93"/>
      <c r="H162" s="267" t="s">
        <v>3587</v>
      </c>
      <c r="I162" s="96"/>
      <c r="J162" s="90"/>
      <c r="K162" s="90"/>
      <c r="L162" s="157"/>
      <c r="M162" s="157"/>
      <c r="N162" s="175"/>
      <c r="O162" s="102"/>
    </row>
    <row r="163" spans="1:15" ht="15.75" thickBot="1">
      <c r="A163" s="47"/>
      <c r="B163" s="490" t="s">
        <v>3588</v>
      </c>
      <c r="C163" s="491"/>
      <c r="D163" s="17"/>
      <c r="E163" s="62"/>
      <c r="F163" s="492"/>
      <c r="G163" s="492"/>
      <c r="H163" s="492"/>
      <c r="I163" s="492"/>
      <c r="J163" s="492"/>
      <c r="K163" s="492"/>
      <c r="L163" s="492"/>
      <c r="M163" s="492"/>
      <c r="N163" s="492"/>
      <c r="O163" s="492"/>
    </row>
    <row r="164" spans="1:15" ht="30.75" thickBot="1">
      <c r="A164" s="360">
        <v>320900135</v>
      </c>
      <c r="B164" s="430" t="s">
        <v>3589</v>
      </c>
      <c r="C164" s="358" t="s">
        <v>3252</v>
      </c>
      <c r="D164" s="17"/>
      <c r="E164" s="79">
        <v>574.5</v>
      </c>
      <c r="F164" s="50">
        <v>639</v>
      </c>
      <c r="G164" s="80" t="s">
        <v>3102</v>
      </c>
      <c r="H164" s="267" t="s">
        <v>3590</v>
      </c>
      <c r="I164" s="29">
        <v>510</v>
      </c>
      <c r="J164" s="80" t="s">
        <v>3102</v>
      </c>
      <c r="K164" s="267" t="s">
        <v>3591</v>
      </c>
      <c r="L164" s="300"/>
      <c r="M164" s="53"/>
      <c r="N164" s="54"/>
      <c r="O164" s="102"/>
    </row>
    <row r="165" spans="1:15" ht="30.75" thickBot="1">
      <c r="A165" s="360">
        <v>320900131</v>
      </c>
      <c r="B165" s="430" t="s">
        <v>3592</v>
      </c>
      <c r="C165" s="358" t="s">
        <v>3252</v>
      </c>
      <c r="D165" s="17"/>
      <c r="E165" s="79">
        <v>726.71</v>
      </c>
      <c r="F165" s="56">
        <v>889.5</v>
      </c>
      <c r="G165" s="221" t="s">
        <v>3102</v>
      </c>
      <c r="H165" s="267" t="s">
        <v>3593</v>
      </c>
      <c r="I165" s="29">
        <v>563.91999999999996</v>
      </c>
      <c r="J165" s="80" t="s">
        <v>3102</v>
      </c>
      <c r="K165" s="267" t="s">
        <v>3594</v>
      </c>
      <c r="L165" s="303"/>
      <c r="M165" s="59"/>
      <c r="N165" s="60"/>
      <c r="O165" s="102"/>
    </row>
    <row r="166" spans="1:15" ht="30.75" thickBot="1">
      <c r="A166" s="371">
        <v>3209001311</v>
      </c>
      <c r="B166" s="443" t="s">
        <v>3595</v>
      </c>
      <c r="C166" s="382" t="s">
        <v>3252</v>
      </c>
      <c r="D166" s="17"/>
      <c r="E166" s="79">
        <v>724.6875</v>
      </c>
      <c r="F166" s="307">
        <v>739.875</v>
      </c>
      <c r="G166" s="308" t="s">
        <v>3102</v>
      </c>
      <c r="H166" s="267" t="s">
        <v>3596</v>
      </c>
      <c r="I166" s="309">
        <v>709.5</v>
      </c>
      <c r="J166" s="80" t="s">
        <v>3101</v>
      </c>
      <c r="K166" s="267" t="s">
        <v>3597</v>
      </c>
      <c r="L166" s="310"/>
      <c r="M166" s="311"/>
      <c r="N166" s="312"/>
      <c r="O166" s="311"/>
    </row>
    <row r="167" spans="1:15" ht="15.75" thickBot="1">
      <c r="A167" s="371">
        <v>320900134</v>
      </c>
      <c r="B167" s="444" t="s">
        <v>3598</v>
      </c>
      <c r="C167" s="382" t="s">
        <v>3252</v>
      </c>
      <c r="D167" s="17"/>
      <c r="E167" s="79">
        <v>423.98397435897436</v>
      </c>
      <c r="F167" s="313">
        <v>271.08333333333331</v>
      </c>
      <c r="G167" s="314" t="s">
        <v>3131</v>
      </c>
      <c r="H167" s="267" t="s">
        <v>3599</v>
      </c>
      <c r="I167" s="315">
        <v>576.88461538461536</v>
      </c>
      <c r="J167" s="80" t="s">
        <v>3126</v>
      </c>
      <c r="K167" s="267" t="s">
        <v>3600</v>
      </c>
      <c r="L167" s="310"/>
      <c r="M167" s="311"/>
      <c r="N167" s="312"/>
      <c r="O167" s="311"/>
    </row>
    <row r="168" spans="1:15" ht="15.75" thickBot="1">
      <c r="A168" s="371">
        <v>320900133</v>
      </c>
      <c r="B168" s="443" t="s">
        <v>3601</v>
      </c>
      <c r="C168" s="382" t="s">
        <v>3252</v>
      </c>
      <c r="D168" s="17"/>
      <c r="E168" s="79">
        <v>277.29305555555555</v>
      </c>
      <c r="F168" s="50">
        <v>304.61111111111109</v>
      </c>
      <c r="G168" s="80" t="s">
        <v>3131</v>
      </c>
      <c r="H168" s="267" t="s">
        <v>3602</v>
      </c>
      <c r="I168" s="50">
        <v>249.97499999999999</v>
      </c>
      <c r="J168" s="80" t="s">
        <v>3132</v>
      </c>
      <c r="K168" s="267" t="s">
        <v>3603</v>
      </c>
      <c r="L168" s="310"/>
      <c r="M168" s="311"/>
      <c r="N168" s="312"/>
      <c r="O168" s="311"/>
    </row>
    <row r="169" spans="1:15" ht="30.75" thickBot="1">
      <c r="A169" s="371">
        <v>3209001310</v>
      </c>
      <c r="B169" s="443" t="s">
        <v>3604</v>
      </c>
      <c r="C169" s="382" t="s">
        <v>3252</v>
      </c>
      <c r="D169" s="17"/>
      <c r="E169" s="79">
        <v>360.5838235294118</v>
      </c>
      <c r="F169" s="50">
        <v>387.86764705882354</v>
      </c>
      <c r="G169" s="80" t="s">
        <v>2830</v>
      </c>
      <c r="H169" s="267" t="s">
        <v>3605</v>
      </c>
      <c r="I169" s="50">
        <v>333.3</v>
      </c>
      <c r="J169" s="80" t="s">
        <v>3131</v>
      </c>
      <c r="K169" s="267" t="s">
        <v>3606</v>
      </c>
      <c r="L169" s="310"/>
      <c r="M169" s="311"/>
      <c r="N169" s="312"/>
      <c r="O169" s="311"/>
    </row>
    <row r="170" spans="1:15" ht="15.75" thickBot="1">
      <c r="A170" s="371">
        <v>320900132</v>
      </c>
      <c r="B170" s="443" t="s">
        <v>3607</v>
      </c>
      <c r="C170" s="382" t="s">
        <v>3252</v>
      </c>
      <c r="D170" s="17"/>
      <c r="E170" s="79">
        <v>312.85416666666663</v>
      </c>
      <c r="F170" s="50">
        <v>313.33333333333331</v>
      </c>
      <c r="G170" s="80" t="s">
        <v>2830</v>
      </c>
      <c r="H170" s="267" t="s">
        <v>3608</v>
      </c>
      <c r="I170" s="50">
        <v>312.375</v>
      </c>
      <c r="J170" s="80" t="s">
        <v>3131</v>
      </c>
      <c r="K170" s="267" t="s">
        <v>3609</v>
      </c>
      <c r="L170" s="310"/>
      <c r="M170" s="311"/>
      <c r="N170" s="312"/>
      <c r="O170" s="311"/>
    </row>
    <row r="171" spans="1:15" ht="30.75" thickBot="1">
      <c r="A171" s="371">
        <v>320900138</v>
      </c>
      <c r="B171" s="444" t="s">
        <v>3610</v>
      </c>
      <c r="C171" s="382" t="s">
        <v>3252</v>
      </c>
      <c r="D171" s="17"/>
      <c r="E171" s="79">
        <v>864.05</v>
      </c>
      <c r="F171" s="50">
        <v>1419.5</v>
      </c>
      <c r="G171" s="80" t="s">
        <v>3611</v>
      </c>
      <c r="H171" s="267" t="s">
        <v>3612</v>
      </c>
      <c r="I171" s="50">
        <v>308.60000000000002</v>
      </c>
      <c r="J171" s="80" t="s">
        <v>3102</v>
      </c>
      <c r="K171" s="267" t="s">
        <v>3613</v>
      </c>
      <c r="L171" s="310"/>
      <c r="M171" s="311"/>
      <c r="N171" s="312"/>
      <c r="O171" s="311"/>
    </row>
    <row r="172" spans="1:15" ht="30.75" thickBot="1">
      <c r="A172" s="371">
        <v>3209001317</v>
      </c>
      <c r="B172" s="444" t="s">
        <v>3614</v>
      </c>
      <c r="C172" s="382" t="s">
        <v>3252</v>
      </c>
      <c r="D172" s="17"/>
      <c r="E172" s="79">
        <v>1233.171875</v>
      </c>
      <c r="F172" s="50">
        <v>772.75</v>
      </c>
      <c r="G172" s="80" t="s">
        <v>3101</v>
      </c>
      <c r="H172" s="267" t="s">
        <v>3615</v>
      </c>
      <c r="I172" s="50">
        <v>1693.59375</v>
      </c>
      <c r="J172" s="80" t="s">
        <v>3611</v>
      </c>
      <c r="K172" s="267" t="s">
        <v>3616</v>
      </c>
      <c r="L172" s="310"/>
      <c r="M172" s="311"/>
      <c r="N172" s="312"/>
      <c r="O172" s="311"/>
    </row>
    <row r="173" spans="1:15" ht="30.75" thickBot="1">
      <c r="A173" s="371">
        <v>320900139</v>
      </c>
      <c r="B173" s="444" t="s">
        <v>3617</v>
      </c>
      <c r="C173" s="382" t="s">
        <v>3252</v>
      </c>
      <c r="D173" s="17"/>
      <c r="E173" s="79">
        <v>955.7</v>
      </c>
      <c r="F173" s="50">
        <v>955.7</v>
      </c>
      <c r="G173" s="80" t="s">
        <v>3117</v>
      </c>
      <c r="H173" s="267" t="s">
        <v>3618</v>
      </c>
      <c r="I173" s="50"/>
      <c r="J173" s="80"/>
      <c r="K173" s="267"/>
      <c r="L173" s="310"/>
      <c r="M173" s="311"/>
      <c r="N173" s="312"/>
      <c r="O173" s="311"/>
    </row>
    <row r="174" spans="1:15" ht="15.75" thickBot="1">
      <c r="A174" s="47"/>
      <c r="B174" s="490"/>
      <c r="C174" s="491"/>
      <c r="D174" s="17"/>
      <c r="E174" s="62"/>
      <c r="F174" s="492"/>
      <c r="G174" s="492"/>
      <c r="H174" s="492"/>
      <c r="I174" s="492"/>
      <c r="J174" s="492"/>
      <c r="K174" s="492"/>
      <c r="L174" s="492"/>
      <c r="M174" s="492"/>
      <c r="N174" s="492"/>
      <c r="O174" s="492"/>
    </row>
    <row r="175" spans="1:15" ht="30.75" thickBot="1">
      <c r="A175" s="360">
        <v>320900212</v>
      </c>
      <c r="B175" s="430" t="s">
        <v>3619</v>
      </c>
      <c r="C175" s="358" t="s">
        <v>1032</v>
      </c>
      <c r="D175" s="17"/>
      <c r="E175" s="38">
        <v>432.5</v>
      </c>
      <c r="F175" s="29">
        <v>408</v>
      </c>
      <c r="G175" s="176" t="s">
        <v>3620</v>
      </c>
      <c r="H175" s="267" t="s">
        <v>3621</v>
      </c>
      <c r="I175" s="58">
        <v>457</v>
      </c>
      <c r="J175" s="176" t="s">
        <v>3620</v>
      </c>
      <c r="K175" s="267" t="s">
        <v>3622</v>
      </c>
      <c r="L175" s="177"/>
      <c r="M175" s="177"/>
      <c r="N175" s="177"/>
      <c r="O175" s="44"/>
    </row>
    <row r="176" spans="1:15" ht="15.75" thickBot="1">
      <c r="A176" s="47"/>
      <c r="B176" s="490"/>
      <c r="C176" s="491"/>
      <c r="D176" s="17"/>
      <c r="E176" s="62"/>
      <c r="F176" s="492"/>
      <c r="G176" s="492"/>
      <c r="H176" s="492"/>
      <c r="I176" s="492"/>
      <c r="J176" s="492"/>
      <c r="K176" s="492"/>
      <c r="L176" s="492"/>
      <c r="M176" s="492"/>
      <c r="N176" s="492"/>
      <c r="O176" s="492"/>
    </row>
    <row r="177" spans="1:15" ht="15.75" thickBot="1">
      <c r="A177" s="360" t="s">
        <v>3623</v>
      </c>
      <c r="B177" s="430" t="s">
        <v>936</v>
      </c>
      <c r="C177" s="358" t="s">
        <v>3353</v>
      </c>
      <c r="D177" s="17"/>
      <c r="E177" s="38">
        <v>1781</v>
      </c>
      <c r="F177" s="51">
        <v>1585</v>
      </c>
      <c r="G177" s="80" t="s">
        <v>3624</v>
      </c>
      <c r="H177" s="267" t="s">
        <v>3625</v>
      </c>
      <c r="I177" s="51">
        <v>1977</v>
      </c>
      <c r="J177" s="176" t="s">
        <v>2893</v>
      </c>
      <c r="K177" s="267" t="s">
        <v>3626</v>
      </c>
      <c r="L177" s="53"/>
      <c r="M177" s="53"/>
      <c r="N177" s="54"/>
      <c r="O177" s="129" t="s">
        <v>3627</v>
      </c>
    </row>
    <row r="178" spans="1:15" ht="15.75" thickBot="1">
      <c r="A178" s="360" t="s">
        <v>3628</v>
      </c>
      <c r="B178" s="430" t="s">
        <v>3629</v>
      </c>
      <c r="C178" s="358" t="s">
        <v>3353</v>
      </c>
      <c r="D178" s="17"/>
      <c r="E178" s="38">
        <v>2779.166666666667</v>
      </c>
      <c r="F178" s="29">
        <v>2483.3333333333335</v>
      </c>
      <c r="G178" s="80" t="s">
        <v>3624</v>
      </c>
      <c r="H178" s="267" t="s">
        <v>3630</v>
      </c>
      <c r="I178" s="36">
        <v>3075</v>
      </c>
      <c r="J178" s="80" t="s">
        <v>3631</v>
      </c>
      <c r="K178" s="267" t="s">
        <v>3632</v>
      </c>
      <c r="L178" s="157"/>
      <c r="M178" s="157"/>
      <c r="N178" s="41"/>
      <c r="O178" s="251"/>
    </row>
    <row r="179" spans="1:15" ht="15.75" thickBot="1">
      <c r="A179" s="360">
        <v>320500031</v>
      </c>
      <c r="B179" s="430" t="s">
        <v>3633</v>
      </c>
      <c r="C179" s="358" t="s">
        <v>3353</v>
      </c>
      <c r="D179" s="17"/>
      <c r="E179" s="43">
        <v>33562.5</v>
      </c>
      <c r="F179" s="56">
        <v>17545</v>
      </c>
      <c r="G179" s="221" t="s">
        <v>3634</v>
      </c>
      <c r="H179" s="267" t="s">
        <v>3635</v>
      </c>
      <c r="I179" s="58">
        <v>49580</v>
      </c>
      <c r="J179" s="221" t="s">
        <v>2890</v>
      </c>
      <c r="K179" s="267" t="s">
        <v>3636</v>
      </c>
      <c r="L179" s="178"/>
      <c r="M179" s="178"/>
      <c r="N179" s="123"/>
      <c r="O179" s="179"/>
    </row>
    <row r="180" spans="1:15" ht="30.75" thickBot="1">
      <c r="A180" s="362">
        <v>321500066</v>
      </c>
      <c r="B180" s="429" t="s">
        <v>3637</v>
      </c>
      <c r="C180" s="356" t="s">
        <v>3638</v>
      </c>
      <c r="D180" s="17"/>
      <c r="E180" s="43">
        <v>18583.333333333332</v>
      </c>
      <c r="F180" s="50">
        <v>18583.333333333332</v>
      </c>
      <c r="G180" s="221" t="s">
        <v>3018</v>
      </c>
      <c r="H180" s="267" t="s">
        <v>3639</v>
      </c>
      <c r="I180" s="180"/>
      <c r="J180" s="78"/>
      <c r="K180" s="267"/>
      <c r="L180" s="78"/>
      <c r="M180" s="78"/>
      <c r="N180" s="181"/>
      <c r="O180" s="182" t="s">
        <v>3640</v>
      </c>
    </row>
    <row r="181" spans="1:15" ht="15.75" thickBot="1">
      <c r="A181" s="47"/>
      <c r="B181" s="490"/>
      <c r="C181" s="491"/>
      <c r="D181" s="17"/>
      <c r="E181" s="183"/>
      <c r="F181" s="492"/>
      <c r="G181" s="492"/>
      <c r="H181" s="492"/>
      <c r="I181" s="492"/>
      <c r="J181" s="492"/>
      <c r="K181" s="492"/>
      <c r="L181" s="492"/>
      <c r="M181" s="492"/>
      <c r="N181" s="492"/>
      <c r="O181" s="492"/>
    </row>
    <row r="182" spans="1:15" ht="15.75" thickBot="1">
      <c r="A182" s="360">
        <v>321600051</v>
      </c>
      <c r="B182" s="430" t="s">
        <v>3641</v>
      </c>
      <c r="C182" s="358" t="s">
        <v>3252</v>
      </c>
      <c r="D182" s="17"/>
      <c r="E182" s="20">
        <v>614</v>
      </c>
      <c r="F182" s="50">
        <v>478</v>
      </c>
      <c r="G182" s="80" t="s">
        <v>2929</v>
      </c>
      <c r="H182" s="267" t="s">
        <v>3642</v>
      </c>
      <c r="I182" s="88">
        <v>750</v>
      </c>
      <c r="J182" s="71" t="s">
        <v>3056</v>
      </c>
      <c r="K182" s="267" t="s">
        <v>3643</v>
      </c>
      <c r="L182" s="235"/>
      <c r="M182" s="3"/>
      <c r="N182" s="3"/>
      <c r="O182" s="3"/>
    </row>
    <row r="183" spans="1:15" ht="15.75" thickBot="1">
      <c r="A183" s="360">
        <v>320900041</v>
      </c>
      <c r="B183" s="430" t="s">
        <v>3644</v>
      </c>
      <c r="C183" s="358" t="s">
        <v>1032</v>
      </c>
      <c r="D183" s="17"/>
      <c r="E183" s="28">
        <v>447.1</v>
      </c>
      <c r="F183" s="56">
        <v>604.20000000000005</v>
      </c>
      <c r="G183" s="221" t="s">
        <v>2927</v>
      </c>
      <c r="H183" s="267" t="s">
        <v>3645</v>
      </c>
      <c r="I183" s="88">
        <v>290</v>
      </c>
      <c r="J183" s="57"/>
      <c r="K183" s="267" t="s">
        <v>3646</v>
      </c>
      <c r="L183" s="178"/>
      <c r="M183" s="178"/>
      <c r="N183" s="123"/>
      <c r="O183" s="184"/>
    </row>
    <row r="184" spans="1:15" ht="15.75" thickBot="1">
      <c r="A184" s="47"/>
      <c r="B184" s="490"/>
      <c r="C184" s="491"/>
      <c r="D184" s="17"/>
      <c r="E184" s="183"/>
      <c r="F184" s="492"/>
      <c r="G184" s="492"/>
      <c r="H184" s="492"/>
      <c r="I184" s="492"/>
      <c r="J184" s="492"/>
      <c r="K184" s="492"/>
      <c r="L184" s="492"/>
      <c r="M184" s="492"/>
      <c r="N184" s="492"/>
      <c r="O184" s="492"/>
    </row>
    <row r="185" spans="1:15" ht="45.75" thickBot="1">
      <c r="A185" s="362">
        <v>321500062</v>
      </c>
      <c r="B185" s="433" t="s">
        <v>3647</v>
      </c>
      <c r="C185" s="363" t="s">
        <v>3353</v>
      </c>
      <c r="D185" s="17"/>
      <c r="E185" s="38">
        <v>44329.5</v>
      </c>
      <c r="F185" s="29">
        <v>46359</v>
      </c>
      <c r="G185" s="354" t="s">
        <v>3648</v>
      </c>
      <c r="H185" s="267" t="s">
        <v>3649</v>
      </c>
      <c r="I185" s="88">
        <v>42300</v>
      </c>
      <c r="J185" s="248" t="s">
        <v>3650</v>
      </c>
      <c r="K185" s="267" t="s">
        <v>3651</v>
      </c>
      <c r="L185" s="248"/>
      <c r="M185" s="248"/>
      <c r="N185" s="248"/>
      <c r="O185" s="249"/>
    </row>
    <row r="186" spans="1:15" ht="15.75" thickBot="1">
      <c r="A186" s="47"/>
      <c r="B186" s="490" t="s">
        <v>3652</v>
      </c>
      <c r="C186" s="491"/>
      <c r="D186" s="17"/>
      <c r="E186" s="183"/>
      <c r="F186" s="492"/>
      <c r="G186" s="492"/>
      <c r="H186" s="492"/>
      <c r="I186" s="492"/>
      <c r="J186" s="492"/>
      <c r="K186" s="492"/>
      <c r="L186" s="492"/>
      <c r="M186" s="492"/>
      <c r="N186" s="492"/>
      <c r="O186" s="492"/>
    </row>
    <row r="187" spans="1:15" ht="45.75" thickBot="1">
      <c r="A187" s="368">
        <v>3211000212</v>
      </c>
      <c r="B187" s="430" t="s">
        <v>3653</v>
      </c>
      <c r="C187" s="358" t="s">
        <v>1032</v>
      </c>
      <c r="D187" s="17"/>
      <c r="E187" s="38">
        <v>475</v>
      </c>
      <c r="F187" s="29">
        <v>700</v>
      </c>
      <c r="G187" s="35" t="s">
        <v>2817</v>
      </c>
      <c r="H187" s="267" t="s">
        <v>3654</v>
      </c>
      <c r="I187" s="46">
        <v>250</v>
      </c>
      <c r="J187" s="4"/>
      <c r="K187" s="267" t="s">
        <v>3529</v>
      </c>
      <c r="L187" s="4"/>
      <c r="M187" s="4"/>
      <c r="N187" s="4"/>
      <c r="O187" s="5"/>
    </row>
    <row r="188" spans="1:15" ht="15.75" thickBot="1">
      <c r="A188" s="47"/>
      <c r="B188" s="490" t="s">
        <v>3655</v>
      </c>
      <c r="C188" s="491"/>
      <c r="D188" s="17"/>
      <c r="E188" s="183"/>
      <c r="F188" s="492"/>
      <c r="G188" s="492"/>
      <c r="H188" s="492"/>
      <c r="I188" s="492"/>
      <c r="J188" s="492"/>
      <c r="K188" s="492"/>
      <c r="L188" s="492"/>
      <c r="M188" s="492"/>
      <c r="N188" s="492"/>
      <c r="O188" s="492"/>
    </row>
    <row r="189" spans="1:15" ht="30.75" thickBot="1">
      <c r="A189" s="500">
        <v>32130006</v>
      </c>
      <c r="B189" s="430" t="s">
        <v>3656</v>
      </c>
      <c r="C189" s="363" t="s">
        <v>1032</v>
      </c>
      <c r="D189" s="17"/>
      <c r="E189" s="150">
        <v>350</v>
      </c>
      <c r="F189" s="151">
        <v>350</v>
      </c>
      <c r="G189" s="240"/>
      <c r="H189" s="186" t="s">
        <v>3657</v>
      </c>
      <c r="I189" s="185"/>
      <c r="J189" s="186"/>
      <c r="K189" s="186"/>
      <c r="L189" s="143"/>
      <c r="M189" s="143"/>
      <c r="N189" s="144"/>
      <c r="O189" s="148"/>
    </row>
    <row r="190" spans="1:15" ht="30.75" thickBot="1">
      <c r="A190" s="501"/>
      <c r="B190" s="445" t="s">
        <v>3658</v>
      </c>
      <c r="C190" s="363"/>
      <c r="D190" s="17"/>
      <c r="E190" s="150">
        <v>2000</v>
      </c>
      <c r="F190" s="151">
        <v>2000</v>
      </c>
      <c r="G190" s="287"/>
      <c r="H190" s="186" t="s">
        <v>3659</v>
      </c>
      <c r="I190" s="46">
        <v>480</v>
      </c>
      <c r="J190" s="71" t="s">
        <v>3660</v>
      </c>
      <c r="K190" s="186" t="s">
        <v>3661</v>
      </c>
      <c r="L190" s="143"/>
      <c r="M190" s="143"/>
      <c r="N190" s="144"/>
      <c r="O190" s="148"/>
    </row>
    <row r="191" spans="1:15" ht="30.75" thickBot="1">
      <c r="A191" s="501"/>
      <c r="B191" s="445" t="s">
        <v>3662</v>
      </c>
      <c r="C191" s="363"/>
      <c r="D191" s="17"/>
      <c r="E191" s="150">
        <v>899.9</v>
      </c>
      <c r="F191" s="151">
        <v>899.9</v>
      </c>
      <c r="G191" s="287"/>
      <c r="H191" s="186" t="s">
        <v>3663</v>
      </c>
      <c r="I191" s="46">
        <v>773</v>
      </c>
      <c r="J191" s="186"/>
      <c r="K191" s="186" t="s">
        <v>3664</v>
      </c>
      <c r="L191" s="143"/>
      <c r="M191" s="143"/>
      <c r="N191" s="144"/>
      <c r="O191" s="148"/>
    </row>
    <row r="192" spans="1:15" ht="30.75" thickBot="1">
      <c r="A192" s="501"/>
      <c r="B192" s="445" t="s">
        <v>3665</v>
      </c>
      <c r="C192" s="363"/>
      <c r="D192" s="17"/>
      <c r="E192" s="150">
        <v>978</v>
      </c>
      <c r="F192" s="151">
        <v>978</v>
      </c>
      <c r="G192" s="287"/>
      <c r="H192" s="186" t="s">
        <v>3666</v>
      </c>
      <c r="I192" s="199"/>
      <c r="J192" s="186"/>
      <c r="K192" s="186"/>
      <c r="L192" s="143"/>
      <c r="M192" s="143"/>
      <c r="N192" s="144"/>
      <c r="O192" s="148"/>
    </row>
    <row r="193" spans="1:15" ht="30.75" thickBot="1">
      <c r="A193" s="501"/>
      <c r="B193" s="445" t="s">
        <v>3667</v>
      </c>
      <c r="C193" s="363" t="s">
        <v>1032</v>
      </c>
      <c r="D193" s="17"/>
      <c r="E193" s="150">
        <v>323.5</v>
      </c>
      <c r="F193" s="151">
        <v>347</v>
      </c>
      <c r="G193" s="287"/>
      <c r="H193" s="186" t="s">
        <v>3657</v>
      </c>
      <c r="I193" s="46">
        <v>300</v>
      </c>
      <c r="J193" s="71" t="s">
        <v>3668</v>
      </c>
      <c r="K193" s="186" t="s">
        <v>3669</v>
      </c>
      <c r="L193" s="143"/>
      <c r="M193" s="143"/>
      <c r="N193" s="144"/>
      <c r="O193" s="148"/>
    </row>
    <row r="194" spans="1:15" ht="30.75" thickBot="1">
      <c r="A194" s="501"/>
      <c r="B194" s="445" t="s">
        <v>3670</v>
      </c>
      <c r="C194" s="363" t="s">
        <v>1032</v>
      </c>
      <c r="D194" s="17"/>
      <c r="E194" s="150">
        <v>833</v>
      </c>
      <c r="F194" s="151">
        <v>316</v>
      </c>
      <c r="G194" s="287"/>
      <c r="H194" s="186" t="s">
        <v>3657</v>
      </c>
      <c r="I194" s="36">
        <v>1350</v>
      </c>
      <c r="J194" s="71"/>
      <c r="K194" s="186" t="s">
        <v>3671</v>
      </c>
      <c r="L194" s="143"/>
      <c r="M194" s="143"/>
      <c r="N194" s="144"/>
      <c r="O194" s="148"/>
    </row>
    <row r="195" spans="1:15" ht="30.75" thickBot="1">
      <c r="A195" s="501"/>
      <c r="B195" s="445" t="s">
        <v>3672</v>
      </c>
      <c r="C195" s="363" t="s">
        <v>1032</v>
      </c>
      <c r="D195" s="17"/>
      <c r="E195" s="150">
        <v>850</v>
      </c>
      <c r="F195" s="151">
        <v>350</v>
      </c>
      <c r="G195" s="287"/>
      <c r="H195" s="186" t="s">
        <v>3657</v>
      </c>
      <c r="I195" s="36">
        <v>1350</v>
      </c>
      <c r="J195" s="71"/>
      <c r="K195" s="186" t="s">
        <v>3671</v>
      </c>
      <c r="L195" s="143"/>
      <c r="M195" s="143"/>
      <c r="N195" s="144"/>
      <c r="O195" s="148"/>
    </row>
    <row r="196" spans="1:15" ht="30.75" thickBot="1">
      <c r="A196" s="501"/>
      <c r="B196" s="445" t="s">
        <v>3673</v>
      </c>
      <c r="C196" s="383"/>
      <c r="D196" s="17"/>
      <c r="E196" s="150">
        <v>974.15</v>
      </c>
      <c r="F196" s="151">
        <v>1148.3</v>
      </c>
      <c r="G196" s="287"/>
      <c r="H196" s="186" t="s">
        <v>3674</v>
      </c>
      <c r="I196" s="36">
        <v>800</v>
      </c>
      <c r="J196" s="71"/>
      <c r="K196" s="186" t="s">
        <v>3675</v>
      </c>
      <c r="L196" s="143"/>
      <c r="M196" s="143"/>
      <c r="N196" s="144"/>
      <c r="O196" s="148"/>
    </row>
    <row r="197" spans="1:15" ht="30.75" thickBot="1">
      <c r="A197" s="488"/>
      <c r="B197" s="446" t="s">
        <v>3676</v>
      </c>
      <c r="C197" s="383" t="s">
        <v>3252</v>
      </c>
      <c r="D197" s="17"/>
      <c r="E197" s="150">
        <v>461</v>
      </c>
      <c r="F197" s="151">
        <v>461</v>
      </c>
      <c r="G197" s="239"/>
      <c r="H197" s="186" t="s">
        <v>3657</v>
      </c>
      <c r="I197" s="187"/>
      <c r="J197" s="188"/>
      <c r="K197" s="188"/>
      <c r="L197" s="189"/>
      <c r="M197" s="189"/>
      <c r="N197" s="190"/>
      <c r="O197" s="61"/>
    </row>
    <row r="198" spans="1:15" ht="30.75" thickBot="1">
      <c r="A198" s="500">
        <v>322300033</v>
      </c>
      <c r="B198" s="433" t="s">
        <v>3677</v>
      </c>
      <c r="C198" s="363" t="s">
        <v>1032</v>
      </c>
      <c r="D198" s="17"/>
      <c r="E198" s="150">
        <v>2635</v>
      </c>
      <c r="F198" s="191">
        <v>4270</v>
      </c>
      <c r="G198" s="192" t="s">
        <v>3678</v>
      </c>
      <c r="H198" s="186" t="s">
        <v>3679</v>
      </c>
      <c r="I198" s="46">
        <v>1000</v>
      </c>
      <c r="J198" s="192" t="s">
        <v>2858</v>
      </c>
      <c r="K198" s="186" t="s">
        <v>3680</v>
      </c>
      <c r="L198" s="236"/>
      <c r="M198" s="3"/>
      <c r="N198" s="3"/>
      <c r="O198" s="3"/>
    </row>
    <row r="199" spans="1:15" ht="30.75" thickBot="1">
      <c r="A199" s="487"/>
      <c r="B199" s="433" t="s">
        <v>3681</v>
      </c>
      <c r="C199" s="363" t="s">
        <v>1032</v>
      </c>
      <c r="D199" s="17"/>
      <c r="E199" s="150">
        <v>2635</v>
      </c>
      <c r="F199" s="191">
        <v>4270</v>
      </c>
      <c r="G199" s="192" t="s">
        <v>3678</v>
      </c>
      <c r="H199" s="186" t="s">
        <v>3679</v>
      </c>
      <c r="I199" s="46">
        <v>1000</v>
      </c>
      <c r="J199" s="192" t="s">
        <v>2858</v>
      </c>
      <c r="K199" s="186" t="s">
        <v>3680</v>
      </c>
      <c r="L199" s="237"/>
      <c r="M199" s="3"/>
      <c r="N199" s="3"/>
      <c r="O199" s="3"/>
    </row>
    <row r="200" spans="1:15" ht="30.75" thickBot="1">
      <c r="A200" s="487"/>
      <c r="B200" s="433" t="s">
        <v>3682</v>
      </c>
      <c r="C200" s="363" t="s">
        <v>1032</v>
      </c>
      <c r="D200" s="17"/>
      <c r="E200" s="150">
        <v>2635</v>
      </c>
      <c r="F200" s="191">
        <v>4270</v>
      </c>
      <c r="G200" s="192" t="s">
        <v>3678</v>
      </c>
      <c r="H200" s="186" t="s">
        <v>3679</v>
      </c>
      <c r="I200" s="46">
        <v>1000</v>
      </c>
      <c r="J200" s="192" t="s">
        <v>2858</v>
      </c>
      <c r="K200" s="186" t="s">
        <v>3680</v>
      </c>
      <c r="L200" s="238"/>
      <c r="M200" s="3"/>
      <c r="N200" s="3"/>
      <c r="O200" s="3"/>
    </row>
    <row r="201" spans="1:15" ht="30.75" thickBot="1">
      <c r="A201" s="487"/>
      <c r="B201" s="447" t="s">
        <v>3683</v>
      </c>
      <c r="C201" s="384" t="s">
        <v>1032</v>
      </c>
      <c r="D201" s="17"/>
      <c r="E201" s="150">
        <v>2635</v>
      </c>
      <c r="F201" s="191">
        <v>4270</v>
      </c>
      <c r="G201" s="193" t="s">
        <v>3678</v>
      </c>
      <c r="H201" s="186" t="s">
        <v>3679</v>
      </c>
      <c r="I201" s="46">
        <v>1000</v>
      </c>
      <c r="J201" s="192" t="s">
        <v>2858</v>
      </c>
      <c r="K201" s="186" t="s">
        <v>3680</v>
      </c>
      <c r="L201" s="195"/>
      <c r="M201" s="195"/>
      <c r="N201" s="174"/>
      <c r="O201" s="196"/>
    </row>
    <row r="202" spans="1:15" ht="30.75" thickBot="1">
      <c r="A202" s="488"/>
      <c r="B202" s="433" t="s">
        <v>3684</v>
      </c>
      <c r="C202" s="363" t="s">
        <v>1032</v>
      </c>
      <c r="D202" s="17"/>
      <c r="E202" s="150">
        <v>6950</v>
      </c>
      <c r="F202" s="56">
        <v>8400</v>
      </c>
      <c r="G202" s="193" t="s">
        <v>2819</v>
      </c>
      <c r="H202" s="186" t="s">
        <v>3685</v>
      </c>
      <c r="I202" s="46">
        <v>5500</v>
      </c>
      <c r="J202" s="194" t="s">
        <v>2858</v>
      </c>
      <c r="K202" s="186" t="s">
        <v>3686</v>
      </c>
      <c r="L202" s="195"/>
      <c r="M202" s="195"/>
      <c r="N202" s="174"/>
      <c r="O202" s="196"/>
    </row>
    <row r="203" spans="1:15" ht="15.75" thickBot="1">
      <c r="A203" s="360">
        <v>322300054</v>
      </c>
      <c r="B203" s="430" t="s">
        <v>3687</v>
      </c>
      <c r="C203" s="358" t="s">
        <v>3252</v>
      </c>
      <c r="D203" s="17"/>
      <c r="E203" s="150">
        <v>799</v>
      </c>
      <c r="F203" s="56">
        <v>799</v>
      </c>
      <c r="G203" s="221" t="s">
        <v>2781</v>
      </c>
      <c r="H203" s="186" t="s">
        <v>3688</v>
      </c>
      <c r="I203" s="3"/>
      <c r="J203" s="3"/>
      <c r="K203" s="3"/>
      <c r="L203" s="178"/>
      <c r="M203" s="178"/>
      <c r="N203" s="123"/>
      <c r="O203" s="184"/>
    </row>
    <row r="204" spans="1:15" ht="15.75" thickBot="1">
      <c r="A204" s="261"/>
      <c r="B204" s="490" t="s">
        <v>3689</v>
      </c>
      <c r="C204" s="491"/>
      <c r="D204" s="17"/>
      <c r="E204" s="197"/>
      <c r="F204" s="492"/>
      <c r="G204" s="492"/>
      <c r="H204" s="492"/>
      <c r="I204" s="492"/>
      <c r="J204" s="492"/>
      <c r="K204" s="492"/>
      <c r="L204" s="492"/>
      <c r="M204" s="492"/>
      <c r="N204" s="492"/>
      <c r="O204" s="492"/>
    </row>
    <row r="205" spans="1:15" ht="30.75" thickBot="1">
      <c r="A205" s="493">
        <v>32020006</v>
      </c>
      <c r="B205" s="448" t="s">
        <v>3690</v>
      </c>
      <c r="C205" s="358" t="s">
        <v>3353</v>
      </c>
      <c r="D205" s="17"/>
      <c r="E205" s="79">
        <v>4809.75</v>
      </c>
      <c r="F205" s="56">
        <v>1991.6666666666667</v>
      </c>
      <c r="G205" s="221" t="s">
        <v>2779</v>
      </c>
      <c r="H205" s="186" t="s">
        <v>3691</v>
      </c>
      <c r="I205" s="51">
        <v>7627.833333333333</v>
      </c>
      <c r="J205" s="23" t="s">
        <v>2807</v>
      </c>
      <c r="K205" s="186" t="s">
        <v>3692</v>
      </c>
      <c r="L205" s="53"/>
      <c r="M205" s="53"/>
      <c r="N205" s="54"/>
      <c r="O205" s="69" t="s">
        <v>3693</v>
      </c>
    </row>
    <row r="206" spans="1:15" ht="30.75" thickBot="1">
      <c r="A206" s="494"/>
      <c r="B206" s="448" t="s">
        <v>3694</v>
      </c>
      <c r="C206" s="358" t="s">
        <v>3353</v>
      </c>
      <c r="D206" s="17"/>
      <c r="E206" s="70">
        <v>6580</v>
      </c>
      <c r="F206" s="72">
        <v>3370</v>
      </c>
      <c r="G206" s="77" t="s">
        <v>3380</v>
      </c>
      <c r="H206" s="186" t="s">
        <v>3695</v>
      </c>
      <c r="I206" s="74">
        <v>9790</v>
      </c>
      <c r="J206" s="57" t="s">
        <v>3696</v>
      </c>
      <c r="K206" s="186" t="s">
        <v>3697</v>
      </c>
      <c r="L206" s="53"/>
      <c r="M206" s="53"/>
      <c r="N206" s="54"/>
      <c r="O206" s="251"/>
    </row>
    <row r="207" spans="1:15" ht="30.75" thickBot="1">
      <c r="A207" s="494"/>
      <c r="B207" s="448" t="s">
        <v>3698</v>
      </c>
      <c r="C207" s="358" t="s">
        <v>3353</v>
      </c>
      <c r="D207" s="17"/>
      <c r="E207" s="70">
        <v>3291.333333333333</v>
      </c>
      <c r="F207" s="72">
        <v>3416</v>
      </c>
      <c r="G207" s="77" t="s">
        <v>3699</v>
      </c>
      <c r="H207" s="186" t="s">
        <v>3700</v>
      </c>
      <c r="I207" s="74">
        <v>3166.6666666666665</v>
      </c>
      <c r="J207" s="57" t="s">
        <v>3253</v>
      </c>
      <c r="K207" s="186" t="s">
        <v>3701</v>
      </c>
      <c r="L207" s="27"/>
      <c r="M207" s="27"/>
      <c r="N207" s="127"/>
      <c r="O207" s="128"/>
    </row>
    <row r="208" spans="1:15" ht="45.75" thickBot="1">
      <c r="A208" s="494"/>
      <c r="B208" s="448" t="s">
        <v>3702</v>
      </c>
      <c r="C208" s="358" t="s">
        <v>3353</v>
      </c>
      <c r="D208" s="17"/>
      <c r="E208" s="70">
        <v>4398.3333333333339</v>
      </c>
      <c r="F208" s="72">
        <v>4416.666666666667</v>
      </c>
      <c r="G208" s="77" t="s">
        <v>3253</v>
      </c>
      <c r="H208" s="186" t="s">
        <v>3703</v>
      </c>
      <c r="I208" s="74">
        <v>4380</v>
      </c>
      <c r="J208" s="57" t="s">
        <v>3253</v>
      </c>
      <c r="K208" s="186" t="s">
        <v>3704</v>
      </c>
      <c r="L208" s="53"/>
      <c r="M208" s="53"/>
      <c r="N208" s="54"/>
      <c r="O208" s="128"/>
    </row>
    <row r="209" spans="1:15" ht="30.75" thickBot="1">
      <c r="A209" s="495"/>
      <c r="B209" s="431" t="s">
        <v>3705</v>
      </c>
      <c r="C209" s="366"/>
      <c r="D209" s="17"/>
      <c r="E209" s="70">
        <v>2370.0050000000001</v>
      </c>
      <c r="F209" s="72">
        <v>2636.01</v>
      </c>
      <c r="G209" s="77" t="s">
        <v>2850</v>
      </c>
      <c r="H209" s="186" t="s">
        <v>3706</v>
      </c>
      <c r="I209" s="74">
        <v>2104</v>
      </c>
      <c r="J209" s="57" t="s">
        <v>2779</v>
      </c>
      <c r="K209" s="186" t="s">
        <v>3368</v>
      </c>
      <c r="L209" s="53"/>
      <c r="M209" s="53"/>
      <c r="N209" s="54"/>
      <c r="O209" s="259"/>
    </row>
    <row r="210" spans="1:15" ht="15.75" thickBot="1">
      <c r="A210" s="252"/>
      <c r="B210" s="432"/>
      <c r="C210" s="253"/>
      <c r="D210" s="17"/>
      <c r="E210" s="254"/>
      <c r="F210" s="255"/>
      <c r="G210" s="256"/>
      <c r="H210" s="257"/>
      <c r="I210" s="255"/>
      <c r="J210" s="258"/>
      <c r="K210" s="257"/>
      <c r="L210" s="259"/>
      <c r="M210" s="259"/>
      <c r="N210" s="260"/>
      <c r="O210" s="259"/>
    </row>
    <row r="211" spans="1:15" ht="15.75" thickBot="1">
      <c r="A211" s="252"/>
      <c r="B211" s="432"/>
      <c r="C211" s="253"/>
      <c r="D211" s="17"/>
      <c r="E211" s="254"/>
      <c r="F211" s="255"/>
      <c r="G211" s="256"/>
      <c r="H211" s="257"/>
      <c r="I211" s="255"/>
      <c r="J211" s="258"/>
      <c r="K211" s="257"/>
      <c r="L211" s="259"/>
      <c r="M211" s="259"/>
      <c r="N211" s="260"/>
      <c r="O211" s="259"/>
    </row>
    <row r="212" spans="1:15" ht="15.75" thickBot="1">
      <c r="A212" s="198"/>
      <c r="B212" s="490"/>
      <c r="C212" s="491"/>
      <c r="D212" s="17"/>
      <c r="E212" s="62"/>
      <c r="F212" s="492"/>
      <c r="G212" s="492"/>
      <c r="H212" s="492"/>
      <c r="I212" s="492"/>
      <c r="J212" s="492"/>
      <c r="K212" s="492"/>
      <c r="L212" s="492"/>
      <c r="M212" s="492"/>
      <c r="N212" s="492"/>
      <c r="O212" s="492"/>
    </row>
    <row r="213" spans="1:15" ht="15.75" thickBot="1">
      <c r="A213" s="360">
        <v>320900052</v>
      </c>
      <c r="B213" s="430" t="s">
        <v>3707</v>
      </c>
      <c r="C213" s="358" t="s">
        <v>3252</v>
      </c>
      <c r="D213" s="17"/>
      <c r="E213" s="38">
        <v>6725</v>
      </c>
      <c r="F213" s="72">
        <v>5500</v>
      </c>
      <c r="G213" s="77" t="s">
        <v>3708</v>
      </c>
      <c r="H213" s="186" t="s">
        <v>3709</v>
      </c>
      <c r="I213" s="94">
        <v>7950</v>
      </c>
      <c r="J213" s="97" t="s">
        <v>3710</v>
      </c>
      <c r="K213" s="186" t="s">
        <v>3711</v>
      </c>
      <c r="L213" s="244"/>
      <c r="M213" s="97"/>
      <c r="N213" s="243"/>
      <c r="O213" s="244"/>
    </row>
    <row r="214" spans="1:15" ht="15.75" thickBot="1">
      <c r="A214" s="47"/>
      <c r="B214" s="490"/>
      <c r="C214" s="491"/>
      <c r="D214" s="17"/>
      <c r="E214" s="183"/>
      <c r="F214" s="492"/>
      <c r="G214" s="492"/>
      <c r="H214" s="492"/>
      <c r="I214" s="492"/>
      <c r="J214" s="492"/>
      <c r="K214" s="492"/>
      <c r="L214" s="492"/>
      <c r="M214" s="492"/>
      <c r="N214" s="492"/>
      <c r="O214" s="492"/>
    </row>
    <row r="215" spans="1:15" ht="30">
      <c r="A215" s="368">
        <v>3212000815</v>
      </c>
      <c r="B215" s="449" t="s">
        <v>3712</v>
      </c>
      <c r="C215" s="356" t="s">
        <v>3252</v>
      </c>
      <c r="D215" s="17"/>
      <c r="E215" s="38">
        <v>1025</v>
      </c>
      <c r="F215" s="29">
        <v>1025</v>
      </c>
      <c r="G215" s="40"/>
      <c r="H215" s="186" t="s">
        <v>3713</v>
      </c>
      <c r="I215" s="199"/>
      <c r="J215" s="114"/>
      <c r="K215" s="114"/>
      <c r="L215" s="113"/>
      <c r="M215" s="113"/>
      <c r="N215" s="114"/>
      <c r="O215" s="115"/>
    </row>
    <row r="216" spans="1:15" ht="30">
      <c r="A216" s="368"/>
      <c r="B216" s="440" t="s">
        <v>3714</v>
      </c>
      <c r="C216" s="356"/>
      <c r="D216" s="17"/>
      <c r="E216" s="38">
        <v>1025</v>
      </c>
      <c r="F216" s="29">
        <v>1025</v>
      </c>
      <c r="G216" s="40"/>
      <c r="H216" s="186" t="s">
        <v>3713</v>
      </c>
      <c r="I216" s="295"/>
      <c r="J216" s="267"/>
      <c r="K216" s="267"/>
      <c r="L216" s="268"/>
      <c r="M216" s="268"/>
      <c r="N216" s="267"/>
      <c r="O216" s="267"/>
    </row>
    <row r="217" spans="1:15" ht="30">
      <c r="A217" s="368"/>
      <c r="B217" s="440" t="s">
        <v>3715</v>
      </c>
      <c r="C217" s="356"/>
      <c r="D217" s="17"/>
      <c r="E217" s="38">
        <v>1025</v>
      </c>
      <c r="F217" s="29">
        <v>1025</v>
      </c>
      <c r="G217" s="40"/>
      <c r="H217" s="186" t="s">
        <v>3713</v>
      </c>
      <c r="I217" s="295"/>
      <c r="J217" s="267"/>
      <c r="K217" s="267"/>
      <c r="L217" s="268"/>
      <c r="M217" s="268"/>
      <c r="N217" s="267"/>
      <c r="O217" s="267"/>
    </row>
    <row r="218" spans="1:15" ht="30">
      <c r="A218" s="368"/>
      <c r="B218" s="440" t="s">
        <v>3716</v>
      </c>
      <c r="C218" s="356"/>
      <c r="D218" s="17"/>
      <c r="E218" s="38">
        <v>1025</v>
      </c>
      <c r="F218" s="29">
        <v>1025</v>
      </c>
      <c r="G218" s="40"/>
      <c r="H218" s="186" t="s">
        <v>3713</v>
      </c>
      <c r="I218" s="295"/>
      <c r="J218" s="267"/>
      <c r="K218" s="267"/>
      <c r="L218" s="268"/>
      <c r="M218" s="268"/>
      <c r="N218" s="267"/>
      <c r="O218" s="267"/>
    </row>
    <row r="219" spans="1:15" ht="30">
      <c r="A219" s="368"/>
      <c r="B219" s="440" t="s">
        <v>3717</v>
      </c>
      <c r="C219" s="356"/>
      <c r="D219" s="17"/>
      <c r="E219" s="38">
        <v>1025</v>
      </c>
      <c r="F219" s="29">
        <v>1025</v>
      </c>
      <c r="G219" s="40"/>
      <c r="H219" s="186" t="s">
        <v>3713</v>
      </c>
      <c r="I219" s="295"/>
      <c r="J219" s="267"/>
      <c r="K219" s="267"/>
      <c r="L219" s="268"/>
      <c r="M219" s="268"/>
      <c r="N219" s="267"/>
      <c r="O219" s="267"/>
    </row>
    <row r="220" spans="1:15" ht="30">
      <c r="A220" s="368"/>
      <c r="B220" s="440" t="s">
        <v>3718</v>
      </c>
      <c r="C220" s="356"/>
      <c r="D220" s="17"/>
      <c r="E220" s="38">
        <v>1025</v>
      </c>
      <c r="F220" s="29">
        <v>1025</v>
      </c>
      <c r="G220" s="40"/>
      <c r="H220" s="186" t="s">
        <v>3713</v>
      </c>
      <c r="I220" s="295"/>
      <c r="J220" s="267"/>
      <c r="K220" s="267"/>
      <c r="L220" s="268"/>
      <c r="M220" s="268"/>
      <c r="N220" s="267"/>
      <c r="O220" s="267"/>
    </row>
    <row r="221" spans="1:15" ht="30">
      <c r="A221" s="368"/>
      <c r="B221" s="440" t="s">
        <v>3719</v>
      </c>
      <c r="C221" s="356"/>
      <c r="D221" s="17"/>
      <c r="E221" s="38">
        <v>2633</v>
      </c>
      <c r="F221" s="29">
        <v>4688</v>
      </c>
      <c r="G221" s="256" t="s">
        <v>3720</v>
      </c>
      <c r="H221" s="186" t="s">
        <v>3721</v>
      </c>
      <c r="I221" s="29">
        <v>578</v>
      </c>
      <c r="J221" s="256" t="s">
        <v>3722</v>
      </c>
      <c r="K221" s="267" t="s">
        <v>3723</v>
      </c>
      <c r="L221" s="268"/>
      <c r="M221" s="268"/>
      <c r="N221" s="267"/>
      <c r="O221" s="267"/>
    </row>
    <row r="222" spans="1:15" ht="30">
      <c r="A222" s="368"/>
      <c r="B222" s="450" t="s">
        <v>3724</v>
      </c>
      <c r="C222" s="356"/>
      <c r="D222" s="17"/>
      <c r="E222" s="38">
        <v>1025</v>
      </c>
      <c r="F222" s="29">
        <v>1025</v>
      </c>
      <c r="G222" s="296"/>
      <c r="H222" s="186" t="s">
        <v>3713</v>
      </c>
      <c r="I222" s="295"/>
      <c r="J222" s="267"/>
      <c r="K222" s="267"/>
      <c r="L222" s="268"/>
      <c r="M222" s="268"/>
      <c r="N222" s="267"/>
      <c r="O222" s="267"/>
    </row>
    <row r="223" spans="1:15" ht="30">
      <c r="A223" s="385"/>
      <c r="B223" s="450" t="s">
        <v>3725</v>
      </c>
      <c r="C223" s="356"/>
      <c r="D223" s="17"/>
      <c r="E223" s="263">
        <v>731.14499999999998</v>
      </c>
      <c r="F223" s="255">
        <v>737</v>
      </c>
      <c r="G223" s="256" t="s">
        <v>3726</v>
      </c>
      <c r="H223" s="186" t="s">
        <v>3727</v>
      </c>
      <c r="I223" s="255">
        <v>725.29</v>
      </c>
      <c r="J223" s="267"/>
      <c r="K223" s="186" t="s">
        <v>3728</v>
      </c>
      <c r="L223" s="268"/>
      <c r="M223" s="268"/>
      <c r="N223" s="267"/>
      <c r="O223" s="267"/>
    </row>
    <row r="224" spans="1:15" ht="30">
      <c r="A224" s="385"/>
      <c r="B224" s="450" t="s">
        <v>3729</v>
      </c>
      <c r="C224" s="356"/>
      <c r="D224" s="17"/>
      <c r="E224" s="263">
        <v>1181</v>
      </c>
      <c r="F224" s="255">
        <v>1181</v>
      </c>
      <c r="G224" s="256"/>
      <c r="H224" s="186" t="s">
        <v>3730</v>
      </c>
      <c r="I224" s="255"/>
      <c r="J224" s="267"/>
      <c r="K224" s="267"/>
      <c r="L224" s="268"/>
      <c r="M224" s="268"/>
      <c r="N224" s="267"/>
      <c r="O224" s="267"/>
    </row>
    <row r="225" spans="1:15" ht="30">
      <c r="A225" s="385"/>
      <c r="B225" s="450" t="s">
        <v>3731</v>
      </c>
      <c r="C225" s="356"/>
      <c r="D225" s="17"/>
      <c r="E225" s="263">
        <v>1181</v>
      </c>
      <c r="F225" s="255">
        <v>1181</v>
      </c>
      <c r="G225" s="256"/>
      <c r="H225" s="186" t="s">
        <v>3730</v>
      </c>
      <c r="I225" s="255"/>
      <c r="J225" s="267"/>
      <c r="K225" s="267"/>
      <c r="L225" s="268"/>
      <c r="M225" s="268"/>
      <c r="N225" s="267"/>
      <c r="O225" s="267"/>
    </row>
    <row r="226" spans="1:15" ht="30">
      <c r="A226" s="385"/>
      <c r="B226" s="450" t="s">
        <v>3732</v>
      </c>
      <c r="C226" s="356"/>
      <c r="D226" s="17"/>
      <c r="E226" s="263">
        <v>731.14499999999998</v>
      </c>
      <c r="F226" s="255">
        <v>737</v>
      </c>
      <c r="G226" s="256" t="s">
        <v>3726</v>
      </c>
      <c r="H226" s="186" t="s">
        <v>3733</v>
      </c>
      <c r="I226" s="255">
        <v>725.29</v>
      </c>
      <c r="J226" s="267"/>
      <c r="K226" s="267" t="s">
        <v>3728</v>
      </c>
      <c r="L226" s="268"/>
      <c r="M226" s="268"/>
      <c r="N226" s="267"/>
      <c r="O226" s="267"/>
    </row>
    <row r="227" spans="1:15" ht="30">
      <c r="A227" s="385"/>
      <c r="B227" s="450" t="s">
        <v>3734</v>
      </c>
      <c r="C227" s="356"/>
      <c r="D227" s="17"/>
      <c r="E227" s="263">
        <v>1181</v>
      </c>
      <c r="F227" s="255">
        <v>1181</v>
      </c>
      <c r="G227" s="256"/>
      <c r="H227" s="186" t="s">
        <v>3730</v>
      </c>
      <c r="I227" s="255"/>
      <c r="J227" s="267"/>
      <c r="K227" s="267"/>
      <c r="L227" s="268"/>
      <c r="M227" s="268"/>
      <c r="N227" s="267"/>
      <c r="O227" s="267"/>
    </row>
    <row r="228" spans="1:15" ht="30.75" thickBot="1">
      <c r="A228" s="385"/>
      <c r="B228" s="450" t="s">
        <v>3735</v>
      </c>
      <c r="C228" s="356"/>
      <c r="D228" s="17"/>
      <c r="E228" s="263">
        <v>731.14499999999998</v>
      </c>
      <c r="F228" s="255">
        <v>737</v>
      </c>
      <c r="G228" s="256" t="s">
        <v>3726</v>
      </c>
      <c r="H228" s="186" t="s">
        <v>3733</v>
      </c>
      <c r="I228" s="255">
        <v>725.29</v>
      </c>
      <c r="J228" s="267"/>
      <c r="K228" s="186" t="s">
        <v>3728</v>
      </c>
      <c r="L228" s="268"/>
      <c r="M228" s="268"/>
      <c r="N228" s="267"/>
      <c r="O228" s="267"/>
    </row>
    <row r="229" spans="1:15" ht="15.75" thickBot="1">
      <c r="A229" s="368">
        <v>341600579</v>
      </c>
      <c r="B229" s="429" t="s">
        <v>3736</v>
      </c>
      <c r="C229" s="356" t="s">
        <v>3252</v>
      </c>
      <c r="D229" s="17"/>
      <c r="E229" s="316">
        <v>197</v>
      </c>
      <c r="F229" s="313">
        <v>197</v>
      </c>
      <c r="G229" s="317" t="s">
        <v>3078</v>
      </c>
      <c r="H229" s="186" t="s">
        <v>3737</v>
      </c>
      <c r="I229" s="199"/>
      <c r="J229" s="114"/>
      <c r="K229" s="114"/>
      <c r="L229" s="319"/>
      <c r="M229" s="113"/>
      <c r="N229" s="114"/>
      <c r="O229" s="115"/>
    </row>
    <row r="230" spans="1:15" ht="30.75" thickBot="1">
      <c r="A230" s="386">
        <v>341700301</v>
      </c>
      <c r="B230" s="451" t="s">
        <v>3738</v>
      </c>
      <c r="C230" s="388" t="s">
        <v>3252</v>
      </c>
      <c r="D230" s="7"/>
      <c r="E230" s="38">
        <v>234.95625000000001</v>
      </c>
      <c r="F230" s="313">
        <v>197</v>
      </c>
      <c r="G230" s="317" t="s">
        <v>3078</v>
      </c>
      <c r="H230" s="186" t="s">
        <v>3739</v>
      </c>
      <c r="I230" s="321">
        <v>272.91250000000002</v>
      </c>
      <c r="J230" s="317" t="s">
        <v>3740</v>
      </c>
      <c r="K230" s="186" t="s">
        <v>3741</v>
      </c>
      <c r="L230" s="323"/>
      <c r="M230" s="324"/>
      <c r="N230" s="325"/>
      <c r="O230" s="32"/>
    </row>
    <row r="231" spans="1:15" ht="30.75" thickBot="1">
      <c r="A231" s="327">
        <v>3416005720</v>
      </c>
      <c r="B231" s="452" t="s">
        <v>3742</v>
      </c>
      <c r="C231" s="328" t="s">
        <v>3743</v>
      </c>
      <c r="D231" s="329"/>
      <c r="E231" s="330"/>
      <c r="F231" s="331"/>
      <c r="G231" s="332"/>
      <c r="H231" s="333"/>
      <c r="I231" s="334"/>
      <c r="J231" s="332"/>
      <c r="K231" s="335"/>
      <c r="L231" s="336"/>
      <c r="M231" s="337"/>
      <c r="N231" s="338"/>
      <c r="O231" s="339"/>
    </row>
    <row r="232" spans="1:15" ht="30.75" thickBot="1">
      <c r="A232" s="389">
        <v>3416005711</v>
      </c>
      <c r="B232" s="451" t="s">
        <v>3744</v>
      </c>
      <c r="C232" s="388" t="s">
        <v>3252</v>
      </c>
      <c r="D232" s="7"/>
      <c r="E232" s="316">
        <v>235.70500000000001</v>
      </c>
      <c r="F232" s="313">
        <v>198.5</v>
      </c>
      <c r="G232" s="317" t="s">
        <v>3078</v>
      </c>
      <c r="H232" s="186" t="s">
        <v>3739</v>
      </c>
      <c r="I232" s="321">
        <v>272.91000000000003</v>
      </c>
      <c r="J232" s="317" t="s">
        <v>3740</v>
      </c>
      <c r="K232" s="186" t="s">
        <v>3741</v>
      </c>
      <c r="L232" s="321"/>
      <c r="M232" s="317"/>
      <c r="N232" s="322"/>
      <c r="O232" s="32"/>
    </row>
    <row r="233" spans="1:15" ht="30">
      <c r="A233" s="386">
        <v>341600577</v>
      </c>
      <c r="B233" s="451" t="s">
        <v>3745</v>
      </c>
      <c r="C233" s="388" t="s">
        <v>3252</v>
      </c>
      <c r="D233" s="7"/>
      <c r="E233" s="38">
        <v>349.815</v>
      </c>
      <c r="F233" s="313">
        <v>290.5</v>
      </c>
      <c r="G233" s="317" t="s">
        <v>3078</v>
      </c>
      <c r="H233" s="186" t="s">
        <v>3746</v>
      </c>
      <c r="I233" s="321">
        <v>409.13</v>
      </c>
      <c r="J233" s="317" t="s">
        <v>3740</v>
      </c>
      <c r="K233" s="186" t="s">
        <v>3747</v>
      </c>
      <c r="L233" s="323"/>
      <c r="M233" s="324"/>
      <c r="N233" s="325"/>
      <c r="O233" s="32"/>
    </row>
    <row r="234" spans="1:15">
      <c r="A234" s="390">
        <v>341600573</v>
      </c>
      <c r="B234" s="453" t="s">
        <v>3748</v>
      </c>
      <c r="C234" s="391" t="s">
        <v>3252</v>
      </c>
      <c r="D234" s="7"/>
      <c r="E234" s="38">
        <v>337.95</v>
      </c>
      <c r="F234" s="313">
        <v>91.6</v>
      </c>
      <c r="G234" s="317" t="s">
        <v>3073</v>
      </c>
      <c r="H234" s="186" t="s">
        <v>3749</v>
      </c>
      <c r="I234" s="321">
        <v>584.29999999999995</v>
      </c>
      <c r="J234" s="317"/>
      <c r="K234" s="186" t="s">
        <v>3750</v>
      </c>
      <c r="L234" s="323"/>
      <c r="M234" s="324"/>
      <c r="N234" s="325"/>
      <c r="O234" s="32"/>
    </row>
    <row r="235" spans="1:15" ht="30">
      <c r="A235" s="496">
        <v>32040004</v>
      </c>
      <c r="B235" s="454" t="s">
        <v>3751</v>
      </c>
      <c r="C235" s="392" t="s">
        <v>3252</v>
      </c>
      <c r="D235" s="17"/>
      <c r="E235" s="263">
        <v>538.97</v>
      </c>
      <c r="F235" s="255">
        <v>563</v>
      </c>
      <c r="G235" s="256" t="s">
        <v>2853</v>
      </c>
      <c r="H235" s="186" t="s">
        <v>3752</v>
      </c>
      <c r="I235" s="255">
        <v>514.94000000000005</v>
      </c>
      <c r="J235" s="256" t="s">
        <v>2853</v>
      </c>
      <c r="K235" s="186" t="s">
        <v>3753</v>
      </c>
      <c r="L235" s="3"/>
      <c r="M235" s="268"/>
      <c r="N235" s="267"/>
      <c r="O235" s="267"/>
    </row>
    <row r="236" spans="1:15" ht="30.75" thickBot="1">
      <c r="A236" s="497"/>
      <c r="B236" s="454" t="s">
        <v>3754</v>
      </c>
      <c r="C236" s="392"/>
      <c r="D236" s="17"/>
      <c r="E236" s="263">
        <v>1257</v>
      </c>
      <c r="F236" s="255">
        <v>1144</v>
      </c>
      <c r="G236" s="256" t="s">
        <v>2853</v>
      </c>
      <c r="H236" s="186" t="s">
        <v>3752</v>
      </c>
      <c r="I236" s="255">
        <v>1370</v>
      </c>
      <c r="J236" s="3"/>
      <c r="K236" s="186" t="s">
        <v>3755</v>
      </c>
      <c r="L236" s="268"/>
      <c r="M236" s="268"/>
      <c r="N236" s="267"/>
      <c r="O236" s="267"/>
    </row>
    <row r="237" spans="1:15" ht="45.75" thickBot="1">
      <c r="A237" s="386">
        <v>341600534</v>
      </c>
      <c r="B237" s="455" t="s">
        <v>3756</v>
      </c>
      <c r="C237" s="393" t="s">
        <v>3252</v>
      </c>
      <c r="D237" s="7"/>
      <c r="E237" s="316">
        <v>592</v>
      </c>
      <c r="F237" s="313">
        <v>592</v>
      </c>
      <c r="G237" s="317"/>
      <c r="H237" s="186" t="s">
        <v>3757</v>
      </c>
      <c r="I237" s="321"/>
      <c r="J237" s="317"/>
      <c r="K237" s="186"/>
      <c r="L237" s="323"/>
      <c r="M237" s="324"/>
      <c r="N237" s="325"/>
      <c r="O237" s="32"/>
    </row>
    <row r="238" spans="1:15" ht="30.75" thickBot="1">
      <c r="A238" s="390">
        <v>341600531</v>
      </c>
      <c r="B238" s="451" t="s">
        <v>3758</v>
      </c>
      <c r="C238" s="388" t="s">
        <v>3252</v>
      </c>
      <c r="D238" s="7"/>
      <c r="E238" s="316">
        <v>592</v>
      </c>
      <c r="F238" s="313">
        <v>592</v>
      </c>
      <c r="G238" s="317"/>
      <c r="H238" s="186" t="s">
        <v>3757</v>
      </c>
      <c r="I238" s="321"/>
      <c r="J238" s="317"/>
      <c r="K238" s="186"/>
      <c r="L238" s="323"/>
      <c r="M238" s="324"/>
      <c r="N238" s="325"/>
      <c r="O238" s="32"/>
    </row>
    <row r="239" spans="1:15" ht="15.75" thickBot="1">
      <c r="A239" s="386">
        <v>341600077</v>
      </c>
      <c r="B239" s="451" t="s">
        <v>3759</v>
      </c>
      <c r="C239" s="388" t="s">
        <v>3252</v>
      </c>
      <c r="D239" s="7"/>
      <c r="E239" s="316">
        <v>5165.5</v>
      </c>
      <c r="F239" s="313">
        <v>4531</v>
      </c>
      <c r="G239" s="317"/>
      <c r="H239" s="186" t="s">
        <v>3760</v>
      </c>
      <c r="I239" s="321">
        <v>5800</v>
      </c>
      <c r="J239" s="317" t="s">
        <v>3761</v>
      </c>
      <c r="K239" s="186" t="s">
        <v>3762</v>
      </c>
      <c r="L239" s="323"/>
      <c r="M239" s="324"/>
      <c r="N239" s="325"/>
      <c r="O239" s="32"/>
    </row>
    <row r="240" spans="1:15" ht="15.75" thickBot="1">
      <c r="A240" s="390">
        <v>341600078</v>
      </c>
      <c r="B240" s="451" t="s">
        <v>3763</v>
      </c>
      <c r="C240" s="388" t="s">
        <v>3252</v>
      </c>
      <c r="D240" s="7"/>
      <c r="E240" s="316">
        <v>5165.5</v>
      </c>
      <c r="F240" s="313">
        <v>4531</v>
      </c>
      <c r="G240" s="317"/>
      <c r="H240" s="186" t="s">
        <v>3760</v>
      </c>
      <c r="I240" s="321">
        <v>5800</v>
      </c>
      <c r="J240" s="317" t="s">
        <v>3761</v>
      </c>
      <c r="K240" s="186" t="s">
        <v>3762</v>
      </c>
      <c r="L240" s="323"/>
      <c r="M240" s="324"/>
      <c r="N240" s="325"/>
      <c r="O240" s="32"/>
    </row>
    <row r="241" spans="1:15" ht="30.75" thickBot="1">
      <c r="A241" s="389">
        <v>341700126</v>
      </c>
      <c r="B241" s="451" t="s">
        <v>3764</v>
      </c>
      <c r="C241" s="388" t="s">
        <v>3252</v>
      </c>
      <c r="D241" s="7"/>
      <c r="E241" s="316">
        <v>563.23333333333335</v>
      </c>
      <c r="F241" s="313">
        <v>876.7</v>
      </c>
      <c r="G241" s="317" t="s">
        <v>3740</v>
      </c>
      <c r="H241" s="186" t="s">
        <v>3765</v>
      </c>
      <c r="I241" s="321">
        <v>250</v>
      </c>
      <c r="J241" s="317" t="s">
        <v>2779</v>
      </c>
      <c r="K241" s="186" t="s">
        <v>3766</v>
      </c>
      <c r="L241" s="321">
        <v>563</v>
      </c>
      <c r="M241" s="317"/>
      <c r="N241" s="186" t="s">
        <v>3767</v>
      </c>
      <c r="O241" s="32"/>
    </row>
    <row r="242" spans="1:15" ht="15.75" thickBot="1">
      <c r="A242" s="250"/>
      <c r="B242" s="490" t="s">
        <v>3768</v>
      </c>
      <c r="C242" s="491"/>
      <c r="D242" s="17"/>
      <c r="E242" s="183"/>
      <c r="F242" s="492"/>
      <c r="G242" s="492"/>
      <c r="H242" s="492"/>
      <c r="I242" s="492"/>
      <c r="J242" s="492"/>
      <c r="K242" s="492"/>
      <c r="L242" s="492"/>
      <c r="M242" s="492"/>
      <c r="N242" s="492"/>
      <c r="O242" s="492"/>
    </row>
    <row r="243" spans="1:15" ht="30.75" thickBot="1">
      <c r="A243" s="486">
        <v>32060005</v>
      </c>
      <c r="B243" s="430" t="s">
        <v>3769</v>
      </c>
      <c r="C243" s="394" t="s">
        <v>3238</v>
      </c>
      <c r="D243" s="17"/>
      <c r="E243" s="20">
        <v>2685</v>
      </c>
      <c r="F243" s="50">
        <v>2550</v>
      </c>
      <c r="G243" s="80" t="s">
        <v>2898</v>
      </c>
      <c r="H243" s="186" t="s">
        <v>3770</v>
      </c>
      <c r="I243" s="51">
        <v>2820</v>
      </c>
      <c r="J243" s="80" t="s">
        <v>2898</v>
      </c>
      <c r="K243" s="186" t="s">
        <v>3771</v>
      </c>
      <c r="L243" s="53"/>
      <c r="M243" s="53"/>
      <c r="N243" s="54"/>
      <c r="O243" s="69" t="s">
        <v>3772</v>
      </c>
    </row>
    <row r="244" spans="1:15" ht="30.75" thickBot="1">
      <c r="A244" s="487"/>
      <c r="B244" s="430" t="s">
        <v>3773</v>
      </c>
      <c r="C244" s="394" t="s">
        <v>3238</v>
      </c>
      <c r="D244" s="17"/>
      <c r="E244" s="43">
        <v>3382</v>
      </c>
      <c r="F244" s="72">
        <v>3772</v>
      </c>
      <c r="G244" s="77" t="s">
        <v>2898</v>
      </c>
      <c r="H244" s="186" t="s">
        <v>3774</v>
      </c>
      <c r="I244" s="74">
        <v>2992</v>
      </c>
      <c r="J244" s="77" t="s">
        <v>2898</v>
      </c>
      <c r="K244" s="186" t="s">
        <v>3775</v>
      </c>
      <c r="L244" s="27"/>
      <c r="M244" s="27"/>
      <c r="N244" s="86"/>
      <c r="O244" s="69" t="s">
        <v>3776</v>
      </c>
    </row>
    <row r="245" spans="1:15" ht="30.75" thickBot="1">
      <c r="A245" s="488"/>
      <c r="B245" s="430" t="s">
        <v>3777</v>
      </c>
      <c r="C245" s="394" t="s">
        <v>3238</v>
      </c>
      <c r="D245" s="200"/>
      <c r="E245" s="43">
        <v>4946</v>
      </c>
      <c r="F245" s="72">
        <v>4946</v>
      </c>
      <c r="G245" s="77" t="s">
        <v>2898</v>
      </c>
      <c r="H245" s="186" t="s">
        <v>3778</v>
      </c>
      <c r="I245" s="234"/>
      <c r="J245" s="77"/>
      <c r="K245" s="186"/>
      <c r="L245" s="27"/>
      <c r="M245" s="27"/>
      <c r="N245" s="86"/>
      <c r="O245" s="69" t="s">
        <v>3779</v>
      </c>
    </row>
    <row r="246" spans="1:15" ht="30.75" thickBot="1">
      <c r="A246" s="486">
        <v>32020004</v>
      </c>
      <c r="B246" s="430" t="s">
        <v>3780</v>
      </c>
      <c r="C246" s="394" t="s">
        <v>3353</v>
      </c>
      <c r="D246" s="200"/>
      <c r="E246" s="43">
        <v>345.5</v>
      </c>
      <c r="F246" s="72">
        <v>330</v>
      </c>
      <c r="G246" s="224" t="s">
        <v>3781</v>
      </c>
      <c r="H246" s="186" t="s">
        <v>3782</v>
      </c>
      <c r="I246" s="74">
        <v>361</v>
      </c>
      <c r="J246" s="77" t="s">
        <v>2843</v>
      </c>
      <c r="K246" s="186" t="s">
        <v>3783</v>
      </c>
      <c r="L246" s="99"/>
      <c r="M246" s="99"/>
      <c r="N246" s="125"/>
      <c r="O246" s="201"/>
    </row>
    <row r="247" spans="1:15" ht="30.75" thickBot="1">
      <c r="A247" s="489"/>
      <c r="B247" s="456" t="s">
        <v>3784</v>
      </c>
      <c r="C247" s="395" t="s">
        <v>3353</v>
      </c>
      <c r="D247" s="17"/>
      <c r="E247" s="43">
        <v>474.5</v>
      </c>
      <c r="F247" s="202">
        <v>440</v>
      </c>
      <c r="G247" s="225" t="s">
        <v>3781</v>
      </c>
      <c r="H247" s="186" t="s">
        <v>3785</v>
      </c>
      <c r="I247" s="203">
        <v>509</v>
      </c>
      <c r="J247" s="226" t="s">
        <v>2843</v>
      </c>
      <c r="K247" s="186" t="s">
        <v>3786</v>
      </c>
      <c r="L247" s="204"/>
      <c r="M247" s="204"/>
      <c r="N247" s="205"/>
      <c r="O247" s="206"/>
    </row>
    <row r="248" spans="1:15">
      <c r="A248" s="7"/>
      <c r="C248" s="3"/>
      <c r="D248" s="3"/>
      <c r="E248" s="3"/>
      <c r="F248" s="3"/>
      <c r="G248" s="3"/>
      <c r="H248" s="3"/>
      <c r="I248" s="3"/>
      <c r="J248" s="3"/>
      <c r="K248" s="3"/>
      <c r="L248" s="3"/>
      <c r="M248" s="3"/>
      <c r="N248" s="3"/>
      <c r="O248" s="3"/>
    </row>
    <row r="249" spans="1:15" ht="15.75" thickBot="1">
      <c r="A249" s="3"/>
      <c r="C249" s="3"/>
      <c r="D249" s="3"/>
      <c r="E249" s="3"/>
      <c r="F249" s="3"/>
      <c r="G249" s="3"/>
      <c r="H249" s="3"/>
      <c r="I249" s="3"/>
      <c r="J249" s="3"/>
      <c r="K249" s="3"/>
      <c r="L249" s="3"/>
      <c r="M249" s="3"/>
      <c r="N249" s="3"/>
      <c r="O249" s="3"/>
    </row>
    <row r="250" spans="1:15" ht="15.75" thickBot="1">
      <c r="A250" s="389">
        <v>32070012</v>
      </c>
      <c r="B250" s="451" t="s">
        <v>3787</v>
      </c>
      <c r="C250" s="388"/>
      <c r="D250" s="7"/>
      <c r="E250" s="316">
        <v>4550</v>
      </c>
      <c r="F250" s="313">
        <v>4200</v>
      </c>
      <c r="G250" s="317"/>
      <c r="H250" s="186" t="s">
        <v>3788</v>
      </c>
      <c r="I250" s="203">
        <v>4900</v>
      </c>
      <c r="J250" s="317"/>
      <c r="K250" s="186" t="s">
        <v>3789</v>
      </c>
      <c r="L250" s="321"/>
      <c r="M250" s="317"/>
      <c r="N250" s="322"/>
      <c r="O250" s="32"/>
    </row>
    <row r="251" spans="1:15" ht="15.75" thickBot="1">
      <c r="A251" s="389">
        <v>32090003</v>
      </c>
      <c r="B251" s="451" t="s">
        <v>3790</v>
      </c>
      <c r="C251" s="388"/>
      <c r="D251" s="7"/>
      <c r="E251" s="316">
        <v>8438</v>
      </c>
      <c r="F251" s="313">
        <v>6726</v>
      </c>
      <c r="G251" s="317"/>
      <c r="H251" s="186" t="s">
        <v>3791</v>
      </c>
      <c r="I251" s="203">
        <v>10150</v>
      </c>
      <c r="J251" s="317"/>
      <c r="K251" s="186" t="s">
        <v>3792</v>
      </c>
      <c r="L251" s="321"/>
      <c r="M251" s="317"/>
      <c r="N251" s="322"/>
      <c r="O251" s="32"/>
    </row>
    <row r="252" spans="1:15" ht="30.75" thickBot="1">
      <c r="A252" s="389">
        <v>32090012</v>
      </c>
      <c r="B252" s="451" t="s">
        <v>3793</v>
      </c>
      <c r="C252" s="388"/>
      <c r="D252" s="7"/>
      <c r="E252" s="316">
        <v>28908</v>
      </c>
      <c r="F252" s="313">
        <v>30373</v>
      </c>
      <c r="G252" s="317" t="s">
        <v>3794</v>
      </c>
      <c r="H252" s="186" t="s">
        <v>3795</v>
      </c>
      <c r="I252" s="203">
        <v>27443</v>
      </c>
      <c r="J252" s="317" t="s">
        <v>3366</v>
      </c>
      <c r="K252" s="186" t="s">
        <v>3796</v>
      </c>
      <c r="L252" s="321"/>
      <c r="M252" s="317"/>
      <c r="N252" s="322"/>
      <c r="O252" s="32"/>
    </row>
    <row r="253" spans="1:15" ht="30.75" thickBot="1">
      <c r="A253" s="389">
        <v>32090012</v>
      </c>
      <c r="B253" s="451" t="s">
        <v>3797</v>
      </c>
      <c r="C253" s="388"/>
      <c r="D253" s="7"/>
      <c r="E253" s="316">
        <v>28908</v>
      </c>
      <c r="F253" s="313">
        <v>30373</v>
      </c>
      <c r="G253" s="317" t="s">
        <v>3794</v>
      </c>
      <c r="H253" s="186" t="s">
        <v>3795</v>
      </c>
      <c r="I253" s="203">
        <v>27443</v>
      </c>
      <c r="J253" s="317" t="s">
        <v>3366</v>
      </c>
      <c r="K253" s="186" t="s">
        <v>3796</v>
      </c>
      <c r="L253" s="321"/>
      <c r="M253" s="317"/>
      <c r="N253" s="322"/>
      <c r="O253" s="32"/>
    </row>
    <row r="254" spans="1:15" ht="30.75" thickBot="1">
      <c r="A254" s="389">
        <v>32090016</v>
      </c>
      <c r="B254" s="451" t="s">
        <v>3798</v>
      </c>
      <c r="C254" s="388"/>
      <c r="D254" s="7"/>
      <c r="E254" s="316">
        <v>61583.5</v>
      </c>
      <c r="F254" s="313">
        <v>70068</v>
      </c>
      <c r="G254" s="317" t="s">
        <v>3799</v>
      </c>
      <c r="H254" s="186" t="s">
        <v>3800</v>
      </c>
      <c r="I254" s="203">
        <v>53099</v>
      </c>
      <c r="J254" s="317" t="s">
        <v>3801</v>
      </c>
      <c r="K254" s="186" t="s">
        <v>3802</v>
      </c>
      <c r="L254" s="321"/>
      <c r="M254" s="317"/>
      <c r="N254" s="322"/>
      <c r="O254" s="32"/>
    </row>
    <row r="255" spans="1:15" ht="15.75" thickBot="1">
      <c r="A255" s="389">
        <v>32100002</v>
      </c>
      <c r="B255" s="451" t="s">
        <v>3803</v>
      </c>
      <c r="C255" s="388"/>
      <c r="D255" s="7"/>
      <c r="E255" s="316">
        <v>4341.458333333333</v>
      </c>
      <c r="F255" s="313">
        <v>5250</v>
      </c>
      <c r="G255" s="317"/>
      <c r="H255" s="186" t="s">
        <v>3804</v>
      </c>
      <c r="I255" s="203">
        <v>3432.9166666666665</v>
      </c>
      <c r="J255" s="317"/>
      <c r="K255" s="186" t="s">
        <v>3805</v>
      </c>
      <c r="L255" s="321"/>
      <c r="M255" s="317"/>
      <c r="N255" s="322"/>
      <c r="O255" s="32"/>
    </row>
    <row r="256" spans="1:15" ht="30.75" thickBot="1">
      <c r="A256" s="389">
        <v>32100003</v>
      </c>
      <c r="B256" s="451" t="s">
        <v>3806</v>
      </c>
      <c r="C256" s="388"/>
      <c r="D256" s="7"/>
      <c r="E256" s="316">
        <v>8021.5</v>
      </c>
      <c r="F256" s="313">
        <v>7044</v>
      </c>
      <c r="G256" s="317" t="s">
        <v>3807</v>
      </c>
      <c r="H256" s="186" t="s">
        <v>3808</v>
      </c>
      <c r="I256" s="203">
        <v>8999</v>
      </c>
      <c r="J256" s="317" t="s">
        <v>3807</v>
      </c>
      <c r="K256" s="186" t="s">
        <v>3809</v>
      </c>
      <c r="L256" s="321"/>
      <c r="M256" s="317"/>
      <c r="N256" s="322"/>
      <c r="O256" s="32"/>
    </row>
    <row r="257" spans="1:15" ht="30.75" thickBot="1">
      <c r="A257" s="389">
        <v>32100004</v>
      </c>
      <c r="B257" s="451" t="s">
        <v>3810</v>
      </c>
      <c r="C257" s="388"/>
      <c r="D257" s="3"/>
      <c r="E257" s="402">
        <v>8499</v>
      </c>
      <c r="F257" s="403">
        <v>8999</v>
      </c>
      <c r="G257" s="225"/>
      <c r="H257" s="186" t="s">
        <v>3811</v>
      </c>
      <c r="I257" s="36">
        <v>7999</v>
      </c>
      <c r="J257" s="3"/>
      <c r="K257" s="186" t="s">
        <v>3812</v>
      </c>
      <c r="L257" s="3"/>
      <c r="M257" s="3"/>
      <c r="N257" s="3"/>
      <c r="O257" s="3"/>
    </row>
    <row r="258" spans="1:15" ht="15.75" thickBot="1">
      <c r="A258" s="340">
        <v>32110002</v>
      </c>
      <c r="B258" s="457" t="s">
        <v>3813</v>
      </c>
      <c r="C258" s="320"/>
      <c r="D258" s="7"/>
      <c r="E258" s="316">
        <v>590</v>
      </c>
      <c r="F258" s="313">
        <v>590</v>
      </c>
      <c r="G258" s="317"/>
      <c r="H258" s="186" t="s">
        <v>3814</v>
      </c>
      <c r="I258" s="321"/>
      <c r="J258" s="317"/>
      <c r="K258" s="186"/>
      <c r="L258" s="321"/>
      <c r="M258" s="317"/>
      <c r="N258" s="322"/>
      <c r="O258" s="32"/>
    </row>
    <row r="259" spans="1:15" ht="45.75" thickBot="1">
      <c r="A259" s="396">
        <v>32110002</v>
      </c>
      <c r="B259" s="458" t="s">
        <v>3815</v>
      </c>
      <c r="C259" s="397"/>
      <c r="D259" s="3"/>
      <c r="E259" s="3"/>
      <c r="F259" s="3"/>
      <c r="G259" s="225"/>
      <c r="H259" s="3"/>
      <c r="I259" s="3"/>
      <c r="J259" s="3"/>
      <c r="K259" s="3"/>
      <c r="L259" s="3"/>
      <c r="M259" s="3"/>
      <c r="N259" s="3"/>
      <c r="O259" s="3"/>
    </row>
    <row r="260" spans="1:15" ht="30.75" thickBot="1">
      <c r="A260" s="389">
        <v>32120011</v>
      </c>
      <c r="B260" s="451" t="s">
        <v>3816</v>
      </c>
      <c r="C260" s="388"/>
      <c r="D260" s="7"/>
      <c r="E260" s="316">
        <v>3141</v>
      </c>
      <c r="F260" s="313">
        <v>2291</v>
      </c>
      <c r="G260" s="317"/>
      <c r="H260" s="186" t="s">
        <v>3817</v>
      </c>
      <c r="I260" s="321">
        <v>3991</v>
      </c>
      <c r="J260" s="317"/>
      <c r="K260" s="186" t="s">
        <v>3818</v>
      </c>
      <c r="L260" s="321"/>
      <c r="M260" s="317"/>
      <c r="N260" s="186"/>
      <c r="O260" s="32"/>
    </row>
    <row r="261" spans="1:15" ht="30.75" thickBot="1">
      <c r="A261" s="389" t="s">
        <v>3819</v>
      </c>
      <c r="B261" s="451" t="s">
        <v>3820</v>
      </c>
      <c r="C261" s="388"/>
      <c r="D261" s="7"/>
      <c r="E261" s="316">
        <v>4698</v>
      </c>
      <c r="F261" s="313">
        <v>3635</v>
      </c>
      <c r="G261" s="317"/>
      <c r="H261" s="186" t="s">
        <v>3821</v>
      </c>
      <c r="I261" s="321">
        <v>5761</v>
      </c>
      <c r="J261" s="317"/>
      <c r="K261" s="186" t="s">
        <v>3822</v>
      </c>
      <c r="L261" s="321"/>
      <c r="M261" s="317"/>
      <c r="N261" s="186"/>
      <c r="O261" s="32"/>
    </row>
    <row r="262" spans="1:15" ht="15.75" thickBot="1">
      <c r="A262" s="389">
        <v>32120012</v>
      </c>
      <c r="B262" s="451" t="s">
        <v>3823</v>
      </c>
      <c r="C262" s="388"/>
      <c r="D262" s="7"/>
      <c r="E262" s="316">
        <v>800.5</v>
      </c>
      <c r="F262" s="313">
        <v>976</v>
      </c>
      <c r="G262" s="317" t="s">
        <v>3794</v>
      </c>
      <c r="H262" s="186" t="s">
        <v>3824</v>
      </c>
      <c r="I262" s="321">
        <v>625</v>
      </c>
      <c r="J262" s="317" t="s">
        <v>2865</v>
      </c>
      <c r="K262" s="186" t="s">
        <v>3825</v>
      </c>
      <c r="L262" s="321"/>
      <c r="M262" s="317"/>
      <c r="N262" s="186"/>
      <c r="O262" s="32"/>
    </row>
    <row r="263" spans="1:15" ht="15.75" thickBot="1">
      <c r="A263" s="389">
        <v>32120012</v>
      </c>
      <c r="B263" s="451" t="s">
        <v>3826</v>
      </c>
      <c r="C263" s="388"/>
      <c r="D263" s="7"/>
      <c r="E263" s="316">
        <v>800.5</v>
      </c>
      <c r="F263" s="313">
        <v>976</v>
      </c>
      <c r="G263" s="317" t="s">
        <v>3794</v>
      </c>
      <c r="H263" s="186" t="s">
        <v>3824</v>
      </c>
      <c r="I263" s="321">
        <v>625</v>
      </c>
      <c r="J263" s="317" t="s">
        <v>2865</v>
      </c>
      <c r="K263" s="186" t="s">
        <v>3825</v>
      </c>
      <c r="L263" s="321"/>
      <c r="M263" s="317"/>
      <c r="N263" s="186"/>
      <c r="O263" s="32"/>
    </row>
    <row r="264" spans="1:15" ht="15.75" thickBot="1">
      <c r="A264" s="389">
        <v>32120012</v>
      </c>
      <c r="B264" s="451" t="s">
        <v>3827</v>
      </c>
      <c r="C264" s="388"/>
      <c r="D264" s="7"/>
      <c r="E264" s="316">
        <v>800.5</v>
      </c>
      <c r="F264" s="313">
        <v>976</v>
      </c>
      <c r="G264" s="317" t="s">
        <v>3794</v>
      </c>
      <c r="H264" s="186" t="s">
        <v>3824</v>
      </c>
      <c r="I264" s="321">
        <v>625</v>
      </c>
      <c r="J264" s="317" t="s">
        <v>2865</v>
      </c>
      <c r="K264" s="186" t="s">
        <v>3825</v>
      </c>
      <c r="L264" s="321"/>
      <c r="M264" s="317"/>
      <c r="N264" s="186"/>
      <c r="O264" s="32"/>
    </row>
    <row r="265" spans="1:15" ht="15.75" thickBot="1">
      <c r="A265" s="389">
        <v>32120012</v>
      </c>
      <c r="B265" s="451" t="s">
        <v>3828</v>
      </c>
      <c r="C265" s="388"/>
      <c r="D265" s="7"/>
      <c r="E265" s="316">
        <v>800.5</v>
      </c>
      <c r="F265" s="313">
        <v>976</v>
      </c>
      <c r="G265" s="317" t="s">
        <v>3794</v>
      </c>
      <c r="H265" s="186" t="s">
        <v>3824</v>
      </c>
      <c r="I265" s="321">
        <v>625</v>
      </c>
      <c r="J265" s="317" t="s">
        <v>2865</v>
      </c>
      <c r="K265" s="186" t="s">
        <v>3825</v>
      </c>
      <c r="L265" s="321"/>
      <c r="M265" s="317"/>
      <c r="N265" s="186"/>
      <c r="O265" s="32"/>
    </row>
    <row r="266" spans="1:15" ht="30.75" thickBot="1">
      <c r="A266" s="389">
        <v>32120012</v>
      </c>
      <c r="B266" s="451" t="s">
        <v>3829</v>
      </c>
      <c r="C266" s="388"/>
      <c r="D266" s="7"/>
      <c r="E266" s="316">
        <v>800.5</v>
      </c>
      <c r="F266" s="313">
        <v>976</v>
      </c>
      <c r="G266" s="317" t="s">
        <v>3794</v>
      </c>
      <c r="H266" s="186" t="s">
        <v>3824</v>
      </c>
      <c r="I266" s="321">
        <v>625</v>
      </c>
      <c r="J266" s="317" t="s">
        <v>2865</v>
      </c>
      <c r="K266" s="186" t="s">
        <v>3825</v>
      </c>
      <c r="L266" s="321"/>
      <c r="M266" s="317"/>
      <c r="N266" s="186"/>
      <c r="O266" s="32"/>
    </row>
    <row r="267" spans="1:15" ht="30.75" thickBot="1">
      <c r="A267" s="389">
        <v>32120012</v>
      </c>
      <c r="B267" s="451" t="s">
        <v>3830</v>
      </c>
      <c r="C267" s="388"/>
      <c r="D267" s="7"/>
      <c r="E267" s="316">
        <v>800.5</v>
      </c>
      <c r="F267" s="313">
        <v>976</v>
      </c>
      <c r="G267" s="317" t="s">
        <v>3794</v>
      </c>
      <c r="H267" s="186" t="s">
        <v>3824</v>
      </c>
      <c r="I267" s="321">
        <v>625</v>
      </c>
      <c r="J267" s="317" t="s">
        <v>2865</v>
      </c>
      <c r="K267" s="186" t="s">
        <v>3825</v>
      </c>
      <c r="L267" s="321"/>
      <c r="M267" s="317"/>
      <c r="N267" s="186"/>
      <c r="O267" s="32"/>
    </row>
    <row r="268" spans="1:15" ht="15.75" thickBot="1">
      <c r="A268" s="389">
        <v>32120013</v>
      </c>
      <c r="B268" s="451" t="s">
        <v>3831</v>
      </c>
      <c r="C268" s="388"/>
      <c r="D268" s="7"/>
      <c r="E268" s="316">
        <v>8359</v>
      </c>
      <c r="F268" s="313">
        <v>7528</v>
      </c>
      <c r="G268" s="317" t="s">
        <v>2990</v>
      </c>
      <c r="H268" s="186" t="s">
        <v>3832</v>
      </c>
      <c r="I268" s="321">
        <v>9190</v>
      </c>
      <c r="J268" s="317" t="s">
        <v>2865</v>
      </c>
      <c r="K268" s="186" t="s">
        <v>3833</v>
      </c>
      <c r="L268" s="321"/>
      <c r="M268" s="317"/>
      <c r="N268" s="186"/>
      <c r="O268" s="32"/>
    </row>
    <row r="269" spans="1:15" ht="15.75" thickBot="1">
      <c r="A269" s="389"/>
      <c r="B269" s="451" t="s">
        <v>3834</v>
      </c>
      <c r="C269" s="388"/>
      <c r="D269" s="7"/>
      <c r="E269" s="316">
        <v>8359</v>
      </c>
      <c r="F269" s="313">
        <v>7528</v>
      </c>
      <c r="G269" s="317" t="s">
        <v>2990</v>
      </c>
      <c r="H269" s="186" t="s">
        <v>3832</v>
      </c>
      <c r="I269" s="321">
        <v>9190</v>
      </c>
      <c r="J269" s="317" t="s">
        <v>2865</v>
      </c>
      <c r="K269" s="186" t="s">
        <v>3833</v>
      </c>
      <c r="L269" s="321"/>
      <c r="M269" s="317"/>
      <c r="N269" s="186"/>
      <c r="O269" s="32"/>
    </row>
    <row r="270" spans="1:15" ht="15.75" thickBot="1">
      <c r="A270" s="389"/>
      <c r="B270" s="451" t="s">
        <v>3835</v>
      </c>
      <c r="C270" s="388"/>
      <c r="D270" s="7"/>
      <c r="E270" s="316">
        <v>21110</v>
      </c>
      <c r="F270" s="313">
        <v>7528</v>
      </c>
      <c r="G270" s="317" t="s">
        <v>2990</v>
      </c>
      <c r="H270" s="186" t="s">
        <v>3832</v>
      </c>
      <c r="I270" s="321">
        <v>9190</v>
      </c>
      <c r="J270" s="317" t="s">
        <v>2865</v>
      </c>
      <c r="K270" s="186" t="s">
        <v>3833</v>
      </c>
      <c r="L270" s="321">
        <v>46612</v>
      </c>
      <c r="M270" s="317" t="s">
        <v>3836</v>
      </c>
      <c r="N270" s="186" t="s">
        <v>3837</v>
      </c>
      <c r="O270" s="32"/>
    </row>
    <row r="271" spans="1:15" ht="15.75" thickBot="1">
      <c r="A271" s="389"/>
      <c r="B271" s="451" t="s">
        <v>3838</v>
      </c>
      <c r="C271" s="388"/>
      <c r="D271" s="7"/>
      <c r="E271" s="316">
        <v>21110</v>
      </c>
      <c r="F271" s="313">
        <v>7528</v>
      </c>
      <c r="G271" s="317" t="s">
        <v>2990</v>
      </c>
      <c r="H271" s="186" t="s">
        <v>3832</v>
      </c>
      <c r="I271" s="321">
        <v>9190</v>
      </c>
      <c r="J271" s="317" t="s">
        <v>2865</v>
      </c>
      <c r="K271" s="186" t="s">
        <v>3833</v>
      </c>
      <c r="L271" s="321">
        <v>46612</v>
      </c>
      <c r="M271" s="317" t="s">
        <v>3836</v>
      </c>
      <c r="N271" s="186" t="s">
        <v>3837</v>
      </c>
      <c r="O271" s="32"/>
    </row>
    <row r="272" spans="1:15" ht="15.75" thickBot="1">
      <c r="A272" s="389"/>
      <c r="B272" s="451" t="s">
        <v>3839</v>
      </c>
      <c r="C272" s="388"/>
      <c r="D272" s="7"/>
      <c r="E272" s="316">
        <v>21110</v>
      </c>
      <c r="F272" s="313">
        <v>7528</v>
      </c>
      <c r="G272" s="317" t="s">
        <v>2990</v>
      </c>
      <c r="H272" s="186" t="s">
        <v>3832</v>
      </c>
      <c r="I272" s="321">
        <v>9190</v>
      </c>
      <c r="J272" s="317" t="s">
        <v>2865</v>
      </c>
      <c r="K272" s="186" t="s">
        <v>3833</v>
      </c>
      <c r="L272" s="321">
        <v>46612</v>
      </c>
      <c r="M272" s="317" t="s">
        <v>3836</v>
      </c>
      <c r="N272" s="186" t="s">
        <v>3837</v>
      </c>
      <c r="O272" s="32"/>
    </row>
    <row r="273" spans="1:15" ht="30.75" thickBot="1">
      <c r="A273" s="389" t="s">
        <v>3840</v>
      </c>
      <c r="B273" s="451" t="s">
        <v>3841</v>
      </c>
      <c r="C273" s="398"/>
      <c r="D273" s="355"/>
      <c r="E273" s="316">
        <v>2105</v>
      </c>
      <c r="F273" s="313">
        <v>1953</v>
      </c>
      <c r="G273" s="317" t="s">
        <v>3794</v>
      </c>
      <c r="H273" s="186" t="s">
        <v>3842</v>
      </c>
      <c r="I273" s="321">
        <v>2257</v>
      </c>
      <c r="J273" s="317" t="s">
        <v>3794</v>
      </c>
      <c r="K273" s="186" t="s">
        <v>3843</v>
      </c>
      <c r="L273" s="321"/>
      <c r="M273" s="317"/>
      <c r="N273" s="186"/>
      <c r="O273" s="32"/>
    </row>
    <row r="274" spans="1:15" ht="30.75" thickBot="1">
      <c r="A274" s="389"/>
      <c r="B274" s="451" t="s">
        <v>3844</v>
      </c>
      <c r="C274" s="388"/>
      <c r="D274" s="7"/>
      <c r="E274" s="316">
        <v>18249.5</v>
      </c>
      <c r="F274" s="313">
        <v>3500</v>
      </c>
      <c r="G274" s="317"/>
      <c r="H274" s="186" t="s">
        <v>3845</v>
      </c>
      <c r="I274" s="321">
        <v>32999</v>
      </c>
      <c r="J274" s="317"/>
      <c r="K274" s="186" t="s">
        <v>3846</v>
      </c>
      <c r="L274" s="321"/>
      <c r="M274" s="317"/>
      <c r="N274" s="186"/>
      <c r="O274" s="32"/>
    </row>
    <row r="275" spans="1:15" ht="30.75" thickBot="1">
      <c r="A275" s="389">
        <v>32120023</v>
      </c>
      <c r="B275" s="451" t="s">
        <v>3847</v>
      </c>
      <c r="C275" s="388"/>
      <c r="D275" s="7"/>
      <c r="E275" s="316">
        <v>42757.5</v>
      </c>
      <c r="F275" s="313">
        <v>43515</v>
      </c>
      <c r="G275" s="317" t="s">
        <v>3848</v>
      </c>
      <c r="H275" s="186" t="s">
        <v>3849</v>
      </c>
      <c r="I275" s="321">
        <v>42000</v>
      </c>
      <c r="J275" s="317"/>
      <c r="K275" s="186" t="s">
        <v>3850</v>
      </c>
      <c r="L275" s="321"/>
      <c r="M275" s="317"/>
      <c r="N275" s="186"/>
      <c r="O275" s="32"/>
    </row>
    <row r="276" spans="1:15" ht="15.75" thickBot="1">
      <c r="A276" s="389"/>
      <c r="B276" s="451" t="s">
        <v>3851</v>
      </c>
      <c r="C276" s="388"/>
      <c r="D276" s="7"/>
      <c r="E276" s="316">
        <v>3465.5</v>
      </c>
      <c r="F276" s="313">
        <v>4150</v>
      </c>
      <c r="G276" s="317" t="s">
        <v>2998</v>
      </c>
      <c r="H276" s="186" t="s">
        <v>3852</v>
      </c>
      <c r="I276" s="321">
        <v>2781</v>
      </c>
      <c r="J276" s="317" t="s">
        <v>3794</v>
      </c>
      <c r="K276" s="186" t="s">
        <v>3853</v>
      </c>
      <c r="L276" s="321"/>
      <c r="M276" s="317"/>
      <c r="N276" s="186"/>
      <c r="O276" s="32"/>
    </row>
    <row r="277" spans="1:15" ht="45.75" thickBot="1">
      <c r="A277" s="389"/>
      <c r="B277" s="451" t="s">
        <v>3854</v>
      </c>
      <c r="C277" s="388" t="s">
        <v>3317</v>
      </c>
      <c r="D277" s="7"/>
      <c r="E277" s="316">
        <v>14045</v>
      </c>
      <c r="F277" s="313">
        <v>10500</v>
      </c>
      <c r="G277" s="317"/>
      <c r="H277" s="186" t="s">
        <v>3855</v>
      </c>
      <c r="I277" s="321">
        <v>17590</v>
      </c>
      <c r="J277" s="317"/>
      <c r="K277" s="186" t="s">
        <v>3856</v>
      </c>
      <c r="L277" s="321"/>
      <c r="M277" s="317"/>
      <c r="N277" s="186"/>
      <c r="O277" s="32"/>
    </row>
    <row r="278" spans="1:15" ht="45.75" thickBot="1">
      <c r="A278" s="389"/>
      <c r="B278" s="451" t="s">
        <v>3857</v>
      </c>
      <c r="C278" s="388" t="s">
        <v>3317</v>
      </c>
      <c r="D278" s="7"/>
      <c r="E278" s="404">
        <v>12631.5</v>
      </c>
      <c r="F278" s="405">
        <v>11963</v>
      </c>
      <c r="G278" s="406"/>
      <c r="H278" s="186" t="s">
        <v>3858</v>
      </c>
      <c r="I278" s="407">
        <v>13300</v>
      </c>
      <c r="J278" s="406" t="s">
        <v>3015</v>
      </c>
      <c r="K278" s="186" t="s">
        <v>3859</v>
      </c>
      <c r="L278" s="407"/>
      <c r="M278" s="406"/>
      <c r="N278" s="186"/>
      <c r="O278" s="32"/>
    </row>
    <row r="279" spans="1:15" ht="30.75" thickBot="1">
      <c r="A279" s="389" t="s">
        <v>3860</v>
      </c>
      <c r="B279" s="451" t="s">
        <v>3861</v>
      </c>
      <c r="C279" s="388"/>
      <c r="D279" s="7"/>
      <c r="E279" s="316">
        <v>36353.360000000001</v>
      </c>
      <c r="F279" s="408">
        <v>36353.360000000001</v>
      </c>
      <c r="G279" s="409"/>
      <c r="H279" s="186" t="s">
        <v>3862</v>
      </c>
      <c r="I279" s="410"/>
      <c r="J279" s="409"/>
      <c r="K279" s="186"/>
      <c r="L279" s="410"/>
      <c r="M279" s="409"/>
      <c r="N279" s="186"/>
      <c r="O279" s="411"/>
    </row>
    <row r="280" spans="1:15" ht="15.75" thickBot="1">
      <c r="A280" s="389" t="s">
        <v>3863</v>
      </c>
      <c r="B280" s="451" t="s">
        <v>3864</v>
      </c>
      <c r="C280" s="388"/>
      <c r="D280" s="7"/>
      <c r="E280" s="412">
        <v>86950</v>
      </c>
      <c r="F280" s="413">
        <v>86950</v>
      </c>
      <c r="G280" s="414" t="s">
        <v>3362</v>
      </c>
      <c r="H280" s="186" t="s">
        <v>3865</v>
      </c>
      <c r="I280" s="415"/>
      <c r="J280" s="414"/>
      <c r="K280" s="186"/>
      <c r="L280" s="415"/>
      <c r="M280" s="414"/>
      <c r="N280" s="186"/>
      <c r="O280" s="32"/>
    </row>
    <row r="281" spans="1:15" ht="30.75" thickBot="1">
      <c r="A281" s="387"/>
      <c r="B281" s="451" t="s">
        <v>3866</v>
      </c>
      <c r="C281" s="388"/>
      <c r="D281" s="7"/>
      <c r="E281" s="316">
        <v>56842.53</v>
      </c>
      <c r="F281" s="313">
        <v>56842.53</v>
      </c>
      <c r="G281" s="317"/>
      <c r="H281" s="186" t="s">
        <v>3867</v>
      </c>
      <c r="I281" s="321"/>
      <c r="J281" s="317"/>
      <c r="K281" s="186"/>
      <c r="L281" s="321"/>
      <c r="M281" s="317"/>
      <c r="N281" s="186"/>
      <c r="O281" s="32"/>
    </row>
    <row r="282" spans="1:15" ht="45.75" thickBot="1">
      <c r="A282" s="389">
        <v>32150006</v>
      </c>
      <c r="B282" s="451" t="s">
        <v>3868</v>
      </c>
      <c r="C282" s="388" t="s">
        <v>3317</v>
      </c>
      <c r="D282" s="7"/>
      <c r="E282" s="316">
        <v>50164</v>
      </c>
      <c r="F282" s="313">
        <v>69300</v>
      </c>
      <c r="G282" s="317"/>
      <c r="H282" s="186" t="s">
        <v>3869</v>
      </c>
      <c r="I282" s="321">
        <v>31028</v>
      </c>
      <c r="J282" s="317" t="s">
        <v>3870</v>
      </c>
      <c r="K282" s="186" t="s">
        <v>3871</v>
      </c>
      <c r="L282" s="321"/>
      <c r="M282" s="317"/>
      <c r="N282" s="186"/>
      <c r="O282" s="32"/>
    </row>
    <row r="283" spans="1:15" ht="45.75" thickBot="1">
      <c r="A283" s="389"/>
      <c r="B283" s="451" t="s">
        <v>2156</v>
      </c>
      <c r="C283" s="388" t="s">
        <v>3317</v>
      </c>
      <c r="D283" s="7"/>
      <c r="E283" s="316">
        <v>65886</v>
      </c>
      <c r="F283" s="313">
        <v>63500</v>
      </c>
      <c r="G283" s="317"/>
      <c r="H283" s="186" t="s">
        <v>3872</v>
      </c>
      <c r="I283" s="321">
        <v>68272</v>
      </c>
      <c r="J283" s="317" t="s">
        <v>3870</v>
      </c>
      <c r="K283" s="186" t="s">
        <v>3873</v>
      </c>
      <c r="L283" s="321"/>
      <c r="M283" s="317"/>
      <c r="N283" s="186"/>
      <c r="O283" s="32"/>
    </row>
    <row r="284" spans="1:15" ht="45.75" thickBot="1">
      <c r="A284" s="389"/>
      <c r="B284" s="451" t="s">
        <v>3874</v>
      </c>
      <c r="C284" s="388" t="s">
        <v>3317</v>
      </c>
      <c r="D284" s="7"/>
      <c r="E284" s="316">
        <v>121061</v>
      </c>
      <c r="F284" s="313">
        <v>94200</v>
      </c>
      <c r="G284" s="317" t="s">
        <v>3870</v>
      </c>
      <c r="H284" s="186" t="s">
        <v>3875</v>
      </c>
      <c r="I284" s="321">
        <v>147922</v>
      </c>
      <c r="J284" s="317" t="s">
        <v>3876</v>
      </c>
      <c r="K284" s="186" t="s">
        <v>3877</v>
      </c>
      <c r="L284" s="321"/>
      <c r="M284" s="317"/>
      <c r="N284" s="186"/>
      <c r="O284" s="32"/>
    </row>
    <row r="285" spans="1:15" ht="45.75" thickBot="1">
      <c r="A285" s="389"/>
      <c r="B285" s="451" t="s">
        <v>3878</v>
      </c>
      <c r="C285" s="388" t="s">
        <v>3317</v>
      </c>
      <c r="D285" s="7"/>
      <c r="E285" s="316">
        <v>64996</v>
      </c>
      <c r="F285" s="313">
        <v>84000</v>
      </c>
      <c r="G285" s="317" t="s">
        <v>3876</v>
      </c>
      <c r="H285" s="186" t="s">
        <v>3879</v>
      </c>
      <c r="I285" s="321">
        <v>45992</v>
      </c>
      <c r="J285" s="317" t="s">
        <v>3870</v>
      </c>
      <c r="K285" s="186" t="s">
        <v>3880</v>
      </c>
      <c r="L285" s="321"/>
      <c r="M285" s="317"/>
      <c r="N285" s="186"/>
      <c r="O285" s="32"/>
    </row>
    <row r="286" spans="1:15" ht="45.75" thickBot="1">
      <c r="A286" s="389"/>
      <c r="B286" s="451" t="s">
        <v>3881</v>
      </c>
      <c r="C286" s="388" t="s">
        <v>3317</v>
      </c>
      <c r="D286" s="7"/>
      <c r="E286" s="404">
        <v>104459.5</v>
      </c>
      <c r="F286" s="405">
        <v>106600</v>
      </c>
      <c r="G286" s="406" t="s">
        <v>3876</v>
      </c>
      <c r="H286" s="186" t="s">
        <v>3882</v>
      </c>
      <c r="I286" s="407">
        <v>102319</v>
      </c>
      <c r="J286" s="406" t="s">
        <v>3870</v>
      </c>
      <c r="K286" s="186" t="s">
        <v>3883</v>
      </c>
      <c r="L286" s="407"/>
      <c r="M286" s="406"/>
      <c r="N286" s="186"/>
      <c r="O286" s="32"/>
    </row>
    <row r="287" spans="1:15" ht="45.75" thickBot="1">
      <c r="A287" s="389"/>
      <c r="B287" s="451" t="s">
        <v>3884</v>
      </c>
      <c r="C287" s="388" t="s">
        <v>3317</v>
      </c>
      <c r="D287" s="7"/>
      <c r="E287" s="316">
        <v>87078</v>
      </c>
      <c r="F287" s="408">
        <v>94200</v>
      </c>
      <c r="G287" s="409" t="s">
        <v>3870</v>
      </c>
      <c r="H287" s="186" t="s">
        <v>3885</v>
      </c>
      <c r="I287" s="410">
        <v>79956</v>
      </c>
      <c r="J287" s="409"/>
      <c r="K287" s="186" t="s">
        <v>3886</v>
      </c>
      <c r="L287" s="410"/>
      <c r="M287" s="409"/>
      <c r="N287" s="186"/>
      <c r="O287" s="411"/>
    </row>
    <row r="288" spans="1:15" ht="45.75" thickBot="1">
      <c r="A288" s="389"/>
      <c r="B288" s="451" t="s">
        <v>3887</v>
      </c>
      <c r="C288" s="388" t="s">
        <v>3317</v>
      </c>
      <c r="D288" s="7"/>
      <c r="E288" s="412">
        <v>45995</v>
      </c>
      <c r="F288" s="413">
        <v>52500</v>
      </c>
      <c r="G288" s="414" t="s">
        <v>3888</v>
      </c>
      <c r="H288" s="186" t="s">
        <v>3889</v>
      </c>
      <c r="I288" s="415">
        <v>39490</v>
      </c>
      <c r="J288" s="414" t="s">
        <v>3888</v>
      </c>
      <c r="K288" s="186" t="s">
        <v>3890</v>
      </c>
      <c r="L288" s="415"/>
      <c r="M288" s="414"/>
      <c r="N288" s="186"/>
      <c r="O288" s="32"/>
    </row>
    <row r="289" spans="1:17" ht="30.75" thickBot="1">
      <c r="A289" s="389"/>
      <c r="B289" s="451" t="s">
        <v>3891</v>
      </c>
      <c r="C289" s="388"/>
      <c r="D289" s="7"/>
      <c r="E289" s="316">
        <v>40166.666666666664</v>
      </c>
      <c r="F289" s="313">
        <v>20900</v>
      </c>
      <c r="G289" s="317"/>
      <c r="H289" s="186" t="s">
        <v>3892</v>
      </c>
      <c r="I289" s="321">
        <v>24600</v>
      </c>
      <c r="J289" s="317"/>
      <c r="K289" s="186" t="s">
        <v>3893</v>
      </c>
      <c r="L289" s="321">
        <v>75000</v>
      </c>
      <c r="M289" s="317"/>
      <c r="N289" s="186" t="s">
        <v>3894</v>
      </c>
      <c r="O289" s="32"/>
    </row>
    <row r="290" spans="1:17" ht="15.75" thickBot="1">
      <c r="A290" s="389">
        <v>32150008</v>
      </c>
      <c r="B290" s="451" t="s">
        <v>3895</v>
      </c>
      <c r="C290" s="388"/>
      <c r="D290" s="7"/>
      <c r="E290" s="316">
        <v>3675</v>
      </c>
      <c r="F290" s="313">
        <v>3675</v>
      </c>
      <c r="G290" s="317"/>
      <c r="H290" s="186" t="s">
        <v>3896</v>
      </c>
      <c r="I290" s="321"/>
      <c r="J290" s="317"/>
      <c r="K290" s="186"/>
      <c r="L290" s="321"/>
      <c r="M290" s="317"/>
      <c r="N290" s="186"/>
      <c r="O290" s="32"/>
    </row>
    <row r="291" spans="1:17" ht="30.75" thickBot="1">
      <c r="A291" s="389" t="s">
        <v>3897</v>
      </c>
      <c r="B291" s="451" t="s">
        <v>3898</v>
      </c>
      <c r="C291" s="388"/>
      <c r="D291" s="7"/>
      <c r="E291" s="316">
        <v>290000</v>
      </c>
      <c r="F291" s="313">
        <v>290000</v>
      </c>
      <c r="G291" s="317"/>
      <c r="H291" s="186" t="s">
        <v>3899</v>
      </c>
      <c r="I291" s="321"/>
      <c r="J291" s="317"/>
      <c r="K291" s="186"/>
      <c r="L291" s="321"/>
      <c r="M291" s="317"/>
      <c r="N291" s="186"/>
      <c r="O291" s="32"/>
    </row>
    <row r="292" spans="1:17" ht="30.75" thickBot="1">
      <c r="A292" s="3"/>
      <c r="B292" s="459" t="s">
        <v>3900</v>
      </c>
      <c r="C292" s="3"/>
      <c r="D292" s="3"/>
      <c r="E292" s="3"/>
      <c r="F292" s="3"/>
      <c r="G292" s="225"/>
      <c r="H292" s="186"/>
      <c r="I292" s="3"/>
      <c r="J292" s="3"/>
      <c r="K292" s="186"/>
      <c r="L292" s="3"/>
      <c r="M292" s="3"/>
      <c r="N292" s="186"/>
      <c r="O292" s="3"/>
    </row>
    <row r="293" spans="1:17" ht="15.75" thickBot="1">
      <c r="A293" s="389" t="s">
        <v>3901</v>
      </c>
      <c r="B293" s="451" t="s">
        <v>3902</v>
      </c>
      <c r="C293" s="388"/>
      <c r="D293" s="7"/>
      <c r="E293" s="316">
        <v>33848.881578947367</v>
      </c>
      <c r="F293" s="313">
        <v>40592.5</v>
      </c>
      <c r="G293" s="317" t="s">
        <v>3903</v>
      </c>
      <c r="H293" s="186" t="s">
        <v>3904</v>
      </c>
      <c r="I293" s="321">
        <v>27105.263157894737</v>
      </c>
      <c r="J293" s="317"/>
      <c r="K293" s="186" t="s">
        <v>3905</v>
      </c>
      <c r="L293" s="321"/>
      <c r="M293" s="317"/>
      <c r="N293" s="322"/>
      <c r="O293" s="32"/>
    </row>
    <row r="294" spans="1:17" ht="15.75" thickBot="1">
      <c r="A294" s="3"/>
      <c r="B294" s="459" t="s">
        <v>3906</v>
      </c>
      <c r="C294" s="3"/>
      <c r="D294" s="3"/>
      <c r="E294" s="3"/>
      <c r="F294" s="3"/>
      <c r="G294" s="225"/>
      <c r="H294" s="3"/>
      <c r="I294" s="3"/>
      <c r="J294" s="3"/>
      <c r="K294" s="3"/>
      <c r="L294" s="3"/>
      <c r="M294" s="3"/>
      <c r="N294" s="3"/>
      <c r="O294" s="3"/>
    </row>
    <row r="295" spans="1:17" ht="15.75" thickBot="1">
      <c r="A295" s="389" t="s">
        <v>3907</v>
      </c>
      <c r="B295" s="451" t="s">
        <v>3908</v>
      </c>
      <c r="C295" s="388"/>
      <c r="D295" s="7"/>
      <c r="E295" s="316">
        <v>34195.15</v>
      </c>
      <c r="F295" s="313">
        <v>51000</v>
      </c>
      <c r="G295" s="317" t="s">
        <v>3909</v>
      </c>
      <c r="H295" s="186" t="s">
        <v>3910</v>
      </c>
      <c r="I295" s="321">
        <v>10201</v>
      </c>
      <c r="J295" s="317" t="s">
        <v>3911</v>
      </c>
      <c r="K295" s="186" t="s">
        <v>3912</v>
      </c>
      <c r="L295" s="321">
        <v>7189.3</v>
      </c>
      <c r="M295" s="317" t="s">
        <v>3913</v>
      </c>
      <c r="N295" s="186" t="s">
        <v>3914</v>
      </c>
      <c r="O295" s="32"/>
    </row>
    <row r="296" spans="1:17" ht="15.75" thickBot="1">
      <c r="A296" s="389">
        <v>32180001</v>
      </c>
      <c r="B296" s="451" t="s">
        <v>3915</v>
      </c>
      <c r="C296" s="388"/>
      <c r="D296" s="7"/>
      <c r="E296" s="316">
        <v>60095</v>
      </c>
      <c r="F296" s="313">
        <v>54200</v>
      </c>
      <c r="G296" s="317" t="s">
        <v>3720</v>
      </c>
      <c r="H296" s="186" t="s">
        <v>3916</v>
      </c>
      <c r="I296" s="321">
        <v>65990</v>
      </c>
      <c r="J296" s="317" t="s">
        <v>3720</v>
      </c>
      <c r="K296" s="186" t="s">
        <v>3917</v>
      </c>
      <c r="L296" s="321"/>
      <c r="M296" s="317"/>
      <c r="N296" s="186"/>
      <c r="O296" s="32"/>
    </row>
    <row r="297" spans="1:17" ht="30.75" thickBot="1">
      <c r="A297" s="389" t="s">
        <v>3918</v>
      </c>
      <c r="B297" s="451" t="s">
        <v>3919</v>
      </c>
      <c r="C297" s="388"/>
      <c r="D297" s="7"/>
      <c r="E297" s="316">
        <v>10200</v>
      </c>
      <c r="F297" s="313">
        <v>7600</v>
      </c>
      <c r="G297" s="317" t="s">
        <v>3920</v>
      </c>
      <c r="H297" s="186" t="s">
        <v>3921</v>
      </c>
      <c r="I297" s="321">
        <v>9000</v>
      </c>
      <c r="J297" s="317" t="s">
        <v>3920</v>
      </c>
      <c r="K297" s="186" t="s">
        <v>3922</v>
      </c>
      <c r="L297" s="321">
        <v>14000</v>
      </c>
      <c r="M297" s="317" t="s">
        <v>3067</v>
      </c>
      <c r="N297" s="186" t="s">
        <v>3923</v>
      </c>
      <c r="O297" s="32"/>
    </row>
    <row r="298" spans="1:17" ht="30.75" thickBot="1">
      <c r="A298" s="389"/>
      <c r="B298" s="451" t="s">
        <v>3924</v>
      </c>
      <c r="C298" s="388"/>
      <c r="D298" s="7"/>
      <c r="E298" s="316">
        <v>10200</v>
      </c>
      <c r="F298" s="313">
        <v>7600</v>
      </c>
      <c r="G298" s="317" t="s">
        <v>3920</v>
      </c>
      <c r="H298" s="186" t="s">
        <v>3921</v>
      </c>
      <c r="I298" s="321">
        <v>9000</v>
      </c>
      <c r="J298" s="317" t="s">
        <v>3920</v>
      </c>
      <c r="K298" s="186" t="s">
        <v>3922</v>
      </c>
      <c r="L298" s="321">
        <v>14000</v>
      </c>
      <c r="M298" s="317" t="s">
        <v>3067</v>
      </c>
      <c r="N298" s="186" t="s">
        <v>3923</v>
      </c>
      <c r="O298" s="32"/>
    </row>
    <row r="299" spans="1:17" ht="30.75" thickBot="1">
      <c r="A299" s="389"/>
      <c r="B299" s="451" t="s">
        <v>3925</v>
      </c>
      <c r="C299" s="388"/>
      <c r="D299" s="7"/>
      <c r="E299" s="316">
        <v>10200</v>
      </c>
      <c r="F299" s="313">
        <v>7600</v>
      </c>
      <c r="G299" s="317" t="s">
        <v>3920</v>
      </c>
      <c r="H299" s="186" t="s">
        <v>3921</v>
      </c>
      <c r="I299" s="321">
        <v>9000</v>
      </c>
      <c r="J299" s="317" t="s">
        <v>3920</v>
      </c>
      <c r="K299" s="186" t="s">
        <v>3922</v>
      </c>
      <c r="L299" s="321">
        <v>14000</v>
      </c>
      <c r="M299" s="317" t="s">
        <v>3067</v>
      </c>
      <c r="N299" s="186" t="s">
        <v>3923</v>
      </c>
      <c r="O299" s="32"/>
    </row>
    <row r="300" spans="1:17" ht="15.75" thickBot="1">
      <c r="A300" s="3"/>
      <c r="C300" s="3"/>
      <c r="D300" s="3"/>
      <c r="E300" s="3"/>
      <c r="F300" s="3"/>
      <c r="G300" s="3"/>
      <c r="H300" s="3"/>
      <c r="I300" s="3"/>
      <c r="J300" s="3"/>
      <c r="K300" s="3"/>
      <c r="L300" s="3"/>
      <c r="M300" s="3"/>
      <c r="N300" s="3"/>
      <c r="O300" s="3"/>
    </row>
    <row r="301" spans="1:17" ht="15.75" thickBot="1">
      <c r="A301" s="389">
        <v>341600512</v>
      </c>
      <c r="B301" s="451" t="s">
        <v>3926</v>
      </c>
      <c r="C301" s="388" t="s">
        <v>3927</v>
      </c>
      <c r="D301" s="17"/>
      <c r="E301" s="316">
        <v>30424.43</v>
      </c>
      <c r="F301" s="313">
        <v>30424.43</v>
      </c>
      <c r="G301" s="222"/>
      <c r="H301" s="207" t="s">
        <v>3928</v>
      </c>
      <c r="I301" s="199"/>
      <c r="J301" s="114"/>
      <c r="K301" s="114"/>
      <c r="L301" s="319"/>
      <c r="M301" s="113"/>
      <c r="N301" s="114"/>
      <c r="O301" s="115"/>
    </row>
    <row r="302" spans="1:17" ht="30.75" thickBot="1">
      <c r="A302" s="368">
        <v>341600421</v>
      </c>
      <c r="B302" s="429" t="s">
        <v>3929</v>
      </c>
      <c r="C302" s="356" t="s">
        <v>1032</v>
      </c>
      <c r="D302" s="17"/>
      <c r="E302" s="316"/>
      <c r="F302" s="313">
        <v>21198</v>
      </c>
      <c r="G302" s="222"/>
      <c r="H302" s="207" t="s">
        <v>3930</v>
      </c>
      <c r="I302" s="199"/>
      <c r="J302" s="114"/>
      <c r="K302" s="114"/>
      <c r="L302" s="416"/>
      <c r="M302" s="342"/>
      <c r="N302" s="417"/>
      <c r="O302" s="417"/>
    </row>
    <row r="303" spans="1:17" ht="15.75" thickBot="1">
      <c r="A303" s="341">
        <v>341600422</v>
      </c>
      <c r="B303" s="460" t="s">
        <v>3931</v>
      </c>
      <c r="C303" s="344" t="s">
        <v>1032</v>
      </c>
      <c r="D303" s="329"/>
      <c r="E303" s="418"/>
      <c r="F303" s="419"/>
      <c r="G303" s="345"/>
      <c r="H303" s="343"/>
      <c r="I303" s="420"/>
      <c r="J303" s="421"/>
      <c r="K303" s="339"/>
      <c r="L303" s="422"/>
      <c r="M303" s="329"/>
      <c r="N303" s="339"/>
      <c r="O303" s="339"/>
    </row>
    <row r="304" spans="1:17" ht="15.75" thickBot="1">
      <c r="A304" s="47"/>
      <c r="B304" s="490"/>
      <c r="C304" s="491"/>
      <c r="D304" s="17"/>
      <c r="E304" s="423"/>
      <c r="F304" s="522"/>
      <c r="G304" s="522"/>
      <c r="H304" s="522"/>
      <c r="I304" s="522"/>
      <c r="J304" s="522"/>
      <c r="K304" s="522"/>
      <c r="L304" s="522"/>
      <c r="M304" s="522"/>
      <c r="N304" s="522"/>
      <c r="O304" s="522"/>
      <c r="P304" s="3"/>
      <c r="Q304" s="3"/>
    </row>
    <row r="305" spans="1:17" ht="30.75" thickBot="1">
      <c r="A305" s="368">
        <v>341600284</v>
      </c>
      <c r="B305" s="461" t="s">
        <v>3932</v>
      </c>
      <c r="C305" s="356" t="s">
        <v>1032</v>
      </c>
      <c r="D305" s="17"/>
      <c r="E305" s="28">
        <v>5025</v>
      </c>
      <c r="F305" s="405">
        <v>2400</v>
      </c>
      <c r="G305" s="317" t="s">
        <v>3933</v>
      </c>
      <c r="H305" s="186" t="s">
        <v>3934</v>
      </c>
      <c r="I305" s="321">
        <v>7650</v>
      </c>
      <c r="J305" s="317" t="s">
        <v>3301</v>
      </c>
      <c r="K305" s="186" t="s">
        <v>3935</v>
      </c>
      <c r="L305" s="319"/>
      <c r="M305" s="113"/>
      <c r="N305" s="186"/>
      <c r="O305" s="115"/>
      <c r="P305" s="3"/>
      <c r="Q305" s="3"/>
    </row>
    <row r="306" spans="1:17" ht="15.75" thickBot="1">
      <c r="A306" s="399">
        <v>3416002014</v>
      </c>
      <c r="B306" s="454" t="s">
        <v>3936</v>
      </c>
      <c r="C306" s="400" t="s">
        <v>3937</v>
      </c>
      <c r="D306" s="17"/>
      <c r="E306" s="316">
        <v>1818.6666666666667</v>
      </c>
      <c r="F306" s="313">
        <v>856</v>
      </c>
      <c r="G306" s="346" t="s">
        <v>2853</v>
      </c>
      <c r="H306" s="186" t="s">
        <v>3938</v>
      </c>
      <c r="I306" s="321">
        <v>1900</v>
      </c>
      <c r="J306" s="317" t="s">
        <v>2853</v>
      </c>
      <c r="K306" s="186" t="s">
        <v>3939</v>
      </c>
      <c r="L306" s="321">
        <v>2700</v>
      </c>
      <c r="M306" s="317" t="s">
        <v>3493</v>
      </c>
      <c r="N306" s="186" t="s">
        <v>3940</v>
      </c>
      <c r="O306" s="424"/>
      <c r="P306" s="3"/>
      <c r="Q306" s="3"/>
    </row>
    <row r="307" spans="1:17" ht="15.75" thickBot="1">
      <c r="A307" s="368">
        <v>341600432</v>
      </c>
      <c r="B307" s="461" t="s">
        <v>3941</v>
      </c>
      <c r="C307" s="356" t="s">
        <v>3942</v>
      </c>
      <c r="D307" s="17"/>
      <c r="E307" s="316">
        <v>1354</v>
      </c>
      <c r="F307" s="405">
        <v>1220</v>
      </c>
      <c r="G307" s="317"/>
      <c r="H307" s="186" t="s">
        <v>3943</v>
      </c>
      <c r="I307" s="321">
        <v>1397</v>
      </c>
      <c r="J307" s="317" t="s">
        <v>3082</v>
      </c>
      <c r="K307" s="186" t="s">
        <v>3944</v>
      </c>
      <c r="L307" s="321">
        <v>1450</v>
      </c>
      <c r="M307" s="317" t="s">
        <v>3945</v>
      </c>
      <c r="N307" s="186" t="s">
        <v>3946</v>
      </c>
      <c r="O307" s="115"/>
      <c r="P307" s="3"/>
      <c r="Q307" s="3"/>
    </row>
    <row r="308" spans="1:17" ht="15.75" thickBot="1">
      <c r="A308" s="347">
        <v>341700191</v>
      </c>
      <c r="B308" s="462" t="s">
        <v>3947</v>
      </c>
      <c r="C308" s="348" t="s">
        <v>3948</v>
      </c>
      <c r="D308" s="342"/>
      <c r="E308" s="330"/>
      <c r="F308" s="331"/>
      <c r="G308" s="349"/>
      <c r="H308" s="350"/>
      <c r="I308" s="334"/>
      <c r="J308" s="332"/>
      <c r="K308" s="350"/>
      <c r="L308" s="334"/>
      <c r="M308" s="332"/>
      <c r="N308" s="350"/>
      <c r="O308" s="417"/>
      <c r="P308" s="326"/>
      <c r="Q308" s="326"/>
    </row>
    <row r="309" spans="1:17" ht="15.75" thickBot="1">
      <c r="A309" s="47"/>
      <c r="B309" s="510"/>
      <c r="C309" s="491"/>
      <c r="D309" s="17"/>
      <c r="E309" s="425"/>
      <c r="F309" s="523"/>
      <c r="G309" s="523"/>
      <c r="H309" s="523"/>
      <c r="I309" s="523"/>
      <c r="J309" s="523"/>
      <c r="K309" s="523"/>
      <c r="L309" s="523"/>
      <c r="M309" s="523"/>
      <c r="N309" s="523"/>
      <c r="O309" s="523"/>
      <c r="P309" s="3"/>
      <c r="Q309" s="3"/>
    </row>
    <row r="310" spans="1:17" ht="15.75" thickBot="1">
      <c r="A310" s="368">
        <v>341600275</v>
      </c>
      <c r="B310" s="429" t="s">
        <v>3949</v>
      </c>
      <c r="C310" s="356" t="s">
        <v>1032</v>
      </c>
      <c r="D310" s="17"/>
      <c r="E310" s="43">
        <v>3547.5</v>
      </c>
      <c r="F310" s="313">
        <v>3547.5</v>
      </c>
      <c r="G310" s="317" t="s">
        <v>3950</v>
      </c>
      <c r="H310" s="186" t="s">
        <v>3951</v>
      </c>
      <c r="I310" s="321"/>
      <c r="J310" s="317"/>
      <c r="K310" s="318"/>
      <c r="L310" s="319"/>
      <c r="M310" s="113"/>
      <c r="N310" s="114"/>
      <c r="O310" s="115"/>
      <c r="P310" s="3"/>
      <c r="Q310" s="3"/>
    </row>
    <row r="311" spans="1:17" ht="15.75" thickBot="1">
      <c r="A311" s="368">
        <v>341600271</v>
      </c>
      <c r="B311" s="429" t="s">
        <v>3952</v>
      </c>
      <c r="C311" s="356" t="s">
        <v>1032</v>
      </c>
      <c r="D311" s="17"/>
      <c r="E311" s="43">
        <v>1999.8</v>
      </c>
      <c r="F311" s="313">
        <v>1999.8</v>
      </c>
      <c r="G311" s="317" t="s">
        <v>3096</v>
      </c>
      <c r="H311" s="186" t="s">
        <v>3953</v>
      </c>
      <c r="I311" s="321"/>
      <c r="J311" s="317"/>
      <c r="K311" s="318"/>
      <c r="L311" s="319"/>
      <c r="M311" s="113"/>
      <c r="N311" s="114"/>
      <c r="O311" s="115"/>
      <c r="P311" s="3"/>
      <c r="Q311" s="3"/>
    </row>
    <row r="312" spans="1:17" ht="15.75" thickBot="1">
      <c r="A312" s="368">
        <v>341600272</v>
      </c>
      <c r="B312" s="429" t="s">
        <v>3954</v>
      </c>
      <c r="C312" s="356" t="s">
        <v>1032</v>
      </c>
      <c r="D312" s="17"/>
      <c r="E312" s="43">
        <v>1999.8</v>
      </c>
      <c r="F312" s="313">
        <v>1999.8</v>
      </c>
      <c r="G312" s="317" t="s">
        <v>3096</v>
      </c>
      <c r="H312" s="186" t="s">
        <v>3953</v>
      </c>
      <c r="I312" s="321"/>
      <c r="J312" s="317"/>
      <c r="K312" s="318"/>
      <c r="L312" s="319"/>
      <c r="M312" s="113"/>
      <c r="N312" s="114"/>
      <c r="O312" s="115"/>
      <c r="P312" s="3"/>
      <c r="Q312" s="3"/>
    </row>
    <row r="313" spans="1:17" ht="15.75" thickBot="1">
      <c r="A313" s="368">
        <v>341600273</v>
      </c>
      <c r="B313" s="429" t="s">
        <v>3955</v>
      </c>
      <c r="C313" s="356" t="s">
        <v>1032</v>
      </c>
      <c r="D313" s="17"/>
      <c r="E313" s="43">
        <v>1999.8</v>
      </c>
      <c r="F313" s="313">
        <v>1999.8</v>
      </c>
      <c r="G313" s="317" t="s">
        <v>3096</v>
      </c>
      <c r="H313" s="186" t="s">
        <v>3953</v>
      </c>
      <c r="I313" s="321"/>
      <c r="J313" s="317"/>
      <c r="K313" s="318"/>
      <c r="L313" s="319"/>
      <c r="M313" s="113"/>
      <c r="N313" s="114"/>
      <c r="O313" s="115"/>
      <c r="P313" s="3"/>
      <c r="Q313" s="3"/>
    </row>
    <row r="314" spans="1:17" ht="15.75" thickBot="1">
      <c r="A314" s="47"/>
      <c r="B314" s="490" t="s">
        <v>3956</v>
      </c>
      <c r="C314" s="491"/>
      <c r="D314" s="17"/>
      <c r="E314" s="423"/>
      <c r="F314" s="522"/>
      <c r="G314" s="522"/>
      <c r="H314" s="522"/>
      <c r="I314" s="522"/>
      <c r="J314" s="522"/>
      <c r="K314" s="522"/>
      <c r="L314" s="522"/>
      <c r="M314" s="522"/>
      <c r="N314" s="522"/>
      <c r="O314" s="522"/>
      <c r="P314" s="3"/>
      <c r="Q314" s="3"/>
    </row>
    <row r="315" spans="1:17" ht="15.75" thickBot="1">
      <c r="A315" s="368">
        <v>341700251</v>
      </c>
      <c r="B315" s="429" t="s">
        <v>3957</v>
      </c>
      <c r="C315" s="356" t="s">
        <v>3958</v>
      </c>
      <c r="D315" s="17"/>
      <c r="E315" s="43">
        <v>108850</v>
      </c>
      <c r="F315" s="313">
        <v>108850</v>
      </c>
      <c r="G315" s="317" t="s">
        <v>3090</v>
      </c>
      <c r="H315" s="186" t="s">
        <v>3959</v>
      </c>
      <c r="I315" s="321"/>
      <c r="J315" s="317"/>
      <c r="K315" s="318"/>
      <c r="L315" s="319"/>
      <c r="M315" s="113"/>
      <c r="N315" s="114"/>
      <c r="O315" s="115"/>
      <c r="P315" s="3"/>
      <c r="Q315" s="3"/>
    </row>
    <row r="316" spans="1:17" ht="15.75" thickBot="1">
      <c r="A316" s="47"/>
      <c r="B316" s="490" t="s">
        <v>3960</v>
      </c>
      <c r="C316" s="491"/>
      <c r="D316" s="17"/>
      <c r="E316" s="423"/>
      <c r="F316" s="522"/>
      <c r="G316" s="522"/>
      <c r="H316" s="522"/>
      <c r="I316" s="522"/>
      <c r="J316" s="522"/>
      <c r="K316" s="522"/>
      <c r="L316" s="522"/>
      <c r="M316" s="522"/>
      <c r="N316" s="522"/>
      <c r="O316" s="522"/>
      <c r="P316" s="3"/>
      <c r="Q316" s="3"/>
    </row>
    <row r="317" spans="1:17" ht="15.75" thickBot="1">
      <c r="A317" s="368">
        <v>340200281</v>
      </c>
      <c r="B317" s="429" t="s">
        <v>2574</v>
      </c>
      <c r="C317" s="356" t="s">
        <v>3961</v>
      </c>
      <c r="D317" s="17"/>
      <c r="E317" s="43">
        <f>+F317</f>
        <v>66590</v>
      </c>
      <c r="F317" s="313">
        <v>66590</v>
      </c>
      <c r="G317" s="317" t="s">
        <v>3087</v>
      </c>
      <c r="H317" s="186" t="s">
        <v>3962</v>
      </c>
      <c r="I317" s="321"/>
      <c r="J317" s="317"/>
      <c r="K317" s="318"/>
      <c r="L317" s="319"/>
      <c r="M317" s="113"/>
      <c r="N317" s="114"/>
      <c r="O317" s="115"/>
      <c r="P317" s="3"/>
      <c r="Q317" s="3"/>
    </row>
    <row r="318" spans="1:17" ht="15.75" thickBot="1">
      <c r="A318" s="368">
        <v>340200231</v>
      </c>
      <c r="B318" s="429" t="s">
        <v>2566</v>
      </c>
      <c r="C318" s="356" t="s">
        <v>3961</v>
      </c>
      <c r="D318" s="17"/>
      <c r="E318" s="43">
        <f>+F318</f>
        <v>64490</v>
      </c>
      <c r="F318" s="313">
        <v>64490</v>
      </c>
      <c r="G318" s="317" t="s">
        <v>3087</v>
      </c>
      <c r="H318" s="186" t="s">
        <v>3963</v>
      </c>
      <c r="I318" s="321"/>
      <c r="J318" s="317"/>
      <c r="K318" s="318"/>
      <c r="L318" s="319"/>
      <c r="M318" s="113"/>
      <c r="N318" s="114"/>
      <c r="O318" s="115"/>
      <c r="P318" s="3"/>
      <c r="Q318" s="3"/>
    </row>
  </sheetData>
  <mergeCells count="131">
    <mergeCell ref="B304:C304"/>
    <mergeCell ref="F304:O304"/>
    <mergeCell ref="B309:C309"/>
    <mergeCell ref="F309:O309"/>
    <mergeCell ref="B314:C314"/>
    <mergeCell ref="F314:O314"/>
    <mergeCell ref="B316:C316"/>
    <mergeCell ref="F316:O316"/>
    <mergeCell ref="A5:C5"/>
    <mergeCell ref="E5:O5"/>
    <mergeCell ref="B6:C6"/>
    <mergeCell ref="E6:O6"/>
    <mergeCell ref="B23:C23"/>
    <mergeCell ref="F23:O23"/>
    <mergeCell ref="A19:A21"/>
    <mergeCell ref="A10:A18"/>
    <mergeCell ref="A32:A35"/>
    <mergeCell ref="B38:C38"/>
    <mergeCell ref="F38:O38"/>
    <mergeCell ref="A24:A25"/>
    <mergeCell ref="B26:C26"/>
    <mergeCell ref="F26:O26"/>
    <mergeCell ref="B31:C31"/>
    <mergeCell ref="F31:O31"/>
    <mergeCell ref="A2:B2"/>
    <mergeCell ref="C2:D2"/>
    <mergeCell ref="E2:F2"/>
    <mergeCell ref="G2:H2"/>
    <mergeCell ref="I2:J2"/>
    <mergeCell ref="K2:L2"/>
    <mergeCell ref="M2:N2"/>
    <mergeCell ref="O2:P2"/>
    <mergeCell ref="A27:A30"/>
    <mergeCell ref="B47:C47"/>
    <mergeCell ref="F47:O47"/>
    <mergeCell ref="B54:C54"/>
    <mergeCell ref="F54:O54"/>
    <mergeCell ref="A39:A40"/>
    <mergeCell ref="B41:C41"/>
    <mergeCell ref="F41:O41"/>
    <mergeCell ref="B43:C43"/>
    <mergeCell ref="F43:O43"/>
    <mergeCell ref="B56:C56"/>
    <mergeCell ref="F56:O56"/>
    <mergeCell ref="A57:A62"/>
    <mergeCell ref="A68:A69"/>
    <mergeCell ref="B72:C72"/>
    <mergeCell ref="F72:O72"/>
    <mergeCell ref="B76:C76"/>
    <mergeCell ref="F76:O76"/>
    <mergeCell ref="B50:C50"/>
    <mergeCell ref="F50:O50"/>
    <mergeCell ref="B52:C52"/>
    <mergeCell ref="F52:P52"/>
    <mergeCell ref="B80:C80"/>
    <mergeCell ref="F80:O80"/>
    <mergeCell ref="B84:C84"/>
    <mergeCell ref="F84:O84"/>
    <mergeCell ref="B88:C88"/>
    <mergeCell ref="F88:O88"/>
    <mergeCell ref="B78:C78"/>
    <mergeCell ref="F78:O78"/>
    <mergeCell ref="B63:C63"/>
    <mergeCell ref="F63:O63"/>
    <mergeCell ref="B65:C65"/>
    <mergeCell ref="F65:O65"/>
    <mergeCell ref="B67:C67"/>
    <mergeCell ref="F67:O67"/>
    <mergeCell ref="B94:C94"/>
    <mergeCell ref="F94:O94"/>
    <mergeCell ref="B97:C97"/>
    <mergeCell ref="F97:O97"/>
    <mergeCell ref="B99:C99"/>
    <mergeCell ref="F99:O99"/>
    <mergeCell ref="B90:C90"/>
    <mergeCell ref="F90:O90"/>
    <mergeCell ref="A91:A93"/>
    <mergeCell ref="F114:O114"/>
    <mergeCell ref="B116:C116"/>
    <mergeCell ref="F116:O116"/>
    <mergeCell ref="A100:A101"/>
    <mergeCell ref="B103:C103"/>
    <mergeCell ref="F103:O103"/>
    <mergeCell ref="B105:C105"/>
    <mergeCell ref="F105:O105"/>
    <mergeCell ref="B109:C109"/>
    <mergeCell ref="F109:O109"/>
    <mergeCell ref="A110:A112"/>
    <mergeCell ref="B131:C131"/>
    <mergeCell ref="F131:O131"/>
    <mergeCell ref="A132:A134"/>
    <mergeCell ref="A135:A137"/>
    <mergeCell ref="A138:A142"/>
    <mergeCell ref="B120:C120"/>
    <mergeCell ref="F120:O120"/>
    <mergeCell ref="B129:C129"/>
    <mergeCell ref="F129:O129"/>
    <mergeCell ref="A121:A128"/>
    <mergeCell ref="A189:A197"/>
    <mergeCell ref="A198:A202"/>
    <mergeCell ref="B186:C186"/>
    <mergeCell ref="F186:O186"/>
    <mergeCell ref="B188:C188"/>
    <mergeCell ref="F188:O188"/>
    <mergeCell ref="B176:C176"/>
    <mergeCell ref="F176:O176"/>
    <mergeCell ref="B181:C181"/>
    <mergeCell ref="F181:O181"/>
    <mergeCell ref="B184:C184"/>
    <mergeCell ref="F184:O184"/>
    <mergeCell ref="B161:C161"/>
    <mergeCell ref="F161:O161"/>
    <mergeCell ref="B163:C163"/>
    <mergeCell ref="F163:O163"/>
    <mergeCell ref="B174:C174"/>
    <mergeCell ref="F174:O174"/>
    <mergeCell ref="B143:C143"/>
    <mergeCell ref="F143:O143"/>
    <mergeCell ref="A144:A151"/>
    <mergeCell ref="A243:A245"/>
    <mergeCell ref="A246:A247"/>
    <mergeCell ref="B214:C214"/>
    <mergeCell ref="F214:O214"/>
    <mergeCell ref="B242:C242"/>
    <mergeCell ref="F242:O242"/>
    <mergeCell ref="B204:C204"/>
    <mergeCell ref="F204:O204"/>
    <mergeCell ref="B212:C212"/>
    <mergeCell ref="F212:O212"/>
    <mergeCell ref="A205:A209"/>
    <mergeCell ref="A235:A236"/>
  </mergeCells>
  <hyperlinks>
    <hyperlink ref="N27" r:id="rId1"/>
    <hyperlink ref="K28" r:id="rId2"/>
    <hyperlink ref="K37" r:id="rId3" location="position=4&amp;search_layout=stack&amp;type=item&amp;tracking_id=77054436-6e98-4191-b4ee-f45c3346c70f"/>
    <hyperlink ref="K39" r:id="rId4"/>
    <hyperlink ref="N39" r:id="rId5"/>
    <hyperlink ref="K40" r:id="rId6"/>
    <hyperlink ref="N40" r:id="rId7"/>
    <hyperlink ref="K66" r:id="rId8"/>
    <hyperlink ref="K77" r:id="rId9" location="position=1&amp;search_layout=stack&amp;type=item&amp;tracking_id=5e590570-f2ec-4906-8e08-59b2a54857c3"/>
    <hyperlink ref="K100" r:id="rId10"/>
    <hyperlink ref="K115" r:id="rId11" location="position=2&amp;search_layout=stack&amp;type=item&amp;tracking_id=b079918a-0923-4ef0-a7bc-cd168f966715" display="https://www.tiendahospimed.com.ar/MLA-756022976-histerometro-sims-32-cm-instrumental-quirurgico-_JM#position=2&amp;search_layout=stack&amp;type=item&amp;tracking_id=b079918a-0923-4ef0-a7bc-cd168f966715"/>
    <hyperlink ref="N42" r:id="rId12"/>
    <hyperlink ref="K81" r:id="rId13" location="position=21&amp;search_layout=stack&amp;type=item&amp;tracking_id=0b2e9a7f-529f-4b1f-894a-35cbc3e4ea57"/>
    <hyperlink ref="K82" r:id="rId14" location="position=6&amp;search_layout=stack&amp;type=item&amp;tracking_id=5d5ddbbf-cc65-4aec-9d7c-a7b4551a530c"/>
    <hyperlink ref="K83" r:id="rId15" location="position=30&amp;search_layout=stack&amp;type=item&amp;tracking_id=45721ac5-008c-420d-91ec-d16ba69bbf1e"/>
    <hyperlink ref="K107" r:id="rId16" location="position=2&amp;search_layout=stack&amp;type=item&amp;tracking_id=6fce4e57-9b0c-462c-91a6-d785134f7862"/>
    <hyperlink ref="K121" r:id="rId17"/>
    <hyperlink ref="K122" r:id="rId18" location="searchVariation=50638348833&amp;position=3&amp;search_layout=stack&amp;type=item&amp;tracking_id=23682066-0608-4318-9631-44fce24e804f"/>
    <hyperlink ref="K123" r:id="rId19" location="searchVariation=50639296659&amp;position=27&amp;search_layout=stack&amp;type=item&amp;tracking_id=b581924e-6b78-4e94-bc7d-192e82dd69ec"/>
    <hyperlink ref="N121" r:id="rId20" location="searchVariation=50638209526&amp;position=10&amp;search_layout=stack&amp;type=item&amp;tracking_id=6daac8f4-dc44-4bd5-ab5b-995b83254133"/>
    <hyperlink ref="K138" r:id="rId21" location="position=5&amp;search_layout=stack&amp;type=item&amp;tracking_id=78294b9d-cafd-4586-9d8b-8bea49a452ea"/>
    <hyperlink ref="K140" r:id="rId22"/>
    <hyperlink ref="K179" r:id="rId23"/>
    <hyperlink ref="K182" r:id="rId24" location="position=1&amp;search_layout=stack&amp;type=item&amp;tracking_id=d269d3a5-cf58-4423-8db1-4c39264c184d"/>
    <hyperlink ref="K207" r:id="rId25"/>
    <hyperlink ref="K24" r:id="rId26" location="position=3&amp;search_layout=stack&amp;type=item&amp;tracking_id=b1377160-a1b4-4e65-9b75-b0f100f44cb1"/>
    <hyperlink ref="K25" r:id="rId27" location="position=1&amp;search_layout=stack&amp;type=item&amp;tracking_id=b1377160-a1b4-4e65-9b75-b0f100f44cb1"/>
    <hyperlink ref="K42" r:id="rId28"/>
    <hyperlink ref="K14" r:id="rId29"/>
    <hyperlink ref="K96" r:id="rId30"/>
    <hyperlink ref="K187" r:id="rId31"/>
    <hyperlink ref="K13" r:id="rId32"/>
    <hyperlink ref="K16" r:id="rId33"/>
    <hyperlink ref="K18" r:id="rId34"/>
    <hyperlink ref="K32" r:id="rId35"/>
    <hyperlink ref="K53" r:id="rId36"/>
    <hyperlink ref="K89" r:id="rId37" location="position=2&amp;search_layout=grid&amp;type=item&amp;tracking_id=2ac18f35-66fe-430f-b600-d6bf535df354"/>
    <hyperlink ref="K125" r:id="rId38"/>
    <hyperlink ref="K130" r:id="rId39"/>
    <hyperlink ref="K198" r:id="rId40" location="position=1&amp;search_layout=stack&amp;type=item&amp;tracking_id=80d20f98-a589-4336-8ef1-5aefe8148cbd"/>
    <hyperlink ref="K199" r:id="rId41" location="position=1&amp;search_layout=stack&amp;type=item&amp;tracking_id=80d20f98-a589-4336-8ef1-5aefe8148cbd"/>
    <hyperlink ref="K200" r:id="rId42" location="position=1&amp;search_layout=stack&amp;type=item&amp;tracking_id=80d20f98-a589-4336-8ef1-5aefe8148cbd"/>
    <hyperlink ref="K201" r:id="rId43" location="position=1&amp;search_layout=stack&amp;type=item&amp;tracking_id=80d20f98-a589-4336-8ef1-5aefe8148cbd"/>
    <hyperlink ref="K202" r:id="rId44" location="position=1&amp;search_layout=stack&amp;type=item&amp;tracking_id=082fa34b-a25f-4eed-a849-9a866c074d41"/>
    <hyperlink ref="K213" r:id="rId45" location="position=3&amp;search_layout=stack&amp;type=item&amp;tracking_id=ae3e8879-4057-4a0e-88ad-f7c3d73658c0"/>
    <hyperlink ref="G70" r:id="rId46" display="https://www.onelab.com.ar/terragene"/>
    <hyperlink ref="K160" r:id="rId47"/>
    <hyperlink ref="K155" r:id="rId48"/>
    <hyperlink ref="K158" r:id="rId49"/>
    <hyperlink ref="K159" r:id="rId50"/>
    <hyperlink ref="K153" r:id="rId51"/>
    <hyperlink ref="K156" r:id="rId52"/>
    <hyperlink ref="K157" r:id="rId53"/>
    <hyperlink ref="K164" r:id="rId54"/>
    <hyperlink ref="K165" r:id="rId55"/>
    <hyperlink ref="K171" r:id="rId56" location="searchVariation%3D174166338870%26position%3D4%26search_layout%3Dstack%26type%3Ditem%26tracking_id%3Da5df93a5-a146-417a-84d8-c1a87664af93" display="https://www.icomsalud.com.ar/MLA-700157410-nonisec-adultos-refuerza-panal-clasico-por-20-unidades-_JM?searchVariation=174166338870#searchVariation%3D174166338870%26position%3D4%26search_layout%3Dstack%26type%3Ditem%26tracking_id%3Da5df93a5-a146-417a-84d8-c1a87664af93"/>
    <hyperlink ref="K166" r:id="rId57"/>
    <hyperlink ref="K172" r:id="rId58"/>
    <hyperlink ref="K230" r:id="rId59"/>
    <hyperlink ref="H69" r:id="rId60"/>
    <hyperlink ref="H70" r:id="rId61"/>
    <hyperlink ref="H71" r:id="rId62"/>
    <hyperlink ref="H77" r:id="rId63"/>
    <hyperlink ref="H79" r:id="rId64"/>
    <hyperlink ref="H81" r:id="rId65"/>
    <hyperlink ref="H82" r:id="rId66"/>
    <hyperlink ref="H83" r:id="rId67"/>
    <hyperlink ref="H85" r:id="rId68"/>
    <hyperlink ref="H86" r:id="rId69"/>
    <hyperlink ref="H87" r:id="rId70"/>
    <hyperlink ref="H91" r:id="rId71"/>
    <hyperlink ref="H92" r:id="rId72"/>
    <hyperlink ref="H93" r:id="rId73"/>
    <hyperlink ref="H95" r:id="rId74" location="position=12&amp;search_layout=stack&amp;type=item&amp;tracking_id=0826f4ba-742b-4114-90c7-f739d290aa8f"/>
    <hyperlink ref="H96" r:id="rId75" location="position=3&amp;search_layout=stack&amp;type=item&amp;tracking_id=0826f4ba-742b-4114-90c7-f739d290aa8f"/>
    <hyperlink ref="H98" r:id="rId76"/>
    <hyperlink ref="H100" r:id="rId77"/>
    <hyperlink ref="H101" r:id="rId78"/>
    <hyperlink ref="H102" r:id="rId79"/>
    <hyperlink ref="H104" r:id="rId80" location="position=4&amp;search_layout=stack&amp;type=item&amp;tracking_id=4e9e71f7-3bb5-4140-9504-a2190b3ce9db"/>
    <hyperlink ref="H106" r:id="rId81"/>
    <hyperlink ref="H107" r:id="rId82"/>
    <hyperlink ref="H108" r:id="rId83" location="searchVariation=59540783082&amp;position=2&amp;search_layout=stack&amp;type=item&amp;tracking_id=13144c16-d71b-4ade-a9f4-c5dc0b72b11b"/>
    <hyperlink ref="H110" r:id="rId84" location="position=2&amp;search_layout=stack&amp;type=item&amp;tracking_id=57f49db4-9aee-44c5-9095-2a62687ea517"/>
    <hyperlink ref="H111" r:id="rId85"/>
    <hyperlink ref="H113" r:id="rId86"/>
    <hyperlink ref="H115" display="https://www.tiendahospimed.com.ar/MLA-914106216-histerometro-p-ginecologia-32cm-descartable-x-50-unidades-_JM?utm_source=google&amp;utm_medium=cpc&amp;utm_campaign=darwin_ss&amp;gad_source=1&amp;gclid=CjwKCAjwoJa2BhBPEiwA0l0ImBZcmaRDZenGPqf5DRplMflXl4UxIq5w1JulgQ7Mbc2706"/>
    <hyperlink ref="H121" r:id="rId87"/>
    <hyperlink ref="H122" r:id="rId88"/>
    <hyperlink ref="H123" r:id="rId89"/>
    <hyperlink ref="H124" r:id="rId90"/>
    <hyperlink ref="H126" r:id="rId91"/>
    <hyperlink ref="H127" r:id="rId92"/>
    <hyperlink ref="H128" r:id="rId93"/>
    <hyperlink ref="H130" r:id="rId94"/>
    <hyperlink ref="H132" r:id="rId95"/>
    <hyperlink ref="H135" r:id="rId96"/>
    <hyperlink ref="H138" r:id="rId97"/>
    <hyperlink ref="H139" r:id="rId98"/>
    <hyperlink ref="H140" r:id="rId99" location="position=1&amp;search_layout=stack&amp;type=item&amp;tracking_id=688708a5-e42d-4ff5-9938-1ee3a70f6c44"/>
    <hyperlink ref="H141" r:id="rId100"/>
    <hyperlink ref="H142" r:id="rId101" location="position=5&amp;search_layout=stack&amp;type=item&amp;tracking_id=78294b9d-cafd-4586-9d8b-8bea49a452ea"/>
    <hyperlink ref="H144" r:id="rId102"/>
    <hyperlink ref="H152" r:id="rId103"/>
    <hyperlink ref="H10" r:id="rId104"/>
    <hyperlink ref="H13" r:id="rId105"/>
    <hyperlink ref="H18" r:id="rId106"/>
    <hyperlink ref="H15" r:id="rId107"/>
    <hyperlink ref="H162" r:id="rId108"/>
    <hyperlink ref="H167" r:id="rId109"/>
    <hyperlink ref="H168" r:id="rId110"/>
    <hyperlink ref="H169" r:id="rId111"/>
    <hyperlink ref="H170" r:id="rId112"/>
    <hyperlink ref="H171" r:id="rId113"/>
    <hyperlink ref="H172" r:id="rId114"/>
    <hyperlink ref="H173" display="https://www.icomsalud.com.ar/MLA-700196671-panal-juvenil-comodin-anatomico-chico-ch-por-10-unidades-_JM?searchVariation=174166741077#searchVariation%3D174166741077%26position%3D1%26search_layout%3Dstack%26type%3Ditem%26tracking_id%3Dfa910023-23ab-4c9c-89d"/>
    <hyperlink ref="H175" r:id="rId115"/>
    <hyperlink ref="H177" r:id="rId116"/>
    <hyperlink ref="H178" r:id="rId117"/>
    <hyperlink ref="H179" r:id="rId118"/>
    <hyperlink ref="H180" r:id="rId119" location="position=14&amp;search_layout=stack&amp;type=item&amp;tracking_id=a3333a02-bdfe-4512-872d-35e5a6e63887"/>
    <hyperlink ref="H182" r:id="rId120"/>
    <hyperlink ref="H183" r:id="rId121"/>
    <hyperlink ref="H187" r:id="rId122"/>
    <hyperlink ref="H189" r:id="rId123"/>
    <hyperlink ref="H193" r:id="rId124"/>
    <hyperlink ref="H194" r:id="rId125"/>
    <hyperlink ref="H196" r:id="rId126"/>
    <hyperlink ref="H197" r:id="rId127"/>
    <hyperlink ref="H198" r:id="rId128"/>
    <hyperlink ref="H202" r:id="rId129"/>
    <hyperlink ref="H203" r:id="rId130"/>
    <hyperlink ref="H205" r:id="rId131"/>
    <hyperlink ref="H206" r:id="rId132"/>
    <hyperlink ref="H207" r:id="rId133"/>
    <hyperlink ref="H208" r:id="rId134"/>
    <hyperlink ref="H209" r:id="rId135"/>
    <hyperlink ref="H215" r:id="rId136"/>
    <hyperlink ref="H221" r:id="rId137"/>
    <hyperlink ref="H224" r:id="rId138"/>
    <hyperlink ref="H227" r:id="rId139"/>
    <hyperlink ref="H228" r:id="rId140" display="https://www.medprefer.com/flexguard-tubo-endotraqueal-s-balon-id-4-0-mm-10u-caja?srsltid=AfmBOorWFenrZC9B8fAYDV4zh7kiVhRX3q_Go-2u5WKylY96rCiB7uoMb_w"/>
    <hyperlink ref="H229" r:id="rId141" location="position%3D2%26search_layout%3Dstack%26type%3Ditem%26tracking_id%3Da57e4dda-8c30-4157-815d-d135c11accb8"/>
    <hyperlink ref="H230" r:id="rId142" location="position%3D1%26search_layout%3Dstack%26type%3Ditem%26tracking_id%3Da57e4dda-8c30-4157-815d-d135c11accb8"/>
    <hyperlink ref="H145" r:id="rId143"/>
    <hyperlink ref="H146" r:id="rId144"/>
    <hyperlink ref="H147" r:id="rId145"/>
    <hyperlink ref="H148" r:id="rId146"/>
    <hyperlink ref="H149" r:id="rId147"/>
    <hyperlink ref="H150" r:id="rId148"/>
    <hyperlink ref="H151" r:id="rId149"/>
    <hyperlink ref="H153" r:id="rId150"/>
    <hyperlink ref="H154" r:id="rId151"/>
    <hyperlink ref="H155" r:id="rId152"/>
    <hyperlink ref="H156" r:id="rId153"/>
    <hyperlink ref="H157" r:id="rId154"/>
    <hyperlink ref="H158" r:id="rId155"/>
    <hyperlink ref="H159" r:id="rId156"/>
    <hyperlink ref="H160" r:id="rId157"/>
    <hyperlink ref="K154" r:id="rId158"/>
    <hyperlink ref="H216" r:id="rId159"/>
    <hyperlink ref="H217" r:id="rId160"/>
    <hyperlink ref="H218" r:id="rId161"/>
    <hyperlink ref="H219" r:id="rId162"/>
    <hyperlink ref="H220" r:id="rId163"/>
    <hyperlink ref="K235" r:id="rId164"/>
    <hyperlink ref="K236" r:id="rId165"/>
    <hyperlink ref="H240" r:id="rId166"/>
    <hyperlink ref="H258" r:id="rId167"/>
    <hyperlink ref="K257" r:id="rId168"/>
    <hyperlink ref="K255" r:id="rId169"/>
    <hyperlink ref="K254" r:id="rId170"/>
    <hyperlink ref="K252" r:id="rId171"/>
    <hyperlink ref="H257" r:id="rId172"/>
    <hyperlink ref="H254" display="https://www.careforlife.com.ar/MLA-1126407386-tensiometro-digital-brazo-con-voz-medidor-presion-arterial-_JM?variation=174279107223&amp;gad_source=1&amp;gad_campaignid=19109762799&amp;gbraid=0AAAAApHQZtLsRP_MmPgSeOYfkAt1L-NrQ&amp;gclid=CjwKCAjwruXBBhArEiwACBRtHYlsoxTby3_"/>
    <hyperlink ref="K260" r:id="rId173"/>
    <hyperlink ref="K262" r:id="rId174"/>
    <hyperlink ref="N270" r:id="rId175"/>
    <hyperlink ref="K268" r:id="rId176"/>
    <hyperlink ref="K276" r:id="rId177"/>
    <hyperlink ref="K277" r:id="rId178"/>
    <hyperlink ref="K278" r:id="rId179"/>
    <hyperlink ref="K284" r:id="rId180"/>
    <hyperlink ref="H285" r:id="rId181"/>
    <hyperlink ref="K286" r:id="rId182"/>
    <hyperlink ref="K287" r:id="rId183"/>
    <hyperlink ref="K288" r:id="rId184"/>
    <hyperlink ref="H288" r:id="rId185"/>
    <hyperlink ref="N289" display="https://articulo.mercadolibre.com.ar/MLA-922236022-bobina-papel-grado-medico-60cm-x-100-mtrs-_JM#reco_item_pos=1&amp;reco_backend=machinalis-seller-items-pdp&amp;reco_backend_type=low_level&amp;reco_client=vip-seller_items-above&amp;reco_id=59d26925-41f5-4842-a644-c56dd1"/>
    <hyperlink ref="N297" r:id="rId186" location="polycard_client=search-nordic&amp;position=3&amp;search_layout=stack&amp;type=item&amp;tracking_id=2fe84f6f-1f12-4dbc-8555-f8aaabc2727e"/>
    <hyperlink ref="K295" display="https://articulo.mercadolibre.com.ar/MLA-815732439-lubricante-de-silicona-en-aerosol-w80-envase-240-ml-_JM?variation=#reco_item_pos=0&amp;reco_backend=ranker_retrieval_system_vpp_v2p&amp;reco_backend_type=low_level&amp;reco_client=vpp-v2p-pom&amp;reco_id=0aa32b03-e8e0-47"/>
    <hyperlink ref="H301" r:id="rId187"/>
    <hyperlink ref="H318" r:id="rId188" location="polycard_client=search-nordic&amp;position=35&amp;search_layout=stack&amp;type=item&amp;tracking_id=75e38118-f56e-4845-be8b-b61c00e42e29"/>
    <hyperlink ref="H317" r:id="rId189"/>
    <hyperlink ref="H315" r:id="rId190"/>
    <hyperlink ref="H310" r:id="rId191" location="polycard_client=search-nordic&amp;position=6&amp;search_layout=stack&amp;type=item&amp;tracking_id=2d7e9542-ca68-45f4-86d1-1ec4dbdf7d45"/>
    <hyperlink ref="H307" r:id="rId192"/>
    <hyperlink ref="H306" r:id="rId193"/>
    <hyperlink ref="H305" r:id="rId194"/>
    <hyperlink ref="H302" r:id="rId195"/>
    <hyperlink ref="H296" r:id="rId196"/>
    <hyperlink ref="H295" r:id="rId197"/>
    <hyperlink ref="H293" r:id="rId198"/>
    <hyperlink ref="H291" r:id="rId199"/>
    <hyperlink ref="H290" r:id="rId200"/>
    <hyperlink ref="H286" r:id="rId201" location="attr=1335"/>
    <hyperlink ref="H282" r:id="rId202"/>
    <hyperlink ref="H281" r:id="rId203"/>
    <hyperlink ref="H279" r:id="rId204"/>
    <hyperlink ref="H276" r:id="rId205"/>
    <hyperlink ref="H275" r:id="rId206"/>
    <hyperlink ref="H274" r:id="rId207"/>
    <hyperlink ref="H273" r:id="rId208"/>
    <hyperlink ref="H268" r:id="rId209"/>
    <hyperlink ref="H262" r:id="rId210"/>
    <hyperlink ref="H261" r:id="rId211"/>
    <hyperlink ref="H260" r:id="rId212"/>
    <hyperlink ref="H256" r:id="rId213"/>
    <hyperlink ref="H255" r:id="rId214"/>
    <hyperlink ref="H253" r:id="rId215"/>
    <hyperlink ref="H252" r:id="rId216"/>
    <hyperlink ref="H251" r:id="rId217"/>
    <hyperlink ref="H250" r:id="rId218"/>
    <hyperlink ref="H247" r:id="rId219"/>
    <hyperlink ref="H246" r:id="rId220"/>
    <hyperlink ref="H245" r:id="rId221"/>
    <hyperlink ref="H244" r:id="rId222"/>
    <hyperlink ref="H243" r:id="rId223"/>
    <hyperlink ref="H241" r:id="rId224"/>
    <hyperlink ref="H239" r:id="rId225"/>
    <hyperlink ref="H238" r:id="rId226"/>
    <hyperlink ref="H237" r:id="rId227"/>
    <hyperlink ref="H236" r:id="rId228"/>
    <hyperlink ref="H235" r:id="rId229"/>
    <hyperlink ref="H234" r:id="rId230"/>
    <hyperlink ref="H233" r:id="rId231" location="position%3D2%26search_layout%3Dstack%26type%3Ditem%26tracking_id%3D63571608-77c2-499b-99e3-9a6d6aeb585b"/>
    <hyperlink ref="H232" r:id="rId232" location="position%3D1%26search_layout%3Dstack%26type%3Ditem%26tracking_id%3Da57e4dda-8c30-4157-815d-d135c11accb8"/>
    <hyperlink ref="N307" r:id="rId233"/>
    <hyperlink ref="K307" r:id="rId234"/>
    <hyperlink ref="N306" r:id="rId235" location="position%3D5%26search_layout%3Dstack%26type%3Ditem%26tracking_id%3Da0121448-2060-4ec4-a5e9-83c577f895ca"/>
    <hyperlink ref="K306" r:id="rId236"/>
    <hyperlink ref="K305" r:id="rId237" location="position%3D1%26search_layout%3Dstack%26type%3Ditem%26tracking_id%3De34a8c80-4c85-46cd-8586-52f902756362"/>
    <hyperlink ref="N241" r:id="rId238"/>
    <hyperlink ref="K241" r:id="rId239" location="position%3D1%26search_layout%3Dstack%26type%3Ditem%26tracking_id%3D6cd09f9f-70ba-4f2e-9475-01a52de32036"/>
    <hyperlink ref="K233" r:id="rId240"/>
    <hyperlink ref="K232" r:id="rId241"/>
    <hyperlink ref="G275" r:id="rId242" display="https://www.consortiumsalud.com/marca/sunmed-5752"/>
    <hyperlink ref="K247" r:id="rId243"/>
    <hyperlink ref="K246" r:id="rId244"/>
    <hyperlink ref="K243" r:id="rId24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2588"/>
  <sheetViews>
    <sheetView topLeftCell="B1" zoomScale="90" zoomScaleNormal="90" workbookViewId="0">
      <selection activeCell="C6" sqref="C6"/>
    </sheetView>
  </sheetViews>
  <sheetFormatPr baseColWidth="10" defaultColWidth="9.140625" defaultRowHeight="15"/>
  <cols>
    <col min="1" max="1" width="25" hidden="1" customWidth="1"/>
    <col min="2" max="2" width="40.7109375" customWidth="1"/>
    <col min="3" max="3" width="15.7109375" customWidth="1"/>
    <col min="4" max="4" width="40.7109375" customWidth="1"/>
    <col min="5" max="6" width="20.7109375" customWidth="1"/>
    <col min="7" max="7" width="18.7109375" hidden="1" customWidth="1"/>
    <col min="8" max="9" width="18.7109375" style="463" customWidth="1"/>
    <col min="10" max="10" width="18.7109375" customWidth="1"/>
    <col min="11" max="12" width="18.7109375" style="463" hidden="1" customWidth="1"/>
    <col min="13" max="14" width="18.7109375" customWidth="1"/>
    <col min="15" max="20" width="15.7109375" customWidth="1"/>
    <col min="21" max="21" width="18.7109375" customWidth="1"/>
    <col min="22" max="22" width="30.7109375" customWidth="1"/>
  </cols>
  <sheetData>
    <row r="1" spans="1:22" ht="47.25" customHeight="1">
      <c r="B1" s="535" t="s">
        <v>3158</v>
      </c>
      <c r="C1" s="535"/>
      <c r="D1" s="535"/>
      <c r="E1" s="535"/>
      <c r="F1" s="535"/>
      <c r="G1" s="535"/>
      <c r="H1" s="535"/>
      <c r="I1" s="535"/>
      <c r="J1" s="535"/>
      <c r="K1" s="535"/>
      <c r="L1" s="535"/>
      <c r="M1" s="535"/>
      <c r="N1" s="535"/>
      <c r="O1" s="535"/>
      <c r="P1" s="535"/>
      <c r="Q1" s="535"/>
      <c r="R1" s="535"/>
      <c r="S1" s="535"/>
      <c r="T1" s="535"/>
      <c r="U1" s="535"/>
      <c r="V1" s="535"/>
    </row>
    <row r="2" spans="1:22" s="471" customFormat="1" ht="16.5" customHeight="1" thickBot="1">
      <c r="B2" s="477"/>
      <c r="C2" s="477"/>
      <c r="D2" s="477"/>
      <c r="E2" s="477"/>
      <c r="F2" s="477"/>
      <c r="G2" s="477"/>
      <c r="H2" s="477"/>
      <c r="I2" s="477"/>
      <c r="J2" s="477"/>
      <c r="K2" s="477"/>
      <c r="L2" s="477"/>
      <c r="M2" s="477"/>
      <c r="N2" s="477"/>
      <c r="O2" s="477"/>
      <c r="P2" s="477"/>
      <c r="Q2" s="477"/>
      <c r="R2" s="477"/>
      <c r="S2" s="477"/>
      <c r="T2" s="477"/>
      <c r="U2" s="477"/>
      <c r="V2" s="477"/>
    </row>
    <row r="3" spans="1:22" ht="15.75" thickBot="1">
      <c r="O3" s="536" t="s">
        <v>0</v>
      </c>
      <c r="P3" s="537"/>
      <c r="Q3" s="537"/>
      <c r="R3" s="537"/>
      <c r="S3" s="537"/>
      <c r="T3" s="538"/>
    </row>
    <row r="4" spans="1:22" s="478" customFormat="1" ht="69.75" customHeight="1" thickBot="1">
      <c r="A4" s="478" t="s">
        <v>5</v>
      </c>
      <c r="B4" s="479" t="s">
        <v>1</v>
      </c>
      <c r="C4" s="479" t="s">
        <v>2</v>
      </c>
      <c r="D4" s="479" t="s">
        <v>275</v>
      </c>
      <c r="E4" s="479" t="s">
        <v>3</v>
      </c>
      <c r="F4" s="479" t="s">
        <v>4</v>
      </c>
      <c r="G4" s="479" t="s">
        <v>3137</v>
      </c>
      <c r="H4" s="480" t="s">
        <v>3159</v>
      </c>
      <c r="I4" s="480" t="s">
        <v>3160</v>
      </c>
      <c r="J4" s="481" t="s">
        <v>3138</v>
      </c>
      <c r="K4" s="482" t="s">
        <v>3139</v>
      </c>
      <c r="L4" s="482" t="s">
        <v>3141</v>
      </c>
      <c r="M4" s="479" t="s">
        <v>3161</v>
      </c>
      <c r="N4" s="483" t="s">
        <v>3142</v>
      </c>
      <c r="O4" s="484" t="s">
        <v>3143</v>
      </c>
      <c r="P4" s="484" t="s">
        <v>3144</v>
      </c>
      <c r="Q4" s="484" t="s">
        <v>3145</v>
      </c>
      <c r="R4" s="484" t="s">
        <v>3146</v>
      </c>
      <c r="S4" s="484" t="s">
        <v>3147</v>
      </c>
      <c r="T4" s="484" t="s">
        <v>3148</v>
      </c>
      <c r="U4" s="485" t="s">
        <v>3149</v>
      </c>
      <c r="V4" s="479" t="s">
        <v>3150</v>
      </c>
    </row>
    <row r="5" spans="1:22" s="1" customFormat="1" ht="39.950000000000003" customHeight="1" thickBot="1">
      <c r="A5" s="1" t="s">
        <v>6</v>
      </c>
      <c r="B5" s="2" t="s">
        <v>8</v>
      </c>
      <c r="C5" s="2" t="s">
        <v>269</v>
      </c>
      <c r="D5" s="2" t="s">
        <v>276</v>
      </c>
      <c r="E5" s="2" t="s">
        <v>2731</v>
      </c>
      <c r="F5" s="2" t="s">
        <v>2764</v>
      </c>
      <c r="G5" s="2">
        <v>1950</v>
      </c>
      <c r="H5" s="467">
        <v>1950</v>
      </c>
      <c r="I5" s="467">
        <v>1950</v>
      </c>
      <c r="J5" s="468">
        <f t="shared" ref="J5:J11" si="0">+(I5-H5)/H5</f>
        <v>0</v>
      </c>
      <c r="K5" s="464">
        <v>3493</v>
      </c>
      <c r="L5" s="464">
        <v>4021</v>
      </c>
      <c r="M5" s="464">
        <v>4106</v>
      </c>
      <c r="N5" s="466">
        <f t="shared" ref="N5:N11" si="1">1.6%+1.9%+1.9%</f>
        <v>5.4000000000000006E-2</v>
      </c>
      <c r="O5" s="2">
        <v>10</v>
      </c>
      <c r="P5" s="2">
        <v>10</v>
      </c>
      <c r="Q5" s="2">
        <v>10</v>
      </c>
      <c r="R5" s="2">
        <v>0</v>
      </c>
      <c r="S5" s="2">
        <v>60</v>
      </c>
      <c r="T5" s="2">
        <f t="shared" ref="T5:T11" si="2">+SUM(O5:S5)</f>
        <v>90</v>
      </c>
      <c r="U5" s="476" t="s">
        <v>3969</v>
      </c>
      <c r="V5" s="472"/>
    </row>
    <row r="6" spans="1:22" s="1" customFormat="1" ht="39.950000000000003" customHeight="1" thickBot="1">
      <c r="A6" s="1" t="s">
        <v>6</v>
      </c>
      <c r="B6" s="2" t="s">
        <v>8</v>
      </c>
      <c r="C6" s="2" t="s">
        <v>269</v>
      </c>
      <c r="D6" s="2" t="s">
        <v>279</v>
      </c>
      <c r="E6" s="2" t="s">
        <v>2734</v>
      </c>
      <c r="F6" s="2" t="s">
        <v>2765</v>
      </c>
      <c r="G6" s="2">
        <v>2070</v>
      </c>
      <c r="H6" s="467">
        <v>2241</v>
      </c>
      <c r="I6" s="467">
        <v>2149.4</v>
      </c>
      <c r="J6" s="468">
        <f t="shared" si="0"/>
        <v>-4.0874609549308306E-2</v>
      </c>
      <c r="K6" s="464">
        <v>3493</v>
      </c>
      <c r="L6" s="464">
        <v>4021</v>
      </c>
      <c r="M6" s="464">
        <v>4106</v>
      </c>
      <c r="N6" s="466">
        <f t="shared" si="1"/>
        <v>5.4000000000000006E-2</v>
      </c>
      <c r="O6" s="2">
        <v>10</v>
      </c>
      <c r="P6" s="2">
        <v>10</v>
      </c>
      <c r="Q6" s="2">
        <v>10</v>
      </c>
      <c r="R6" s="2">
        <v>0</v>
      </c>
      <c r="S6" s="470">
        <f>+($I$5*$S$5)/I6</f>
        <v>54.433795477807756</v>
      </c>
      <c r="T6" s="470">
        <f t="shared" si="2"/>
        <v>84.433795477807763</v>
      </c>
      <c r="U6" s="476" t="s">
        <v>3969</v>
      </c>
      <c r="V6" s="472"/>
    </row>
    <row r="7" spans="1:22" s="1" customFormat="1" ht="39.950000000000003" customHeight="1" thickBot="1">
      <c r="A7" s="1" t="s">
        <v>6</v>
      </c>
      <c r="B7" s="2" t="s">
        <v>8</v>
      </c>
      <c r="C7" s="2" t="s">
        <v>269</v>
      </c>
      <c r="D7" s="2" t="s">
        <v>278</v>
      </c>
      <c r="E7" s="2" t="s">
        <v>2733</v>
      </c>
      <c r="F7" s="2" t="s">
        <v>2766</v>
      </c>
      <c r="G7" s="2">
        <v>1987.43</v>
      </c>
      <c r="H7" s="467">
        <v>2236.59</v>
      </c>
      <c r="I7" s="467">
        <v>2150.88</v>
      </c>
      <c r="J7" s="468">
        <f t="shared" si="0"/>
        <v>-3.8321730849194546E-2</v>
      </c>
      <c r="K7" s="464">
        <v>3493</v>
      </c>
      <c r="L7" s="464">
        <v>4021</v>
      </c>
      <c r="M7" s="464">
        <v>4106</v>
      </c>
      <c r="N7" s="466">
        <f t="shared" si="1"/>
        <v>5.4000000000000006E-2</v>
      </c>
      <c r="O7" s="2">
        <v>10</v>
      </c>
      <c r="P7" s="2">
        <v>10</v>
      </c>
      <c r="Q7" s="2">
        <v>10</v>
      </c>
      <c r="R7" s="2">
        <v>2</v>
      </c>
      <c r="S7" s="470">
        <f>+($I$5*$S$5)/I7</f>
        <v>54.396340102655657</v>
      </c>
      <c r="T7" s="470">
        <f t="shared" si="2"/>
        <v>86.396340102655657</v>
      </c>
      <c r="U7" s="476" t="s">
        <v>3969</v>
      </c>
      <c r="V7" s="472"/>
    </row>
    <row r="8" spans="1:22" s="1" customFormat="1" ht="39.950000000000003" customHeight="1" thickBot="1">
      <c r="A8" s="1" t="s">
        <v>6</v>
      </c>
      <c r="B8" s="2" t="s">
        <v>8</v>
      </c>
      <c r="C8" s="2" t="s">
        <v>269</v>
      </c>
      <c r="D8" s="2" t="s">
        <v>277</v>
      </c>
      <c r="E8" s="2" t="s">
        <v>2732</v>
      </c>
      <c r="F8" s="2" t="s">
        <v>2765</v>
      </c>
      <c r="G8" s="2">
        <v>1892.33</v>
      </c>
      <c r="H8" s="467">
        <v>2101.14</v>
      </c>
      <c r="I8" s="467">
        <v>2236</v>
      </c>
      <c r="J8" s="468">
        <f t="shared" si="0"/>
        <v>6.4184204765032379E-2</v>
      </c>
      <c r="K8" s="464">
        <v>3493</v>
      </c>
      <c r="L8" s="464">
        <v>4021</v>
      </c>
      <c r="M8" s="464">
        <v>4106</v>
      </c>
      <c r="N8" s="466">
        <f t="shared" si="1"/>
        <v>5.4000000000000006E-2</v>
      </c>
      <c r="O8" s="2">
        <v>10</v>
      </c>
      <c r="P8" s="2">
        <v>10</v>
      </c>
      <c r="Q8" s="2">
        <v>10</v>
      </c>
      <c r="R8" s="2">
        <v>1</v>
      </c>
      <c r="S8" s="470">
        <f t="shared" ref="S8:S11" si="3">+($I$5*$S$5)/I8</f>
        <v>52.325581395348834</v>
      </c>
      <c r="T8" s="470">
        <f t="shared" si="2"/>
        <v>83.325581395348834</v>
      </c>
      <c r="U8" s="476" t="s">
        <v>3969</v>
      </c>
      <c r="V8" s="472"/>
    </row>
    <row r="9" spans="1:22" s="1" customFormat="1" ht="39.950000000000003" customHeight="1" thickBot="1">
      <c r="A9" s="1" t="s">
        <v>6</v>
      </c>
      <c r="B9" s="2" t="s">
        <v>8</v>
      </c>
      <c r="C9" s="2" t="s">
        <v>270</v>
      </c>
      <c r="D9" s="2" t="s">
        <v>280</v>
      </c>
      <c r="E9" s="2" t="s">
        <v>2735</v>
      </c>
      <c r="F9" s="2" t="s">
        <v>2767</v>
      </c>
      <c r="G9" s="2">
        <v>2442</v>
      </c>
      <c r="H9" s="467">
        <v>2443</v>
      </c>
      <c r="I9" s="467">
        <v>2696</v>
      </c>
      <c r="J9" s="468">
        <f t="shared" si="0"/>
        <v>0.10356119525173967</v>
      </c>
      <c r="K9" s="464">
        <v>3493</v>
      </c>
      <c r="L9" s="464">
        <v>4021</v>
      </c>
      <c r="M9" s="464">
        <v>4106</v>
      </c>
      <c r="N9" s="466">
        <f t="shared" si="1"/>
        <v>5.4000000000000006E-2</v>
      </c>
      <c r="O9" s="2">
        <v>10</v>
      </c>
      <c r="P9" s="2">
        <v>10</v>
      </c>
      <c r="Q9" s="2">
        <v>10</v>
      </c>
      <c r="R9" s="2">
        <v>1</v>
      </c>
      <c r="S9" s="470">
        <f t="shared" si="3"/>
        <v>43.397626112759646</v>
      </c>
      <c r="T9" s="470">
        <f t="shared" si="2"/>
        <v>74.397626112759639</v>
      </c>
      <c r="U9" s="476" t="s">
        <v>3969</v>
      </c>
      <c r="V9" s="472"/>
    </row>
    <row r="10" spans="1:22" s="1" customFormat="1" ht="39.950000000000003" customHeight="1" thickBot="1">
      <c r="A10" s="1" t="s">
        <v>6</v>
      </c>
      <c r="B10" s="2" t="s">
        <v>8</v>
      </c>
      <c r="C10" s="2" t="s">
        <v>269</v>
      </c>
      <c r="D10" s="2" t="s">
        <v>283</v>
      </c>
      <c r="E10" s="2" t="s">
        <v>2736</v>
      </c>
      <c r="F10" s="2" t="s">
        <v>2767</v>
      </c>
      <c r="G10" s="2">
        <v>2627.1</v>
      </c>
      <c r="H10" s="467">
        <v>2894.52</v>
      </c>
      <c r="I10" s="467">
        <v>2914.08</v>
      </c>
      <c r="J10" s="468">
        <f t="shared" si="0"/>
        <v>6.7575971145474711E-3</v>
      </c>
      <c r="K10" s="464">
        <v>3493</v>
      </c>
      <c r="L10" s="464">
        <v>4021</v>
      </c>
      <c r="M10" s="464">
        <v>4106</v>
      </c>
      <c r="N10" s="466">
        <f t="shared" si="1"/>
        <v>5.4000000000000006E-2</v>
      </c>
      <c r="O10" s="2">
        <v>0</v>
      </c>
      <c r="P10" s="2">
        <v>10</v>
      </c>
      <c r="Q10" s="2">
        <v>10</v>
      </c>
      <c r="R10" s="2">
        <v>0</v>
      </c>
      <c r="S10" s="470">
        <f t="shared" si="3"/>
        <v>40.149892933618844</v>
      </c>
      <c r="T10" s="470">
        <f t="shared" si="2"/>
        <v>60.149892933618844</v>
      </c>
      <c r="U10" s="476" t="s">
        <v>3969</v>
      </c>
      <c r="V10" s="472"/>
    </row>
    <row r="11" spans="1:22" s="1" customFormat="1" ht="39.950000000000003" customHeight="1" thickBot="1">
      <c r="A11" s="1" t="s">
        <v>6</v>
      </c>
      <c r="B11" s="2" t="s">
        <v>8</v>
      </c>
      <c r="C11" s="2" t="s">
        <v>270</v>
      </c>
      <c r="D11" s="2" t="s">
        <v>281</v>
      </c>
      <c r="E11" s="2" t="s">
        <v>2736</v>
      </c>
      <c r="F11" s="2" t="s">
        <v>2767</v>
      </c>
      <c r="G11" s="2">
        <v>2573.85</v>
      </c>
      <c r="H11" s="467">
        <v>2835.85</v>
      </c>
      <c r="I11" s="467">
        <v>2933.64</v>
      </c>
      <c r="J11" s="468">
        <f t="shared" si="0"/>
        <v>3.4483488195779032E-2</v>
      </c>
      <c r="K11" s="464">
        <v>3493</v>
      </c>
      <c r="L11" s="464">
        <v>4021</v>
      </c>
      <c r="M11" s="464">
        <v>4106</v>
      </c>
      <c r="N11" s="466">
        <f t="shared" si="1"/>
        <v>5.4000000000000006E-2</v>
      </c>
      <c r="O11" s="2">
        <v>0</v>
      </c>
      <c r="P11" s="2">
        <v>10</v>
      </c>
      <c r="Q11" s="2">
        <v>10</v>
      </c>
      <c r="R11" s="2">
        <v>0</v>
      </c>
      <c r="S11" s="470">
        <f t="shared" si="3"/>
        <v>39.882194134249602</v>
      </c>
      <c r="T11" s="470">
        <f t="shared" si="2"/>
        <v>59.882194134249602</v>
      </c>
      <c r="U11" s="476" t="s">
        <v>3969</v>
      </c>
      <c r="V11" s="472"/>
    </row>
    <row r="12" spans="1:22" s="1" customFormat="1" ht="39.950000000000003" customHeight="1" thickBot="1">
      <c r="A12" s="1" t="s">
        <v>6</v>
      </c>
      <c r="B12" s="2" t="s">
        <v>8</v>
      </c>
      <c r="C12" s="2" t="s">
        <v>271</v>
      </c>
      <c r="D12" s="2" t="s">
        <v>287</v>
      </c>
      <c r="E12" s="2" t="s">
        <v>2736</v>
      </c>
      <c r="F12" s="2" t="s">
        <v>2772</v>
      </c>
      <c r="G12" s="2">
        <v>2541</v>
      </c>
      <c r="H12" s="467">
        <v>3642.18</v>
      </c>
      <c r="I12" s="467">
        <v>2964.53</v>
      </c>
      <c r="J12" s="468">
        <f t="shared" ref="J12:J17" si="4">+(I12-H12)/H12</f>
        <v>-0.18605615318298371</v>
      </c>
      <c r="K12" s="464">
        <v>3493</v>
      </c>
      <c r="L12" s="464">
        <v>4021</v>
      </c>
      <c r="M12" s="464">
        <v>4106</v>
      </c>
      <c r="N12" s="466">
        <f t="shared" ref="N12:N75" si="5">1.6%+1.9%+1.9%</f>
        <v>5.4000000000000006E-2</v>
      </c>
      <c r="O12" s="2">
        <v>0</v>
      </c>
      <c r="P12" s="2">
        <v>10</v>
      </c>
      <c r="Q12" s="2">
        <v>10</v>
      </c>
      <c r="R12" s="2">
        <v>0</v>
      </c>
      <c r="S12" s="470"/>
      <c r="T12" s="470">
        <f t="shared" ref="T12:T75" si="6">+SUM(O12:S12)</f>
        <v>20</v>
      </c>
      <c r="U12" s="474" t="s">
        <v>3970</v>
      </c>
      <c r="V12" s="475" t="s">
        <v>3151</v>
      </c>
    </row>
    <row r="13" spans="1:22" s="1" customFormat="1" ht="39.950000000000003" customHeight="1" thickBot="1">
      <c r="A13" s="1" t="s">
        <v>6</v>
      </c>
      <c r="B13" s="2" t="s">
        <v>8</v>
      </c>
      <c r="C13" s="2" t="s">
        <v>269</v>
      </c>
      <c r="D13" s="2" t="s">
        <v>284</v>
      </c>
      <c r="E13" s="2" t="s">
        <v>2738</v>
      </c>
      <c r="F13" s="2" t="s">
        <v>2769</v>
      </c>
      <c r="G13" s="2">
        <v>2534</v>
      </c>
      <c r="H13" s="467">
        <v>3062.51</v>
      </c>
      <c r="I13" s="467">
        <v>3068.64</v>
      </c>
      <c r="J13" s="468">
        <f t="shared" si="4"/>
        <v>2.0016261171390964E-3</v>
      </c>
      <c r="K13" s="464">
        <v>3493</v>
      </c>
      <c r="L13" s="464">
        <v>4021</v>
      </c>
      <c r="M13" s="464">
        <v>4106</v>
      </c>
      <c r="N13" s="466">
        <f t="shared" si="5"/>
        <v>5.4000000000000006E-2</v>
      </c>
      <c r="O13" s="2">
        <v>10</v>
      </c>
      <c r="P13" s="2">
        <v>10</v>
      </c>
      <c r="Q13" s="2">
        <v>10</v>
      </c>
      <c r="R13" s="2">
        <v>0</v>
      </c>
      <c r="S13" s="470">
        <f>+($I$5*$S$5)/I13</f>
        <v>38.127639605818864</v>
      </c>
      <c r="T13" s="470">
        <f t="shared" si="6"/>
        <v>68.127639605818871</v>
      </c>
      <c r="U13" s="474" t="s">
        <v>3970</v>
      </c>
      <c r="V13" s="475" t="s">
        <v>3971</v>
      </c>
    </row>
    <row r="14" spans="1:22" s="1" customFormat="1" ht="39.950000000000003" customHeight="1" thickBot="1">
      <c r="A14" s="1" t="s">
        <v>6</v>
      </c>
      <c r="B14" s="2" t="s">
        <v>8</v>
      </c>
      <c r="C14" s="2" t="s">
        <v>270</v>
      </c>
      <c r="D14" s="2" t="s">
        <v>285</v>
      </c>
      <c r="E14" s="2" t="s">
        <v>2738</v>
      </c>
      <c r="F14" s="2" t="s">
        <v>2770</v>
      </c>
      <c r="G14" s="2">
        <v>2534</v>
      </c>
      <c r="H14" s="467">
        <v>3062.51</v>
      </c>
      <c r="I14" s="467">
        <v>3068.64</v>
      </c>
      <c r="J14" s="468">
        <f t="shared" si="4"/>
        <v>2.0016261171390964E-3</v>
      </c>
      <c r="K14" s="464">
        <v>3493</v>
      </c>
      <c r="L14" s="464">
        <v>4021</v>
      </c>
      <c r="M14" s="464">
        <v>4106</v>
      </c>
      <c r="N14" s="466">
        <f t="shared" si="5"/>
        <v>5.4000000000000006E-2</v>
      </c>
      <c r="O14" s="2">
        <v>10</v>
      </c>
      <c r="P14" s="2">
        <v>10</v>
      </c>
      <c r="Q14" s="2">
        <v>10</v>
      </c>
      <c r="R14" s="2">
        <v>0</v>
      </c>
      <c r="S14" s="470">
        <f>+($I$5*$S$5)/I14</f>
        <v>38.127639605818864</v>
      </c>
      <c r="T14" s="470">
        <f t="shared" si="6"/>
        <v>68.127639605818871</v>
      </c>
      <c r="U14" s="474" t="s">
        <v>3970</v>
      </c>
      <c r="V14" s="475" t="s">
        <v>3971</v>
      </c>
    </row>
    <row r="15" spans="1:22" s="1" customFormat="1" ht="39.950000000000003" customHeight="1" thickBot="1">
      <c r="A15" s="1" t="s">
        <v>6</v>
      </c>
      <c r="B15" s="2" t="s">
        <v>8</v>
      </c>
      <c r="C15" s="2" t="s">
        <v>269</v>
      </c>
      <c r="D15" s="2" t="s">
        <v>280</v>
      </c>
      <c r="E15" s="2" t="s">
        <v>2735</v>
      </c>
      <c r="F15" s="2" t="s">
        <v>2766</v>
      </c>
      <c r="G15" s="2">
        <v>2158</v>
      </c>
      <c r="H15" s="467">
        <v>2488</v>
      </c>
      <c r="I15" s="467">
        <v>3108</v>
      </c>
      <c r="J15" s="468">
        <f t="shared" si="4"/>
        <v>0.24919614147909969</v>
      </c>
      <c r="K15" s="464">
        <v>3493</v>
      </c>
      <c r="L15" s="464">
        <v>4021</v>
      </c>
      <c r="M15" s="464">
        <v>4106</v>
      </c>
      <c r="N15" s="466">
        <f t="shared" si="5"/>
        <v>5.4000000000000006E-2</v>
      </c>
      <c r="O15" s="2">
        <v>10</v>
      </c>
      <c r="P15" s="2">
        <v>10</v>
      </c>
      <c r="Q15" s="2">
        <v>10</v>
      </c>
      <c r="R15" s="2">
        <v>1</v>
      </c>
      <c r="S15" s="470">
        <f>+($I$5*$S$5)/I15</f>
        <v>37.644787644787648</v>
      </c>
      <c r="T15" s="470">
        <f t="shared" si="6"/>
        <v>68.644787644787641</v>
      </c>
      <c r="U15" s="474" t="s">
        <v>3970</v>
      </c>
      <c r="V15" s="475" t="s">
        <v>3971</v>
      </c>
    </row>
    <row r="16" spans="1:22" s="1" customFormat="1" ht="39.950000000000003" customHeight="1" thickBot="1">
      <c r="A16" s="1" t="s">
        <v>6</v>
      </c>
      <c r="B16" s="2" t="s">
        <v>8</v>
      </c>
      <c r="C16" s="2" t="s">
        <v>269</v>
      </c>
      <c r="D16" s="2" t="s">
        <v>286</v>
      </c>
      <c r="E16" s="2" t="s">
        <v>2739</v>
      </c>
      <c r="F16" s="2" t="s">
        <v>2771</v>
      </c>
      <c r="G16" s="2">
        <v>2344.38</v>
      </c>
      <c r="H16" s="467">
        <v>3116.96</v>
      </c>
      <c r="I16" s="467">
        <v>3116.96</v>
      </c>
      <c r="J16" s="468">
        <f t="shared" si="4"/>
        <v>0</v>
      </c>
      <c r="K16" s="464">
        <v>3493</v>
      </c>
      <c r="L16" s="464">
        <v>4021</v>
      </c>
      <c r="M16" s="464">
        <v>4106</v>
      </c>
      <c r="N16" s="466">
        <f t="shared" si="5"/>
        <v>5.4000000000000006E-2</v>
      </c>
      <c r="O16" s="2">
        <v>10</v>
      </c>
      <c r="P16" s="2">
        <v>10</v>
      </c>
      <c r="Q16" s="2">
        <v>10</v>
      </c>
      <c r="R16" s="2">
        <v>0</v>
      </c>
      <c r="S16" s="470">
        <f>+($I$5*$S$5)/I16</f>
        <v>37.536574097838923</v>
      </c>
      <c r="T16" s="470">
        <f t="shared" si="6"/>
        <v>67.536574097838923</v>
      </c>
      <c r="U16" s="474" t="s">
        <v>3970</v>
      </c>
      <c r="V16" s="475" t="s">
        <v>3971</v>
      </c>
    </row>
    <row r="17" spans="1:22" s="1" customFormat="1" ht="39.950000000000003" customHeight="1" thickBot="1">
      <c r="A17" s="1" t="s">
        <v>7</v>
      </c>
      <c r="B17" s="2" t="s">
        <v>8</v>
      </c>
      <c r="C17" s="2" t="s">
        <v>269</v>
      </c>
      <c r="D17" s="2" t="s">
        <v>282</v>
      </c>
      <c r="E17" s="2" t="s">
        <v>2737</v>
      </c>
      <c r="F17" s="2" t="s">
        <v>2768</v>
      </c>
      <c r="G17" s="2">
        <v>2893.47</v>
      </c>
      <c r="H17" s="467">
        <v>2893.47</v>
      </c>
      <c r="I17" s="467">
        <v>3224.57</v>
      </c>
      <c r="J17" s="468">
        <f t="shared" si="4"/>
        <v>0.11443007876356084</v>
      </c>
      <c r="K17" s="464">
        <v>3493</v>
      </c>
      <c r="L17" s="464">
        <v>4021</v>
      </c>
      <c r="M17" s="464">
        <v>4106</v>
      </c>
      <c r="N17" s="466">
        <f t="shared" si="5"/>
        <v>5.4000000000000006E-2</v>
      </c>
      <c r="O17" s="2">
        <v>10</v>
      </c>
      <c r="P17" s="2">
        <v>10</v>
      </c>
      <c r="Q17" s="2">
        <v>10</v>
      </c>
      <c r="R17" s="2">
        <v>0</v>
      </c>
      <c r="S17" s="470">
        <f>+($I$5*$S$5)/I17</f>
        <v>36.283907621791428</v>
      </c>
      <c r="T17" s="470">
        <f t="shared" si="6"/>
        <v>66.283907621791428</v>
      </c>
      <c r="U17" s="474" t="s">
        <v>3970</v>
      </c>
      <c r="V17" s="475" t="s">
        <v>3971</v>
      </c>
    </row>
    <row r="18" spans="1:22" s="1" customFormat="1" ht="39.950000000000003" customHeight="1" thickBot="1">
      <c r="A18" s="1" t="s">
        <v>7</v>
      </c>
      <c r="B18" s="2" t="s">
        <v>8</v>
      </c>
      <c r="C18" s="2" t="s">
        <v>269</v>
      </c>
      <c r="D18" s="2" t="s">
        <v>288</v>
      </c>
      <c r="E18" s="2" t="s">
        <v>2740</v>
      </c>
      <c r="F18" s="2" t="s">
        <v>2773</v>
      </c>
      <c r="G18" s="2"/>
      <c r="H18" s="467"/>
      <c r="I18" s="467"/>
      <c r="J18" s="468"/>
      <c r="K18" s="464">
        <v>3493</v>
      </c>
      <c r="L18" s="464">
        <v>4021</v>
      </c>
      <c r="M18" s="464">
        <v>4106</v>
      </c>
      <c r="N18" s="466">
        <f t="shared" si="5"/>
        <v>5.4000000000000006E-2</v>
      </c>
      <c r="O18" s="2">
        <v>10</v>
      </c>
      <c r="P18" s="2">
        <v>10</v>
      </c>
      <c r="Q18" s="2">
        <v>10</v>
      </c>
      <c r="R18" s="2">
        <v>0</v>
      </c>
      <c r="S18" s="469"/>
      <c r="T18" s="470">
        <f t="shared" si="6"/>
        <v>30</v>
      </c>
      <c r="U18" s="474" t="s">
        <v>3970</v>
      </c>
      <c r="V18" s="475" t="s">
        <v>3151</v>
      </c>
    </row>
    <row r="19" spans="1:22" s="1" customFormat="1" ht="39.950000000000003" customHeight="1" thickBot="1">
      <c r="A19" s="1" t="s">
        <v>6</v>
      </c>
      <c r="B19" s="2" t="s">
        <v>9</v>
      </c>
      <c r="C19" s="2" t="s">
        <v>269</v>
      </c>
      <c r="D19" s="2" t="s">
        <v>290</v>
      </c>
      <c r="E19" s="2" t="s">
        <v>2734</v>
      </c>
      <c r="F19" s="2" t="s">
        <v>2765</v>
      </c>
      <c r="G19" s="2">
        <v>1730</v>
      </c>
      <c r="H19" s="467">
        <v>1776</v>
      </c>
      <c r="I19" s="467">
        <v>1695</v>
      </c>
      <c r="J19" s="468">
        <f t="shared" ref="J19:J33" si="7">+(I19-H19)/H19</f>
        <v>-4.5608108108108107E-2</v>
      </c>
      <c r="K19" s="464">
        <v>6253</v>
      </c>
      <c r="L19" s="464">
        <v>3741.5</v>
      </c>
      <c r="M19" s="464">
        <v>4106</v>
      </c>
      <c r="N19" s="466">
        <f t="shared" si="5"/>
        <v>5.4000000000000006E-2</v>
      </c>
      <c r="O19" s="2">
        <v>10</v>
      </c>
      <c r="P19" s="2">
        <v>10</v>
      </c>
      <c r="Q19" s="2">
        <v>10</v>
      </c>
      <c r="R19" s="2">
        <v>0</v>
      </c>
      <c r="S19" s="470">
        <v>60</v>
      </c>
      <c r="T19" s="470">
        <f t="shared" si="6"/>
        <v>90</v>
      </c>
      <c r="U19" s="476" t="s">
        <v>3969</v>
      </c>
      <c r="V19" s="472"/>
    </row>
    <row r="20" spans="1:22" s="1" customFormat="1" ht="39.950000000000003" customHeight="1" thickBot="1">
      <c r="A20" s="1" t="s">
        <v>6</v>
      </c>
      <c r="B20" s="2" t="s">
        <v>9</v>
      </c>
      <c r="C20" s="2" t="s">
        <v>269</v>
      </c>
      <c r="D20" s="2" t="s">
        <v>289</v>
      </c>
      <c r="E20" s="2" t="s">
        <v>2733</v>
      </c>
      <c r="F20" s="2" t="s">
        <v>2766</v>
      </c>
      <c r="G20" s="2">
        <v>1665.2</v>
      </c>
      <c r="H20" s="467">
        <v>1772.16</v>
      </c>
      <c r="I20" s="467">
        <v>1696.72</v>
      </c>
      <c r="J20" s="468">
        <f t="shared" si="7"/>
        <v>-4.2569519682195765E-2</v>
      </c>
      <c r="K20" s="464">
        <v>6253</v>
      </c>
      <c r="L20" s="464">
        <v>3741.5</v>
      </c>
      <c r="M20" s="464">
        <v>4106</v>
      </c>
      <c r="N20" s="466">
        <f t="shared" si="5"/>
        <v>5.4000000000000006E-2</v>
      </c>
      <c r="O20" s="2">
        <v>10</v>
      </c>
      <c r="P20" s="2">
        <v>10</v>
      </c>
      <c r="Q20" s="2">
        <v>10</v>
      </c>
      <c r="R20" s="2">
        <v>2</v>
      </c>
      <c r="S20" s="470">
        <f t="shared" ref="S20:S29" si="8">+($I$19*$S$19)/I20</f>
        <v>59.93917676458107</v>
      </c>
      <c r="T20" s="470">
        <f t="shared" si="6"/>
        <v>91.939176764581077</v>
      </c>
      <c r="U20" s="476" t="s">
        <v>3969</v>
      </c>
      <c r="V20" s="472"/>
    </row>
    <row r="21" spans="1:22" s="1" customFormat="1" ht="39.950000000000003" customHeight="1" thickBot="1">
      <c r="A21" s="1" t="s">
        <v>6</v>
      </c>
      <c r="B21" s="2" t="s">
        <v>9</v>
      </c>
      <c r="C21" s="2" t="s">
        <v>269</v>
      </c>
      <c r="D21" s="2" t="s">
        <v>277</v>
      </c>
      <c r="E21" s="2" t="s">
        <v>2732</v>
      </c>
      <c r="F21" s="2" t="s">
        <v>2765</v>
      </c>
      <c r="G21" s="2">
        <v>1579.62</v>
      </c>
      <c r="H21" s="467">
        <v>1857.71</v>
      </c>
      <c r="I21" s="467">
        <v>1795</v>
      </c>
      <c r="J21" s="468">
        <f t="shared" si="7"/>
        <v>-3.3756614326240393E-2</v>
      </c>
      <c r="K21" s="464">
        <v>6253</v>
      </c>
      <c r="L21" s="464">
        <v>3741.5</v>
      </c>
      <c r="M21" s="464">
        <v>4106</v>
      </c>
      <c r="N21" s="466">
        <f t="shared" si="5"/>
        <v>5.4000000000000006E-2</v>
      </c>
      <c r="O21" s="2">
        <v>10</v>
      </c>
      <c r="P21" s="2">
        <v>10</v>
      </c>
      <c r="Q21" s="2">
        <v>10</v>
      </c>
      <c r="R21" s="2">
        <v>1</v>
      </c>
      <c r="S21" s="470">
        <f t="shared" si="8"/>
        <v>56.657381615598887</v>
      </c>
      <c r="T21" s="470">
        <f t="shared" si="6"/>
        <v>87.657381615598894</v>
      </c>
      <c r="U21" s="476" t="s">
        <v>3969</v>
      </c>
      <c r="V21" s="472"/>
    </row>
    <row r="22" spans="1:22" s="1" customFormat="1" ht="39.950000000000003" customHeight="1" thickBot="1">
      <c r="A22" s="1" t="s">
        <v>6</v>
      </c>
      <c r="B22" s="2" t="s">
        <v>9</v>
      </c>
      <c r="C22" s="2" t="s">
        <v>269</v>
      </c>
      <c r="D22" s="2" t="s">
        <v>291</v>
      </c>
      <c r="E22" s="2" t="s">
        <v>2741</v>
      </c>
      <c r="F22" s="2" t="s">
        <v>2768</v>
      </c>
      <c r="G22" s="2">
        <v>2065.61</v>
      </c>
      <c r="H22" s="467">
        <v>1791.47</v>
      </c>
      <c r="I22" s="467">
        <v>1905.05</v>
      </c>
      <c r="J22" s="468">
        <f t="shared" si="7"/>
        <v>6.3400447677047306E-2</v>
      </c>
      <c r="K22" s="464">
        <v>6253</v>
      </c>
      <c r="L22" s="464">
        <v>3741.5</v>
      </c>
      <c r="M22" s="464">
        <v>4106</v>
      </c>
      <c r="N22" s="466">
        <f t="shared" si="5"/>
        <v>5.4000000000000006E-2</v>
      </c>
      <c r="O22" s="2">
        <v>10</v>
      </c>
      <c r="P22" s="2">
        <v>10</v>
      </c>
      <c r="Q22" s="2">
        <v>10</v>
      </c>
      <c r="R22" s="2">
        <v>0</v>
      </c>
      <c r="S22" s="470">
        <f t="shared" si="8"/>
        <v>53.38442560562715</v>
      </c>
      <c r="T22" s="470">
        <f t="shared" si="6"/>
        <v>83.384425605627143</v>
      </c>
      <c r="U22" s="476" t="s">
        <v>3969</v>
      </c>
      <c r="V22" s="472"/>
    </row>
    <row r="23" spans="1:22" s="1" customFormat="1" ht="39.950000000000003" customHeight="1" thickBot="1">
      <c r="A23" s="1" t="s">
        <v>6</v>
      </c>
      <c r="B23" s="2" t="s">
        <v>9</v>
      </c>
      <c r="C23" s="2" t="s">
        <v>269</v>
      </c>
      <c r="D23" s="2" t="s">
        <v>292</v>
      </c>
      <c r="E23" s="2" t="s">
        <v>2735</v>
      </c>
      <c r="F23" s="2" t="s">
        <v>2766</v>
      </c>
      <c r="G23" s="2">
        <v>1806</v>
      </c>
      <c r="H23" s="467">
        <v>1971</v>
      </c>
      <c r="I23" s="467">
        <v>2463</v>
      </c>
      <c r="J23" s="468">
        <f t="shared" si="7"/>
        <v>0.24961948249619481</v>
      </c>
      <c r="K23" s="464">
        <v>6253</v>
      </c>
      <c r="L23" s="464">
        <v>3741.5</v>
      </c>
      <c r="M23" s="464">
        <v>4106</v>
      </c>
      <c r="N23" s="466">
        <f t="shared" si="5"/>
        <v>5.4000000000000006E-2</v>
      </c>
      <c r="O23" s="2">
        <v>10</v>
      </c>
      <c r="P23" s="2">
        <v>10</v>
      </c>
      <c r="Q23" s="2">
        <v>10</v>
      </c>
      <c r="R23" s="2">
        <v>1</v>
      </c>
      <c r="S23" s="470">
        <f t="shared" si="8"/>
        <v>41.291108404384893</v>
      </c>
      <c r="T23" s="470">
        <f t="shared" si="6"/>
        <v>72.291108404384886</v>
      </c>
      <c r="U23" s="476" t="s">
        <v>3969</v>
      </c>
      <c r="V23" s="472"/>
    </row>
    <row r="24" spans="1:22" s="1" customFormat="1" ht="39.950000000000003" customHeight="1" thickBot="1">
      <c r="A24" s="1" t="s">
        <v>6</v>
      </c>
      <c r="B24" s="2" t="s">
        <v>9</v>
      </c>
      <c r="C24" s="2" t="s">
        <v>270</v>
      </c>
      <c r="D24" s="2" t="s">
        <v>292</v>
      </c>
      <c r="E24" s="2" t="s">
        <v>2735</v>
      </c>
      <c r="F24" s="2" t="s">
        <v>2774</v>
      </c>
      <c r="G24" s="2">
        <v>2280</v>
      </c>
      <c r="H24" s="467">
        <v>2281</v>
      </c>
      <c r="I24" s="467">
        <v>2517</v>
      </c>
      <c r="J24" s="468">
        <f t="shared" si="7"/>
        <v>0.10346339324857519</v>
      </c>
      <c r="K24" s="464">
        <v>6253</v>
      </c>
      <c r="L24" s="464">
        <v>3741.5</v>
      </c>
      <c r="M24" s="464">
        <v>4106</v>
      </c>
      <c r="N24" s="466">
        <f t="shared" si="5"/>
        <v>5.4000000000000006E-2</v>
      </c>
      <c r="O24" s="2">
        <v>10</v>
      </c>
      <c r="P24" s="2">
        <v>10</v>
      </c>
      <c r="Q24" s="2">
        <v>10</v>
      </c>
      <c r="R24" s="2">
        <v>1</v>
      </c>
      <c r="S24" s="470">
        <f t="shared" si="8"/>
        <v>40.405244338498214</v>
      </c>
      <c r="T24" s="470">
        <f t="shared" si="6"/>
        <v>71.405244338498221</v>
      </c>
      <c r="U24" s="476" t="s">
        <v>3969</v>
      </c>
      <c r="V24" s="472"/>
    </row>
    <row r="25" spans="1:22" s="1" customFormat="1" ht="39.950000000000003" customHeight="1" thickBot="1">
      <c r="A25" s="1" t="s">
        <v>6</v>
      </c>
      <c r="B25" s="2" t="s">
        <v>9</v>
      </c>
      <c r="C25" s="2" t="s">
        <v>269</v>
      </c>
      <c r="D25" s="2" t="s">
        <v>294</v>
      </c>
      <c r="E25" s="2" t="s">
        <v>2738</v>
      </c>
      <c r="F25" s="2" t="s">
        <v>2769</v>
      </c>
      <c r="G25" s="2">
        <v>2864</v>
      </c>
      <c r="H25" s="467">
        <v>2523.56</v>
      </c>
      <c r="I25" s="467">
        <v>2527.7600000000002</v>
      </c>
      <c r="J25" s="468">
        <f t="shared" si="7"/>
        <v>1.6643154908146717E-3</v>
      </c>
      <c r="K25" s="464">
        <v>6253</v>
      </c>
      <c r="L25" s="464">
        <v>3741.5</v>
      </c>
      <c r="M25" s="464">
        <v>4106</v>
      </c>
      <c r="N25" s="466">
        <f t="shared" si="5"/>
        <v>5.4000000000000006E-2</v>
      </c>
      <c r="O25" s="2">
        <v>10</v>
      </c>
      <c r="P25" s="2">
        <v>10</v>
      </c>
      <c r="Q25" s="2">
        <v>10</v>
      </c>
      <c r="R25" s="2">
        <v>0</v>
      </c>
      <c r="S25" s="470">
        <f t="shared" si="8"/>
        <v>40.233249992087856</v>
      </c>
      <c r="T25" s="470">
        <f t="shared" si="6"/>
        <v>70.233249992087849</v>
      </c>
      <c r="U25" s="476" t="s">
        <v>3969</v>
      </c>
      <c r="V25" s="472"/>
    </row>
    <row r="26" spans="1:22" s="1" customFormat="1" ht="39.950000000000003" customHeight="1" thickBot="1">
      <c r="A26" s="1" t="s">
        <v>6</v>
      </c>
      <c r="B26" s="2" t="s">
        <v>9</v>
      </c>
      <c r="C26" s="2" t="s">
        <v>270</v>
      </c>
      <c r="D26" s="2" t="s">
        <v>295</v>
      </c>
      <c r="E26" s="2" t="s">
        <v>2738</v>
      </c>
      <c r="F26" s="2" t="s">
        <v>2770</v>
      </c>
      <c r="G26" s="2">
        <v>2865</v>
      </c>
      <c r="H26" s="467">
        <v>2523.56</v>
      </c>
      <c r="I26" s="467">
        <v>2527.7600000000002</v>
      </c>
      <c r="J26" s="468">
        <f t="shared" si="7"/>
        <v>1.6643154908146717E-3</v>
      </c>
      <c r="K26" s="464">
        <v>6253</v>
      </c>
      <c r="L26" s="464">
        <v>3741.5</v>
      </c>
      <c r="M26" s="464">
        <v>4106</v>
      </c>
      <c r="N26" s="466">
        <f t="shared" si="5"/>
        <v>5.4000000000000006E-2</v>
      </c>
      <c r="O26" s="2">
        <v>10</v>
      </c>
      <c r="P26" s="2">
        <v>10</v>
      </c>
      <c r="Q26" s="2">
        <v>10</v>
      </c>
      <c r="R26" s="2">
        <v>0</v>
      </c>
      <c r="S26" s="470">
        <f t="shared" si="8"/>
        <v>40.233249992087856</v>
      </c>
      <c r="T26" s="470">
        <f t="shared" si="6"/>
        <v>70.233249992087849</v>
      </c>
      <c r="U26" s="476" t="s">
        <v>3969</v>
      </c>
      <c r="V26" s="472"/>
    </row>
    <row r="27" spans="1:22" s="1" customFormat="1" ht="39.950000000000003" customHeight="1" thickBot="1">
      <c r="A27" s="1" t="s">
        <v>6</v>
      </c>
      <c r="B27" s="2" t="s">
        <v>9</v>
      </c>
      <c r="C27" s="2" t="s">
        <v>269</v>
      </c>
      <c r="D27" s="2" t="s">
        <v>293</v>
      </c>
      <c r="E27" s="2" t="s">
        <v>2737</v>
      </c>
      <c r="F27" s="2" t="s">
        <v>2766</v>
      </c>
      <c r="G27" s="2">
        <v>2365.46</v>
      </c>
      <c r="H27" s="467">
        <v>2365.46</v>
      </c>
      <c r="I27" s="467">
        <v>2636.1</v>
      </c>
      <c r="J27" s="468">
        <f t="shared" si="7"/>
        <v>0.11441326422767659</v>
      </c>
      <c r="K27" s="464">
        <v>6253</v>
      </c>
      <c r="L27" s="464">
        <v>3741.5</v>
      </c>
      <c r="M27" s="464">
        <v>4106</v>
      </c>
      <c r="N27" s="466">
        <f t="shared" si="5"/>
        <v>5.4000000000000006E-2</v>
      </c>
      <c r="O27" s="2">
        <v>10</v>
      </c>
      <c r="P27" s="2">
        <v>10</v>
      </c>
      <c r="Q27" s="2">
        <v>10</v>
      </c>
      <c r="R27" s="2">
        <v>0</v>
      </c>
      <c r="S27" s="470">
        <f t="shared" si="8"/>
        <v>38.579720040969619</v>
      </c>
      <c r="T27" s="470">
        <f t="shared" si="6"/>
        <v>68.579720040969619</v>
      </c>
      <c r="U27" s="474" t="s">
        <v>3970</v>
      </c>
      <c r="V27" s="475" t="s">
        <v>3971</v>
      </c>
    </row>
    <row r="28" spans="1:22" s="1" customFormat="1" ht="39.950000000000003" customHeight="1" thickBot="1">
      <c r="A28" s="1" t="s">
        <v>6</v>
      </c>
      <c r="B28" s="2" t="s">
        <v>9</v>
      </c>
      <c r="C28" s="2" t="s">
        <v>269</v>
      </c>
      <c r="D28" s="2" t="s">
        <v>297</v>
      </c>
      <c r="E28" s="2" t="s">
        <v>2739</v>
      </c>
      <c r="F28" s="2" t="s">
        <v>2771</v>
      </c>
      <c r="G28" s="2">
        <v>2117.5</v>
      </c>
      <c r="H28" s="467">
        <v>2691.04</v>
      </c>
      <c r="I28" s="467">
        <v>2691.04</v>
      </c>
      <c r="J28" s="468">
        <f t="shared" si="7"/>
        <v>0</v>
      </c>
      <c r="K28" s="464">
        <v>6253</v>
      </c>
      <c r="L28" s="464">
        <v>3741.5</v>
      </c>
      <c r="M28" s="464">
        <v>4106</v>
      </c>
      <c r="N28" s="466">
        <f t="shared" si="5"/>
        <v>5.4000000000000006E-2</v>
      </c>
      <c r="O28" s="2">
        <v>10</v>
      </c>
      <c r="P28" s="2">
        <v>10</v>
      </c>
      <c r="Q28" s="2">
        <v>10</v>
      </c>
      <c r="R28" s="2">
        <v>0</v>
      </c>
      <c r="S28" s="470">
        <f t="shared" si="8"/>
        <v>37.792080385278553</v>
      </c>
      <c r="T28" s="470">
        <f t="shared" si="6"/>
        <v>67.792080385278553</v>
      </c>
      <c r="U28" s="474" t="s">
        <v>3970</v>
      </c>
      <c r="V28" s="475" t="s">
        <v>3971</v>
      </c>
    </row>
    <row r="29" spans="1:22" s="1" customFormat="1" ht="39.950000000000003" customHeight="1" thickBot="1">
      <c r="A29" s="1" t="s">
        <v>6</v>
      </c>
      <c r="B29" s="2" t="s">
        <v>9</v>
      </c>
      <c r="C29" s="2" t="s">
        <v>269</v>
      </c>
      <c r="D29" s="2" t="s">
        <v>299</v>
      </c>
      <c r="E29" s="2" t="s">
        <v>2742</v>
      </c>
      <c r="F29" s="2" t="s">
        <v>2768</v>
      </c>
      <c r="G29" s="2">
        <v>2080.34</v>
      </c>
      <c r="H29" s="467">
        <v>2808</v>
      </c>
      <c r="I29" s="467">
        <v>2808</v>
      </c>
      <c r="J29" s="468">
        <f t="shared" si="7"/>
        <v>0</v>
      </c>
      <c r="K29" s="464">
        <v>6253</v>
      </c>
      <c r="L29" s="464">
        <v>3741.5</v>
      </c>
      <c r="M29" s="464">
        <v>4106</v>
      </c>
      <c r="N29" s="466">
        <f t="shared" si="5"/>
        <v>5.4000000000000006E-2</v>
      </c>
      <c r="O29" s="2">
        <v>10</v>
      </c>
      <c r="P29" s="2">
        <v>10</v>
      </c>
      <c r="Q29" s="2">
        <v>10</v>
      </c>
      <c r="R29" s="2">
        <v>0</v>
      </c>
      <c r="S29" s="470">
        <f t="shared" si="8"/>
        <v>36.217948717948715</v>
      </c>
      <c r="T29" s="470">
        <f t="shared" si="6"/>
        <v>66.217948717948715</v>
      </c>
      <c r="U29" s="474" t="s">
        <v>3970</v>
      </c>
      <c r="V29" s="475" t="s">
        <v>3971</v>
      </c>
    </row>
    <row r="30" spans="1:22" s="1" customFormat="1" ht="39.950000000000003" customHeight="1" thickBot="1">
      <c r="A30" s="1" t="s">
        <v>6</v>
      </c>
      <c r="B30" s="2" t="s">
        <v>9</v>
      </c>
      <c r="C30" s="2" t="s">
        <v>271</v>
      </c>
      <c r="D30" s="2" t="s">
        <v>300</v>
      </c>
      <c r="E30" s="2" t="s">
        <v>2736</v>
      </c>
      <c r="F30" s="2" t="s">
        <v>2772</v>
      </c>
      <c r="G30" s="2">
        <v>3218.6</v>
      </c>
      <c r="H30" s="467">
        <v>3303.35</v>
      </c>
      <c r="I30" s="467">
        <v>2879.87</v>
      </c>
      <c r="J30" s="468">
        <f t="shared" si="7"/>
        <v>-0.12819713321325321</v>
      </c>
      <c r="K30" s="464">
        <v>6253</v>
      </c>
      <c r="L30" s="464">
        <v>3741.5</v>
      </c>
      <c r="M30" s="464">
        <v>4106</v>
      </c>
      <c r="N30" s="466">
        <f t="shared" si="5"/>
        <v>5.4000000000000006E-2</v>
      </c>
      <c r="O30" s="2">
        <v>0</v>
      </c>
      <c r="P30" s="2">
        <v>10</v>
      </c>
      <c r="Q30" s="2">
        <v>10</v>
      </c>
      <c r="R30" s="2">
        <v>0</v>
      </c>
      <c r="S30" s="470"/>
      <c r="T30" s="470">
        <f t="shared" si="6"/>
        <v>20</v>
      </c>
      <c r="U30" s="474" t="s">
        <v>3970</v>
      </c>
      <c r="V30" s="475" t="s">
        <v>3151</v>
      </c>
    </row>
    <row r="31" spans="1:22" s="1" customFormat="1" ht="39.950000000000003" customHeight="1" thickBot="1">
      <c r="A31" s="1" t="s">
        <v>6</v>
      </c>
      <c r="B31" s="2" t="s">
        <v>9</v>
      </c>
      <c r="C31" s="2" t="s">
        <v>269</v>
      </c>
      <c r="D31" s="2" t="s">
        <v>298</v>
      </c>
      <c r="E31" s="2" t="s">
        <v>2736</v>
      </c>
      <c r="F31" s="2" t="s">
        <v>2774</v>
      </c>
      <c r="G31" s="2">
        <v>2453.5</v>
      </c>
      <c r="H31" s="467">
        <v>2702.26</v>
      </c>
      <c r="I31" s="467">
        <v>2914.08</v>
      </c>
      <c r="J31" s="468">
        <f t="shared" si="7"/>
        <v>7.8386239666057192E-2</v>
      </c>
      <c r="K31" s="464">
        <v>6253</v>
      </c>
      <c r="L31" s="464">
        <v>3741.5</v>
      </c>
      <c r="M31" s="464">
        <v>4106</v>
      </c>
      <c r="N31" s="466">
        <f t="shared" si="5"/>
        <v>5.4000000000000006E-2</v>
      </c>
      <c r="O31" s="2">
        <v>0</v>
      </c>
      <c r="P31" s="2">
        <v>10</v>
      </c>
      <c r="Q31" s="2">
        <v>10</v>
      </c>
      <c r="R31" s="2">
        <v>0</v>
      </c>
      <c r="S31" s="470">
        <f>+($I$19*$S$19)/I31</f>
        <v>34.899522319222534</v>
      </c>
      <c r="T31" s="470">
        <f t="shared" si="6"/>
        <v>54.899522319222534</v>
      </c>
      <c r="U31" s="474" t="s">
        <v>3970</v>
      </c>
      <c r="V31" s="475" t="s">
        <v>3971</v>
      </c>
    </row>
    <row r="32" spans="1:22" s="1" customFormat="1" ht="39.950000000000003" customHeight="1" thickBot="1">
      <c r="A32" s="1" t="s">
        <v>7</v>
      </c>
      <c r="B32" s="2" t="s">
        <v>9</v>
      </c>
      <c r="C32" s="2" t="s">
        <v>270</v>
      </c>
      <c r="D32" s="2" t="s">
        <v>296</v>
      </c>
      <c r="E32" s="2" t="s">
        <v>2736</v>
      </c>
      <c r="F32" s="2" t="s">
        <v>2774</v>
      </c>
      <c r="G32" s="2">
        <v>2710.53</v>
      </c>
      <c r="H32" s="467">
        <v>2647.49</v>
      </c>
      <c r="I32" s="467">
        <v>2933.64</v>
      </c>
      <c r="J32" s="468">
        <f t="shared" si="7"/>
        <v>0.10808350550899158</v>
      </c>
      <c r="K32" s="464">
        <v>6253</v>
      </c>
      <c r="L32" s="464">
        <v>3741.5</v>
      </c>
      <c r="M32" s="464">
        <v>4106</v>
      </c>
      <c r="N32" s="466">
        <f t="shared" si="5"/>
        <v>5.4000000000000006E-2</v>
      </c>
      <c r="O32" s="2">
        <v>0</v>
      </c>
      <c r="P32" s="2">
        <v>10</v>
      </c>
      <c r="Q32" s="2">
        <v>10</v>
      </c>
      <c r="R32" s="2">
        <v>0</v>
      </c>
      <c r="S32" s="470">
        <f>+($I$19*$S$19)/I32</f>
        <v>34.666830285924654</v>
      </c>
      <c r="T32" s="470">
        <f t="shared" si="6"/>
        <v>54.666830285924654</v>
      </c>
      <c r="U32" s="474" t="s">
        <v>3970</v>
      </c>
      <c r="V32" s="475" t="s">
        <v>3971</v>
      </c>
    </row>
    <row r="33" spans="1:22" s="1" customFormat="1" ht="39.950000000000003" customHeight="1" thickBot="1">
      <c r="A33" s="1" t="s">
        <v>6</v>
      </c>
      <c r="B33" s="2" t="s">
        <v>9</v>
      </c>
      <c r="C33" s="2" t="s">
        <v>269</v>
      </c>
      <c r="D33" s="2" t="s">
        <v>301</v>
      </c>
      <c r="E33" s="2" t="s">
        <v>2731</v>
      </c>
      <c r="F33" s="2" t="s">
        <v>2764</v>
      </c>
      <c r="G33" s="2">
        <v>4326</v>
      </c>
      <c r="H33" s="467">
        <v>4326</v>
      </c>
      <c r="I33" s="467">
        <v>4326</v>
      </c>
      <c r="J33" s="468">
        <f t="shared" si="7"/>
        <v>0</v>
      </c>
      <c r="K33" s="464">
        <v>6253</v>
      </c>
      <c r="L33" s="464">
        <v>3741.5</v>
      </c>
      <c r="M33" s="464">
        <v>4106</v>
      </c>
      <c r="N33" s="466">
        <f t="shared" si="5"/>
        <v>5.4000000000000006E-2</v>
      </c>
      <c r="O33" s="2">
        <v>10</v>
      </c>
      <c r="P33" s="2">
        <v>10</v>
      </c>
      <c r="Q33" s="2">
        <v>10</v>
      </c>
      <c r="R33" s="2">
        <v>0</v>
      </c>
      <c r="S33" s="470">
        <f>+($I$19*$S$19)/I33</f>
        <v>23.509015256588071</v>
      </c>
      <c r="T33" s="470">
        <f t="shared" si="6"/>
        <v>53.509015256588071</v>
      </c>
      <c r="U33" s="474" t="s">
        <v>3970</v>
      </c>
      <c r="V33" s="475" t="s">
        <v>3971</v>
      </c>
    </row>
    <row r="34" spans="1:22" s="1" customFormat="1" ht="39.950000000000003" customHeight="1" thickBot="1">
      <c r="A34" s="1" t="s">
        <v>7</v>
      </c>
      <c r="B34" s="2" t="s">
        <v>9</v>
      </c>
      <c r="C34" s="2" t="s">
        <v>269</v>
      </c>
      <c r="D34" s="2" t="s">
        <v>302</v>
      </c>
      <c r="E34" s="2" t="s">
        <v>2740</v>
      </c>
      <c r="F34" s="2" t="s">
        <v>2773</v>
      </c>
      <c r="G34" s="2"/>
      <c r="H34" s="467"/>
      <c r="I34" s="467"/>
      <c r="J34" s="468"/>
      <c r="K34" s="464">
        <v>6253</v>
      </c>
      <c r="L34" s="464">
        <v>3741.5</v>
      </c>
      <c r="M34" s="464">
        <v>4106</v>
      </c>
      <c r="N34" s="466">
        <f t="shared" si="5"/>
        <v>5.4000000000000006E-2</v>
      </c>
      <c r="O34" s="2">
        <v>10</v>
      </c>
      <c r="P34" s="2">
        <v>10</v>
      </c>
      <c r="Q34" s="2">
        <v>10</v>
      </c>
      <c r="R34" s="2">
        <v>0</v>
      </c>
      <c r="S34" s="470"/>
      <c r="T34" s="470">
        <f t="shared" si="6"/>
        <v>30</v>
      </c>
      <c r="U34" s="474" t="s">
        <v>3970</v>
      </c>
      <c r="V34" s="475" t="s">
        <v>3151</v>
      </c>
    </row>
    <row r="35" spans="1:22" s="1" customFormat="1" ht="39.950000000000003" customHeight="1" thickBot="1">
      <c r="A35" s="1" t="s">
        <v>7</v>
      </c>
      <c r="B35" s="2" t="s">
        <v>10</v>
      </c>
      <c r="C35" s="2" t="s">
        <v>269</v>
      </c>
      <c r="D35" s="2" t="s">
        <v>304</v>
      </c>
      <c r="E35" s="2" t="s">
        <v>2744</v>
      </c>
      <c r="F35" s="2" t="s">
        <v>2776</v>
      </c>
      <c r="G35" s="2">
        <v>25</v>
      </c>
      <c r="H35" s="467">
        <v>22.61</v>
      </c>
      <c r="I35" s="467">
        <v>22.18</v>
      </c>
      <c r="J35" s="468">
        <f t="shared" ref="J35:J52" si="9">+(I35-H35)/H35</f>
        <v>-1.9018133569217149E-2</v>
      </c>
      <c r="K35" s="464">
        <v>56.946666666666673</v>
      </c>
      <c r="L35" s="464">
        <v>48.533333333333331</v>
      </c>
      <c r="M35" s="464">
        <v>44.466666666666669</v>
      </c>
      <c r="N35" s="466">
        <f t="shared" si="5"/>
        <v>5.4000000000000006E-2</v>
      </c>
      <c r="O35" s="2">
        <v>10</v>
      </c>
      <c r="P35" s="2">
        <v>10</v>
      </c>
      <c r="Q35" s="2">
        <v>10</v>
      </c>
      <c r="R35" s="2">
        <v>0</v>
      </c>
      <c r="S35" s="470">
        <v>60</v>
      </c>
      <c r="T35" s="470">
        <f t="shared" si="6"/>
        <v>90</v>
      </c>
      <c r="U35" s="476" t="s">
        <v>3969</v>
      </c>
      <c r="V35" s="472"/>
    </row>
    <row r="36" spans="1:22" s="1" customFormat="1" ht="39.950000000000003" customHeight="1" thickBot="1">
      <c r="A36" s="1" t="s">
        <v>6</v>
      </c>
      <c r="B36" s="2" t="s">
        <v>10</v>
      </c>
      <c r="C36" s="2" t="s">
        <v>269</v>
      </c>
      <c r="D36" s="2" t="s">
        <v>307</v>
      </c>
      <c r="E36" s="2" t="s">
        <v>2733</v>
      </c>
      <c r="F36" s="2" t="s">
        <v>2779</v>
      </c>
      <c r="G36" s="2">
        <v>28.87</v>
      </c>
      <c r="H36" s="467">
        <v>30.8</v>
      </c>
      <c r="I36" s="467">
        <v>27.91</v>
      </c>
      <c r="J36" s="468">
        <f t="shared" si="9"/>
        <v>-9.3831168831168849E-2</v>
      </c>
      <c r="K36" s="464">
        <v>56.946666666666673</v>
      </c>
      <c r="L36" s="464">
        <v>48.533333333333331</v>
      </c>
      <c r="M36" s="464">
        <v>44.466666666666669</v>
      </c>
      <c r="N36" s="466">
        <f t="shared" si="5"/>
        <v>5.4000000000000006E-2</v>
      </c>
      <c r="O36" s="2">
        <v>10</v>
      </c>
      <c r="P36" s="2">
        <v>10</v>
      </c>
      <c r="Q36" s="2">
        <v>10</v>
      </c>
      <c r="R36" s="2">
        <v>2</v>
      </c>
      <c r="S36" s="470"/>
      <c r="T36" s="470">
        <f t="shared" si="6"/>
        <v>32</v>
      </c>
      <c r="U36" s="474" t="s">
        <v>3970</v>
      </c>
      <c r="V36" s="475" t="s">
        <v>3151</v>
      </c>
    </row>
    <row r="37" spans="1:22" s="1" customFormat="1" ht="39.950000000000003" customHeight="1" thickBot="1">
      <c r="A37" s="1" t="s">
        <v>6</v>
      </c>
      <c r="B37" s="2" t="s">
        <v>10</v>
      </c>
      <c r="C37" s="2" t="s">
        <v>269</v>
      </c>
      <c r="D37" s="2" t="s">
        <v>305</v>
      </c>
      <c r="E37" s="2" t="s">
        <v>2735</v>
      </c>
      <c r="F37" s="2" t="s">
        <v>2777</v>
      </c>
      <c r="G37" s="2">
        <v>23.8</v>
      </c>
      <c r="H37" s="467">
        <v>26</v>
      </c>
      <c r="I37" s="467">
        <v>29</v>
      </c>
      <c r="J37" s="468">
        <f t="shared" si="9"/>
        <v>0.11538461538461539</v>
      </c>
      <c r="K37" s="464">
        <v>56.946666666666673</v>
      </c>
      <c r="L37" s="464">
        <v>48.533333333333331</v>
      </c>
      <c r="M37" s="464">
        <v>44.466666666666669</v>
      </c>
      <c r="N37" s="466">
        <f t="shared" si="5"/>
        <v>5.4000000000000006E-2</v>
      </c>
      <c r="O37" s="2">
        <v>10</v>
      </c>
      <c r="P37" s="2">
        <v>10</v>
      </c>
      <c r="Q37" s="2">
        <v>10</v>
      </c>
      <c r="R37" s="2">
        <v>1</v>
      </c>
      <c r="S37" s="470">
        <f>+($I$35*$S$35)/I37</f>
        <v>45.889655172413789</v>
      </c>
      <c r="T37" s="470">
        <f t="shared" si="6"/>
        <v>76.889655172413796</v>
      </c>
      <c r="U37" s="476" t="s">
        <v>3969</v>
      </c>
      <c r="V37" s="472"/>
    </row>
    <row r="38" spans="1:22" s="1" customFormat="1" ht="39.950000000000003" customHeight="1" thickBot="1">
      <c r="A38" s="1" t="s">
        <v>7</v>
      </c>
      <c r="B38" s="2" t="s">
        <v>10</v>
      </c>
      <c r="C38" s="2" t="s">
        <v>269</v>
      </c>
      <c r="D38" s="2" t="s">
        <v>311</v>
      </c>
      <c r="E38" s="2" t="s">
        <v>2741</v>
      </c>
      <c r="F38" s="2" t="s">
        <v>2779</v>
      </c>
      <c r="G38" s="2">
        <v>26.49</v>
      </c>
      <c r="H38" s="467">
        <v>33.76</v>
      </c>
      <c r="I38" s="467">
        <v>29.02</v>
      </c>
      <c r="J38" s="468">
        <f t="shared" si="9"/>
        <v>-0.1404028436018957</v>
      </c>
      <c r="K38" s="464">
        <v>56.946666666666673</v>
      </c>
      <c r="L38" s="464">
        <v>48.533333333333331</v>
      </c>
      <c r="M38" s="464">
        <v>44.466666666666669</v>
      </c>
      <c r="N38" s="466">
        <f t="shared" si="5"/>
        <v>5.4000000000000006E-2</v>
      </c>
      <c r="O38" s="2">
        <v>10</v>
      </c>
      <c r="P38" s="2">
        <v>10</v>
      </c>
      <c r="Q38" s="2">
        <v>10</v>
      </c>
      <c r="R38" s="2">
        <v>0</v>
      </c>
      <c r="S38" s="470"/>
      <c r="T38" s="470">
        <f t="shared" si="6"/>
        <v>30</v>
      </c>
      <c r="U38" s="474" t="s">
        <v>3970</v>
      </c>
      <c r="V38" s="475" t="s">
        <v>3151</v>
      </c>
    </row>
    <row r="39" spans="1:22" s="1" customFormat="1" ht="39.950000000000003" customHeight="1" thickBot="1">
      <c r="A39" s="1" t="s">
        <v>7</v>
      </c>
      <c r="B39" s="2" t="s">
        <v>10</v>
      </c>
      <c r="C39" s="2" t="s">
        <v>269</v>
      </c>
      <c r="D39" s="2" t="s">
        <v>306</v>
      </c>
      <c r="E39" s="2" t="s">
        <v>2745</v>
      </c>
      <c r="F39" s="2" t="s">
        <v>2778</v>
      </c>
      <c r="G39" s="2">
        <v>21.88</v>
      </c>
      <c r="H39" s="467">
        <v>30</v>
      </c>
      <c r="I39" s="467">
        <v>31</v>
      </c>
      <c r="J39" s="468">
        <f t="shared" si="9"/>
        <v>3.3333333333333333E-2</v>
      </c>
      <c r="K39" s="464">
        <v>56.946666666666673</v>
      </c>
      <c r="L39" s="464">
        <v>48.533333333333331</v>
      </c>
      <c r="M39" s="464">
        <v>44.466666666666669</v>
      </c>
      <c r="N39" s="466">
        <f t="shared" si="5"/>
        <v>5.4000000000000006E-2</v>
      </c>
      <c r="O39" s="2">
        <v>10</v>
      </c>
      <c r="P39" s="2">
        <v>10</v>
      </c>
      <c r="Q39" s="2">
        <v>10</v>
      </c>
      <c r="R39" s="2">
        <v>0</v>
      </c>
      <c r="S39" s="470"/>
      <c r="T39" s="470">
        <f t="shared" si="6"/>
        <v>30</v>
      </c>
      <c r="U39" s="474" t="s">
        <v>3970</v>
      </c>
      <c r="V39" s="475" t="s">
        <v>3151</v>
      </c>
    </row>
    <row r="40" spans="1:22" s="1" customFormat="1" ht="39.950000000000003" customHeight="1" thickBot="1">
      <c r="A40" s="1" t="s">
        <v>6</v>
      </c>
      <c r="B40" s="2" t="s">
        <v>10</v>
      </c>
      <c r="C40" s="2" t="s">
        <v>270</v>
      </c>
      <c r="D40" s="2" t="s">
        <v>308</v>
      </c>
      <c r="E40" s="2" t="s">
        <v>2746</v>
      </c>
      <c r="F40" s="2" t="s">
        <v>2780</v>
      </c>
      <c r="G40" s="2">
        <v>31</v>
      </c>
      <c r="H40" s="467">
        <v>31.8</v>
      </c>
      <c r="I40" s="467">
        <v>31.8</v>
      </c>
      <c r="J40" s="468">
        <f t="shared" si="9"/>
        <v>0</v>
      </c>
      <c r="K40" s="464">
        <v>56.946666666666673</v>
      </c>
      <c r="L40" s="464">
        <v>48.533333333333331</v>
      </c>
      <c r="M40" s="464">
        <v>44.466666666666669</v>
      </c>
      <c r="N40" s="466">
        <f t="shared" si="5"/>
        <v>5.4000000000000006E-2</v>
      </c>
      <c r="O40" s="2">
        <v>10</v>
      </c>
      <c r="P40" s="2">
        <v>0</v>
      </c>
      <c r="Q40" s="2">
        <v>10</v>
      </c>
      <c r="R40" s="2">
        <v>0</v>
      </c>
      <c r="S40" s="470">
        <f>+($I$35*$S$35)/I40</f>
        <v>41.849056603773583</v>
      </c>
      <c r="T40" s="470">
        <f t="shared" si="6"/>
        <v>61.849056603773583</v>
      </c>
      <c r="U40" s="476" t="s">
        <v>3969</v>
      </c>
      <c r="V40" s="472"/>
    </row>
    <row r="41" spans="1:22" s="1" customFormat="1" ht="39.950000000000003" customHeight="1" thickBot="1">
      <c r="A41" s="1" t="s">
        <v>6</v>
      </c>
      <c r="B41" s="2" t="s">
        <v>10</v>
      </c>
      <c r="C41" s="2" t="s">
        <v>269</v>
      </c>
      <c r="D41" s="2" t="s">
        <v>309</v>
      </c>
      <c r="E41" s="2" t="s">
        <v>2746</v>
      </c>
      <c r="F41" s="2" t="s">
        <v>2780</v>
      </c>
      <c r="G41" s="2">
        <v>31.9</v>
      </c>
      <c r="H41" s="467">
        <v>31.9</v>
      </c>
      <c r="I41" s="467">
        <v>31.9</v>
      </c>
      <c r="J41" s="468">
        <f t="shared" si="9"/>
        <v>0</v>
      </c>
      <c r="K41" s="464">
        <v>56.946666666666673</v>
      </c>
      <c r="L41" s="464">
        <v>48.533333333333331</v>
      </c>
      <c r="M41" s="464">
        <v>44.466666666666669</v>
      </c>
      <c r="N41" s="466">
        <f t="shared" si="5"/>
        <v>5.4000000000000006E-2</v>
      </c>
      <c r="O41" s="2">
        <v>10</v>
      </c>
      <c r="P41" s="2">
        <v>10</v>
      </c>
      <c r="Q41" s="2">
        <v>10</v>
      </c>
      <c r="R41" s="2">
        <v>0</v>
      </c>
      <c r="S41" s="470">
        <f>+($I$35*$S$35)/I41</f>
        <v>41.717868338557992</v>
      </c>
      <c r="T41" s="470">
        <f t="shared" si="6"/>
        <v>71.717868338557992</v>
      </c>
      <c r="U41" s="476" t="s">
        <v>3969</v>
      </c>
      <c r="V41" s="472"/>
    </row>
    <row r="42" spans="1:22" s="1" customFormat="1" ht="39.950000000000003" customHeight="1" thickBot="1">
      <c r="A42" s="1" t="s">
        <v>6</v>
      </c>
      <c r="B42" s="2" t="s">
        <v>10</v>
      </c>
      <c r="C42" s="2" t="s">
        <v>269</v>
      </c>
      <c r="D42" s="2" t="s">
        <v>310</v>
      </c>
      <c r="E42" s="2" t="s">
        <v>2742</v>
      </c>
      <c r="F42" s="2" t="s">
        <v>2779</v>
      </c>
      <c r="G42" s="2">
        <v>24.18</v>
      </c>
      <c r="H42" s="467">
        <v>32.6</v>
      </c>
      <c r="I42" s="467">
        <v>32.6</v>
      </c>
      <c r="J42" s="468">
        <f t="shared" si="9"/>
        <v>0</v>
      </c>
      <c r="K42" s="464">
        <v>56.946666666666673</v>
      </c>
      <c r="L42" s="464">
        <v>48.533333333333331</v>
      </c>
      <c r="M42" s="464">
        <v>44.466666666666669</v>
      </c>
      <c r="N42" s="466">
        <f t="shared" si="5"/>
        <v>5.4000000000000006E-2</v>
      </c>
      <c r="O42" s="2">
        <v>10</v>
      </c>
      <c r="P42" s="2">
        <v>10</v>
      </c>
      <c r="Q42" s="2">
        <v>10</v>
      </c>
      <c r="R42" s="2">
        <v>0</v>
      </c>
      <c r="S42" s="470">
        <f>+($I$35*$S$35)/I42</f>
        <v>40.822085889570552</v>
      </c>
      <c r="T42" s="470">
        <f t="shared" si="6"/>
        <v>70.822085889570559</v>
      </c>
      <c r="U42" s="476" t="s">
        <v>3969</v>
      </c>
      <c r="V42" s="472"/>
    </row>
    <row r="43" spans="1:22" s="1" customFormat="1" ht="39.950000000000003" customHeight="1" thickBot="1">
      <c r="A43" s="1" t="s">
        <v>7</v>
      </c>
      <c r="B43" s="2" t="s">
        <v>10</v>
      </c>
      <c r="C43" s="2" t="s">
        <v>269</v>
      </c>
      <c r="D43" s="2" t="s">
        <v>312</v>
      </c>
      <c r="E43" s="2" t="s">
        <v>2738</v>
      </c>
      <c r="F43" s="2" t="s">
        <v>2781</v>
      </c>
      <c r="G43" s="2">
        <v>37.19</v>
      </c>
      <c r="H43" s="467">
        <v>34.49</v>
      </c>
      <c r="I43" s="467">
        <v>34.78</v>
      </c>
      <c r="J43" s="468">
        <f t="shared" si="9"/>
        <v>8.4082342708031062E-3</v>
      </c>
      <c r="K43" s="464">
        <v>56.946666666666673</v>
      </c>
      <c r="L43" s="464">
        <v>48.533333333333331</v>
      </c>
      <c r="M43" s="464">
        <v>44.466666666666669</v>
      </c>
      <c r="N43" s="466">
        <f t="shared" si="5"/>
        <v>5.4000000000000006E-2</v>
      </c>
      <c r="O43" s="2">
        <v>10</v>
      </c>
      <c r="P43" s="2">
        <v>10</v>
      </c>
      <c r="Q43" s="2">
        <v>10</v>
      </c>
      <c r="R43" s="2">
        <v>0</v>
      </c>
      <c r="S43" s="470">
        <f>+($I$35*$S$35)/I43</f>
        <v>38.26336975273145</v>
      </c>
      <c r="T43" s="470">
        <f t="shared" si="6"/>
        <v>68.26336975273145</v>
      </c>
      <c r="U43" s="474" t="s">
        <v>3970</v>
      </c>
      <c r="V43" s="475" t="s">
        <v>3971</v>
      </c>
    </row>
    <row r="44" spans="1:22" s="1" customFormat="1" ht="39.950000000000003" customHeight="1" thickBot="1">
      <c r="A44" s="1" t="s">
        <v>6</v>
      </c>
      <c r="B44" s="2" t="s">
        <v>10</v>
      </c>
      <c r="C44" s="2" t="s">
        <v>269</v>
      </c>
      <c r="D44" s="2" t="s">
        <v>317</v>
      </c>
      <c r="E44" s="2" t="s">
        <v>2736</v>
      </c>
      <c r="F44" s="2" t="s">
        <v>2779</v>
      </c>
      <c r="G44" s="2">
        <v>44.67</v>
      </c>
      <c r="H44" s="467">
        <v>45.96</v>
      </c>
      <c r="I44" s="467">
        <v>40.49</v>
      </c>
      <c r="J44" s="468">
        <f t="shared" si="9"/>
        <v>-0.11901653611836377</v>
      </c>
      <c r="K44" s="464">
        <v>56.946666666666673</v>
      </c>
      <c r="L44" s="464">
        <v>48.533333333333331</v>
      </c>
      <c r="M44" s="464">
        <v>44.466666666666669</v>
      </c>
      <c r="N44" s="466">
        <f t="shared" si="5"/>
        <v>5.4000000000000006E-2</v>
      </c>
      <c r="O44" s="2">
        <v>0</v>
      </c>
      <c r="P44" s="2">
        <v>10</v>
      </c>
      <c r="Q44" s="2">
        <v>10</v>
      </c>
      <c r="R44" s="2">
        <v>0</v>
      </c>
      <c r="S44" s="470">
        <f>+($I$35*$S$35)/I44</f>
        <v>32.867374660409972</v>
      </c>
      <c r="T44" s="470">
        <f t="shared" si="6"/>
        <v>52.867374660409972</v>
      </c>
      <c r="U44" s="474" t="s">
        <v>3970</v>
      </c>
      <c r="V44" s="475" t="s">
        <v>3971</v>
      </c>
    </row>
    <row r="45" spans="1:22" s="1" customFormat="1" ht="39.950000000000003" customHeight="1" thickBot="1">
      <c r="A45" s="1" t="s">
        <v>6</v>
      </c>
      <c r="B45" s="2" t="s">
        <v>10</v>
      </c>
      <c r="C45" s="2" t="s">
        <v>271</v>
      </c>
      <c r="D45" s="2" t="s">
        <v>324</v>
      </c>
      <c r="E45" s="2" t="s">
        <v>2737</v>
      </c>
      <c r="F45" s="2" t="s">
        <v>2786</v>
      </c>
      <c r="G45" s="2"/>
      <c r="H45" s="467">
        <v>58.88</v>
      </c>
      <c r="I45" s="467">
        <v>42.28</v>
      </c>
      <c r="J45" s="468">
        <f t="shared" si="9"/>
        <v>-0.28192934782608697</v>
      </c>
      <c r="K45" s="464">
        <v>56.946666666666673</v>
      </c>
      <c r="L45" s="464">
        <v>48.533333333333331</v>
      </c>
      <c r="M45" s="464">
        <v>44.466666666666669</v>
      </c>
      <c r="N45" s="466">
        <f t="shared" si="5"/>
        <v>5.4000000000000006E-2</v>
      </c>
      <c r="O45" s="2">
        <v>10</v>
      </c>
      <c r="P45" s="2">
        <v>0</v>
      </c>
      <c r="Q45" s="2">
        <v>10</v>
      </c>
      <c r="R45" s="2">
        <v>0</v>
      </c>
      <c r="S45" s="470"/>
      <c r="T45" s="470">
        <f t="shared" si="6"/>
        <v>20</v>
      </c>
      <c r="U45" s="474" t="s">
        <v>3970</v>
      </c>
      <c r="V45" s="475" t="s">
        <v>3151</v>
      </c>
    </row>
    <row r="46" spans="1:22" s="1" customFormat="1" ht="39.950000000000003" customHeight="1" thickBot="1">
      <c r="A46" s="1" t="s">
        <v>6</v>
      </c>
      <c r="B46" s="2" t="s">
        <v>10</v>
      </c>
      <c r="C46" s="2" t="s">
        <v>270</v>
      </c>
      <c r="D46" s="2" t="s">
        <v>315</v>
      </c>
      <c r="E46" s="2" t="s">
        <v>2747</v>
      </c>
      <c r="F46" s="2" t="s">
        <v>2784</v>
      </c>
      <c r="G46" s="2">
        <v>38.79</v>
      </c>
      <c r="H46" s="467">
        <v>45</v>
      </c>
      <c r="I46" s="467">
        <v>45</v>
      </c>
      <c r="J46" s="468">
        <f t="shared" si="9"/>
        <v>0</v>
      </c>
      <c r="K46" s="464">
        <v>56.946666666666673</v>
      </c>
      <c r="L46" s="464">
        <v>48.533333333333331</v>
      </c>
      <c r="M46" s="464">
        <v>44.466666666666669</v>
      </c>
      <c r="N46" s="466">
        <f t="shared" si="5"/>
        <v>5.4000000000000006E-2</v>
      </c>
      <c r="O46" s="2">
        <v>10</v>
      </c>
      <c r="P46" s="2">
        <v>10</v>
      </c>
      <c r="Q46" s="2">
        <v>10</v>
      </c>
      <c r="R46" s="2">
        <v>0</v>
      </c>
      <c r="S46" s="470">
        <f t="shared" ref="S46:S52" si="10">+($I$35*$S$35)/I46</f>
        <v>29.573333333333331</v>
      </c>
      <c r="T46" s="470">
        <f t="shared" si="6"/>
        <v>59.573333333333331</v>
      </c>
      <c r="U46" s="474" t="s">
        <v>3970</v>
      </c>
      <c r="V46" s="475" t="s">
        <v>3971</v>
      </c>
    </row>
    <row r="47" spans="1:22" s="1" customFormat="1" ht="39.950000000000003" customHeight="1" thickBot="1">
      <c r="A47" s="1" t="s">
        <v>6</v>
      </c>
      <c r="B47" s="2" t="s">
        <v>10</v>
      </c>
      <c r="C47" s="2" t="s">
        <v>272</v>
      </c>
      <c r="D47" s="2" t="s">
        <v>316</v>
      </c>
      <c r="E47" s="2" t="s">
        <v>2736</v>
      </c>
      <c r="F47" s="2" t="s">
        <v>2779</v>
      </c>
      <c r="G47" s="2">
        <v>45.69</v>
      </c>
      <c r="H47" s="467">
        <v>45.7</v>
      </c>
      <c r="I47" s="467">
        <v>45.7</v>
      </c>
      <c r="J47" s="468">
        <f t="shared" si="9"/>
        <v>0</v>
      </c>
      <c r="K47" s="464">
        <v>56.946666666666673</v>
      </c>
      <c r="L47" s="464">
        <v>48.533333333333331</v>
      </c>
      <c r="M47" s="464">
        <v>44.466666666666669</v>
      </c>
      <c r="N47" s="466">
        <f t="shared" si="5"/>
        <v>5.4000000000000006E-2</v>
      </c>
      <c r="O47" s="2">
        <v>0</v>
      </c>
      <c r="P47" s="2">
        <v>10</v>
      </c>
      <c r="Q47" s="2">
        <v>10</v>
      </c>
      <c r="R47" s="2">
        <v>0</v>
      </c>
      <c r="S47" s="470">
        <f t="shared" si="10"/>
        <v>29.120350109409188</v>
      </c>
      <c r="T47" s="470">
        <f t="shared" si="6"/>
        <v>49.120350109409188</v>
      </c>
      <c r="U47" s="474" t="s">
        <v>3970</v>
      </c>
      <c r="V47" s="475" t="s">
        <v>3971</v>
      </c>
    </row>
    <row r="48" spans="1:22" s="1" customFormat="1" ht="39.950000000000003" customHeight="1" thickBot="1">
      <c r="A48" s="1" t="s">
        <v>6</v>
      </c>
      <c r="B48" s="2" t="s">
        <v>10</v>
      </c>
      <c r="C48" s="2" t="s">
        <v>270</v>
      </c>
      <c r="D48" s="2" t="s">
        <v>314</v>
      </c>
      <c r="E48" s="2" t="s">
        <v>2736</v>
      </c>
      <c r="F48" s="2" t="s">
        <v>2783</v>
      </c>
      <c r="G48" s="2">
        <v>34.06</v>
      </c>
      <c r="H48" s="467">
        <v>38.619999999999997</v>
      </c>
      <c r="I48" s="467">
        <v>45.74</v>
      </c>
      <c r="J48" s="468">
        <f t="shared" si="9"/>
        <v>0.18436043500776814</v>
      </c>
      <c r="K48" s="464">
        <v>56.946666666666673</v>
      </c>
      <c r="L48" s="464">
        <v>48.533333333333331</v>
      </c>
      <c r="M48" s="464">
        <v>44.466666666666669</v>
      </c>
      <c r="N48" s="466">
        <f t="shared" si="5"/>
        <v>5.4000000000000006E-2</v>
      </c>
      <c r="O48" s="2">
        <v>0</v>
      </c>
      <c r="P48" s="2">
        <v>10</v>
      </c>
      <c r="Q48" s="2">
        <v>10</v>
      </c>
      <c r="R48" s="2">
        <v>0</v>
      </c>
      <c r="S48" s="470">
        <f t="shared" si="10"/>
        <v>29.094884127678178</v>
      </c>
      <c r="T48" s="470">
        <f t="shared" si="6"/>
        <v>49.094884127678178</v>
      </c>
      <c r="U48" s="474" t="s">
        <v>3970</v>
      </c>
      <c r="V48" s="475" t="s">
        <v>3971</v>
      </c>
    </row>
    <row r="49" spans="1:22" s="1" customFormat="1" ht="39.950000000000003" customHeight="1" thickBot="1">
      <c r="A49" s="1" t="s">
        <v>6</v>
      </c>
      <c r="B49" s="2" t="s">
        <v>10</v>
      </c>
      <c r="C49" s="2" t="s">
        <v>269</v>
      </c>
      <c r="D49" s="2" t="s">
        <v>318</v>
      </c>
      <c r="E49" s="2" t="s">
        <v>2737</v>
      </c>
      <c r="F49" s="2" t="s">
        <v>2785</v>
      </c>
      <c r="G49" s="2">
        <v>48.11</v>
      </c>
      <c r="H49" s="467">
        <v>48.11</v>
      </c>
      <c r="I49" s="467">
        <v>48.12</v>
      </c>
      <c r="J49" s="468">
        <f t="shared" si="9"/>
        <v>2.078569943878198E-4</v>
      </c>
      <c r="K49" s="464">
        <v>56.946666666666673</v>
      </c>
      <c r="L49" s="464">
        <v>48.533333333333331</v>
      </c>
      <c r="M49" s="464">
        <v>44.466666666666669</v>
      </c>
      <c r="N49" s="466">
        <f t="shared" si="5"/>
        <v>5.4000000000000006E-2</v>
      </c>
      <c r="O49" s="2">
        <v>10</v>
      </c>
      <c r="P49" s="2">
        <v>10</v>
      </c>
      <c r="Q49" s="2">
        <v>10</v>
      </c>
      <c r="R49" s="2">
        <v>0</v>
      </c>
      <c r="S49" s="470">
        <f t="shared" si="10"/>
        <v>27.655860349127181</v>
      </c>
      <c r="T49" s="470">
        <f t="shared" si="6"/>
        <v>57.655860349127181</v>
      </c>
      <c r="U49" s="474" t="s">
        <v>3970</v>
      </c>
      <c r="V49" s="475" t="s">
        <v>3971</v>
      </c>
    </row>
    <row r="50" spans="1:22" s="1" customFormat="1" ht="39.950000000000003" customHeight="1" thickBot="1">
      <c r="A50" s="1" t="s">
        <v>6</v>
      </c>
      <c r="B50" s="2" t="s">
        <v>10</v>
      </c>
      <c r="C50" s="2" t="s">
        <v>271</v>
      </c>
      <c r="D50" s="2" t="s">
        <v>313</v>
      </c>
      <c r="E50" s="2" t="s">
        <v>2736</v>
      </c>
      <c r="F50" s="2" t="s">
        <v>2782</v>
      </c>
      <c r="G50" s="2">
        <v>50.82</v>
      </c>
      <c r="H50" s="467">
        <v>36.299999999999997</v>
      </c>
      <c r="I50" s="467">
        <v>58.44</v>
      </c>
      <c r="J50" s="468">
        <f t="shared" si="9"/>
        <v>0.60991735537190084</v>
      </c>
      <c r="K50" s="464">
        <v>56.946666666666673</v>
      </c>
      <c r="L50" s="464">
        <v>48.533333333333331</v>
      </c>
      <c r="M50" s="464">
        <v>44.466666666666669</v>
      </c>
      <c r="N50" s="466">
        <f t="shared" si="5"/>
        <v>5.4000000000000006E-2</v>
      </c>
      <c r="O50" s="2">
        <v>0</v>
      </c>
      <c r="P50" s="2">
        <v>10</v>
      </c>
      <c r="Q50" s="2">
        <v>10</v>
      </c>
      <c r="R50" s="2">
        <v>0</v>
      </c>
      <c r="S50" s="470">
        <f t="shared" si="10"/>
        <v>22.772073921971252</v>
      </c>
      <c r="T50" s="470">
        <f t="shared" si="6"/>
        <v>42.772073921971256</v>
      </c>
      <c r="U50" s="474" t="s">
        <v>3970</v>
      </c>
      <c r="V50" s="475" t="s">
        <v>3971</v>
      </c>
    </row>
    <row r="51" spans="1:22" s="1" customFormat="1" ht="39.950000000000003" customHeight="1" thickBot="1">
      <c r="A51" s="1" t="s">
        <v>6</v>
      </c>
      <c r="B51" s="2" t="s">
        <v>10</v>
      </c>
      <c r="C51" s="2" t="s">
        <v>269</v>
      </c>
      <c r="D51" s="2" t="s">
        <v>320</v>
      </c>
      <c r="E51" s="2" t="s">
        <v>2747</v>
      </c>
      <c r="F51" s="2" t="s">
        <v>2784</v>
      </c>
      <c r="G51" s="2">
        <v>50.53</v>
      </c>
      <c r="H51" s="467">
        <v>59</v>
      </c>
      <c r="I51" s="467">
        <v>59</v>
      </c>
      <c r="J51" s="468">
        <f t="shared" si="9"/>
        <v>0</v>
      </c>
      <c r="K51" s="464">
        <v>56.946666666666673</v>
      </c>
      <c r="L51" s="464">
        <v>48.533333333333331</v>
      </c>
      <c r="M51" s="464">
        <v>44.466666666666669</v>
      </c>
      <c r="N51" s="466">
        <f t="shared" si="5"/>
        <v>5.4000000000000006E-2</v>
      </c>
      <c r="O51" s="2">
        <v>10</v>
      </c>
      <c r="P51" s="2">
        <v>10</v>
      </c>
      <c r="Q51" s="2">
        <v>10</v>
      </c>
      <c r="R51" s="2">
        <v>0</v>
      </c>
      <c r="S51" s="470">
        <f t="shared" si="10"/>
        <v>22.55593220338983</v>
      </c>
      <c r="T51" s="470">
        <f t="shared" si="6"/>
        <v>52.55593220338983</v>
      </c>
      <c r="U51" s="474" t="s">
        <v>3970</v>
      </c>
      <c r="V51" s="475" t="s">
        <v>3971</v>
      </c>
    </row>
    <row r="52" spans="1:22" s="1" customFormat="1" ht="39.950000000000003" customHeight="1" thickBot="1">
      <c r="A52" s="1" t="s">
        <v>6</v>
      </c>
      <c r="B52" s="2" t="s">
        <v>10</v>
      </c>
      <c r="C52" s="2" t="s">
        <v>270</v>
      </c>
      <c r="D52" s="2" t="s">
        <v>319</v>
      </c>
      <c r="E52" s="2" t="s">
        <v>2737</v>
      </c>
      <c r="F52" s="2" t="s">
        <v>2786</v>
      </c>
      <c r="G52" s="2">
        <v>52.68</v>
      </c>
      <c r="H52" s="467">
        <v>52.68</v>
      </c>
      <c r="I52" s="467">
        <v>79.02</v>
      </c>
      <c r="J52" s="468">
        <f t="shared" si="9"/>
        <v>0.49999999999999994</v>
      </c>
      <c r="K52" s="464">
        <v>56.946666666666673</v>
      </c>
      <c r="L52" s="464">
        <v>48.533333333333331</v>
      </c>
      <c r="M52" s="464">
        <v>44.466666666666669</v>
      </c>
      <c r="N52" s="466">
        <f t="shared" si="5"/>
        <v>5.4000000000000006E-2</v>
      </c>
      <c r="O52" s="2">
        <v>10</v>
      </c>
      <c r="P52" s="2">
        <v>0</v>
      </c>
      <c r="Q52" s="2">
        <v>10</v>
      </c>
      <c r="R52" s="2">
        <v>0</v>
      </c>
      <c r="S52" s="470">
        <f t="shared" si="10"/>
        <v>16.841305998481399</v>
      </c>
      <c r="T52" s="470">
        <f t="shared" si="6"/>
        <v>36.841305998481403</v>
      </c>
      <c r="U52" s="474" t="s">
        <v>3970</v>
      </c>
      <c r="V52" s="475" t="s">
        <v>3971</v>
      </c>
    </row>
    <row r="53" spans="1:22" s="1" customFormat="1" ht="39.950000000000003" customHeight="1" thickBot="1">
      <c r="A53" s="1" t="s">
        <v>7</v>
      </c>
      <c r="B53" s="2" t="s">
        <v>10</v>
      </c>
      <c r="C53" s="2" t="s">
        <v>269</v>
      </c>
      <c r="D53" s="2" t="s">
        <v>303</v>
      </c>
      <c r="E53" s="2" t="s">
        <v>2743</v>
      </c>
      <c r="F53" s="2" t="s">
        <v>2775</v>
      </c>
      <c r="G53" s="2">
        <v>18.600000000000001</v>
      </c>
      <c r="H53" s="467">
        <v>18.600000000000001</v>
      </c>
      <c r="I53" s="467"/>
      <c r="J53" s="468"/>
      <c r="K53" s="464">
        <v>56.946666666666673</v>
      </c>
      <c r="L53" s="464">
        <v>48.533333333333331</v>
      </c>
      <c r="M53" s="464">
        <v>44.466666666666669</v>
      </c>
      <c r="N53" s="466">
        <f t="shared" si="5"/>
        <v>5.4000000000000006E-2</v>
      </c>
      <c r="O53" s="2">
        <v>10</v>
      </c>
      <c r="P53" s="2">
        <v>0</v>
      </c>
      <c r="Q53" s="2">
        <v>10</v>
      </c>
      <c r="R53" s="2">
        <v>0</v>
      </c>
      <c r="S53" s="470"/>
      <c r="T53" s="470">
        <f t="shared" si="6"/>
        <v>20</v>
      </c>
      <c r="U53" s="474" t="s">
        <v>3970</v>
      </c>
      <c r="V53" s="475" t="s">
        <v>3151</v>
      </c>
    </row>
    <row r="54" spans="1:22" s="1" customFormat="1" ht="39.950000000000003" customHeight="1" thickBot="1">
      <c r="A54" s="1" t="s">
        <v>7</v>
      </c>
      <c r="B54" s="2" t="s">
        <v>10</v>
      </c>
      <c r="C54" s="2" t="s">
        <v>269</v>
      </c>
      <c r="D54" s="2" t="s">
        <v>321</v>
      </c>
      <c r="E54" s="2" t="s">
        <v>2748</v>
      </c>
      <c r="F54" s="2" t="s">
        <v>2787</v>
      </c>
      <c r="G54" s="2"/>
      <c r="H54" s="467"/>
      <c r="I54" s="467"/>
      <c r="J54" s="468"/>
      <c r="K54" s="464">
        <v>56.946666666666673</v>
      </c>
      <c r="L54" s="464">
        <v>48.533333333333331</v>
      </c>
      <c r="M54" s="464">
        <v>44.466666666666669</v>
      </c>
      <c r="N54" s="466">
        <f t="shared" si="5"/>
        <v>5.4000000000000006E-2</v>
      </c>
      <c r="O54" s="2">
        <v>10</v>
      </c>
      <c r="P54" s="2">
        <v>0</v>
      </c>
      <c r="Q54" s="2">
        <v>10</v>
      </c>
      <c r="R54" s="2">
        <v>0</v>
      </c>
      <c r="S54" s="470"/>
      <c r="T54" s="470">
        <f t="shared" si="6"/>
        <v>20</v>
      </c>
      <c r="U54" s="474" t="s">
        <v>3970</v>
      </c>
      <c r="V54" s="475" t="s">
        <v>3151</v>
      </c>
    </row>
    <row r="55" spans="1:22" s="1" customFormat="1" ht="39.950000000000003" customHeight="1" thickBot="1">
      <c r="A55" s="1" t="s">
        <v>7</v>
      </c>
      <c r="B55" s="2" t="s">
        <v>10</v>
      </c>
      <c r="C55" s="2" t="s">
        <v>269</v>
      </c>
      <c r="D55" s="2" t="s">
        <v>322</v>
      </c>
      <c r="E55" s="2" t="s">
        <v>2749</v>
      </c>
      <c r="F55" s="2" t="s">
        <v>2788</v>
      </c>
      <c r="G55" s="2"/>
      <c r="H55" s="467"/>
      <c r="I55" s="467"/>
      <c r="J55" s="468"/>
      <c r="K55" s="464">
        <v>56.946666666666673</v>
      </c>
      <c r="L55" s="464">
        <v>48.533333333333331</v>
      </c>
      <c r="M55" s="464">
        <v>44.466666666666669</v>
      </c>
      <c r="N55" s="466">
        <f t="shared" si="5"/>
        <v>5.4000000000000006E-2</v>
      </c>
      <c r="O55" s="2">
        <v>10</v>
      </c>
      <c r="P55" s="2">
        <v>10</v>
      </c>
      <c r="Q55" s="2">
        <v>10</v>
      </c>
      <c r="R55" s="2">
        <v>0</v>
      </c>
      <c r="S55" s="470"/>
      <c r="T55" s="470">
        <f t="shared" si="6"/>
        <v>30</v>
      </c>
      <c r="U55" s="474" t="s">
        <v>3970</v>
      </c>
      <c r="V55" s="475" t="s">
        <v>3151</v>
      </c>
    </row>
    <row r="56" spans="1:22" s="1" customFormat="1" ht="39.950000000000003" customHeight="1" thickBot="1">
      <c r="A56" s="1" t="s">
        <v>7</v>
      </c>
      <c r="B56" s="2" t="s">
        <v>10</v>
      </c>
      <c r="C56" s="2" t="s">
        <v>269</v>
      </c>
      <c r="D56" s="2" t="s">
        <v>323</v>
      </c>
      <c r="E56" s="2" t="s">
        <v>2734</v>
      </c>
      <c r="F56" s="2" t="s">
        <v>2779</v>
      </c>
      <c r="G56" s="2"/>
      <c r="H56" s="467"/>
      <c r="I56" s="467"/>
      <c r="J56" s="468"/>
      <c r="K56" s="464">
        <v>56.946666666666673</v>
      </c>
      <c r="L56" s="464">
        <v>48.533333333333331</v>
      </c>
      <c r="M56" s="464">
        <v>44.466666666666669</v>
      </c>
      <c r="N56" s="466">
        <f t="shared" si="5"/>
        <v>5.4000000000000006E-2</v>
      </c>
      <c r="O56" s="2">
        <v>10</v>
      </c>
      <c r="P56" s="2">
        <v>10</v>
      </c>
      <c r="Q56" s="2">
        <v>10</v>
      </c>
      <c r="R56" s="2">
        <v>0</v>
      </c>
      <c r="S56" s="470"/>
      <c r="T56" s="470">
        <f t="shared" si="6"/>
        <v>30</v>
      </c>
      <c r="U56" s="474" t="s">
        <v>3970</v>
      </c>
      <c r="V56" s="475" t="s">
        <v>3151</v>
      </c>
    </row>
    <row r="57" spans="1:22" s="1" customFormat="1" ht="39.950000000000003" customHeight="1" thickBot="1">
      <c r="A57" s="1" t="s">
        <v>7</v>
      </c>
      <c r="B57" s="2" t="s">
        <v>11</v>
      </c>
      <c r="C57" s="2" t="s">
        <v>269</v>
      </c>
      <c r="D57" s="2" t="s">
        <v>328</v>
      </c>
      <c r="E57" s="2" t="s">
        <v>2738</v>
      </c>
      <c r="F57" s="2" t="s">
        <v>2790</v>
      </c>
      <c r="G57" s="2">
        <v>983.36</v>
      </c>
      <c r="H57" s="467">
        <v>1054.05</v>
      </c>
      <c r="I57" s="467">
        <v>1122.8</v>
      </c>
      <c r="J57" s="468">
        <f t="shared" ref="J57:J73" si="11">+(I57-H57)/H57</f>
        <v>6.5224609838242964E-2</v>
      </c>
      <c r="K57" s="464">
        <v>1416.666666666667</v>
      </c>
      <c r="L57" s="464">
        <v>2455.9</v>
      </c>
      <c r="M57" s="464">
        <v>2455.9</v>
      </c>
      <c r="N57" s="466">
        <f t="shared" si="5"/>
        <v>5.4000000000000006E-2</v>
      </c>
      <c r="O57" s="2">
        <v>10</v>
      </c>
      <c r="P57" s="2">
        <v>10</v>
      </c>
      <c r="Q57" s="2">
        <v>10</v>
      </c>
      <c r="R57" s="2">
        <v>0</v>
      </c>
      <c r="S57" s="470">
        <v>60</v>
      </c>
      <c r="T57" s="470">
        <f t="shared" si="6"/>
        <v>90</v>
      </c>
      <c r="U57" s="476" t="s">
        <v>3969</v>
      </c>
      <c r="V57" s="472"/>
    </row>
    <row r="58" spans="1:22" s="1" customFormat="1" ht="39.950000000000003" customHeight="1" thickBot="1">
      <c r="A58" s="1" t="s">
        <v>7</v>
      </c>
      <c r="B58" s="2" t="s">
        <v>11</v>
      </c>
      <c r="C58" s="2" t="s">
        <v>269</v>
      </c>
      <c r="D58" s="2" t="s">
        <v>329</v>
      </c>
      <c r="E58" s="2" t="s">
        <v>2734</v>
      </c>
      <c r="F58" s="2" t="s">
        <v>2791</v>
      </c>
      <c r="G58" s="2">
        <v>984.9</v>
      </c>
      <c r="H58" s="467">
        <v>1061</v>
      </c>
      <c r="I58" s="467">
        <v>1145</v>
      </c>
      <c r="J58" s="468">
        <f t="shared" si="11"/>
        <v>7.9170593779453347E-2</v>
      </c>
      <c r="K58" s="464">
        <v>1416.666666666667</v>
      </c>
      <c r="L58" s="464">
        <v>2455.9</v>
      </c>
      <c r="M58" s="464">
        <v>2455.9</v>
      </c>
      <c r="N58" s="466">
        <f t="shared" si="5"/>
        <v>5.4000000000000006E-2</v>
      </c>
      <c r="O58" s="2">
        <v>10</v>
      </c>
      <c r="P58" s="2">
        <v>10</v>
      </c>
      <c r="Q58" s="2">
        <v>10</v>
      </c>
      <c r="R58" s="2">
        <v>0</v>
      </c>
      <c r="S58" s="470">
        <f>+($I$57*$S$57)/I58</f>
        <v>58.836681222707426</v>
      </c>
      <c r="T58" s="470">
        <f t="shared" si="6"/>
        <v>88.836681222707426</v>
      </c>
      <c r="U58" s="476" t="s">
        <v>3969</v>
      </c>
      <c r="V58" s="472"/>
    </row>
    <row r="59" spans="1:22" s="1" customFormat="1" ht="39.950000000000003" customHeight="1" thickBot="1">
      <c r="A59" s="1" t="s">
        <v>7</v>
      </c>
      <c r="B59" s="2" t="s">
        <v>11</v>
      </c>
      <c r="C59" s="2" t="s">
        <v>269</v>
      </c>
      <c r="D59" s="2" t="s">
        <v>327</v>
      </c>
      <c r="E59" s="2" t="s">
        <v>2735</v>
      </c>
      <c r="F59" s="2" t="s">
        <v>2777</v>
      </c>
      <c r="G59" s="2">
        <v>954.25</v>
      </c>
      <c r="H59" s="467">
        <v>1009</v>
      </c>
      <c r="I59" s="467">
        <v>1200</v>
      </c>
      <c r="J59" s="468">
        <f t="shared" si="11"/>
        <v>0.18929633300297324</v>
      </c>
      <c r="K59" s="464">
        <v>1416.666666666667</v>
      </c>
      <c r="L59" s="464">
        <v>2455.9</v>
      </c>
      <c r="M59" s="464">
        <v>2455.9</v>
      </c>
      <c r="N59" s="466">
        <f t="shared" si="5"/>
        <v>5.4000000000000006E-2</v>
      </c>
      <c r="O59" s="2">
        <v>10</v>
      </c>
      <c r="P59" s="2">
        <v>10</v>
      </c>
      <c r="Q59" s="2">
        <v>10</v>
      </c>
      <c r="R59" s="2">
        <v>1</v>
      </c>
      <c r="S59" s="470"/>
      <c r="T59" s="470">
        <f t="shared" si="6"/>
        <v>31</v>
      </c>
      <c r="U59" s="474" t="s">
        <v>3970</v>
      </c>
      <c r="V59" s="475" t="s">
        <v>3151</v>
      </c>
    </row>
    <row r="60" spans="1:22" s="1" customFormat="1" ht="39.950000000000003" customHeight="1" thickBot="1">
      <c r="A60" s="1" t="s">
        <v>6</v>
      </c>
      <c r="B60" s="2" t="s">
        <v>11</v>
      </c>
      <c r="C60" s="2" t="s">
        <v>270</v>
      </c>
      <c r="D60" s="2" t="s">
        <v>331</v>
      </c>
      <c r="E60" s="2" t="s">
        <v>2747</v>
      </c>
      <c r="F60" s="2" t="s">
        <v>2784</v>
      </c>
      <c r="G60" s="2">
        <v>1160</v>
      </c>
      <c r="H60" s="467">
        <v>1220</v>
      </c>
      <c r="I60" s="467">
        <v>1220</v>
      </c>
      <c r="J60" s="468">
        <f t="shared" si="11"/>
        <v>0</v>
      </c>
      <c r="K60" s="464">
        <v>1416.666666666667</v>
      </c>
      <c r="L60" s="464">
        <v>2455.9</v>
      </c>
      <c r="M60" s="464">
        <v>2455.9</v>
      </c>
      <c r="N60" s="466">
        <f t="shared" si="5"/>
        <v>5.4000000000000006E-2</v>
      </c>
      <c r="O60" s="2">
        <v>10</v>
      </c>
      <c r="P60" s="2">
        <v>10</v>
      </c>
      <c r="Q60" s="2">
        <v>10</v>
      </c>
      <c r="R60" s="2">
        <v>0</v>
      </c>
      <c r="S60" s="470">
        <f>+($I$57*$S$57)/I60</f>
        <v>55.21967213114754</v>
      </c>
      <c r="T60" s="470">
        <f t="shared" si="6"/>
        <v>85.219672131147547</v>
      </c>
      <c r="U60" s="476" t="s">
        <v>3969</v>
      </c>
      <c r="V60" s="472"/>
    </row>
    <row r="61" spans="1:22" s="1" customFormat="1" ht="39.950000000000003" customHeight="1" thickBot="1">
      <c r="A61" s="1" t="s">
        <v>6</v>
      </c>
      <c r="B61" s="2" t="s">
        <v>11</v>
      </c>
      <c r="C61" s="2" t="s">
        <v>270</v>
      </c>
      <c r="D61" s="2" t="s">
        <v>332</v>
      </c>
      <c r="E61" s="2" t="s">
        <v>2746</v>
      </c>
      <c r="F61" s="2" t="s">
        <v>2780</v>
      </c>
      <c r="G61" s="2">
        <v>1200</v>
      </c>
      <c r="H61" s="467">
        <v>1224</v>
      </c>
      <c r="I61" s="467">
        <v>1224</v>
      </c>
      <c r="J61" s="468">
        <f t="shared" si="11"/>
        <v>0</v>
      </c>
      <c r="K61" s="464">
        <v>1416.666666666667</v>
      </c>
      <c r="L61" s="464">
        <v>2455.9</v>
      </c>
      <c r="M61" s="464">
        <v>2455.9</v>
      </c>
      <c r="N61" s="466">
        <f t="shared" si="5"/>
        <v>5.4000000000000006E-2</v>
      </c>
      <c r="O61" s="2">
        <v>10</v>
      </c>
      <c r="P61" s="2">
        <v>0</v>
      </c>
      <c r="Q61" s="2">
        <v>10</v>
      </c>
      <c r="R61" s="2">
        <v>0</v>
      </c>
      <c r="S61" s="470">
        <f>+($I$57*$S$57)/I61</f>
        <v>55.03921568627451</v>
      </c>
      <c r="T61" s="470">
        <f t="shared" si="6"/>
        <v>75.039215686274503</v>
      </c>
      <c r="U61" s="476" t="s">
        <v>3969</v>
      </c>
      <c r="V61" s="472"/>
    </row>
    <row r="62" spans="1:22" s="1" customFormat="1" ht="39.950000000000003" customHeight="1" thickBot="1">
      <c r="A62" s="1" t="s">
        <v>6</v>
      </c>
      <c r="B62" s="2" t="s">
        <v>11</v>
      </c>
      <c r="C62" s="2" t="s">
        <v>269</v>
      </c>
      <c r="D62" s="2" t="s">
        <v>333</v>
      </c>
      <c r="E62" s="2" t="s">
        <v>2746</v>
      </c>
      <c r="F62" s="2" t="s">
        <v>2780</v>
      </c>
      <c r="G62" s="2">
        <v>1208.9000000000001</v>
      </c>
      <c r="H62" s="467">
        <v>1225</v>
      </c>
      <c r="I62" s="467">
        <v>1225</v>
      </c>
      <c r="J62" s="468">
        <f t="shared" si="11"/>
        <v>0</v>
      </c>
      <c r="K62" s="464">
        <v>1416.666666666667</v>
      </c>
      <c r="L62" s="464">
        <v>2455.9</v>
      </c>
      <c r="M62" s="464">
        <v>2455.9</v>
      </c>
      <c r="N62" s="466">
        <f t="shared" si="5"/>
        <v>5.4000000000000006E-2</v>
      </c>
      <c r="O62" s="2">
        <v>10</v>
      </c>
      <c r="P62" s="2">
        <v>0</v>
      </c>
      <c r="Q62" s="2">
        <v>10</v>
      </c>
      <c r="R62" s="2">
        <v>0</v>
      </c>
      <c r="S62" s="470">
        <f>+($I$57*$S$57)/I62</f>
        <v>54.994285714285716</v>
      </c>
      <c r="T62" s="470">
        <f t="shared" si="6"/>
        <v>74.994285714285724</v>
      </c>
      <c r="U62" s="476" t="s">
        <v>3969</v>
      </c>
      <c r="V62" s="472"/>
    </row>
    <row r="63" spans="1:22" s="1" customFormat="1" ht="39.950000000000003" customHeight="1" thickBot="1">
      <c r="A63" s="1" t="s">
        <v>6</v>
      </c>
      <c r="B63" s="2" t="s">
        <v>11</v>
      </c>
      <c r="C63" s="2" t="s">
        <v>271</v>
      </c>
      <c r="D63" s="2" t="s">
        <v>326</v>
      </c>
      <c r="E63" s="2" t="s">
        <v>2736</v>
      </c>
      <c r="F63" s="2" t="s">
        <v>2789</v>
      </c>
      <c r="G63" s="2">
        <v>1360</v>
      </c>
      <c r="H63" s="467">
        <v>853.78</v>
      </c>
      <c r="I63" s="467">
        <v>1292.6600000000001</v>
      </c>
      <c r="J63" s="468">
        <f t="shared" si="11"/>
        <v>0.51404343039190437</v>
      </c>
      <c r="K63" s="464">
        <v>1416.666666666667</v>
      </c>
      <c r="L63" s="464">
        <v>2455.9</v>
      </c>
      <c r="M63" s="464">
        <v>2455.9</v>
      </c>
      <c r="N63" s="466">
        <f t="shared" si="5"/>
        <v>5.4000000000000006E-2</v>
      </c>
      <c r="O63" s="2">
        <v>0</v>
      </c>
      <c r="P63" s="2">
        <v>10</v>
      </c>
      <c r="Q63" s="2">
        <v>10</v>
      </c>
      <c r="R63" s="2">
        <v>0</v>
      </c>
      <c r="S63" s="470"/>
      <c r="T63" s="470">
        <f t="shared" si="6"/>
        <v>20</v>
      </c>
      <c r="U63" s="474" t="s">
        <v>3970</v>
      </c>
      <c r="V63" s="475" t="s">
        <v>3151</v>
      </c>
    </row>
    <row r="64" spans="1:22" s="1" customFormat="1" ht="39.950000000000003" customHeight="1" thickBot="1">
      <c r="A64" s="1" t="s">
        <v>6</v>
      </c>
      <c r="B64" s="2" t="s">
        <v>11</v>
      </c>
      <c r="C64" s="2" t="s">
        <v>270</v>
      </c>
      <c r="D64" s="2" t="s">
        <v>330</v>
      </c>
      <c r="E64" s="2" t="s">
        <v>2734</v>
      </c>
      <c r="F64" s="2" t="s">
        <v>2791</v>
      </c>
      <c r="G64" s="2">
        <v>1099.9000000000001</v>
      </c>
      <c r="H64" s="467">
        <v>1188.9000000000001</v>
      </c>
      <c r="I64" s="467">
        <v>1306.75</v>
      </c>
      <c r="J64" s="468">
        <f t="shared" si="11"/>
        <v>9.9125241820169824E-2</v>
      </c>
      <c r="K64" s="464">
        <v>1416.666666666667</v>
      </c>
      <c r="L64" s="464">
        <v>2455.9</v>
      </c>
      <c r="M64" s="464">
        <v>2455.9</v>
      </c>
      <c r="N64" s="466">
        <f t="shared" si="5"/>
        <v>5.4000000000000006E-2</v>
      </c>
      <c r="O64" s="2">
        <v>10</v>
      </c>
      <c r="P64" s="2">
        <v>10</v>
      </c>
      <c r="Q64" s="2">
        <v>10</v>
      </c>
      <c r="R64" s="2">
        <v>0</v>
      </c>
      <c r="S64" s="470">
        <f>+($I$57*$S$57)/I64</f>
        <v>51.553854983738283</v>
      </c>
      <c r="T64" s="470">
        <f t="shared" si="6"/>
        <v>81.55385498373829</v>
      </c>
      <c r="U64" s="476" t="s">
        <v>3969</v>
      </c>
      <c r="V64" s="472"/>
    </row>
    <row r="65" spans="1:22" s="1" customFormat="1" ht="39.950000000000003" customHeight="1" thickBot="1">
      <c r="A65" s="1" t="s">
        <v>6</v>
      </c>
      <c r="B65" s="2" t="s">
        <v>11</v>
      </c>
      <c r="C65" s="2" t="s">
        <v>272</v>
      </c>
      <c r="D65" s="2" t="s">
        <v>334</v>
      </c>
      <c r="E65" s="2" t="s">
        <v>2746</v>
      </c>
      <c r="F65" s="2" t="s">
        <v>2780</v>
      </c>
      <c r="G65" s="2">
        <v>1330</v>
      </c>
      <c r="H65" s="467">
        <v>1329</v>
      </c>
      <c r="I65" s="467">
        <v>1329</v>
      </c>
      <c r="J65" s="468">
        <f t="shared" si="11"/>
        <v>0</v>
      </c>
      <c r="K65" s="464">
        <v>1416.666666666667</v>
      </c>
      <c r="L65" s="464">
        <v>2455.9</v>
      </c>
      <c r="M65" s="464">
        <v>2455.9</v>
      </c>
      <c r="N65" s="466">
        <f t="shared" si="5"/>
        <v>5.4000000000000006E-2</v>
      </c>
      <c r="O65" s="2">
        <v>10</v>
      </c>
      <c r="P65" s="2">
        <v>0</v>
      </c>
      <c r="Q65" s="2">
        <v>10</v>
      </c>
      <c r="R65" s="2">
        <v>0</v>
      </c>
      <c r="S65" s="470">
        <f>+($I$57*$S$57)/I65</f>
        <v>50.690744920993225</v>
      </c>
      <c r="T65" s="470">
        <f t="shared" si="6"/>
        <v>70.690744920993225</v>
      </c>
      <c r="U65" s="476" t="s">
        <v>3969</v>
      </c>
      <c r="V65" s="472"/>
    </row>
    <row r="66" spans="1:22" s="1" customFormat="1" ht="39.950000000000003" customHeight="1" thickBot="1">
      <c r="A66" s="1" t="s">
        <v>6</v>
      </c>
      <c r="B66" s="2" t="s">
        <v>11</v>
      </c>
      <c r="C66" s="2" t="s">
        <v>271</v>
      </c>
      <c r="D66" s="2" t="s">
        <v>335</v>
      </c>
      <c r="E66" s="2" t="s">
        <v>2746</v>
      </c>
      <c r="F66" s="2" t="s">
        <v>2780</v>
      </c>
      <c r="G66" s="2">
        <v>1350</v>
      </c>
      <c r="H66" s="467">
        <v>1330</v>
      </c>
      <c r="I66" s="467">
        <v>1330</v>
      </c>
      <c r="J66" s="468">
        <f t="shared" si="11"/>
        <v>0</v>
      </c>
      <c r="K66" s="464">
        <v>1416.666666666667</v>
      </c>
      <c r="L66" s="464">
        <v>2455.9</v>
      </c>
      <c r="M66" s="464">
        <v>2455.9</v>
      </c>
      <c r="N66" s="466">
        <f t="shared" si="5"/>
        <v>5.4000000000000006E-2</v>
      </c>
      <c r="O66" s="2">
        <v>10</v>
      </c>
      <c r="P66" s="2">
        <v>0</v>
      </c>
      <c r="Q66" s="2">
        <v>10</v>
      </c>
      <c r="R66" s="2">
        <v>0</v>
      </c>
      <c r="S66" s="470">
        <f>+($I$57*$S$57)/I66</f>
        <v>50.652631578947371</v>
      </c>
      <c r="T66" s="470">
        <f t="shared" si="6"/>
        <v>70.652631578947364</v>
      </c>
      <c r="U66" s="476" t="s">
        <v>3969</v>
      </c>
      <c r="V66" s="472"/>
    </row>
    <row r="67" spans="1:22" s="1" customFormat="1" ht="39.950000000000003" customHeight="1" thickBot="1">
      <c r="A67" s="1" t="s">
        <v>6</v>
      </c>
      <c r="B67" s="2" t="s">
        <v>11</v>
      </c>
      <c r="C67" s="2" t="s">
        <v>269</v>
      </c>
      <c r="D67" s="2" t="s">
        <v>336</v>
      </c>
      <c r="E67" s="2" t="s">
        <v>2747</v>
      </c>
      <c r="F67" s="2" t="s">
        <v>2784</v>
      </c>
      <c r="G67" s="2">
        <v>1288</v>
      </c>
      <c r="H67" s="467">
        <v>1355</v>
      </c>
      <c r="I67" s="467">
        <v>1355</v>
      </c>
      <c r="J67" s="468">
        <f t="shared" si="11"/>
        <v>0</v>
      </c>
      <c r="K67" s="464">
        <v>1416.666666666667</v>
      </c>
      <c r="L67" s="464">
        <v>2455.9</v>
      </c>
      <c r="M67" s="464">
        <v>2455.9</v>
      </c>
      <c r="N67" s="466">
        <f t="shared" si="5"/>
        <v>5.4000000000000006E-2</v>
      </c>
      <c r="O67" s="2">
        <v>10</v>
      </c>
      <c r="P67" s="2">
        <v>10</v>
      </c>
      <c r="Q67" s="2">
        <v>10</v>
      </c>
      <c r="R67" s="2">
        <v>0</v>
      </c>
      <c r="S67" s="470">
        <f>+($I$57*$S$57)/I67</f>
        <v>49.718081180811808</v>
      </c>
      <c r="T67" s="470">
        <f t="shared" si="6"/>
        <v>79.718081180811808</v>
      </c>
      <c r="U67" s="476" t="s">
        <v>3969</v>
      </c>
      <c r="V67" s="472"/>
    </row>
    <row r="68" spans="1:22" s="1" customFormat="1" ht="39.950000000000003" customHeight="1" thickBot="1">
      <c r="A68" s="1" t="s">
        <v>6</v>
      </c>
      <c r="B68" s="2" t="s">
        <v>11</v>
      </c>
      <c r="C68" s="2" t="s">
        <v>272</v>
      </c>
      <c r="D68" s="2" t="s">
        <v>337</v>
      </c>
      <c r="E68" s="2" t="s">
        <v>2736</v>
      </c>
      <c r="F68" s="2" t="s">
        <v>2791</v>
      </c>
      <c r="G68" s="2">
        <v>1561</v>
      </c>
      <c r="H68" s="467">
        <v>1606.21</v>
      </c>
      <c r="I68" s="467">
        <v>1668.59</v>
      </c>
      <c r="J68" s="468">
        <f t="shared" si="11"/>
        <v>3.8836764806594329E-2</v>
      </c>
      <c r="K68" s="464">
        <v>1416.666666666667</v>
      </c>
      <c r="L68" s="464">
        <v>2455.9</v>
      </c>
      <c r="M68" s="464">
        <v>2455.9</v>
      </c>
      <c r="N68" s="466">
        <f t="shared" si="5"/>
        <v>5.4000000000000006E-2</v>
      </c>
      <c r="O68" s="2">
        <v>0</v>
      </c>
      <c r="P68" s="2">
        <v>10</v>
      </c>
      <c r="Q68" s="2">
        <v>10</v>
      </c>
      <c r="R68" s="2">
        <v>0</v>
      </c>
      <c r="S68" s="470"/>
      <c r="T68" s="470">
        <f t="shared" si="6"/>
        <v>20</v>
      </c>
      <c r="U68" s="474" t="s">
        <v>3970</v>
      </c>
      <c r="V68" s="475" t="s">
        <v>3151</v>
      </c>
    </row>
    <row r="69" spans="1:22" s="1" customFormat="1" ht="39.950000000000003" customHeight="1" thickBot="1">
      <c r="A69" s="1" t="s">
        <v>7</v>
      </c>
      <c r="B69" s="2" t="s">
        <v>11</v>
      </c>
      <c r="C69" s="2" t="s">
        <v>270</v>
      </c>
      <c r="D69" s="2" t="s">
        <v>338</v>
      </c>
      <c r="E69" s="2" t="s">
        <v>2736</v>
      </c>
      <c r="F69" s="2" t="s">
        <v>2791</v>
      </c>
      <c r="G69" s="2">
        <v>1615.35</v>
      </c>
      <c r="H69" s="467">
        <v>1617.77</v>
      </c>
      <c r="I69" s="467">
        <v>1668.59</v>
      </c>
      <c r="J69" s="468">
        <f t="shared" si="11"/>
        <v>3.141361256544499E-2</v>
      </c>
      <c r="K69" s="464">
        <v>1416.666666666667</v>
      </c>
      <c r="L69" s="464">
        <v>2455.9</v>
      </c>
      <c r="M69" s="464">
        <v>2455.9</v>
      </c>
      <c r="N69" s="466">
        <f t="shared" si="5"/>
        <v>5.4000000000000006E-2</v>
      </c>
      <c r="O69" s="2">
        <v>0</v>
      </c>
      <c r="P69" s="2">
        <v>10</v>
      </c>
      <c r="Q69" s="2">
        <v>10</v>
      </c>
      <c r="R69" s="2">
        <v>0</v>
      </c>
      <c r="S69" s="470"/>
      <c r="T69" s="470">
        <f t="shared" si="6"/>
        <v>20</v>
      </c>
      <c r="U69" s="474" t="s">
        <v>3970</v>
      </c>
      <c r="V69" s="475" t="s">
        <v>3151</v>
      </c>
    </row>
    <row r="70" spans="1:22" s="1" customFormat="1" ht="39.950000000000003" customHeight="1" thickBot="1">
      <c r="A70" s="1" t="s">
        <v>7</v>
      </c>
      <c r="B70" s="2" t="s">
        <v>11</v>
      </c>
      <c r="C70" s="2" t="s">
        <v>269</v>
      </c>
      <c r="D70" s="2" t="s">
        <v>325</v>
      </c>
      <c r="E70" s="2" t="s">
        <v>2736</v>
      </c>
      <c r="F70" s="2" t="s">
        <v>2789</v>
      </c>
      <c r="G70" s="2">
        <v>1280</v>
      </c>
      <c r="H70" s="467">
        <v>800.42</v>
      </c>
      <c r="I70" s="467">
        <v>1827.32</v>
      </c>
      <c r="J70" s="468">
        <f t="shared" si="11"/>
        <v>1.2829514504884938</v>
      </c>
      <c r="K70" s="464">
        <v>1416.666666666667</v>
      </c>
      <c r="L70" s="464">
        <v>2455.9</v>
      </c>
      <c r="M70" s="464">
        <v>2455.9</v>
      </c>
      <c r="N70" s="466">
        <f t="shared" si="5"/>
        <v>5.4000000000000006E-2</v>
      </c>
      <c r="O70" s="2">
        <v>0</v>
      </c>
      <c r="P70" s="2">
        <v>10</v>
      </c>
      <c r="Q70" s="2">
        <v>10</v>
      </c>
      <c r="R70" s="2">
        <v>0</v>
      </c>
      <c r="S70" s="470"/>
      <c r="T70" s="470">
        <f t="shared" si="6"/>
        <v>20</v>
      </c>
      <c r="U70" s="474" t="s">
        <v>3970</v>
      </c>
      <c r="V70" s="475" t="s">
        <v>3151</v>
      </c>
    </row>
    <row r="71" spans="1:22" s="1" customFormat="1" ht="39.950000000000003" customHeight="1" thickBot="1">
      <c r="A71" s="1" t="s">
        <v>6</v>
      </c>
      <c r="B71" s="2" t="s">
        <v>11</v>
      </c>
      <c r="C71" s="2" t="s">
        <v>273</v>
      </c>
      <c r="D71" s="2" t="s">
        <v>339</v>
      </c>
      <c r="E71" s="2" t="s">
        <v>2746</v>
      </c>
      <c r="F71" s="2" t="s">
        <v>2780</v>
      </c>
      <c r="G71" s="2">
        <v>2090</v>
      </c>
      <c r="H71" s="467">
        <v>2000</v>
      </c>
      <c r="I71" s="467">
        <v>2000</v>
      </c>
      <c r="J71" s="468">
        <f t="shared" si="11"/>
        <v>0</v>
      </c>
      <c r="K71" s="464">
        <v>1416.666666666667</v>
      </c>
      <c r="L71" s="464">
        <v>2455.9</v>
      </c>
      <c r="M71" s="464">
        <v>2455.9</v>
      </c>
      <c r="N71" s="466">
        <f t="shared" si="5"/>
        <v>5.4000000000000006E-2</v>
      </c>
      <c r="O71" s="2">
        <v>10</v>
      </c>
      <c r="P71" s="2">
        <v>0</v>
      </c>
      <c r="Q71" s="2">
        <v>10</v>
      </c>
      <c r="R71" s="2">
        <v>0</v>
      </c>
      <c r="S71" s="470">
        <f>+($I$57*$S$57)/I71</f>
        <v>33.683999999999997</v>
      </c>
      <c r="T71" s="470">
        <f t="shared" si="6"/>
        <v>53.683999999999997</v>
      </c>
      <c r="U71" s="474" t="s">
        <v>3970</v>
      </c>
      <c r="V71" s="475"/>
    </row>
    <row r="72" spans="1:22" s="1" customFormat="1" ht="39.950000000000003" customHeight="1" thickBot="1">
      <c r="A72" s="1" t="s">
        <v>6</v>
      </c>
      <c r="B72" s="2" t="s">
        <v>11</v>
      </c>
      <c r="C72" s="2" t="s">
        <v>270</v>
      </c>
      <c r="D72" s="2" t="s">
        <v>340</v>
      </c>
      <c r="E72" s="2" t="s">
        <v>2735</v>
      </c>
      <c r="F72" s="2" t="s">
        <v>2792</v>
      </c>
      <c r="G72" s="2">
        <v>2208.91</v>
      </c>
      <c r="H72" s="467">
        <v>2209</v>
      </c>
      <c r="I72" s="467">
        <v>2210</v>
      </c>
      <c r="J72" s="468">
        <f t="shared" si="11"/>
        <v>4.526935264825713E-4</v>
      </c>
      <c r="K72" s="464">
        <v>1416.666666666667</v>
      </c>
      <c r="L72" s="464">
        <v>2455.9</v>
      </c>
      <c r="M72" s="464">
        <v>2455.9</v>
      </c>
      <c r="N72" s="466">
        <f t="shared" si="5"/>
        <v>5.4000000000000006E-2</v>
      </c>
      <c r="O72" s="2">
        <v>10</v>
      </c>
      <c r="P72" s="2">
        <v>10</v>
      </c>
      <c r="Q72" s="2">
        <v>10</v>
      </c>
      <c r="R72" s="2">
        <v>1</v>
      </c>
      <c r="S72" s="470">
        <f>+($I$57*$S$57)/I72</f>
        <v>30.483257918552034</v>
      </c>
      <c r="T72" s="470">
        <f t="shared" si="6"/>
        <v>61.483257918552034</v>
      </c>
      <c r="U72" s="474" t="s">
        <v>3970</v>
      </c>
      <c r="V72" s="475"/>
    </row>
    <row r="73" spans="1:22" s="1" customFormat="1" ht="39.950000000000003" customHeight="1" thickBot="1">
      <c r="A73" s="1" t="s">
        <v>7</v>
      </c>
      <c r="B73" s="2" t="s">
        <v>11</v>
      </c>
      <c r="C73" s="2" t="s">
        <v>269</v>
      </c>
      <c r="D73" s="2" t="s">
        <v>343</v>
      </c>
      <c r="E73" s="2" t="s">
        <v>2737</v>
      </c>
      <c r="F73" s="2" t="s">
        <v>2786</v>
      </c>
      <c r="G73" s="2"/>
      <c r="H73" s="467">
        <v>2603.9899999999998</v>
      </c>
      <c r="I73" s="467">
        <v>3124.78</v>
      </c>
      <c r="J73" s="468">
        <f t="shared" si="11"/>
        <v>0.19999692779158157</v>
      </c>
      <c r="K73" s="464">
        <v>1416.666666666667</v>
      </c>
      <c r="L73" s="464">
        <v>2455.9</v>
      </c>
      <c r="M73" s="464">
        <v>2455.9</v>
      </c>
      <c r="N73" s="466">
        <f t="shared" si="5"/>
        <v>5.4000000000000006E-2</v>
      </c>
      <c r="O73" s="2">
        <v>10</v>
      </c>
      <c r="P73" s="2">
        <v>0</v>
      </c>
      <c r="Q73" s="2">
        <v>10</v>
      </c>
      <c r="R73" s="2">
        <v>0</v>
      </c>
      <c r="S73" s="470"/>
      <c r="T73" s="470">
        <f t="shared" si="6"/>
        <v>20</v>
      </c>
      <c r="U73" s="474" t="s">
        <v>3970</v>
      </c>
      <c r="V73" s="475" t="s">
        <v>3151</v>
      </c>
    </row>
    <row r="74" spans="1:22" s="1" customFormat="1" ht="39.950000000000003" customHeight="1" thickBot="1">
      <c r="A74" s="1" t="s">
        <v>7</v>
      </c>
      <c r="B74" s="2" t="s">
        <v>11</v>
      </c>
      <c r="C74" s="2" t="s">
        <v>271</v>
      </c>
      <c r="D74" s="2" t="s">
        <v>341</v>
      </c>
      <c r="E74" s="2" t="s">
        <v>2734</v>
      </c>
      <c r="F74" s="2" t="s">
        <v>2791</v>
      </c>
      <c r="G74" s="2"/>
      <c r="H74" s="467"/>
      <c r="I74" s="467"/>
      <c r="J74" s="468"/>
      <c r="K74" s="464">
        <v>1416.666666666667</v>
      </c>
      <c r="L74" s="464">
        <v>2455.9</v>
      </c>
      <c r="M74" s="464">
        <v>2455.9</v>
      </c>
      <c r="N74" s="466">
        <f t="shared" si="5"/>
        <v>5.4000000000000006E-2</v>
      </c>
      <c r="O74" s="2">
        <v>10</v>
      </c>
      <c r="P74" s="2">
        <v>10</v>
      </c>
      <c r="Q74" s="2">
        <v>10</v>
      </c>
      <c r="R74" s="2">
        <v>0</v>
      </c>
      <c r="S74" s="470"/>
      <c r="T74" s="470">
        <f t="shared" si="6"/>
        <v>30</v>
      </c>
      <c r="U74" s="474" t="s">
        <v>3970</v>
      </c>
      <c r="V74" s="475" t="s">
        <v>3151</v>
      </c>
    </row>
    <row r="75" spans="1:22" s="1" customFormat="1" ht="39.950000000000003" customHeight="1" thickBot="1">
      <c r="A75" s="1" t="s">
        <v>7</v>
      </c>
      <c r="B75" s="2" t="s">
        <v>11</v>
      </c>
      <c r="C75" s="2" t="s">
        <v>269</v>
      </c>
      <c r="D75" s="2" t="s">
        <v>342</v>
      </c>
      <c r="E75" s="2" t="s">
        <v>2749</v>
      </c>
      <c r="F75" s="2" t="s">
        <v>2788</v>
      </c>
      <c r="G75" s="2"/>
      <c r="H75" s="467"/>
      <c r="I75" s="467"/>
      <c r="J75" s="468"/>
      <c r="K75" s="464">
        <v>1416.666666666667</v>
      </c>
      <c r="L75" s="464">
        <v>2455.9</v>
      </c>
      <c r="M75" s="464">
        <v>2455.9</v>
      </c>
      <c r="N75" s="466">
        <f t="shared" si="5"/>
        <v>5.4000000000000006E-2</v>
      </c>
      <c r="O75" s="2">
        <v>10</v>
      </c>
      <c r="P75" s="2">
        <v>10</v>
      </c>
      <c r="Q75" s="2">
        <v>10</v>
      </c>
      <c r="R75" s="2">
        <v>0</v>
      </c>
      <c r="S75" s="470"/>
      <c r="T75" s="470">
        <f t="shared" si="6"/>
        <v>30</v>
      </c>
      <c r="U75" s="474" t="s">
        <v>3970</v>
      </c>
      <c r="V75" s="475" t="s">
        <v>3151</v>
      </c>
    </row>
    <row r="76" spans="1:22" s="1" customFormat="1" ht="39.950000000000003" customHeight="1" thickBot="1">
      <c r="A76" s="1" t="s">
        <v>6</v>
      </c>
      <c r="B76" s="2" t="s">
        <v>12</v>
      </c>
      <c r="C76" s="2" t="s">
        <v>269</v>
      </c>
      <c r="D76" s="2" t="s">
        <v>344</v>
      </c>
      <c r="E76" s="2" t="s">
        <v>2735</v>
      </c>
      <c r="F76" s="2" t="s">
        <v>2777</v>
      </c>
      <c r="G76" s="2">
        <v>99.83</v>
      </c>
      <c r="H76" s="467">
        <v>107</v>
      </c>
      <c r="I76" s="467">
        <v>130</v>
      </c>
      <c r="J76" s="468">
        <f t="shared" ref="J76:J85" si="12">+(I76-H76)/H76</f>
        <v>0.21495327102803738</v>
      </c>
      <c r="K76" s="464">
        <v>154</v>
      </c>
      <c r="L76" s="464">
        <v>192.39</v>
      </c>
      <c r="M76" s="464">
        <v>265.99</v>
      </c>
      <c r="N76" s="466">
        <f t="shared" ref="N76:N139" si="13">1.6%+1.9%+1.9%</f>
        <v>5.4000000000000006E-2</v>
      </c>
      <c r="O76" s="2">
        <v>10</v>
      </c>
      <c r="P76" s="2">
        <v>10</v>
      </c>
      <c r="Q76" s="2">
        <v>10</v>
      </c>
      <c r="R76" s="2">
        <v>1</v>
      </c>
      <c r="S76" s="470">
        <v>60</v>
      </c>
      <c r="T76" s="470">
        <f t="shared" ref="T76:T139" si="14">+SUM(O76:S76)</f>
        <v>91</v>
      </c>
      <c r="U76" s="476" t="s">
        <v>3969</v>
      </c>
      <c r="V76" s="472"/>
    </row>
    <row r="77" spans="1:22" s="1" customFormat="1" ht="39.950000000000003" customHeight="1" thickBot="1">
      <c r="A77" s="1" t="s">
        <v>6</v>
      </c>
      <c r="B77" s="2" t="s">
        <v>12</v>
      </c>
      <c r="C77" s="2" t="s">
        <v>270</v>
      </c>
      <c r="D77" s="2" t="s">
        <v>345</v>
      </c>
      <c r="E77" s="2" t="s">
        <v>2747</v>
      </c>
      <c r="F77" s="2" t="s">
        <v>2784</v>
      </c>
      <c r="G77" s="2">
        <v>106</v>
      </c>
      <c r="H77" s="467">
        <v>135</v>
      </c>
      <c r="I77" s="467">
        <v>135</v>
      </c>
      <c r="J77" s="468">
        <f t="shared" si="12"/>
        <v>0</v>
      </c>
      <c r="K77" s="464">
        <v>154</v>
      </c>
      <c r="L77" s="464">
        <v>192.39</v>
      </c>
      <c r="M77" s="464">
        <v>265.99</v>
      </c>
      <c r="N77" s="466">
        <f t="shared" si="13"/>
        <v>5.4000000000000006E-2</v>
      </c>
      <c r="O77" s="2">
        <v>10</v>
      </c>
      <c r="P77" s="2">
        <v>10</v>
      </c>
      <c r="Q77" s="2">
        <v>10</v>
      </c>
      <c r="R77" s="2">
        <v>0</v>
      </c>
      <c r="S77" s="470">
        <f>+($I$76*$S$76)/I77</f>
        <v>57.777777777777779</v>
      </c>
      <c r="T77" s="470">
        <f t="shared" si="14"/>
        <v>87.777777777777771</v>
      </c>
      <c r="U77" s="476" t="s">
        <v>3969</v>
      </c>
      <c r="V77" s="472"/>
    </row>
    <row r="78" spans="1:22" s="1" customFormat="1" ht="39.950000000000003" customHeight="1" thickBot="1">
      <c r="A78" s="1" t="s">
        <v>6</v>
      </c>
      <c r="B78" s="2" t="s">
        <v>12</v>
      </c>
      <c r="C78" s="2" t="s">
        <v>270</v>
      </c>
      <c r="D78" s="2" t="s">
        <v>356</v>
      </c>
      <c r="E78" s="2" t="s">
        <v>2737</v>
      </c>
      <c r="F78" s="2" t="s">
        <v>2788</v>
      </c>
      <c r="G78" s="2"/>
      <c r="H78" s="467">
        <v>202.04</v>
      </c>
      <c r="I78" s="467">
        <v>144.1</v>
      </c>
      <c r="J78" s="468">
        <f t="shared" si="12"/>
        <v>-0.28677489606018608</v>
      </c>
      <c r="K78" s="464">
        <v>154</v>
      </c>
      <c r="L78" s="464">
        <v>192.39</v>
      </c>
      <c r="M78" s="464">
        <v>265.99</v>
      </c>
      <c r="N78" s="466">
        <f t="shared" si="13"/>
        <v>5.4000000000000006E-2</v>
      </c>
      <c r="O78" s="2">
        <v>10</v>
      </c>
      <c r="P78" s="2">
        <v>0</v>
      </c>
      <c r="Q78" s="2">
        <v>10</v>
      </c>
      <c r="R78" s="2">
        <v>0</v>
      </c>
      <c r="S78" s="470"/>
      <c r="T78" s="470">
        <f t="shared" si="14"/>
        <v>20</v>
      </c>
      <c r="U78" s="474" t="s">
        <v>3970</v>
      </c>
      <c r="V78" s="475" t="s">
        <v>3151</v>
      </c>
    </row>
    <row r="79" spans="1:22" s="1" customFormat="1" ht="39.950000000000003" customHeight="1" thickBot="1">
      <c r="A79" s="1" t="s">
        <v>6</v>
      </c>
      <c r="B79" s="2" t="s">
        <v>12</v>
      </c>
      <c r="C79" s="2" t="s">
        <v>269</v>
      </c>
      <c r="D79" s="2" t="s">
        <v>347</v>
      </c>
      <c r="E79" s="2" t="s">
        <v>2737</v>
      </c>
      <c r="F79" s="2" t="s">
        <v>2786</v>
      </c>
      <c r="G79" s="2">
        <v>152.4</v>
      </c>
      <c r="H79" s="467">
        <v>152.4</v>
      </c>
      <c r="I79" s="467">
        <v>152.4</v>
      </c>
      <c r="J79" s="468">
        <f t="shared" si="12"/>
        <v>0</v>
      </c>
      <c r="K79" s="464">
        <v>154</v>
      </c>
      <c r="L79" s="464">
        <v>192.39</v>
      </c>
      <c r="M79" s="464">
        <v>265.99</v>
      </c>
      <c r="N79" s="466">
        <f t="shared" si="13"/>
        <v>5.4000000000000006E-2</v>
      </c>
      <c r="O79" s="2">
        <v>10</v>
      </c>
      <c r="P79" s="2">
        <v>10</v>
      </c>
      <c r="Q79" s="2">
        <v>10</v>
      </c>
      <c r="R79" s="2">
        <v>0</v>
      </c>
      <c r="S79" s="470">
        <f t="shared" ref="S79:S84" si="15">+($I$76*$S$76)/I79</f>
        <v>51.181102362204726</v>
      </c>
      <c r="T79" s="470">
        <f t="shared" si="14"/>
        <v>81.181102362204726</v>
      </c>
      <c r="U79" s="476" t="s">
        <v>3969</v>
      </c>
      <c r="V79" s="472"/>
    </row>
    <row r="80" spans="1:22" s="1" customFormat="1" ht="39.950000000000003" customHeight="1" thickBot="1">
      <c r="A80" s="1" t="s">
        <v>6</v>
      </c>
      <c r="B80" s="2" t="s">
        <v>12</v>
      </c>
      <c r="C80" s="2" t="s">
        <v>269</v>
      </c>
      <c r="D80" s="2" t="s">
        <v>348</v>
      </c>
      <c r="E80" s="2" t="s">
        <v>2747</v>
      </c>
      <c r="F80" s="2" t="s">
        <v>2784</v>
      </c>
      <c r="G80" s="2">
        <v>123</v>
      </c>
      <c r="H80" s="467">
        <v>155</v>
      </c>
      <c r="I80" s="467">
        <v>155</v>
      </c>
      <c r="J80" s="468">
        <f t="shared" si="12"/>
        <v>0</v>
      </c>
      <c r="K80" s="464">
        <v>154</v>
      </c>
      <c r="L80" s="464">
        <v>192.39</v>
      </c>
      <c r="M80" s="464">
        <v>265.99</v>
      </c>
      <c r="N80" s="466">
        <f t="shared" si="13"/>
        <v>5.4000000000000006E-2</v>
      </c>
      <c r="O80" s="2">
        <v>10</v>
      </c>
      <c r="P80" s="2">
        <v>10</v>
      </c>
      <c r="Q80" s="2">
        <v>10</v>
      </c>
      <c r="R80" s="2">
        <v>0</v>
      </c>
      <c r="S80" s="470">
        <f t="shared" si="15"/>
        <v>50.322580645161288</v>
      </c>
      <c r="T80" s="470">
        <f t="shared" si="14"/>
        <v>80.322580645161281</v>
      </c>
      <c r="U80" s="476" t="s">
        <v>3969</v>
      </c>
      <c r="V80" s="472"/>
    </row>
    <row r="81" spans="1:22" s="1" customFormat="1" ht="39.950000000000003" customHeight="1" thickBot="1">
      <c r="A81" s="1" t="s">
        <v>6</v>
      </c>
      <c r="B81" s="2" t="s">
        <v>12</v>
      </c>
      <c r="C81" s="2" t="s">
        <v>269</v>
      </c>
      <c r="D81" s="2" t="s">
        <v>346</v>
      </c>
      <c r="E81" s="2" t="s">
        <v>2738</v>
      </c>
      <c r="F81" s="2" t="s">
        <v>2790</v>
      </c>
      <c r="G81" s="2">
        <v>136.13999999999999</v>
      </c>
      <c r="H81" s="467">
        <v>150.34</v>
      </c>
      <c r="I81" s="467">
        <v>163.13999999999999</v>
      </c>
      <c r="J81" s="468">
        <f t="shared" si="12"/>
        <v>8.5140348543301728E-2</v>
      </c>
      <c r="K81" s="464">
        <v>154</v>
      </c>
      <c r="L81" s="464">
        <v>192.39</v>
      </c>
      <c r="M81" s="464">
        <v>265.99</v>
      </c>
      <c r="N81" s="466">
        <f t="shared" si="13"/>
        <v>5.4000000000000006E-2</v>
      </c>
      <c r="O81" s="2">
        <v>10</v>
      </c>
      <c r="P81" s="2">
        <v>10</v>
      </c>
      <c r="Q81" s="2">
        <v>10</v>
      </c>
      <c r="R81" s="2">
        <v>0</v>
      </c>
      <c r="S81" s="470">
        <f t="shared" si="15"/>
        <v>47.811695476278047</v>
      </c>
      <c r="T81" s="470">
        <f t="shared" si="14"/>
        <v>77.811695476278047</v>
      </c>
      <c r="U81" s="476" t="s">
        <v>3969</v>
      </c>
      <c r="V81" s="472"/>
    </row>
    <row r="82" spans="1:22" s="1" customFormat="1" ht="39.950000000000003" customHeight="1" thickBot="1">
      <c r="A82" s="1" t="s">
        <v>6</v>
      </c>
      <c r="B82" s="2" t="s">
        <v>12</v>
      </c>
      <c r="C82" s="2" t="s">
        <v>269</v>
      </c>
      <c r="D82" s="2" t="s">
        <v>349</v>
      </c>
      <c r="E82" s="2" t="s">
        <v>2746</v>
      </c>
      <c r="F82" s="2" t="s">
        <v>2780</v>
      </c>
      <c r="G82" s="2">
        <v>229.9</v>
      </c>
      <c r="H82" s="467">
        <v>169.9</v>
      </c>
      <c r="I82" s="467">
        <v>169.9</v>
      </c>
      <c r="J82" s="468">
        <f t="shared" si="12"/>
        <v>0</v>
      </c>
      <c r="K82" s="464">
        <v>154</v>
      </c>
      <c r="L82" s="464">
        <v>192.39</v>
      </c>
      <c r="M82" s="464">
        <v>265.99</v>
      </c>
      <c r="N82" s="466">
        <f t="shared" si="13"/>
        <v>5.4000000000000006E-2</v>
      </c>
      <c r="O82" s="2">
        <v>10</v>
      </c>
      <c r="P82" s="2">
        <v>0</v>
      </c>
      <c r="Q82" s="2">
        <v>10</v>
      </c>
      <c r="R82" s="2">
        <v>0</v>
      </c>
      <c r="S82" s="470">
        <f t="shared" si="15"/>
        <v>45.909358446144786</v>
      </c>
      <c r="T82" s="470">
        <f t="shared" si="14"/>
        <v>65.909358446144779</v>
      </c>
      <c r="U82" s="476" t="s">
        <v>3969</v>
      </c>
      <c r="V82" s="472"/>
    </row>
    <row r="83" spans="1:22" s="1" customFormat="1" ht="39.950000000000003" customHeight="1" thickBot="1">
      <c r="A83" s="1" t="s">
        <v>7</v>
      </c>
      <c r="B83" s="2" t="s">
        <v>12</v>
      </c>
      <c r="C83" s="2" t="s">
        <v>270</v>
      </c>
      <c r="D83" s="2" t="s">
        <v>350</v>
      </c>
      <c r="E83" s="2" t="s">
        <v>2746</v>
      </c>
      <c r="F83" s="2" t="s">
        <v>2780</v>
      </c>
      <c r="G83" s="2">
        <v>251.9</v>
      </c>
      <c r="H83" s="467">
        <v>229</v>
      </c>
      <c r="I83" s="467">
        <v>229</v>
      </c>
      <c r="J83" s="468">
        <f t="shared" si="12"/>
        <v>0</v>
      </c>
      <c r="K83" s="464">
        <v>154</v>
      </c>
      <c r="L83" s="464">
        <v>192.39</v>
      </c>
      <c r="M83" s="464">
        <v>265.99</v>
      </c>
      <c r="N83" s="466">
        <f t="shared" si="13"/>
        <v>5.4000000000000006E-2</v>
      </c>
      <c r="O83" s="2">
        <v>10</v>
      </c>
      <c r="P83" s="2">
        <v>0</v>
      </c>
      <c r="Q83" s="2">
        <v>10</v>
      </c>
      <c r="R83" s="2">
        <v>0</v>
      </c>
      <c r="S83" s="470">
        <f t="shared" si="15"/>
        <v>34.061135371179041</v>
      </c>
      <c r="T83" s="470">
        <f t="shared" si="14"/>
        <v>54.061135371179041</v>
      </c>
      <c r="U83" s="474" t="s">
        <v>3970</v>
      </c>
      <c r="V83" s="475"/>
    </row>
    <row r="84" spans="1:22" s="1" customFormat="1" ht="39.950000000000003" customHeight="1" thickBot="1">
      <c r="A84" s="1" t="s">
        <v>7</v>
      </c>
      <c r="B84" s="2" t="s">
        <v>12</v>
      </c>
      <c r="C84" s="2" t="s">
        <v>269</v>
      </c>
      <c r="D84" s="2" t="s">
        <v>353</v>
      </c>
      <c r="E84" s="2" t="s">
        <v>2736</v>
      </c>
      <c r="F84" s="2" t="s">
        <v>2783</v>
      </c>
      <c r="G84" s="2">
        <v>139.68</v>
      </c>
      <c r="H84" s="467">
        <v>677.6</v>
      </c>
      <c r="I84" s="467">
        <v>254.1</v>
      </c>
      <c r="J84" s="468">
        <f t="shared" si="12"/>
        <v>-0.625</v>
      </c>
      <c r="K84" s="464">
        <v>154</v>
      </c>
      <c r="L84" s="464">
        <v>192.39</v>
      </c>
      <c r="M84" s="464">
        <v>265.99</v>
      </c>
      <c r="N84" s="466">
        <f t="shared" si="13"/>
        <v>5.4000000000000006E-2</v>
      </c>
      <c r="O84" s="2">
        <v>0</v>
      </c>
      <c r="P84" s="2">
        <v>10</v>
      </c>
      <c r="Q84" s="2">
        <v>10</v>
      </c>
      <c r="R84" s="2">
        <v>0</v>
      </c>
      <c r="S84" s="470">
        <f t="shared" si="15"/>
        <v>30.696576151121608</v>
      </c>
      <c r="T84" s="470">
        <f t="shared" si="14"/>
        <v>50.696576151121604</v>
      </c>
      <c r="U84" s="474" t="s">
        <v>3970</v>
      </c>
      <c r="V84" s="475"/>
    </row>
    <row r="85" spans="1:22" s="1" customFormat="1" ht="39.950000000000003" customHeight="1" thickBot="1">
      <c r="A85" s="1" t="s">
        <v>6</v>
      </c>
      <c r="B85" s="2" t="s">
        <v>12</v>
      </c>
      <c r="C85" s="2" t="s">
        <v>270</v>
      </c>
      <c r="D85" s="2" t="s">
        <v>351</v>
      </c>
      <c r="E85" s="2" t="s">
        <v>2735</v>
      </c>
      <c r="F85" s="2" t="s">
        <v>2792</v>
      </c>
      <c r="G85" s="2">
        <v>265.07</v>
      </c>
      <c r="H85" s="467">
        <v>266</v>
      </c>
      <c r="I85" s="467">
        <v>267</v>
      </c>
      <c r="J85" s="468">
        <f t="shared" si="12"/>
        <v>3.7593984962406013E-3</v>
      </c>
      <c r="K85" s="464">
        <v>154</v>
      </c>
      <c r="L85" s="464">
        <v>192.39</v>
      </c>
      <c r="M85" s="464">
        <v>265.99</v>
      </c>
      <c r="N85" s="466">
        <f t="shared" si="13"/>
        <v>5.4000000000000006E-2</v>
      </c>
      <c r="O85" s="2">
        <v>10</v>
      </c>
      <c r="P85" s="2">
        <v>10</v>
      </c>
      <c r="Q85" s="2">
        <v>10</v>
      </c>
      <c r="R85" s="2">
        <v>1</v>
      </c>
      <c r="S85" s="470"/>
      <c r="T85" s="470">
        <f t="shared" si="14"/>
        <v>31</v>
      </c>
      <c r="U85" s="474" t="s">
        <v>3970</v>
      </c>
      <c r="V85" s="475" t="s">
        <v>3151</v>
      </c>
    </row>
    <row r="86" spans="1:22" s="1" customFormat="1" ht="39.950000000000003" customHeight="1" thickBot="1">
      <c r="A86" s="1" t="s">
        <v>7</v>
      </c>
      <c r="B86" s="2" t="s">
        <v>12</v>
      </c>
      <c r="C86" s="2" t="s">
        <v>269</v>
      </c>
      <c r="D86" s="2" t="s">
        <v>352</v>
      </c>
      <c r="E86" s="2" t="s">
        <v>2742</v>
      </c>
      <c r="F86" s="2" t="s">
        <v>2793</v>
      </c>
      <c r="G86" s="2">
        <v>346.01</v>
      </c>
      <c r="H86" s="467">
        <v>467</v>
      </c>
      <c r="I86" s="467"/>
      <c r="J86" s="468"/>
      <c r="K86" s="464">
        <v>154</v>
      </c>
      <c r="L86" s="464">
        <v>192.39</v>
      </c>
      <c r="M86" s="464">
        <v>265.99</v>
      </c>
      <c r="N86" s="466">
        <f t="shared" si="13"/>
        <v>5.4000000000000006E-2</v>
      </c>
      <c r="O86" s="2">
        <v>10</v>
      </c>
      <c r="P86" s="2">
        <v>0</v>
      </c>
      <c r="Q86" s="2">
        <v>10</v>
      </c>
      <c r="R86" s="2">
        <v>0</v>
      </c>
      <c r="S86" s="470"/>
      <c r="T86" s="470">
        <f t="shared" si="14"/>
        <v>20</v>
      </c>
      <c r="U86" s="474" t="s">
        <v>3970</v>
      </c>
      <c r="V86" s="475" t="s">
        <v>3151</v>
      </c>
    </row>
    <row r="87" spans="1:22" s="1" customFormat="1" ht="39.950000000000003" customHeight="1" thickBot="1">
      <c r="A87" s="1" t="s">
        <v>7</v>
      </c>
      <c r="B87" s="2" t="s">
        <v>12</v>
      </c>
      <c r="C87" s="2" t="s">
        <v>269</v>
      </c>
      <c r="D87" s="2" t="s">
        <v>354</v>
      </c>
      <c r="E87" s="2" t="s">
        <v>2734</v>
      </c>
      <c r="F87" s="2" t="s">
        <v>2791</v>
      </c>
      <c r="G87" s="2"/>
      <c r="H87" s="467"/>
      <c r="I87" s="467"/>
      <c r="J87" s="468"/>
      <c r="K87" s="464">
        <v>154</v>
      </c>
      <c r="L87" s="464">
        <v>192.39</v>
      </c>
      <c r="M87" s="464">
        <v>265.99</v>
      </c>
      <c r="N87" s="466">
        <f t="shared" si="13"/>
        <v>5.4000000000000006E-2</v>
      </c>
      <c r="O87" s="2">
        <v>10</v>
      </c>
      <c r="P87" s="2">
        <v>10</v>
      </c>
      <c r="Q87" s="2">
        <v>10</v>
      </c>
      <c r="R87" s="2">
        <v>0</v>
      </c>
      <c r="S87" s="470"/>
      <c r="T87" s="470">
        <f t="shared" si="14"/>
        <v>30</v>
      </c>
      <c r="U87" s="474" t="s">
        <v>3970</v>
      </c>
      <c r="V87" s="475" t="s">
        <v>3151</v>
      </c>
    </row>
    <row r="88" spans="1:22" s="1" customFormat="1" ht="39.950000000000003" customHeight="1" thickBot="1">
      <c r="A88" s="1" t="s">
        <v>7</v>
      </c>
      <c r="B88" s="2" t="s">
        <v>12</v>
      </c>
      <c r="C88" s="2" t="s">
        <v>269</v>
      </c>
      <c r="D88" s="2" t="s">
        <v>355</v>
      </c>
      <c r="E88" s="2" t="s">
        <v>2749</v>
      </c>
      <c r="F88" s="2" t="s">
        <v>2788</v>
      </c>
      <c r="G88" s="2"/>
      <c r="H88" s="467"/>
      <c r="I88" s="467"/>
      <c r="J88" s="468"/>
      <c r="K88" s="464">
        <v>154</v>
      </c>
      <c r="L88" s="464">
        <v>192.39</v>
      </c>
      <c r="M88" s="464">
        <v>265.99</v>
      </c>
      <c r="N88" s="466">
        <f t="shared" si="13"/>
        <v>5.4000000000000006E-2</v>
      </c>
      <c r="O88" s="2">
        <v>10</v>
      </c>
      <c r="P88" s="2">
        <v>10</v>
      </c>
      <c r="Q88" s="2">
        <v>10</v>
      </c>
      <c r="R88" s="2">
        <v>0</v>
      </c>
      <c r="S88" s="470"/>
      <c r="T88" s="470">
        <f t="shared" si="14"/>
        <v>30</v>
      </c>
      <c r="U88" s="474" t="s">
        <v>3970</v>
      </c>
      <c r="V88" s="475" t="s">
        <v>3151</v>
      </c>
    </row>
    <row r="89" spans="1:22" s="1" customFormat="1" ht="39.950000000000003" customHeight="1" thickBot="1">
      <c r="A89" s="1" t="s">
        <v>6</v>
      </c>
      <c r="B89" s="2" t="s">
        <v>13</v>
      </c>
      <c r="C89" s="2" t="s">
        <v>269</v>
      </c>
      <c r="D89" s="2" t="s">
        <v>365</v>
      </c>
      <c r="E89" s="2" t="s">
        <v>2751</v>
      </c>
      <c r="F89" s="2" t="s">
        <v>2794</v>
      </c>
      <c r="G89" s="2">
        <v>1165</v>
      </c>
      <c r="H89" s="467">
        <v>1855</v>
      </c>
      <c r="I89" s="467">
        <v>1292</v>
      </c>
      <c r="J89" s="468">
        <f t="shared" ref="J89:J119" si="16">+(I89-H89)/H89</f>
        <v>-0.30350404312668461</v>
      </c>
      <c r="K89" s="464">
        <v>2772</v>
      </c>
      <c r="L89" s="464">
        <v>2592.5</v>
      </c>
      <c r="M89" s="464">
        <v>2596</v>
      </c>
      <c r="N89" s="466">
        <f t="shared" si="13"/>
        <v>5.4000000000000006E-2</v>
      </c>
      <c r="O89" s="2">
        <v>10</v>
      </c>
      <c r="P89" s="2">
        <v>10</v>
      </c>
      <c r="Q89" s="2">
        <v>10</v>
      </c>
      <c r="R89" s="2">
        <v>1</v>
      </c>
      <c r="S89" s="470">
        <v>60</v>
      </c>
      <c r="T89" s="470">
        <f t="shared" si="14"/>
        <v>91</v>
      </c>
      <c r="U89" s="476" t="s">
        <v>3969</v>
      </c>
      <c r="V89" s="472"/>
    </row>
    <row r="90" spans="1:22" s="1" customFormat="1" ht="39.950000000000003" customHeight="1" thickBot="1">
      <c r="A90" s="1" t="s">
        <v>6</v>
      </c>
      <c r="B90" s="2" t="s">
        <v>13</v>
      </c>
      <c r="C90" s="2" t="s">
        <v>270</v>
      </c>
      <c r="D90" s="2" t="s">
        <v>370</v>
      </c>
      <c r="E90" s="2" t="s">
        <v>2733</v>
      </c>
      <c r="F90" s="2" t="s">
        <v>2796</v>
      </c>
      <c r="G90" s="2">
        <v>1689.98</v>
      </c>
      <c r="H90" s="467">
        <v>1316.3</v>
      </c>
      <c r="I90" s="467">
        <v>1316.3</v>
      </c>
      <c r="J90" s="468">
        <f t="shared" si="16"/>
        <v>0</v>
      </c>
      <c r="K90" s="464">
        <v>2772</v>
      </c>
      <c r="L90" s="464">
        <v>2592.5</v>
      </c>
      <c r="M90" s="464">
        <v>2596</v>
      </c>
      <c r="N90" s="466">
        <f t="shared" si="13"/>
        <v>5.4000000000000006E-2</v>
      </c>
      <c r="O90" s="2">
        <v>10</v>
      </c>
      <c r="P90" s="2">
        <v>10</v>
      </c>
      <c r="Q90" s="2">
        <v>10</v>
      </c>
      <c r="R90" s="2">
        <v>2</v>
      </c>
      <c r="S90" s="470"/>
      <c r="T90" s="470">
        <f t="shared" si="14"/>
        <v>32</v>
      </c>
      <c r="U90" s="474" t="s">
        <v>3970</v>
      </c>
      <c r="V90" s="475" t="s">
        <v>3151</v>
      </c>
    </row>
    <row r="91" spans="1:22" s="1" customFormat="1" ht="39.950000000000003" customHeight="1" thickBot="1">
      <c r="A91" s="1" t="s">
        <v>6</v>
      </c>
      <c r="B91" s="2" t="s">
        <v>13</v>
      </c>
      <c r="C91" s="2" t="s">
        <v>270</v>
      </c>
      <c r="D91" s="2" t="s">
        <v>358</v>
      </c>
      <c r="E91" s="2" t="s">
        <v>2734</v>
      </c>
      <c r="F91" s="2" t="s">
        <v>2795</v>
      </c>
      <c r="G91" s="2">
        <v>1629</v>
      </c>
      <c r="H91" s="467">
        <v>1535.25</v>
      </c>
      <c r="I91" s="467">
        <v>1385</v>
      </c>
      <c r="J91" s="468">
        <f t="shared" si="16"/>
        <v>-9.7866796938609349E-2</v>
      </c>
      <c r="K91" s="464">
        <v>2772</v>
      </c>
      <c r="L91" s="464">
        <v>2592.5</v>
      </c>
      <c r="M91" s="464">
        <v>2596</v>
      </c>
      <c r="N91" s="466">
        <f t="shared" si="13"/>
        <v>5.4000000000000006E-2</v>
      </c>
      <c r="O91" s="2">
        <v>10</v>
      </c>
      <c r="P91" s="2">
        <v>10</v>
      </c>
      <c r="Q91" s="2">
        <v>10</v>
      </c>
      <c r="R91" s="2">
        <v>0</v>
      </c>
      <c r="S91" s="470">
        <f>+($I$89*$S$89)/I91</f>
        <v>55.971119133574007</v>
      </c>
      <c r="T91" s="470">
        <f t="shared" si="14"/>
        <v>85.971119133574007</v>
      </c>
      <c r="U91" s="476" t="s">
        <v>3969</v>
      </c>
      <c r="V91" s="472"/>
    </row>
    <row r="92" spans="1:22" s="1" customFormat="1" ht="39.950000000000003" customHeight="1" thickBot="1">
      <c r="A92" s="1" t="s">
        <v>6</v>
      </c>
      <c r="B92" s="2" t="s">
        <v>13</v>
      </c>
      <c r="C92" s="2" t="s">
        <v>270</v>
      </c>
      <c r="D92" s="2" t="s">
        <v>357</v>
      </c>
      <c r="E92" s="2" t="s">
        <v>2731</v>
      </c>
      <c r="F92" s="2" t="s">
        <v>2794</v>
      </c>
      <c r="G92" s="2">
        <v>1450</v>
      </c>
      <c r="H92" s="467">
        <v>1450</v>
      </c>
      <c r="I92" s="467">
        <v>1450</v>
      </c>
      <c r="J92" s="468">
        <f t="shared" si="16"/>
        <v>0</v>
      </c>
      <c r="K92" s="464">
        <v>2772</v>
      </c>
      <c r="L92" s="464">
        <v>2592.5</v>
      </c>
      <c r="M92" s="464">
        <v>2596</v>
      </c>
      <c r="N92" s="466">
        <f t="shared" si="13"/>
        <v>5.4000000000000006E-2</v>
      </c>
      <c r="O92" s="2">
        <v>10</v>
      </c>
      <c r="P92" s="2">
        <v>10</v>
      </c>
      <c r="Q92" s="2">
        <v>10</v>
      </c>
      <c r="R92" s="2">
        <v>0</v>
      </c>
      <c r="S92" s="470">
        <f>+($I$89*$S$89)/I92</f>
        <v>53.46206896551724</v>
      </c>
      <c r="T92" s="470">
        <f t="shared" si="14"/>
        <v>83.462068965517233</v>
      </c>
      <c r="U92" s="476" t="s">
        <v>3969</v>
      </c>
      <c r="V92" s="472"/>
    </row>
    <row r="93" spans="1:22" s="1" customFormat="1" ht="39.950000000000003" customHeight="1" thickBot="1">
      <c r="A93" s="1" t="s">
        <v>6</v>
      </c>
      <c r="B93" s="2" t="s">
        <v>13</v>
      </c>
      <c r="C93" s="2" t="s">
        <v>269</v>
      </c>
      <c r="D93" s="2" t="s">
        <v>359</v>
      </c>
      <c r="E93" s="2" t="s">
        <v>2741</v>
      </c>
      <c r="F93" s="2" t="s">
        <v>2795</v>
      </c>
      <c r="G93" s="2">
        <v>1749.61</v>
      </c>
      <c r="H93" s="467">
        <v>1605.59</v>
      </c>
      <c r="I93" s="467">
        <v>1605.6</v>
      </c>
      <c r="J93" s="468">
        <f t="shared" si="16"/>
        <v>6.2282400861931784E-6</v>
      </c>
      <c r="K93" s="464">
        <v>2772</v>
      </c>
      <c r="L93" s="464">
        <v>2592.5</v>
      </c>
      <c r="M93" s="464">
        <v>2596</v>
      </c>
      <c r="N93" s="466">
        <f t="shared" si="13"/>
        <v>5.4000000000000006E-2</v>
      </c>
      <c r="O93" s="2">
        <v>10</v>
      </c>
      <c r="P93" s="2">
        <v>10</v>
      </c>
      <c r="Q93" s="2">
        <v>10</v>
      </c>
      <c r="R93" s="2">
        <v>0</v>
      </c>
      <c r="S93" s="470">
        <f>+($I$89*$S$89)/I93</f>
        <v>48.281016442451424</v>
      </c>
      <c r="T93" s="470">
        <f t="shared" si="14"/>
        <v>78.281016442451431</v>
      </c>
      <c r="U93" s="476" t="s">
        <v>3969</v>
      </c>
      <c r="V93" s="472"/>
    </row>
    <row r="94" spans="1:22" s="1" customFormat="1" ht="39.950000000000003" customHeight="1" thickBot="1">
      <c r="A94" s="1" t="s">
        <v>7</v>
      </c>
      <c r="B94" s="2" t="s">
        <v>13</v>
      </c>
      <c r="C94" s="2" t="s">
        <v>269</v>
      </c>
      <c r="D94" s="2" t="s">
        <v>360</v>
      </c>
      <c r="E94" s="2" t="s">
        <v>2731</v>
      </c>
      <c r="F94" s="2" t="s">
        <v>2794</v>
      </c>
      <c r="G94" s="2">
        <v>1650</v>
      </c>
      <c r="H94" s="467">
        <v>1650</v>
      </c>
      <c r="I94" s="467">
        <v>1650</v>
      </c>
      <c r="J94" s="468">
        <f t="shared" si="16"/>
        <v>0</v>
      </c>
      <c r="K94" s="464">
        <v>2772</v>
      </c>
      <c r="L94" s="464">
        <v>2592.5</v>
      </c>
      <c r="M94" s="464">
        <v>2596</v>
      </c>
      <c r="N94" s="466">
        <f t="shared" si="13"/>
        <v>5.4000000000000006E-2</v>
      </c>
      <c r="O94" s="2">
        <v>10</v>
      </c>
      <c r="P94" s="2">
        <v>10</v>
      </c>
      <c r="Q94" s="2">
        <v>10</v>
      </c>
      <c r="R94" s="2">
        <v>0</v>
      </c>
      <c r="S94" s="470">
        <f>+($I$89*$S$89)/I94</f>
        <v>46.981818181818184</v>
      </c>
      <c r="T94" s="470">
        <f t="shared" si="14"/>
        <v>76.981818181818184</v>
      </c>
      <c r="U94" s="476" t="s">
        <v>3969</v>
      </c>
      <c r="V94" s="472"/>
    </row>
    <row r="95" spans="1:22" s="1" customFormat="1" ht="39.950000000000003" customHeight="1" thickBot="1">
      <c r="A95" s="1" t="s">
        <v>6</v>
      </c>
      <c r="B95" s="2" t="s">
        <v>13</v>
      </c>
      <c r="C95" s="2" t="s">
        <v>269</v>
      </c>
      <c r="D95" s="2" t="s">
        <v>362</v>
      </c>
      <c r="E95" s="2" t="s">
        <v>2735</v>
      </c>
      <c r="F95" s="2" t="s">
        <v>2796</v>
      </c>
      <c r="G95" s="2">
        <v>1672</v>
      </c>
      <c r="H95" s="467">
        <v>1673</v>
      </c>
      <c r="I95" s="467">
        <v>1674</v>
      </c>
      <c r="J95" s="468">
        <f t="shared" si="16"/>
        <v>5.977286312014345E-4</v>
      </c>
      <c r="K95" s="464">
        <v>2772</v>
      </c>
      <c r="L95" s="464">
        <v>2592.5</v>
      </c>
      <c r="M95" s="464">
        <v>2596</v>
      </c>
      <c r="N95" s="466">
        <f t="shared" si="13"/>
        <v>5.4000000000000006E-2</v>
      </c>
      <c r="O95" s="2">
        <v>10</v>
      </c>
      <c r="P95" s="2">
        <v>0</v>
      </c>
      <c r="Q95" s="2">
        <v>10</v>
      </c>
      <c r="R95" s="2">
        <v>1</v>
      </c>
      <c r="S95" s="470"/>
      <c r="T95" s="470">
        <f t="shared" si="14"/>
        <v>21</v>
      </c>
      <c r="U95" s="474" t="s">
        <v>3970</v>
      </c>
      <c r="V95" s="475" t="s">
        <v>3151</v>
      </c>
    </row>
    <row r="96" spans="1:22" s="1" customFormat="1" ht="39.950000000000003" customHeight="1" thickBot="1">
      <c r="A96" s="1" t="s">
        <v>6</v>
      </c>
      <c r="B96" s="2" t="s">
        <v>13</v>
      </c>
      <c r="C96" s="2" t="s">
        <v>269</v>
      </c>
      <c r="D96" s="2" t="s">
        <v>361</v>
      </c>
      <c r="E96" s="2" t="s">
        <v>2733</v>
      </c>
      <c r="F96" s="2" t="s">
        <v>2795</v>
      </c>
      <c r="G96" s="2">
        <v>1620.01</v>
      </c>
      <c r="H96" s="467">
        <v>1657.67</v>
      </c>
      <c r="I96" s="467">
        <v>1724.32</v>
      </c>
      <c r="J96" s="468">
        <f t="shared" si="16"/>
        <v>4.0207037588904822E-2</v>
      </c>
      <c r="K96" s="464">
        <v>2772</v>
      </c>
      <c r="L96" s="464">
        <v>2592.5</v>
      </c>
      <c r="M96" s="464">
        <v>2596</v>
      </c>
      <c r="N96" s="466">
        <f t="shared" si="13"/>
        <v>5.4000000000000006E-2</v>
      </c>
      <c r="O96" s="2">
        <v>10</v>
      </c>
      <c r="P96" s="2">
        <v>10</v>
      </c>
      <c r="Q96" s="2">
        <v>10</v>
      </c>
      <c r="R96" s="2">
        <v>2</v>
      </c>
      <c r="S96" s="470">
        <f t="shared" ref="S96:S102" si="17">+($I$89*$S$89)/I96</f>
        <v>44.956852556370052</v>
      </c>
      <c r="T96" s="470">
        <f t="shared" si="14"/>
        <v>76.956852556370052</v>
      </c>
      <c r="U96" s="476" t="s">
        <v>3969</v>
      </c>
      <c r="V96" s="472"/>
    </row>
    <row r="97" spans="1:28" s="1" customFormat="1" ht="39.950000000000003" customHeight="1" thickBot="1">
      <c r="A97" s="1" t="s">
        <v>6</v>
      </c>
      <c r="B97" s="2" t="s">
        <v>13</v>
      </c>
      <c r="C97" s="2" t="s">
        <v>270</v>
      </c>
      <c r="D97" s="2" t="s">
        <v>369</v>
      </c>
      <c r="E97" s="2" t="s">
        <v>2736</v>
      </c>
      <c r="F97" s="2" t="s">
        <v>2798</v>
      </c>
      <c r="G97" s="2">
        <v>2671.32</v>
      </c>
      <c r="H97" s="467">
        <v>4899.05</v>
      </c>
      <c r="I97" s="467">
        <v>1754.53</v>
      </c>
      <c r="J97" s="468">
        <f t="shared" si="16"/>
        <v>-0.64186321837907356</v>
      </c>
      <c r="K97" s="464">
        <v>2772</v>
      </c>
      <c r="L97" s="464">
        <v>2592.5</v>
      </c>
      <c r="M97" s="464">
        <v>2596</v>
      </c>
      <c r="N97" s="466">
        <f t="shared" si="13"/>
        <v>5.4000000000000006E-2</v>
      </c>
      <c r="O97" s="2">
        <v>0</v>
      </c>
      <c r="P97" s="2">
        <v>10</v>
      </c>
      <c r="Q97" s="2">
        <v>10</v>
      </c>
      <c r="R97" s="2">
        <v>0</v>
      </c>
      <c r="S97" s="470">
        <f t="shared" si="17"/>
        <v>44.18277259437</v>
      </c>
      <c r="T97" s="470">
        <f t="shared" si="14"/>
        <v>64.182772594369993</v>
      </c>
      <c r="U97" s="476" t="s">
        <v>3969</v>
      </c>
      <c r="V97" s="472"/>
    </row>
    <row r="98" spans="1:28" s="1" customFormat="1" ht="39.950000000000003" customHeight="1" thickBot="1">
      <c r="A98" s="1" t="s">
        <v>6</v>
      </c>
      <c r="B98" s="2" t="s">
        <v>13</v>
      </c>
      <c r="C98" s="2" t="s">
        <v>269</v>
      </c>
      <c r="D98" s="2" t="s">
        <v>363</v>
      </c>
      <c r="E98" s="2" t="s">
        <v>2750</v>
      </c>
      <c r="F98" s="2" t="s">
        <v>2797</v>
      </c>
      <c r="G98" s="2">
        <v>1746.75</v>
      </c>
      <c r="H98" s="467">
        <v>1742.4</v>
      </c>
      <c r="I98" s="467">
        <v>1782</v>
      </c>
      <c r="J98" s="468">
        <f t="shared" si="16"/>
        <v>2.2727272727272672E-2</v>
      </c>
      <c r="K98" s="464">
        <v>2772</v>
      </c>
      <c r="L98" s="464">
        <v>2592.5</v>
      </c>
      <c r="M98" s="464">
        <v>2596</v>
      </c>
      <c r="N98" s="466">
        <f t="shared" si="13"/>
        <v>5.4000000000000006E-2</v>
      </c>
      <c r="O98" s="2">
        <v>5</v>
      </c>
      <c r="P98" s="2">
        <v>10</v>
      </c>
      <c r="Q98" s="2">
        <v>10</v>
      </c>
      <c r="R98" s="2">
        <v>1</v>
      </c>
      <c r="S98" s="470">
        <f t="shared" si="17"/>
        <v>43.501683501683502</v>
      </c>
      <c r="T98" s="470">
        <f t="shared" si="14"/>
        <v>69.501683501683502</v>
      </c>
      <c r="U98" s="476" t="s">
        <v>3969</v>
      </c>
      <c r="V98" s="472"/>
      <c r="AB98" s="1">
        <f>15*20+6</f>
        <v>306</v>
      </c>
    </row>
    <row r="99" spans="1:28" s="1" customFormat="1" ht="39.950000000000003" customHeight="1" thickBot="1">
      <c r="A99" s="1" t="s">
        <v>6</v>
      </c>
      <c r="B99" s="2" t="s">
        <v>13</v>
      </c>
      <c r="C99" s="2" t="s">
        <v>269</v>
      </c>
      <c r="D99" s="2" t="s">
        <v>364</v>
      </c>
      <c r="E99" s="2" t="s">
        <v>2734</v>
      </c>
      <c r="F99" s="2" t="s">
        <v>2795</v>
      </c>
      <c r="G99" s="2">
        <v>1883</v>
      </c>
      <c r="H99" s="467">
        <v>1816.25</v>
      </c>
      <c r="I99" s="467">
        <v>1801.5</v>
      </c>
      <c r="J99" s="468">
        <f t="shared" si="16"/>
        <v>-8.1211286992429448E-3</v>
      </c>
      <c r="K99" s="464">
        <v>2772</v>
      </c>
      <c r="L99" s="464">
        <v>2592.5</v>
      </c>
      <c r="M99" s="464">
        <v>2596</v>
      </c>
      <c r="N99" s="466">
        <f t="shared" si="13"/>
        <v>5.4000000000000006E-2</v>
      </c>
      <c r="O99" s="2">
        <v>10</v>
      </c>
      <c r="P99" s="2">
        <v>10</v>
      </c>
      <c r="Q99" s="2">
        <v>10</v>
      </c>
      <c r="R99" s="2">
        <v>0</v>
      </c>
      <c r="S99" s="470">
        <f t="shared" si="17"/>
        <v>43.030807660283095</v>
      </c>
      <c r="T99" s="470">
        <f t="shared" si="14"/>
        <v>73.030807660283102</v>
      </c>
      <c r="U99" s="476" t="s">
        <v>3969</v>
      </c>
      <c r="V99" s="472"/>
    </row>
    <row r="100" spans="1:28" s="1" customFormat="1" ht="39.950000000000003" customHeight="1" thickBot="1">
      <c r="A100" s="1" t="s">
        <v>6</v>
      </c>
      <c r="B100" s="2" t="s">
        <v>13</v>
      </c>
      <c r="C100" s="2" t="s">
        <v>269</v>
      </c>
      <c r="D100" s="2" t="s">
        <v>366</v>
      </c>
      <c r="E100" s="2" t="s">
        <v>2738</v>
      </c>
      <c r="F100" s="2" t="s">
        <v>2794</v>
      </c>
      <c r="G100" s="2">
        <v>2530.46</v>
      </c>
      <c r="H100" s="467">
        <v>2142.4899999999998</v>
      </c>
      <c r="I100" s="467">
        <v>2214.17</v>
      </c>
      <c r="J100" s="468">
        <f t="shared" si="16"/>
        <v>3.3456398863005332E-2</v>
      </c>
      <c r="K100" s="464">
        <v>2772</v>
      </c>
      <c r="L100" s="464">
        <v>2592.5</v>
      </c>
      <c r="M100" s="464">
        <v>2596</v>
      </c>
      <c r="N100" s="466">
        <f t="shared" si="13"/>
        <v>5.4000000000000006E-2</v>
      </c>
      <c r="O100" s="2">
        <v>10</v>
      </c>
      <c r="P100" s="2">
        <v>10</v>
      </c>
      <c r="Q100" s="2">
        <v>10</v>
      </c>
      <c r="R100" s="2">
        <v>0</v>
      </c>
      <c r="S100" s="470">
        <f t="shared" si="17"/>
        <v>35.010861857942253</v>
      </c>
      <c r="T100" s="470">
        <f t="shared" si="14"/>
        <v>65.010861857942245</v>
      </c>
      <c r="U100" s="474" t="s">
        <v>3970</v>
      </c>
      <c r="V100" s="475" t="s">
        <v>3971</v>
      </c>
    </row>
    <row r="101" spans="1:28" s="1" customFormat="1" ht="39.950000000000003" customHeight="1" thickBot="1">
      <c r="A101" s="1" t="s">
        <v>6</v>
      </c>
      <c r="B101" s="2" t="s">
        <v>13</v>
      </c>
      <c r="C101" s="2" t="s">
        <v>269</v>
      </c>
      <c r="D101" s="2" t="s">
        <v>367</v>
      </c>
      <c r="E101" s="2" t="s">
        <v>2736</v>
      </c>
      <c r="F101" s="2" t="s">
        <v>2795</v>
      </c>
      <c r="G101" s="2">
        <v>2146.5700000000002</v>
      </c>
      <c r="H101" s="467">
        <v>2281.29</v>
      </c>
      <c r="I101" s="467">
        <v>2341.8200000000002</v>
      </c>
      <c r="J101" s="468">
        <f t="shared" si="16"/>
        <v>2.6533233389880374E-2</v>
      </c>
      <c r="K101" s="464">
        <v>2772</v>
      </c>
      <c r="L101" s="464">
        <v>2592.5</v>
      </c>
      <c r="M101" s="464">
        <v>2596</v>
      </c>
      <c r="N101" s="466">
        <f t="shared" si="13"/>
        <v>5.4000000000000006E-2</v>
      </c>
      <c r="O101" s="2">
        <v>0</v>
      </c>
      <c r="P101" s="2">
        <v>10</v>
      </c>
      <c r="Q101" s="2">
        <v>10</v>
      </c>
      <c r="R101" s="2">
        <v>0</v>
      </c>
      <c r="S101" s="470">
        <f t="shared" si="17"/>
        <v>33.102458771382942</v>
      </c>
      <c r="T101" s="470">
        <f t="shared" si="14"/>
        <v>53.102458771382942</v>
      </c>
      <c r="U101" s="474" t="s">
        <v>3970</v>
      </c>
      <c r="V101" s="475" t="s">
        <v>3971</v>
      </c>
    </row>
    <row r="102" spans="1:28" s="1" customFormat="1" ht="39.950000000000003" customHeight="1" thickBot="1">
      <c r="A102" s="1" t="s">
        <v>7</v>
      </c>
      <c r="B102" s="2" t="s">
        <v>13</v>
      </c>
      <c r="C102" s="2" t="s">
        <v>269</v>
      </c>
      <c r="D102" s="2" t="s">
        <v>368</v>
      </c>
      <c r="E102" s="2" t="s">
        <v>2742</v>
      </c>
      <c r="F102" s="2" t="s">
        <v>2795</v>
      </c>
      <c r="G102" s="2">
        <v>2041.59</v>
      </c>
      <c r="H102" s="467">
        <v>2750</v>
      </c>
      <c r="I102" s="467">
        <v>2750</v>
      </c>
      <c r="J102" s="468">
        <f t="shared" si="16"/>
        <v>0</v>
      </c>
      <c r="K102" s="464">
        <v>2772</v>
      </c>
      <c r="L102" s="464">
        <v>2592.5</v>
      </c>
      <c r="M102" s="464">
        <v>2596</v>
      </c>
      <c r="N102" s="466">
        <f t="shared" si="13"/>
        <v>5.4000000000000006E-2</v>
      </c>
      <c r="O102" s="2">
        <v>10</v>
      </c>
      <c r="P102" s="2">
        <v>0</v>
      </c>
      <c r="Q102" s="2">
        <v>10</v>
      </c>
      <c r="R102" s="2">
        <v>0</v>
      </c>
      <c r="S102" s="470">
        <f t="shared" si="17"/>
        <v>28.189090909090908</v>
      </c>
      <c r="T102" s="470">
        <f t="shared" si="14"/>
        <v>48.189090909090908</v>
      </c>
      <c r="U102" s="474" t="s">
        <v>3970</v>
      </c>
      <c r="V102" s="475" t="s">
        <v>3971</v>
      </c>
    </row>
    <row r="103" spans="1:28" s="1" customFormat="1" ht="39.950000000000003" customHeight="1" thickBot="1">
      <c r="A103" s="1" t="s">
        <v>7</v>
      </c>
      <c r="B103" s="2" t="s">
        <v>14</v>
      </c>
      <c r="C103" s="2" t="s">
        <v>269</v>
      </c>
      <c r="D103" s="2" t="s">
        <v>372</v>
      </c>
      <c r="E103" s="2" t="s">
        <v>2751</v>
      </c>
      <c r="F103" s="2" t="s">
        <v>2794</v>
      </c>
      <c r="G103" s="2">
        <v>2768</v>
      </c>
      <c r="H103" s="467">
        <v>2691</v>
      </c>
      <c r="I103" s="467">
        <v>2459</v>
      </c>
      <c r="J103" s="468">
        <f t="shared" si="16"/>
        <v>-8.6213303604607952E-2</v>
      </c>
      <c r="K103" s="464">
        <v>6226</v>
      </c>
      <c r="L103" s="464">
        <v>5326.5</v>
      </c>
      <c r="M103" s="464">
        <v>5326.5</v>
      </c>
      <c r="N103" s="466">
        <f t="shared" si="13"/>
        <v>5.4000000000000006E-2</v>
      </c>
      <c r="O103" s="2">
        <v>10</v>
      </c>
      <c r="P103" s="2">
        <v>10</v>
      </c>
      <c r="Q103" s="2">
        <v>10</v>
      </c>
      <c r="R103" s="2">
        <v>1</v>
      </c>
      <c r="S103" s="470">
        <v>60</v>
      </c>
      <c r="T103" s="470">
        <f t="shared" si="14"/>
        <v>91</v>
      </c>
      <c r="U103" s="476" t="s">
        <v>3969</v>
      </c>
      <c r="V103" s="472"/>
    </row>
    <row r="104" spans="1:28" s="1" customFormat="1" ht="39.950000000000003" customHeight="1" thickBot="1">
      <c r="A104" s="1" t="s">
        <v>6</v>
      </c>
      <c r="B104" s="2" t="s">
        <v>14</v>
      </c>
      <c r="C104" s="2" t="s">
        <v>270</v>
      </c>
      <c r="D104" s="2" t="s">
        <v>373</v>
      </c>
      <c r="E104" s="2" t="s">
        <v>2733</v>
      </c>
      <c r="F104" s="2" t="s">
        <v>2796</v>
      </c>
      <c r="G104" s="2">
        <v>2719.86</v>
      </c>
      <c r="H104" s="467">
        <v>2758.06</v>
      </c>
      <c r="I104" s="467">
        <v>2495.5500000000002</v>
      </c>
      <c r="J104" s="468">
        <f t="shared" si="16"/>
        <v>-9.5179220176500795E-2</v>
      </c>
      <c r="K104" s="464">
        <v>6226</v>
      </c>
      <c r="L104" s="464">
        <v>5326.5</v>
      </c>
      <c r="M104" s="464">
        <v>5326.5</v>
      </c>
      <c r="N104" s="466">
        <f t="shared" si="13"/>
        <v>5.4000000000000006E-2</v>
      </c>
      <c r="O104" s="2">
        <v>10</v>
      </c>
      <c r="P104" s="2">
        <v>10</v>
      </c>
      <c r="Q104" s="2">
        <v>10</v>
      </c>
      <c r="R104" s="2">
        <v>2</v>
      </c>
      <c r="S104" s="470"/>
      <c r="T104" s="470">
        <f t="shared" si="14"/>
        <v>32</v>
      </c>
      <c r="U104" s="474" t="s">
        <v>3970</v>
      </c>
      <c r="V104" s="475" t="s">
        <v>3151</v>
      </c>
    </row>
    <row r="105" spans="1:28" s="1" customFormat="1" ht="39.950000000000003" customHeight="1" thickBot="1">
      <c r="A105" s="1" t="s">
        <v>7</v>
      </c>
      <c r="B105" s="2" t="s">
        <v>14</v>
      </c>
      <c r="C105" s="2" t="s">
        <v>269</v>
      </c>
      <c r="D105" s="2" t="s">
        <v>371</v>
      </c>
      <c r="E105" s="2" t="s">
        <v>2735</v>
      </c>
      <c r="F105" s="2" t="s">
        <v>2796</v>
      </c>
      <c r="G105" s="2">
        <v>2363</v>
      </c>
      <c r="H105" s="467">
        <v>2608</v>
      </c>
      <c r="I105" s="467">
        <v>2883</v>
      </c>
      <c r="J105" s="468">
        <f t="shared" si="16"/>
        <v>0.10544478527607362</v>
      </c>
      <c r="K105" s="464">
        <v>6226</v>
      </c>
      <c r="L105" s="464">
        <v>5326.5</v>
      </c>
      <c r="M105" s="464">
        <v>5326.5</v>
      </c>
      <c r="N105" s="466">
        <f t="shared" si="13"/>
        <v>5.4000000000000006E-2</v>
      </c>
      <c r="O105" s="2">
        <v>10</v>
      </c>
      <c r="P105" s="2">
        <v>0</v>
      </c>
      <c r="Q105" s="2">
        <v>10</v>
      </c>
      <c r="R105" s="2">
        <v>1</v>
      </c>
      <c r="S105" s="470"/>
      <c r="T105" s="470">
        <f t="shared" si="14"/>
        <v>21</v>
      </c>
      <c r="U105" s="474" t="s">
        <v>3970</v>
      </c>
      <c r="V105" s="475" t="s">
        <v>3151</v>
      </c>
    </row>
    <row r="106" spans="1:28" s="1" customFormat="1" ht="39.950000000000003" customHeight="1" thickBot="1">
      <c r="A106" s="1" t="s">
        <v>7</v>
      </c>
      <c r="B106" s="2" t="s">
        <v>14</v>
      </c>
      <c r="C106" s="2" t="s">
        <v>269</v>
      </c>
      <c r="D106" s="2" t="s">
        <v>375</v>
      </c>
      <c r="E106" s="2" t="s">
        <v>2741</v>
      </c>
      <c r="F106" s="2" t="s">
        <v>2795</v>
      </c>
      <c r="G106" s="2">
        <v>3883.22</v>
      </c>
      <c r="H106" s="467">
        <v>2896.96</v>
      </c>
      <c r="I106" s="467">
        <v>2894.41</v>
      </c>
      <c r="J106" s="468">
        <f t="shared" si="16"/>
        <v>-8.8023307190992692E-4</v>
      </c>
      <c r="K106" s="464">
        <v>6226</v>
      </c>
      <c r="L106" s="464">
        <v>5326.5</v>
      </c>
      <c r="M106" s="464">
        <v>5326.5</v>
      </c>
      <c r="N106" s="466">
        <f t="shared" si="13"/>
        <v>5.4000000000000006E-2</v>
      </c>
      <c r="O106" s="2">
        <v>10</v>
      </c>
      <c r="P106" s="2">
        <v>10</v>
      </c>
      <c r="Q106" s="2">
        <v>10</v>
      </c>
      <c r="R106" s="2">
        <v>0</v>
      </c>
      <c r="S106" s="470">
        <f>+($I$103*$S$103)/I106</f>
        <v>50.974119077808609</v>
      </c>
      <c r="T106" s="470">
        <f t="shared" si="14"/>
        <v>80.974119077808609</v>
      </c>
      <c r="U106" s="476" t="s">
        <v>3969</v>
      </c>
      <c r="V106" s="472"/>
    </row>
    <row r="107" spans="1:28" s="1" customFormat="1" ht="39.950000000000003" customHeight="1" thickBot="1">
      <c r="A107" s="1" t="s">
        <v>6</v>
      </c>
      <c r="B107" s="2" t="s">
        <v>14</v>
      </c>
      <c r="C107" s="2" t="s">
        <v>269</v>
      </c>
      <c r="D107" s="2" t="s">
        <v>376</v>
      </c>
      <c r="E107" s="2" t="s">
        <v>2731</v>
      </c>
      <c r="F107" s="2" t="s">
        <v>2794</v>
      </c>
      <c r="G107" s="2">
        <v>2900</v>
      </c>
      <c r="H107" s="467">
        <v>2900</v>
      </c>
      <c r="I107" s="467">
        <v>2900</v>
      </c>
      <c r="J107" s="468">
        <f t="shared" si="16"/>
        <v>0</v>
      </c>
      <c r="K107" s="464">
        <v>6226</v>
      </c>
      <c r="L107" s="464">
        <v>5326.5</v>
      </c>
      <c r="M107" s="464">
        <v>5326.5</v>
      </c>
      <c r="N107" s="466">
        <f t="shared" si="13"/>
        <v>5.4000000000000006E-2</v>
      </c>
      <c r="O107" s="2">
        <v>10</v>
      </c>
      <c r="P107" s="2">
        <v>10</v>
      </c>
      <c r="Q107" s="2">
        <v>10</v>
      </c>
      <c r="R107" s="2">
        <v>0</v>
      </c>
      <c r="S107" s="470">
        <f>+($I$103*$S$103)/I107</f>
        <v>50.875862068965517</v>
      </c>
      <c r="T107" s="470">
        <f t="shared" si="14"/>
        <v>80.875862068965517</v>
      </c>
      <c r="U107" s="476" t="s">
        <v>3969</v>
      </c>
      <c r="V107" s="472"/>
    </row>
    <row r="108" spans="1:28" s="1" customFormat="1" ht="39.950000000000003" customHeight="1" thickBot="1">
      <c r="A108" s="1" t="s">
        <v>6</v>
      </c>
      <c r="B108" s="2" t="s">
        <v>14</v>
      </c>
      <c r="C108" s="2" t="s">
        <v>269</v>
      </c>
      <c r="D108" s="2" t="s">
        <v>377</v>
      </c>
      <c r="E108" s="2" t="s">
        <v>2733</v>
      </c>
      <c r="F108" s="2" t="s">
        <v>2795</v>
      </c>
      <c r="G108" s="2">
        <v>3199.62</v>
      </c>
      <c r="H108" s="467">
        <v>2968.16</v>
      </c>
      <c r="I108" s="467">
        <v>2977.96</v>
      </c>
      <c r="J108" s="468">
        <f t="shared" si="16"/>
        <v>3.3017088027600203E-3</v>
      </c>
      <c r="K108" s="464">
        <v>6226</v>
      </c>
      <c r="L108" s="464">
        <v>5326.5</v>
      </c>
      <c r="M108" s="464">
        <v>5326.5</v>
      </c>
      <c r="N108" s="466">
        <f t="shared" si="13"/>
        <v>5.4000000000000006E-2</v>
      </c>
      <c r="O108" s="2">
        <v>10</v>
      </c>
      <c r="P108" s="2">
        <v>10</v>
      </c>
      <c r="Q108" s="2">
        <v>10</v>
      </c>
      <c r="R108" s="2">
        <v>2</v>
      </c>
      <c r="S108" s="470">
        <f>+($I$103*$S$103)/I108</f>
        <v>49.54398312939059</v>
      </c>
      <c r="T108" s="470">
        <f t="shared" si="14"/>
        <v>81.543983129390597</v>
      </c>
      <c r="U108" s="476" t="s">
        <v>3969</v>
      </c>
      <c r="V108" s="472"/>
    </row>
    <row r="109" spans="1:28" s="1" customFormat="1" ht="39.950000000000003" customHeight="1" thickBot="1">
      <c r="A109" s="1" t="s">
        <v>6</v>
      </c>
      <c r="B109" s="2" t="s">
        <v>14</v>
      </c>
      <c r="C109" s="2" t="s">
        <v>270</v>
      </c>
      <c r="D109" s="2" t="s">
        <v>374</v>
      </c>
      <c r="E109" s="2" t="s">
        <v>2735</v>
      </c>
      <c r="F109" s="2" t="s">
        <v>2796</v>
      </c>
      <c r="G109" s="2">
        <v>2685</v>
      </c>
      <c r="H109" s="467">
        <v>2832</v>
      </c>
      <c r="I109" s="467">
        <v>2984</v>
      </c>
      <c r="J109" s="468">
        <f t="shared" si="16"/>
        <v>5.3672316384180789E-2</v>
      </c>
      <c r="K109" s="464">
        <v>6226</v>
      </c>
      <c r="L109" s="464">
        <v>5326.5</v>
      </c>
      <c r="M109" s="464">
        <v>5326.5</v>
      </c>
      <c r="N109" s="466">
        <f t="shared" si="13"/>
        <v>5.4000000000000006E-2</v>
      </c>
      <c r="O109" s="2">
        <v>10</v>
      </c>
      <c r="P109" s="2">
        <v>0</v>
      </c>
      <c r="Q109" s="2">
        <v>10</v>
      </c>
      <c r="R109" s="2">
        <v>1</v>
      </c>
      <c r="S109" s="470"/>
      <c r="T109" s="470">
        <f t="shared" si="14"/>
        <v>21</v>
      </c>
      <c r="U109" s="474" t="s">
        <v>3970</v>
      </c>
      <c r="V109" s="475" t="s">
        <v>3151</v>
      </c>
    </row>
    <row r="110" spans="1:28" s="1" customFormat="1" ht="39.950000000000003" customHeight="1" thickBot="1">
      <c r="A110" s="1" t="s">
        <v>6</v>
      </c>
      <c r="B110" s="2" t="s">
        <v>14</v>
      </c>
      <c r="C110" s="2" t="s">
        <v>269</v>
      </c>
      <c r="D110" s="2" t="s">
        <v>378</v>
      </c>
      <c r="E110" s="2" t="s">
        <v>2750</v>
      </c>
      <c r="F110" s="2" t="s">
        <v>2799</v>
      </c>
      <c r="G110" s="2">
        <v>3449.95</v>
      </c>
      <c r="H110" s="467">
        <v>3115.75</v>
      </c>
      <c r="I110" s="467">
        <v>3125</v>
      </c>
      <c r="J110" s="468">
        <f t="shared" si="16"/>
        <v>2.9687876113295352E-3</v>
      </c>
      <c r="K110" s="464">
        <v>6226</v>
      </c>
      <c r="L110" s="464">
        <v>5326.5</v>
      </c>
      <c r="M110" s="464">
        <v>5326.5</v>
      </c>
      <c r="N110" s="466">
        <f t="shared" si="13"/>
        <v>5.4000000000000006E-2</v>
      </c>
      <c r="O110" s="2">
        <v>5</v>
      </c>
      <c r="P110" s="2">
        <v>10</v>
      </c>
      <c r="Q110" s="2">
        <v>10</v>
      </c>
      <c r="R110" s="2">
        <v>1</v>
      </c>
      <c r="S110" s="470">
        <f>+($I$103*$S$103)/I110</f>
        <v>47.212800000000001</v>
      </c>
      <c r="T110" s="470">
        <f t="shared" si="14"/>
        <v>73.212800000000001</v>
      </c>
      <c r="U110" s="476" t="s">
        <v>3969</v>
      </c>
      <c r="V110" s="472"/>
    </row>
    <row r="111" spans="1:28" s="1" customFormat="1" ht="39.950000000000003" customHeight="1" thickBot="1">
      <c r="A111" s="1" t="s">
        <v>6</v>
      </c>
      <c r="B111" s="2" t="s">
        <v>14</v>
      </c>
      <c r="C111" s="2" t="s">
        <v>269</v>
      </c>
      <c r="D111" s="2" t="s">
        <v>379</v>
      </c>
      <c r="E111" s="2" t="s">
        <v>2734</v>
      </c>
      <c r="F111" s="2" t="s">
        <v>2795</v>
      </c>
      <c r="G111" s="2">
        <v>4180</v>
      </c>
      <c r="H111" s="467">
        <v>3281.9</v>
      </c>
      <c r="I111" s="467">
        <v>3195</v>
      </c>
      <c r="J111" s="468">
        <f t="shared" si="16"/>
        <v>-2.6478564246320755E-2</v>
      </c>
      <c r="K111" s="464">
        <v>6226</v>
      </c>
      <c r="L111" s="464">
        <v>5326.5</v>
      </c>
      <c r="M111" s="464">
        <v>5326.5</v>
      </c>
      <c r="N111" s="466">
        <f t="shared" si="13"/>
        <v>5.4000000000000006E-2</v>
      </c>
      <c r="O111" s="2">
        <v>10</v>
      </c>
      <c r="P111" s="2">
        <v>10</v>
      </c>
      <c r="Q111" s="2">
        <v>10</v>
      </c>
      <c r="R111" s="2">
        <v>0</v>
      </c>
      <c r="S111" s="470">
        <f>+($I$103*$S$103)/I111</f>
        <v>46.178403755868544</v>
      </c>
      <c r="T111" s="470">
        <f t="shared" si="14"/>
        <v>76.178403755868544</v>
      </c>
      <c r="U111" s="476" t="s">
        <v>3969</v>
      </c>
      <c r="V111" s="472"/>
    </row>
    <row r="112" spans="1:28" s="1" customFormat="1" ht="39.950000000000003" customHeight="1" thickBot="1">
      <c r="A112" s="1" t="s">
        <v>7</v>
      </c>
      <c r="B112" s="2" t="s">
        <v>14</v>
      </c>
      <c r="C112" s="2" t="s">
        <v>269</v>
      </c>
      <c r="D112" s="2" t="s">
        <v>385</v>
      </c>
      <c r="E112" s="2" t="s">
        <v>2737</v>
      </c>
      <c r="F112" s="2" t="s">
        <v>2796</v>
      </c>
      <c r="G112" s="2"/>
      <c r="H112" s="467">
        <v>2897.54</v>
      </c>
      <c r="I112" s="467">
        <v>3766.8</v>
      </c>
      <c r="J112" s="468">
        <f t="shared" si="16"/>
        <v>0.29999930975931316</v>
      </c>
      <c r="K112" s="464">
        <v>6226</v>
      </c>
      <c r="L112" s="464">
        <v>5326.5</v>
      </c>
      <c r="M112" s="464">
        <v>5326.5</v>
      </c>
      <c r="N112" s="466">
        <f t="shared" si="13"/>
        <v>5.4000000000000006E-2</v>
      </c>
      <c r="O112" s="2">
        <v>10</v>
      </c>
      <c r="P112" s="2">
        <v>10</v>
      </c>
      <c r="Q112" s="2">
        <v>10</v>
      </c>
      <c r="R112" s="2">
        <v>0</v>
      </c>
      <c r="S112" s="470"/>
      <c r="T112" s="470">
        <f t="shared" si="14"/>
        <v>30</v>
      </c>
      <c r="U112" s="474" t="s">
        <v>3970</v>
      </c>
      <c r="V112" s="475" t="s">
        <v>3151</v>
      </c>
    </row>
    <row r="113" spans="1:22" s="1" customFormat="1" ht="39.950000000000003" customHeight="1" thickBot="1">
      <c r="A113" s="1" t="s">
        <v>7</v>
      </c>
      <c r="B113" s="2" t="s">
        <v>14</v>
      </c>
      <c r="C113" s="2" t="s">
        <v>270</v>
      </c>
      <c r="D113" s="2" t="s">
        <v>387</v>
      </c>
      <c r="E113" s="2" t="s">
        <v>2737</v>
      </c>
      <c r="F113" s="2" t="s">
        <v>2796</v>
      </c>
      <c r="G113" s="2"/>
      <c r="H113" s="467">
        <v>3084.48</v>
      </c>
      <c r="I113" s="467">
        <v>3766.8</v>
      </c>
      <c r="J113" s="468">
        <f t="shared" si="16"/>
        <v>0.22121070650482422</v>
      </c>
      <c r="K113" s="464">
        <v>6226</v>
      </c>
      <c r="L113" s="464">
        <v>5326.5</v>
      </c>
      <c r="M113" s="464">
        <v>5326.5</v>
      </c>
      <c r="N113" s="466">
        <f t="shared" si="13"/>
        <v>5.4000000000000006E-2</v>
      </c>
      <c r="O113" s="2">
        <v>10</v>
      </c>
      <c r="P113" s="2">
        <v>10</v>
      </c>
      <c r="Q113" s="2">
        <v>10</v>
      </c>
      <c r="R113" s="2">
        <v>0</v>
      </c>
      <c r="S113" s="470"/>
      <c r="T113" s="470">
        <f t="shared" si="14"/>
        <v>30</v>
      </c>
      <c r="U113" s="474" t="s">
        <v>3970</v>
      </c>
      <c r="V113" s="475" t="s">
        <v>3151</v>
      </c>
    </row>
    <row r="114" spans="1:22" s="1" customFormat="1" ht="39.950000000000003" customHeight="1" thickBot="1">
      <c r="A114" s="1" t="s">
        <v>6</v>
      </c>
      <c r="B114" s="2" t="s">
        <v>14</v>
      </c>
      <c r="C114" s="2" t="s">
        <v>269</v>
      </c>
      <c r="D114" s="2" t="s">
        <v>380</v>
      </c>
      <c r="E114" s="2" t="s">
        <v>2738</v>
      </c>
      <c r="F114" s="2" t="s">
        <v>2800</v>
      </c>
      <c r="G114" s="2">
        <v>2858.51</v>
      </c>
      <c r="H114" s="467">
        <v>3791.78</v>
      </c>
      <c r="I114" s="467">
        <v>3919.87</v>
      </c>
      <c r="J114" s="468">
        <f t="shared" si="16"/>
        <v>3.3780968305123102E-2</v>
      </c>
      <c r="K114" s="464">
        <v>6226</v>
      </c>
      <c r="L114" s="464">
        <v>5326.5</v>
      </c>
      <c r="M114" s="464">
        <v>5326.5</v>
      </c>
      <c r="N114" s="466">
        <f t="shared" si="13"/>
        <v>5.4000000000000006E-2</v>
      </c>
      <c r="O114" s="2">
        <v>10</v>
      </c>
      <c r="P114" s="2">
        <v>10</v>
      </c>
      <c r="Q114" s="2">
        <v>10</v>
      </c>
      <c r="R114" s="2">
        <v>0</v>
      </c>
      <c r="S114" s="470"/>
      <c r="T114" s="470">
        <f t="shared" si="14"/>
        <v>30</v>
      </c>
      <c r="U114" s="474" t="s">
        <v>3970</v>
      </c>
      <c r="V114" s="475" t="s">
        <v>3151</v>
      </c>
    </row>
    <row r="115" spans="1:22" s="1" customFormat="1" ht="39.950000000000003" customHeight="1" thickBot="1">
      <c r="A115" s="1" t="s">
        <v>6</v>
      </c>
      <c r="B115" s="2" t="s">
        <v>14</v>
      </c>
      <c r="C115" s="2" t="s">
        <v>270</v>
      </c>
      <c r="D115" s="2" t="s">
        <v>381</v>
      </c>
      <c r="E115" s="2" t="s">
        <v>2738</v>
      </c>
      <c r="F115" s="2" t="s">
        <v>2800</v>
      </c>
      <c r="G115" s="2">
        <v>3018.21</v>
      </c>
      <c r="H115" s="467">
        <v>3791.78</v>
      </c>
      <c r="I115" s="467">
        <v>3919.87</v>
      </c>
      <c r="J115" s="468">
        <f t="shared" si="16"/>
        <v>3.3780968305123102E-2</v>
      </c>
      <c r="K115" s="464">
        <v>6226</v>
      </c>
      <c r="L115" s="464">
        <v>5326.5</v>
      </c>
      <c r="M115" s="464">
        <v>5326.5</v>
      </c>
      <c r="N115" s="466">
        <f t="shared" si="13"/>
        <v>5.4000000000000006E-2</v>
      </c>
      <c r="O115" s="2">
        <v>10</v>
      </c>
      <c r="P115" s="2">
        <v>10</v>
      </c>
      <c r="Q115" s="2">
        <v>10</v>
      </c>
      <c r="R115" s="2">
        <v>0</v>
      </c>
      <c r="S115" s="470"/>
      <c r="T115" s="470">
        <f t="shared" si="14"/>
        <v>30</v>
      </c>
      <c r="U115" s="474" t="s">
        <v>3970</v>
      </c>
      <c r="V115" s="475" t="s">
        <v>3151</v>
      </c>
    </row>
    <row r="116" spans="1:22" s="1" customFormat="1" ht="39.950000000000003" customHeight="1" thickBot="1">
      <c r="A116" s="1" t="s">
        <v>6</v>
      </c>
      <c r="B116" s="2" t="s">
        <v>14</v>
      </c>
      <c r="C116" s="2" t="s">
        <v>270</v>
      </c>
      <c r="D116" s="2" t="s">
        <v>382</v>
      </c>
      <c r="E116" s="2" t="s">
        <v>2736</v>
      </c>
      <c r="F116" s="2" t="s">
        <v>2801</v>
      </c>
      <c r="G116" s="2">
        <v>4239.6099999999997</v>
      </c>
      <c r="H116" s="467">
        <v>4188.5600000000004</v>
      </c>
      <c r="I116" s="467">
        <v>4026.34</v>
      </c>
      <c r="J116" s="468">
        <f t="shared" si="16"/>
        <v>-3.8729300762075806E-2</v>
      </c>
      <c r="K116" s="464">
        <v>6226</v>
      </c>
      <c r="L116" s="464">
        <v>5326.5</v>
      </c>
      <c r="M116" s="464">
        <v>5326.5</v>
      </c>
      <c r="N116" s="466">
        <f t="shared" si="13"/>
        <v>5.4000000000000006E-2</v>
      </c>
      <c r="O116" s="2">
        <v>0</v>
      </c>
      <c r="P116" s="2">
        <v>10</v>
      </c>
      <c r="Q116" s="2">
        <v>10</v>
      </c>
      <c r="R116" s="2">
        <v>0</v>
      </c>
      <c r="S116" s="470">
        <f>+($I$103*$S$103)/I116</f>
        <v>36.643701227417452</v>
      </c>
      <c r="T116" s="470">
        <f t="shared" si="14"/>
        <v>56.643701227417452</v>
      </c>
      <c r="U116" s="474" t="s">
        <v>3970</v>
      </c>
      <c r="V116" s="475" t="s">
        <v>3971</v>
      </c>
    </row>
    <row r="117" spans="1:22" s="1" customFormat="1" ht="39.950000000000003" customHeight="1" thickBot="1">
      <c r="A117" s="1" t="s">
        <v>6</v>
      </c>
      <c r="B117" s="2" t="s">
        <v>14</v>
      </c>
      <c r="C117" s="2" t="s">
        <v>269</v>
      </c>
      <c r="D117" s="2" t="s">
        <v>383</v>
      </c>
      <c r="E117" s="2" t="s">
        <v>2742</v>
      </c>
      <c r="F117" s="2" t="s">
        <v>2795</v>
      </c>
      <c r="G117" s="2">
        <v>3627.79</v>
      </c>
      <c r="H117" s="467">
        <v>4897</v>
      </c>
      <c r="I117" s="467">
        <v>4897</v>
      </c>
      <c r="J117" s="468">
        <f t="shared" si="16"/>
        <v>0</v>
      </c>
      <c r="K117" s="464">
        <v>6226</v>
      </c>
      <c r="L117" s="464">
        <v>5326.5</v>
      </c>
      <c r="M117" s="464">
        <v>5326.5</v>
      </c>
      <c r="N117" s="466">
        <f t="shared" si="13"/>
        <v>5.4000000000000006E-2</v>
      </c>
      <c r="O117" s="2">
        <v>10</v>
      </c>
      <c r="P117" s="2">
        <v>10</v>
      </c>
      <c r="Q117" s="2">
        <v>10</v>
      </c>
      <c r="R117" s="2">
        <v>0</v>
      </c>
      <c r="S117" s="470">
        <f>+($I$103*$S$103)/I117</f>
        <v>30.128650193996325</v>
      </c>
      <c r="T117" s="470">
        <f t="shared" si="14"/>
        <v>60.128650193996322</v>
      </c>
      <c r="U117" s="474" t="s">
        <v>3970</v>
      </c>
      <c r="V117" s="475" t="s">
        <v>3971</v>
      </c>
    </row>
    <row r="118" spans="1:22" s="1" customFormat="1" ht="39.950000000000003" customHeight="1" thickBot="1">
      <c r="A118" s="1" t="s">
        <v>7</v>
      </c>
      <c r="B118" s="2" t="s">
        <v>14</v>
      </c>
      <c r="C118" s="2" t="s">
        <v>271</v>
      </c>
      <c r="D118" s="2" t="s">
        <v>384</v>
      </c>
      <c r="E118" s="2" t="s">
        <v>2735</v>
      </c>
      <c r="F118" s="2" t="s">
        <v>2795</v>
      </c>
      <c r="G118" s="2">
        <v>4979</v>
      </c>
      <c r="H118" s="467">
        <v>4980</v>
      </c>
      <c r="I118" s="467">
        <v>4981</v>
      </c>
      <c r="J118" s="468">
        <f t="shared" si="16"/>
        <v>2.0080321285140563E-4</v>
      </c>
      <c r="K118" s="464">
        <v>6226</v>
      </c>
      <c r="L118" s="464">
        <v>5326.5</v>
      </c>
      <c r="M118" s="464">
        <v>5326.5</v>
      </c>
      <c r="N118" s="466">
        <f t="shared" si="13"/>
        <v>5.4000000000000006E-2</v>
      </c>
      <c r="O118" s="2">
        <v>10</v>
      </c>
      <c r="P118" s="2">
        <v>10</v>
      </c>
      <c r="Q118" s="2">
        <v>10</v>
      </c>
      <c r="R118" s="2">
        <v>1</v>
      </c>
      <c r="S118" s="470">
        <f>+($I$103*$S$103)/I118</f>
        <v>29.620558120859265</v>
      </c>
      <c r="T118" s="470">
        <f t="shared" si="14"/>
        <v>60.620558120859265</v>
      </c>
      <c r="U118" s="474" t="s">
        <v>3970</v>
      </c>
      <c r="V118" s="475" t="s">
        <v>3971</v>
      </c>
    </row>
    <row r="119" spans="1:22" s="1" customFormat="1" ht="39.950000000000003" customHeight="1" thickBot="1">
      <c r="A119" s="1" t="s">
        <v>7</v>
      </c>
      <c r="B119" s="2" t="s">
        <v>14</v>
      </c>
      <c r="C119" s="2" t="s">
        <v>269</v>
      </c>
      <c r="D119" s="2" t="s">
        <v>382</v>
      </c>
      <c r="E119" s="2" t="s">
        <v>2736</v>
      </c>
      <c r="F119" s="2" t="s">
        <v>2795</v>
      </c>
      <c r="G119" s="2">
        <v>6009.47</v>
      </c>
      <c r="H119" s="467">
        <v>5630.13</v>
      </c>
      <c r="I119" s="467">
        <v>5391.28</v>
      </c>
      <c r="J119" s="468">
        <f t="shared" si="16"/>
        <v>-4.2423531961073783E-2</v>
      </c>
      <c r="K119" s="464">
        <v>6226</v>
      </c>
      <c r="L119" s="464">
        <v>5326.5</v>
      </c>
      <c r="M119" s="464">
        <v>5326.5</v>
      </c>
      <c r="N119" s="466">
        <f t="shared" si="13"/>
        <v>5.4000000000000006E-2</v>
      </c>
      <c r="O119" s="2">
        <v>0</v>
      </c>
      <c r="P119" s="2">
        <v>10</v>
      </c>
      <c r="Q119" s="2">
        <v>10</v>
      </c>
      <c r="R119" s="2">
        <v>0</v>
      </c>
      <c r="S119" s="470">
        <f>+($I$103*$S$103)/I119</f>
        <v>27.366413912837029</v>
      </c>
      <c r="T119" s="470">
        <f t="shared" si="14"/>
        <v>47.366413912837032</v>
      </c>
      <c r="U119" s="474" t="s">
        <v>3970</v>
      </c>
      <c r="V119" s="475" t="s">
        <v>3971</v>
      </c>
    </row>
    <row r="120" spans="1:22" s="1" customFormat="1" ht="39.950000000000003" customHeight="1" thickBot="1">
      <c r="A120" s="1" t="s">
        <v>7</v>
      </c>
      <c r="B120" s="2" t="s">
        <v>14</v>
      </c>
      <c r="C120" s="2" t="s">
        <v>270</v>
      </c>
      <c r="D120" s="2" t="s">
        <v>386</v>
      </c>
      <c r="E120" s="2" t="s">
        <v>2734</v>
      </c>
      <c r="F120" s="2" t="s">
        <v>2796</v>
      </c>
      <c r="G120" s="2"/>
      <c r="H120" s="467"/>
      <c r="I120" s="467"/>
      <c r="J120" s="468"/>
      <c r="K120" s="464">
        <v>6226</v>
      </c>
      <c r="L120" s="464">
        <v>5326.5</v>
      </c>
      <c r="M120" s="464">
        <v>5326.5</v>
      </c>
      <c r="N120" s="466">
        <f t="shared" si="13"/>
        <v>5.4000000000000006E-2</v>
      </c>
      <c r="O120" s="2">
        <v>10</v>
      </c>
      <c r="P120" s="2">
        <v>10</v>
      </c>
      <c r="Q120" s="2">
        <v>10</v>
      </c>
      <c r="R120" s="2">
        <v>0</v>
      </c>
      <c r="S120" s="470"/>
      <c r="T120" s="470">
        <f t="shared" si="14"/>
        <v>30</v>
      </c>
      <c r="U120" s="474" t="s">
        <v>3970</v>
      </c>
      <c r="V120" s="475" t="s">
        <v>3151</v>
      </c>
    </row>
    <row r="121" spans="1:22" s="1" customFormat="1" ht="39.950000000000003" customHeight="1" thickBot="1">
      <c r="A121" s="1" t="s">
        <v>7</v>
      </c>
      <c r="B121" s="2" t="s">
        <v>15</v>
      </c>
      <c r="C121" s="2" t="s">
        <v>269</v>
      </c>
      <c r="D121" s="2" t="s">
        <v>390</v>
      </c>
      <c r="E121" s="2" t="s">
        <v>2751</v>
      </c>
      <c r="F121" s="2" t="s">
        <v>2794</v>
      </c>
      <c r="G121" s="2">
        <v>3585</v>
      </c>
      <c r="H121" s="467">
        <v>3483</v>
      </c>
      <c r="I121" s="467">
        <v>3200.9</v>
      </c>
      <c r="J121" s="468">
        <f t="shared" ref="J121:J133" si="18">+(I121-H121)/H121</f>
        <v>-8.0993396497272441E-2</v>
      </c>
      <c r="K121" s="464">
        <v>8716</v>
      </c>
      <c r="L121" s="464">
        <v>7456.5</v>
      </c>
      <c r="M121" s="464">
        <v>7456.5</v>
      </c>
      <c r="N121" s="466">
        <f t="shared" si="13"/>
        <v>5.4000000000000006E-2</v>
      </c>
      <c r="O121" s="2">
        <v>10</v>
      </c>
      <c r="P121" s="2">
        <v>10</v>
      </c>
      <c r="Q121" s="2">
        <v>10</v>
      </c>
      <c r="R121" s="2">
        <v>1</v>
      </c>
      <c r="S121" s="470">
        <v>60</v>
      </c>
      <c r="T121" s="470">
        <f t="shared" si="14"/>
        <v>91</v>
      </c>
      <c r="U121" s="476" t="s">
        <v>3969</v>
      </c>
      <c r="V121" s="472"/>
    </row>
    <row r="122" spans="1:22" s="1" customFormat="1" ht="39.950000000000003" customHeight="1" thickBot="1">
      <c r="A122" s="1" t="s">
        <v>6</v>
      </c>
      <c r="B122" s="2" t="s">
        <v>15</v>
      </c>
      <c r="C122" s="2" t="s">
        <v>270</v>
      </c>
      <c r="D122" s="2" t="s">
        <v>388</v>
      </c>
      <c r="E122" s="2" t="s">
        <v>2733</v>
      </c>
      <c r="F122" s="2" t="s">
        <v>2796</v>
      </c>
      <c r="G122" s="2">
        <v>3120.63</v>
      </c>
      <c r="H122" s="467">
        <v>3329.74</v>
      </c>
      <c r="I122" s="467">
        <v>3201.19</v>
      </c>
      <c r="J122" s="468">
        <f t="shared" si="18"/>
        <v>-3.8606617934132913E-2</v>
      </c>
      <c r="K122" s="464">
        <v>8716</v>
      </c>
      <c r="L122" s="464">
        <v>7456.5</v>
      </c>
      <c r="M122" s="464">
        <v>7456.5</v>
      </c>
      <c r="N122" s="466">
        <f t="shared" si="13"/>
        <v>5.4000000000000006E-2</v>
      </c>
      <c r="O122" s="2">
        <v>10</v>
      </c>
      <c r="P122" s="2">
        <v>10</v>
      </c>
      <c r="Q122" s="2">
        <v>10</v>
      </c>
      <c r="R122" s="2">
        <v>2</v>
      </c>
      <c r="S122" s="470"/>
      <c r="T122" s="470">
        <f t="shared" si="14"/>
        <v>32</v>
      </c>
      <c r="U122" s="474" t="s">
        <v>3970</v>
      </c>
      <c r="V122" s="475" t="s">
        <v>3151</v>
      </c>
    </row>
    <row r="123" spans="1:22" s="1" customFormat="1" ht="39.950000000000003" customHeight="1" thickBot="1">
      <c r="A123" s="1" t="s">
        <v>6</v>
      </c>
      <c r="B123" s="2" t="s">
        <v>15</v>
      </c>
      <c r="C123" s="2" t="s">
        <v>269</v>
      </c>
      <c r="D123" s="2" t="s">
        <v>389</v>
      </c>
      <c r="E123" s="2" t="s">
        <v>2733</v>
      </c>
      <c r="F123" s="2" t="s">
        <v>2795</v>
      </c>
      <c r="G123" s="2">
        <v>4104.5600000000004</v>
      </c>
      <c r="H123" s="467">
        <v>3377.54</v>
      </c>
      <c r="I123" s="467">
        <v>3401.75</v>
      </c>
      <c r="J123" s="468">
        <f t="shared" si="18"/>
        <v>7.1679387956915495E-3</v>
      </c>
      <c r="K123" s="464">
        <v>8716</v>
      </c>
      <c r="L123" s="464">
        <v>7456.5</v>
      </c>
      <c r="M123" s="464">
        <v>7456.5</v>
      </c>
      <c r="N123" s="466">
        <f t="shared" si="13"/>
        <v>5.4000000000000006E-2</v>
      </c>
      <c r="O123" s="2">
        <v>10</v>
      </c>
      <c r="P123" s="2">
        <v>10</v>
      </c>
      <c r="Q123" s="2">
        <v>10</v>
      </c>
      <c r="R123" s="2">
        <v>2</v>
      </c>
      <c r="S123" s="470">
        <f>+($I$121*$S$121)/I123</f>
        <v>56.457411626368781</v>
      </c>
      <c r="T123" s="470">
        <f t="shared" si="14"/>
        <v>88.457411626368781</v>
      </c>
      <c r="U123" s="476" t="s">
        <v>3969</v>
      </c>
      <c r="V123" s="472"/>
    </row>
    <row r="124" spans="1:22" s="1" customFormat="1" ht="39.950000000000003" customHeight="1" thickBot="1">
      <c r="A124" s="1" t="s">
        <v>7</v>
      </c>
      <c r="B124" s="2" t="s">
        <v>15</v>
      </c>
      <c r="C124" s="2" t="s">
        <v>269</v>
      </c>
      <c r="D124" s="2" t="s">
        <v>371</v>
      </c>
      <c r="E124" s="2" t="s">
        <v>2735</v>
      </c>
      <c r="F124" s="2" t="s">
        <v>2796</v>
      </c>
      <c r="G124" s="2">
        <v>3199</v>
      </c>
      <c r="H124" s="467">
        <v>3607</v>
      </c>
      <c r="I124" s="467">
        <v>3608</v>
      </c>
      <c r="J124" s="468">
        <f t="shared" si="18"/>
        <v>2.772387025228722E-4</v>
      </c>
      <c r="K124" s="464">
        <v>8716</v>
      </c>
      <c r="L124" s="464">
        <v>7456.5</v>
      </c>
      <c r="M124" s="464">
        <v>7456.5</v>
      </c>
      <c r="N124" s="466">
        <f t="shared" si="13"/>
        <v>5.4000000000000006E-2</v>
      </c>
      <c r="O124" s="2">
        <v>10</v>
      </c>
      <c r="P124" s="2">
        <v>0</v>
      </c>
      <c r="Q124" s="2">
        <v>10</v>
      </c>
      <c r="R124" s="2">
        <v>1</v>
      </c>
      <c r="S124" s="470"/>
      <c r="T124" s="470">
        <f t="shared" si="14"/>
        <v>21</v>
      </c>
      <c r="U124" s="474" t="s">
        <v>3970</v>
      </c>
      <c r="V124" s="475" t="s">
        <v>3151</v>
      </c>
    </row>
    <row r="125" spans="1:22" s="1" customFormat="1" ht="39.950000000000003" customHeight="1" thickBot="1">
      <c r="A125" s="1" t="s">
        <v>6</v>
      </c>
      <c r="B125" s="2" t="s">
        <v>15</v>
      </c>
      <c r="C125" s="2" t="s">
        <v>269</v>
      </c>
      <c r="D125" s="2" t="s">
        <v>391</v>
      </c>
      <c r="E125" s="2" t="s">
        <v>2741</v>
      </c>
      <c r="F125" s="2" t="s">
        <v>2795</v>
      </c>
      <c r="G125" s="2">
        <v>5237.93</v>
      </c>
      <c r="H125" s="467">
        <v>3927.84</v>
      </c>
      <c r="I125" s="467">
        <v>3924.39</v>
      </c>
      <c r="J125" s="468">
        <f t="shared" si="18"/>
        <v>-8.7834535011616381E-4</v>
      </c>
      <c r="K125" s="464">
        <v>8716</v>
      </c>
      <c r="L125" s="464">
        <v>7456.5</v>
      </c>
      <c r="M125" s="464">
        <v>7456.5</v>
      </c>
      <c r="N125" s="466">
        <f t="shared" si="13"/>
        <v>5.4000000000000006E-2</v>
      </c>
      <c r="O125" s="2">
        <v>10</v>
      </c>
      <c r="P125" s="2">
        <v>10</v>
      </c>
      <c r="Q125" s="2">
        <v>10</v>
      </c>
      <c r="R125" s="2">
        <v>0</v>
      </c>
      <c r="S125" s="470">
        <f>+($I$121*$S$121)/I125</f>
        <v>48.938561152179069</v>
      </c>
      <c r="T125" s="470">
        <f t="shared" si="14"/>
        <v>78.938561152179062</v>
      </c>
      <c r="U125" s="476" t="s">
        <v>3969</v>
      </c>
      <c r="V125" s="472"/>
    </row>
    <row r="126" spans="1:22" s="1" customFormat="1" ht="39.950000000000003" customHeight="1" thickBot="1">
      <c r="A126" s="1" t="s">
        <v>7</v>
      </c>
      <c r="B126" s="2" t="s">
        <v>15</v>
      </c>
      <c r="C126" s="2" t="s">
        <v>270</v>
      </c>
      <c r="D126" s="2" t="s">
        <v>374</v>
      </c>
      <c r="E126" s="2" t="s">
        <v>2735</v>
      </c>
      <c r="F126" s="2" t="s">
        <v>2796</v>
      </c>
      <c r="G126" s="2">
        <v>3664</v>
      </c>
      <c r="H126" s="467">
        <v>3962</v>
      </c>
      <c r="I126" s="467">
        <v>3963</v>
      </c>
      <c r="J126" s="468">
        <f t="shared" si="18"/>
        <v>2.5239777889954568E-4</v>
      </c>
      <c r="K126" s="464">
        <v>8716</v>
      </c>
      <c r="L126" s="464">
        <v>7456.5</v>
      </c>
      <c r="M126" s="464">
        <v>7456.5</v>
      </c>
      <c r="N126" s="466">
        <f t="shared" si="13"/>
        <v>5.4000000000000006E-2</v>
      </c>
      <c r="O126" s="2">
        <v>10</v>
      </c>
      <c r="P126" s="2">
        <v>10</v>
      </c>
      <c r="Q126" s="2">
        <v>10</v>
      </c>
      <c r="R126" s="2">
        <v>1</v>
      </c>
      <c r="S126" s="470"/>
      <c r="T126" s="470">
        <f t="shared" si="14"/>
        <v>31</v>
      </c>
      <c r="U126" s="474" t="s">
        <v>3970</v>
      </c>
      <c r="V126" s="475" t="s">
        <v>3151</v>
      </c>
    </row>
    <row r="127" spans="1:22" s="1" customFormat="1" ht="39.950000000000003" customHeight="1" thickBot="1">
      <c r="A127" s="1" t="s">
        <v>6</v>
      </c>
      <c r="B127" s="2" t="s">
        <v>15</v>
      </c>
      <c r="C127" s="2" t="s">
        <v>270</v>
      </c>
      <c r="D127" s="2" t="s">
        <v>392</v>
      </c>
      <c r="E127" s="2" t="s">
        <v>2734</v>
      </c>
      <c r="F127" s="2" t="s">
        <v>2795</v>
      </c>
      <c r="G127" s="2">
        <v>5639</v>
      </c>
      <c r="H127" s="467">
        <v>4279</v>
      </c>
      <c r="I127" s="467">
        <v>4160</v>
      </c>
      <c r="J127" s="468">
        <f t="shared" si="18"/>
        <v>-2.7810236036457117E-2</v>
      </c>
      <c r="K127" s="464">
        <v>8716</v>
      </c>
      <c r="L127" s="464">
        <v>7456.5</v>
      </c>
      <c r="M127" s="464">
        <v>7456.5</v>
      </c>
      <c r="N127" s="466">
        <f t="shared" si="13"/>
        <v>5.4000000000000006E-2</v>
      </c>
      <c r="O127" s="2">
        <v>10</v>
      </c>
      <c r="P127" s="2">
        <v>10</v>
      </c>
      <c r="Q127" s="2">
        <v>10</v>
      </c>
      <c r="R127" s="2">
        <v>0</v>
      </c>
      <c r="S127" s="470">
        <f>+($I$121*$S$121)/I127</f>
        <v>46.166826923076925</v>
      </c>
      <c r="T127" s="470">
        <f t="shared" si="14"/>
        <v>76.166826923076925</v>
      </c>
      <c r="U127" s="476" t="s">
        <v>3969</v>
      </c>
      <c r="V127" s="472"/>
    </row>
    <row r="128" spans="1:22" s="1" customFormat="1" ht="39.950000000000003" customHeight="1" thickBot="1">
      <c r="A128" s="1" t="s">
        <v>6</v>
      </c>
      <c r="B128" s="2" t="s">
        <v>15</v>
      </c>
      <c r="C128" s="2" t="s">
        <v>269</v>
      </c>
      <c r="D128" s="2" t="s">
        <v>393</v>
      </c>
      <c r="E128" s="2" t="s">
        <v>2731</v>
      </c>
      <c r="F128" s="2" t="s">
        <v>2794</v>
      </c>
      <c r="G128" s="2">
        <v>4415</v>
      </c>
      <c r="H128" s="467">
        <v>4415</v>
      </c>
      <c r="I128" s="467">
        <v>4415</v>
      </c>
      <c r="J128" s="468">
        <f t="shared" si="18"/>
        <v>0</v>
      </c>
      <c r="K128" s="464">
        <v>8716</v>
      </c>
      <c r="L128" s="464">
        <v>7456.5</v>
      </c>
      <c r="M128" s="464">
        <v>7456.5</v>
      </c>
      <c r="N128" s="466">
        <f t="shared" si="13"/>
        <v>5.4000000000000006E-2</v>
      </c>
      <c r="O128" s="2">
        <v>10</v>
      </c>
      <c r="P128" s="2">
        <v>10</v>
      </c>
      <c r="Q128" s="2">
        <v>10</v>
      </c>
      <c r="R128" s="2">
        <v>0</v>
      </c>
      <c r="S128" s="470">
        <f>+($I$121*$S$121)/I128</f>
        <v>43.500339750849378</v>
      </c>
      <c r="T128" s="470">
        <f t="shared" si="14"/>
        <v>73.500339750849378</v>
      </c>
      <c r="U128" s="476" t="s">
        <v>3969</v>
      </c>
      <c r="V128" s="472"/>
    </row>
    <row r="129" spans="1:22" s="1" customFormat="1" ht="39.950000000000003" customHeight="1" thickBot="1">
      <c r="A129" s="1" t="s">
        <v>7</v>
      </c>
      <c r="B129" s="2" t="s">
        <v>15</v>
      </c>
      <c r="C129" s="2" t="s">
        <v>269</v>
      </c>
      <c r="D129" s="2" t="s">
        <v>394</v>
      </c>
      <c r="E129" s="2" t="s">
        <v>2738</v>
      </c>
      <c r="F129" s="2" t="s">
        <v>2800</v>
      </c>
      <c r="G129" s="2">
        <v>3752.8</v>
      </c>
      <c r="H129" s="467">
        <v>5573.79</v>
      </c>
      <c r="I129" s="467">
        <v>5760.26</v>
      </c>
      <c r="J129" s="468">
        <f t="shared" si="18"/>
        <v>3.3454794672924573E-2</v>
      </c>
      <c r="K129" s="464">
        <v>8716</v>
      </c>
      <c r="L129" s="464">
        <v>7456.5</v>
      </c>
      <c r="M129" s="464">
        <v>7456.5</v>
      </c>
      <c r="N129" s="466">
        <f t="shared" si="13"/>
        <v>5.4000000000000006E-2</v>
      </c>
      <c r="O129" s="2">
        <v>10</v>
      </c>
      <c r="P129" s="2">
        <v>10</v>
      </c>
      <c r="Q129" s="2">
        <v>10</v>
      </c>
      <c r="R129" s="2">
        <v>0</v>
      </c>
      <c r="S129" s="470"/>
      <c r="T129" s="470">
        <f t="shared" si="14"/>
        <v>30</v>
      </c>
      <c r="U129" s="474" t="s">
        <v>3970</v>
      </c>
      <c r="V129" s="475" t="s">
        <v>3151</v>
      </c>
    </row>
    <row r="130" spans="1:22" s="1" customFormat="1" ht="39.950000000000003" customHeight="1" thickBot="1">
      <c r="A130" s="1" t="s">
        <v>7</v>
      </c>
      <c r="B130" s="2" t="s">
        <v>15</v>
      </c>
      <c r="C130" s="2" t="s">
        <v>270</v>
      </c>
      <c r="D130" s="2" t="s">
        <v>395</v>
      </c>
      <c r="E130" s="2" t="s">
        <v>2738</v>
      </c>
      <c r="F130" s="2" t="s">
        <v>2800</v>
      </c>
      <c r="G130" s="2">
        <v>4072.18</v>
      </c>
      <c r="H130" s="467">
        <v>5573.79</v>
      </c>
      <c r="I130" s="467">
        <v>5760.26</v>
      </c>
      <c r="J130" s="468">
        <f t="shared" si="18"/>
        <v>3.3454794672924573E-2</v>
      </c>
      <c r="K130" s="464">
        <v>8716</v>
      </c>
      <c r="L130" s="464">
        <v>7456.5</v>
      </c>
      <c r="M130" s="464">
        <v>7456.5</v>
      </c>
      <c r="N130" s="466">
        <f t="shared" si="13"/>
        <v>5.4000000000000006E-2</v>
      </c>
      <c r="O130" s="2">
        <v>10</v>
      </c>
      <c r="P130" s="2">
        <v>10</v>
      </c>
      <c r="Q130" s="2">
        <v>10</v>
      </c>
      <c r="R130" s="2">
        <v>0</v>
      </c>
      <c r="S130" s="470"/>
      <c r="T130" s="470">
        <f t="shared" si="14"/>
        <v>30</v>
      </c>
      <c r="U130" s="474" t="s">
        <v>3970</v>
      </c>
      <c r="V130" s="475" t="s">
        <v>3151</v>
      </c>
    </row>
    <row r="131" spans="1:22" s="1" customFormat="1" ht="39.950000000000003" customHeight="1" thickBot="1">
      <c r="A131" s="1" t="s">
        <v>6</v>
      </c>
      <c r="B131" s="2" t="s">
        <v>15</v>
      </c>
      <c r="C131" s="2" t="s">
        <v>271</v>
      </c>
      <c r="D131" s="2" t="s">
        <v>374</v>
      </c>
      <c r="E131" s="2" t="s">
        <v>2735</v>
      </c>
      <c r="F131" s="2" t="s">
        <v>2795</v>
      </c>
      <c r="G131" s="2">
        <v>6596</v>
      </c>
      <c r="H131" s="467">
        <v>6597</v>
      </c>
      <c r="I131" s="467">
        <v>6598</v>
      </c>
      <c r="J131" s="468">
        <f t="shared" si="18"/>
        <v>1.5158405335758679E-4</v>
      </c>
      <c r="K131" s="464">
        <v>8716</v>
      </c>
      <c r="L131" s="464">
        <v>7456.5</v>
      </c>
      <c r="M131" s="464">
        <v>7456.5</v>
      </c>
      <c r="N131" s="466">
        <f t="shared" si="13"/>
        <v>5.4000000000000006E-2</v>
      </c>
      <c r="O131" s="2">
        <v>10</v>
      </c>
      <c r="P131" s="2">
        <v>10</v>
      </c>
      <c r="Q131" s="2">
        <v>10</v>
      </c>
      <c r="R131" s="2">
        <v>1</v>
      </c>
      <c r="S131" s="470">
        <f>+($I$121*$S$121)/I131</f>
        <v>29.107911488329798</v>
      </c>
      <c r="T131" s="470">
        <f t="shared" si="14"/>
        <v>60.107911488329798</v>
      </c>
      <c r="U131" s="474" t="s">
        <v>3970</v>
      </c>
      <c r="V131" s="475" t="s">
        <v>3971</v>
      </c>
    </row>
    <row r="132" spans="1:22" s="1" customFormat="1" ht="39.950000000000003" customHeight="1" thickBot="1">
      <c r="A132" s="1" t="s">
        <v>6</v>
      </c>
      <c r="B132" s="2" t="s">
        <v>15</v>
      </c>
      <c r="C132" s="2" t="s">
        <v>269</v>
      </c>
      <c r="D132" s="2" t="s">
        <v>397</v>
      </c>
      <c r="E132" s="2" t="s">
        <v>2736</v>
      </c>
      <c r="F132" s="2" t="s">
        <v>2795</v>
      </c>
      <c r="G132" s="2">
        <v>7818.29</v>
      </c>
      <c r="H132" s="467">
        <v>7309.19</v>
      </c>
      <c r="I132" s="467">
        <v>6644.72</v>
      </c>
      <c r="J132" s="468">
        <f t="shared" si="18"/>
        <v>-9.0908842156244313E-2</v>
      </c>
      <c r="K132" s="464">
        <v>8716</v>
      </c>
      <c r="L132" s="464">
        <v>7456.5</v>
      </c>
      <c r="M132" s="464">
        <v>7456.5</v>
      </c>
      <c r="N132" s="466">
        <f t="shared" si="13"/>
        <v>5.4000000000000006E-2</v>
      </c>
      <c r="O132" s="2">
        <v>0</v>
      </c>
      <c r="P132" s="2">
        <v>10</v>
      </c>
      <c r="Q132" s="2">
        <v>10</v>
      </c>
      <c r="R132" s="2">
        <v>0</v>
      </c>
      <c r="S132" s="470">
        <f>+($I$121*$S$121)/I132</f>
        <v>28.903249497345261</v>
      </c>
      <c r="T132" s="470">
        <f t="shared" si="14"/>
        <v>48.903249497345257</v>
      </c>
      <c r="U132" s="474" t="s">
        <v>3970</v>
      </c>
      <c r="V132" s="475" t="s">
        <v>3971</v>
      </c>
    </row>
    <row r="133" spans="1:22" s="1" customFormat="1" ht="39.950000000000003" customHeight="1" thickBot="1">
      <c r="A133" s="1" t="s">
        <v>6</v>
      </c>
      <c r="B133" s="2" t="s">
        <v>15</v>
      </c>
      <c r="C133" s="2" t="s">
        <v>269</v>
      </c>
      <c r="D133" s="2" t="s">
        <v>396</v>
      </c>
      <c r="E133" s="2" t="s">
        <v>2742</v>
      </c>
      <c r="F133" s="2" t="s">
        <v>2795</v>
      </c>
      <c r="G133" s="2">
        <v>5117.1899999999996</v>
      </c>
      <c r="H133" s="467">
        <v>6908</v>
      </c>
      <c r="I133" s="467">
        <v>6908</v>
      </c>
      <c r="J133" s="468">
        <f t="shared" si="18"/>
        <v>0</v>
      </c>
      <c r="K133" s="464">
        <v>8716</v>
      </c>
      <c r="L133" s="464">
        <v>7456.5</v>
      </c>
      <c r="M133" s="464">
        <v>7456.5</v>
      </c>
      <c r="N133" s="466">
        <f t="shared" si="13"/>
        <v>5.4000000000000006E-2</v>
      </c>
      <c r="O133" s="2">
        <v>10</v>
      </c>
      <c r="P133" s="2">
        <v>10</v>
      </c>
      <c r="Q133" s="2">
        <v>10</v>
      </c>
      <c r="R133" s="2">
        <v>0</v>
      </c>
      <c r="S133" s="470">
        <f>+($I$121*$S$121)/I133</f>
        <v>27.801679212507239</v>
      </c>
      <c r="T133" s="470">
        <f t="shared" si="14"/>
        <v>57.801679212507239</v>
      </c>
      <c r="U133" s="474" t="s">
        <v>3970</v>
      </c>
      <c r="V133" s="475" t="s">
        <v>3971</v>
      </c>
    </row>
    <row r="134" spans="1:22" s="1" customFormat="1" ht="39.950000000000003" customHeight="1" thickBot="1">
      <c r="A134" s="1" t="s">
        <v>7</v>
      </c>
      <c r="B134" s="2" t="s">
        <v>15</v>
      </c>
      <c r="C134" s="2" t="s">
        <v>269</v>
      </c>
      <c r="D134" s="2" t="s">
        <v>398</v>
      </c>
      <c r="E134" s="2" t="s">
        <v>2734</v>
      </c>
      <c r="F134" s="2" t="s">
        <v>2796</v>
      </c>
      <c r="G134" s="2"/>
      <c r="H134" s="467"/>
      <c r="I134" s="467"/>
      <c r="J134" s="468"/>
      <c r="K134" s="464">
        <v>8716</v>
      </c>
      <c r="L134" s="464">
        <v>7456.5</v>
      </c>
      <c r="M134" s="464">
        <v>7456.5</v>
      </c>
      <c r="N134" s="466">
        <f t="shared" si="13"/>
        <v>5.4000000000000006E-2</v>
      </c>
      <c r="O134" s="2">
        <v>10</v>
      </c>
      <c r="P134" s="2">
        <v>10</v>
      </c>
      <c r="Q134" s="2">
        <v>10</v>
      </c>
      <c r="R134" s="2">
        <v>0</v>
      </c>
      <c r="S134" s="470"/>
      <c r="T134" s="470">
        <f t="shared" si="14"/>
        <v>30</v>
      </c>
      <c r="U134" s="474" t="s">
        <v>3970</v>
      </c>
      <c r="V134" s="475" t="s">
        <v>3151</v>
      </c>
    </row>
    <row r="135" spans="1:22" s="1" customFormat="1" ht="39.950000000000003" customHeight="1" thickBot="1">
      <c r="A135" s="1" t="s">
        <v>7</v>
      </c>
      <c r="B135" s="2" t="s">
        <v>15</v>
      </c>
      <c r="C135" s="2" t="s">
        <v>269</v>
      </c>
      <c r="D135" s="2" t="s">
        <v>399</v>
      </c>
      <c r="E135" s="2" t="s">
        <v>2737</v>
      </c>
      <c r="F135" s="2" t="s">
        <v>2796</v>
      </c>
      <c r="G135" s="2"/>
      <c r="H135" s="467"/>
      <c r="I135" s="467"/>
      <c r="J135" s="468"/>
      <c r="K135" s="464">
        <v>8716</v>
      </c>
      <c r="L135" s="464">
        <v>7456.5</v>
      </c>
      <c r="M135" s="464">
        <v>7456.5</v>
      </c>
      <c r="N135" s="466">
        <f t="shared" si="13"/>
        <v>5.4000000000000006E-2</v>
      </c>
      <c r="O135" s="2">
        <v>10</v>
      </c>
      <c r="P135" s="2">
        <v>10</v>
      </c>
      <c r="Q135" s="2">
        <v>10</v>
      </c>
      <c r="R135" s="2">
        <v>0</v>
      </c>
      <c r="S135" s="470"/>
      <c r="T135" s="470">
        <f t="shared" si="14"/>
        <v>30</v>
      </c>
      <c r="U135" s="474" t="s">
        <v>3970</v>
      </c>
      <c r="V135" s="475" t="s">
        <v>3151</v>
      </c>
    </row>
    <row r="136" spans="1:22" s="1" customFormat="1" ht="39.950000000000003" customHeight="1" thickBot="1">
      <c r="A136" s="1" t="s">
        <v>7</v>
      </c>
      <c r="B136" s="2" t="s">
        <v>15</v>
      </c>
      <c r="C136" s="2" t="s">
        <v>270</v>
      </c>
      <c r="D136" s="2" t="s">
        <v>400</v>
      </c>
      <c r="E136" s="2" t="s">
        <v>2737</v>
      </c>
      <c r="F136" s="2" t="s">
        <v>2796</v>
      </c>
      <c r="G136" s="2"/>
      <c r="H136" s="467"/>
      <c r="I136" s="467"/>
      <c r="J136" s="468"/>
      <c r="K136" s="464">
        <v>8716</v>
      </c>
      <c r="L136" s="464">
        <v>7456.5</v>
      </c>
      <c r="M136" s="464">
        <v>7456.5</v>
      </c>
      <c r="N136" s="466">
        <f t="shared" si="13"/>
        <v>5.4000000000000006E-2</v>
      </c>
      <c r="O136" s="2">
        <v>10</v>
      </c>
      <c r="P136" s="2">
        <v>10</v>
      </c>
      <c r="Q136" s="2">
        <v>10</v>
      </c>
      <c r="R136" s="2">
        <v>0</v>
      </c>
      <c r="S136" s="470"/>
      <c r="T136" s="470">
        <f t="shared" si="14"/>
        <v>30</v>
      </c>
      <c r="U136" s="474" t="s">
        <v>3970</v>
      </c>
      <c r="V136" s="475" t="s">
        <v>3151</v>
      </c>
    </row>
    <row r="137" spans="1:22" s="1" customFormat="1" ht="39.950000000000003" customHeight="1" thickBot="1">
      <c r="A137" s="1" t="s">
        <v>6</v>
      </c>
      <c r="B137" s="2" t="s">
        <v>16</v>
      </c>
      <c r="C137" s="2" t="s">
        <v>269</v>
      </c>
      <c r="D137" s="2" t="s">
        <v>401</v>
      </c>
      <c r="E137" s="2" t="s">
        <v>2744</v>
      </c>
      <c r="F137" s="2" t="s">
        <v>2776</v>
      </c>
      <c r="G137" s="2">
        <v>20.81</v>
      </c>
      <c r="H137" s="467">
        <v>22.8</v>
      </c>
      <c r="I137" s="467">
        <v>22.61</v>
      </c>
      <c r="J137" s="468">
        <f t="shared" ref="J137:J152" si="19">+(I137-H137)/H137</f>
        <v>-8.3333333333333887E-3</v>
      </c>
      <c r="K137" s="464">
        <v>38.64</v>
      </c>
      <c r="L137" s="464">
        <v>35.335000000000001</v>
      </c>
      <c r="M137" s="464">
        <v>37.71</v>
      </c>
      <c r="N137" s="466">
        <f t="shared" si="13"/>
        <v>5.4000000000000006E-2</v>
      </c>
      <c r="O137" s="2">
        <v>10</v>
      </c>
      <c r="P137" s="2">
        <v>10</v>
      </c>
      <c r="Q137" s="2">
        <v>10</v>
      </c>
      <c r="R137" s="2">
        <v>0</v>
      </c>
      <c r="S137" s="470">
        <v>60</v>
      </c>
      <c r="T137" s="470">
        <f t="shared" si="14"/>
        <v>90</v>
      </c>
      <c r="U137" s="476" t="s">
        <v>3969</v>
      </c>
      <c r="V137" s="472"/>
    </row>
    <row r="138" spans="1:22" s="1" customFormat="1" ht="39.950000000000003" customHeight="1" thickBot="1">
      <c r="A138" s="1" t="s">
        <v>7</v>
      </c>
      <c r="B138" s="2" t="s">
        <v>16</v>
      </c>
      <c r="C138" s="2" t="s">
        <v>269</v>
      </c>
      <c r="D138" s="2" t="s">
        <v>402</v>
      </c>
      <c r="E138" s="2" t="s">
        <v>2745</v>
      </c>
      <c r="F138" s="2" t="s">
        <v>2778</v>
      </c>
      <c r="G138" s="2">
        <v>20.88</v>
      </c>
      <c r="H138" s="467">
        <v>25</v>
      </c>
      <c r="I138" s="467">
        <v>26</v>
      </c>
      <c r="J138" s="468">
        <f t="shared" si="19"/>
        <v>0.04</v>
      </c>
      <c r="K138" s="464">
        <v>38.64</v>
      </c>
      <c r="L138" s="464">
        <v>35.335000000000001</v>
      </c>
      <c r="M138" s="464">
        <v>37.71</v>
      </c>
      <c r="N138" s="466">
        <f t="shared" si="13"/>
        <v>5.4000000000000006E-2</v>
      </c>
      <c r="O138" s="2">
        <v>10</v>
      </c>
      <c r="P138" s="2">
        <v>10</v>
      </c>
      <c r="Q138" s="2">
        <v>10</v>
      </c>
      <c r="R138" s="2">
        <v>0</v>
      </c>
      <c r="S138" s="470"/>
      <c r="T138" s="470">
        <f t="shared" si="14"/>
        <v>30</v>
      </c>
      <c r="U138" s="474" t="s">
        <v>3970</v>
      </c>
      <c r="V138" s="475" t="s">
        <v>3151</v>
      </c>
    </row>
    <row r="139" spans="1:22" s="1" customFormat="1" ht="39.950000000000003" customHeight="1" thickBot="1">
      <c r="A139" s="1" t="s">
        <v>6</v>
      </c>
      <c r="B139" s="2" t="s">
        <v>16</v>
      </c>
      <c r="C139" s="2" t="s">
        <v>270</v>
      </c>
      <c r="D139" s="2" t="s">
        <v>403</v>
      </c>
      <c r="E139" s="2" t="s">
        <v>2746</v>
      </c>
      <c r="F139" s="2" t="s">
        <v>2780</v>
      </c>
      <c r="G139" s="2">
        <v>32.78</v>
      </c>
      <c r="H139" s="467">
        <v>27.99</v>
      </c>
      <c r="I139" s="467">
        <v>27.99</v>
      </c>
      <c r="J139" s="468">
        <f t="shared" si="19"/>
        <v>0</v>
      </c>
      <c r="K139" s="464">
        <v>38.64</v>
      </c>
      <c r="L139" s="464">
        <v>35.335000000000001</v>
      </c>
      <c r="M139" s="464">
        <v>37.71</v>
      </c>
      <c r="N139" s="466">
        <f t="shared" si="13"/>
        <v>5.4000000000000006E-2</v>
      </c>
      <c r="O139" s="2">
        <v>10</v>
      </c>
      <c r="P139" s="2">
        <v>10</v>
      </c>
      <c r="Q139" s="2">
        <v>0</v>
      </c>
      <c r="R139" s="2">
        <v>0</v>
      </c>
      <c r="S139" s="470">
        <f>+($I$137*$S$137)/I139</f>
        <v>48.467309753483384</v>
      </c>
      <c r="T139" s="470">
        <f t="shared" si="14"/>
        <v>68.467309753483391</v>
      </c>
      <c r="U139" s="476" t="s">
        <v>3969</v>
      </c>
      <c r="V139" s="472"/>
    </row>
    <row r="140" spans="1:22" s="1" customFormat="1" ht="39.950000000000003" customHeight="1" thickBot="1">
      <c r="A140" s="1" t="s">
        <v>6</v>
      </c>
      <c r="B140" s="2" t="s">
        <v>16</v>
      </c>
      <c r="C140" s="2" t="s">
        <v>269</v>
      </c>
      <c r="D140" s="2" t="s">
        <v>404</v>
      </c>
      <c r="E140" s="2" t="s">
        <v>2746</v>
      </c>
      <c r="F140" s="2" t="s">
        <v>2780</v>
      </c>
      <c r="G140" s="2">
        <v>27</v>
      </c>
      <c r="H140" s="467">
        <v>28</v>
      </c>
      <c r="I140" s="467">
        <v>28</v>
      </c>
      <c r="J140" s="468">
        <f t="shared" si="19"/>
        <v>0</v>
      </c>
      <c r="K140" s="464">
        <v>38.64</v>
      </c>
      <c r="L140" s="464">
        <v>35.335000000000001</v>
      </c>
      <c r="M140" s="464">
        <v>37.71</v>
      </c>
      <c r="N140" s="466">
        <f t="shared" ref="N140:N203" si="20">1.6%+1.9%+1.9%</f>
        <v>5.4000000000000006E-2</v>
      </c>
      <c r="O140" s="2">
        <v>10</v>
      </c>
      <c r="P140" s="2">
        <v>10</v>
      </c>
      <c r="Q140" s="2">
        <v>10</v>
      </c>
      <c r="R140" s="2">
        <v>0</v>
      </c>
      <c r="S140" s="470">
        <f>+($I$137*$S$137)/I140</f>
        <v>48.449999999999996</v>
      </c>
      <c r="T140" s="470">
        <f t="shared" ref="T140:T203" si="21">+SUM(O140:S140)</f>
        <v>78.449999999999989</v>
      </c>
      <c r="U140" s="476" t="s">
        <v>3969</v>
      </c>
      <c r="V140" s="472"/>
    </row>
    <row r="141" spans="1:22" s="1" customFormat="1" ht="39.950000000000003" customHeight="1" thickBot="1">
      <c r="A141" s="1" t="s">
        <v>7</v>
      </c>
      <c r="B141" s="2" t="s">
        <v>16</v>
      </c>
      <c r="C141" s="2" t="s">
        <v>269</v>
      </c>
      <c r="D141" s="2" t="s">
        <v>405</v>
      </c>
      <c r="E141" s="2" t="s">
        <v>2733</v>
      </c>
      <c r="F141" s="2" t="s">
        <v>2779</v>
      </c>
      <c r="G141" s="2">
        <v>30.73</v>
      </c>
      <c r="H141" s="467">
        <v>28.12</v>
      </c>
      <c r="I141" s="467">
        <v>28.46</v>
      </c>
      <c r="J141" s="468">
        <f t="shared" si="19"/>
        <v>1.2091038406827875E-2</v>
      </c>
      <c r="K141" s="464">
        <v>38.64</v>
      </c>
      <c r="L141" s="464">
        <v>35.335000000000001</v>
      </c>
      <c r="M141" s="464">
        <v>37.71</v>
      </c>
      <c r="N141" s="466">
        <f t="shared" si="20"/>
        <v>5.4000000000000006E-2</v>
      </c>
      <c r="O141" s="2">
        <v>10</v>
      </c>
      <c r="P141" s="2">
        <v>10</v>
      </c>
      <c r="Q141" s="2">
        <v>10</v>
      </c>
      <c r="R141" s="2">
        <v>2</v>
      </c>
      <c r="S141" s="470"/>
      <c r="T141" s="470">
        <f t="shared" si="21"/>
        <v>32</v>
      </c>
      <c r="U141" s="474" t="s">
        <v>3970</v>
      </c>
      <c r="V141" s="475" t="s">
        <v>3151</v>
      </c>
    </row>
    <row r="142" spans="1:22" s="1" customFormat="1" ht="39.950000000000003" customHeight="1" thickBot="1">
      <c r="A142" s="1" t="s">
        <v>7</v>
      </c>
      <c r="B142" s="2" t="s">
        <v>16</v>
      </c>
      <c r="C142" s="2" t="s">
        <v>269</v>
      </c>
      <c r="D142" s="2" t="s">
        <v>406</v>
      </c>
      <c r="E142" s="2" t="s">
        <v>2735</v>
      </c>
      <c r="F142" s="2" t="s">
        <v>2777</v>
      </c>
      <c r="G142" s="2">
        <v>27.64</v>
      </c>
      <c r="H142" s="467">
        <v>28.36</v>
      </c>
      <c r="I142" s="467">
        <v>30</v>
      </c>
      <c r="J142" s="468">
        <f t="shared" si="19"/>
        <v>5.7827926657263773E-2</v>
      </c>
      <c r="K142" s="464">
        <v>38.64</v>
      </c>
      <c r="L142" s="464">
        <v>35.335000000000001</v>
      </c>
      <c r="M142" s="464">
        <v>37.71</v>
      </c>
      <c r="N142" s="466">
        <f t="shared" si="20"/>
        <v>5.4000000000000006E-2</v>
      </c>
      <c r="O142" s="2">
        <v>10</v>
      </c>
      <c r="P142" s="2">
        <v>10</v>
      </c>
      <c r="Q142" s="2">
        <v>10</v>
      </c>
      <c r="R142" s="2">
        <v>1</v>
      </c>
      <c r="S142" s="470"/>
      <c r="T142" s="470">
        <f t="shared" si="21"/>
        <v>31</v>
      </c>
      <c r="U142" s="474" t="s">
        <v>3970</v>
      </c>
      <c r="V142" s="475" t="s">
        <v>3151</v>
      </c>
    </row>
    <row r="143" spans="1:22" s="1" customFormat="1" ht="39.950000000000003" customHeight="1" thickBot="1">
      <c r="A143" s="1" t="s">
        <v>7</v>
      </c>
      <c r="B143" s="2" t="s">
        <v>16</v>
      </c>
      <c r="C143" s="2" t="s">
        <v>269</v>
      </c>
      <c r="D143" s="2" t="s">
        <v>407</v>
      </c>
      <c r="E143" s="2" t="s">
        <v>2741</v>
      </c>
      <c r="F143" s="2" t="s">
        <v>2779</v>
      </c>
      <c r="G143" s="2">
        <v>28.08</v>
      </c>
      <c r="H143" s="467">
        <v>30.4</v>
      </c>
      <c r="I143" s="467">
        <v>30.41</v>
      </c>
      <c r="J143" s="468">
        <f t="shared" si="19"/>
        <v>3.2894736842110407E-4</v>
      </c>
      <c r="K143" s="464">
        <v>38.64</v>
      </c>
      <c r="L143" s="464">
        <v>35.335000000000001</v>
      </c>
      <c r="M143" s="464">
        <v>37.71</v>
      </c>
      <c r="N143" s="466">
        <f t="shared" si="20"/>
        <v>5.4000000000000006E-2</v>
      </c>
      <c r="O143" s="2">
        <v>10</v>
      </c>
      <c r="P143" s="2">
        <v>10</v>
      </c>
      <c r="Q143" s="2">
        <v>10</v>
      </c>
      <c r="R143" s="2">
        <v>0</v>
      </c>
      <c r="S143" s="470"/>
      <c r="T143" s="470">
        <f t="shared" si="21"/>
        <v>30</v>
      </c>
      <c r="U143" s="474" t="s">
        <v>3970</v>
      </c>
      <c r="V143" s="475" t="s">
        <v>3151</v>
      </c>
    </row>
    <row r="144" spans="1:22" s="1" customFormat="1" ht="39.950000000000003" customHeight="1" thickBot="1">
      <c r="A144" s="1" t="s">
        <v>6</v>
      </c>
      <c r="B144" s="2" t="s">
        <v>16</v>
      </c>
      <c r="C144" s="2" t="s">
        <v>270</v>
      </c>
      <c r="D144" s="2" t="s">
        <v>411</v>
      </c>
      <c r="E144" s="2" t="s">
        <v>2747</v>
      </c>
      <c r="F144" s="2" t="s">
        <v>2784</v>
      </c>
      <c r="G144" s="2">
        <v>27</v>
      </c>
      <c r="H144" s="467">
        <v>38</v>
      </c>
      <c r="I144" s="467">
        <v>38</v>
      </c>
      <c r="J144" s="468">
        <f t="shared" si="19"/>
        <v>0</v>
      </c>
      <c r="K144" s="464">
        <v>38.64</v>
      </c>
      <c r="L144" s="464">
        <v>35.335000000000001</v>
      </c>
      <c r="M144" s="464">
        <v>37.71</v>
      </c>
      <c r="N144" s="466">
        <f t="shared" si="20"/>
        <v>5.4000000000000006E-2</v>
      </c>
      <c r="O144" s="2">
        <v>10</v>
      </c>
      <c r="P144" s="2">
        <v>0</v>
      </c>
      <c r="Q144" s="2">
        <v>0</v>
      </c>
      <c r="R144" s="2">
        <v>0</v>
      </c>
      <c r="S144" s="470">
        <f>+($I$137*$S$137)/I144</f>
        <v>35.699999999999996</v>
      </c>
      <c r="T144" s="470">
        <f t="shared" si="21"/>
        <v>45.699999999999996</v>
      </c>
      <c r="U144" s="474" t="s">
        <v>3970</v>
      </c>
      <c r="V144" s="475" t="s">
        <v>3971</v>
      </c>
    </row>
    <row r="145" spans="1:22" s="1" customFormat="1" ht="39.950000000000003" customHeight="1" thickBot="1">
      <c r="A145" s="1" t="s">
        <v>7</v>
      </c>
      <c r="B145" s="2" t="s">
        <v>16</v>
      </c>
      <c r="C145" s="2" t="s">
        <v>269</v>
      </c>
      <c r="D145" s="2" t="s">
        <v>409</v>
      </c>
      <c r="E145" s="2" t="s">
        <v>2738</v>
      </c>
      <c r="F145" s="2" t="s">
        <v>2790</v>
      </c>
      <c r="G145" s="2">
        <v>37.22</v>
      </c>
      <c r="H145" s="467">
        <v>34.49</v>
      </c>
      <c r="I145" s="467">
        <v>38.75</v>
      </c>
      <c r="J145" s="468">
        <f t="shared" si="19"/>
        <v>0.12351406204697007</v>
      </c>
      <c r="K145" s="464">
        <v>38.64</v>
      </c>
      <c r="L145" s="464">
        <v>35.335000000000001</v>
      </c>
      <c r="M145" s="464">
        <v>37.71</v>
      </c>
      <c r="N145" s="466">
        <f t="shared" si="20"/>
        <v>5.4000000000000006E-2</v>
      </c>
      <c r="O145" s="2">
        <v>10</v>
      </c>
      <c r="P145" s="2">
        <v>10</v>
      </c>
      <c r="Q145" s="2">
        <v>10</v>
      </c>
      <c r="R145" s="2">
        <v>0</v>
      </c>
      <c r="S145" s="470"/>
      <c r="T145" s="470">
        <f t="shared" si="21"/>
        <v>30</v>
      </c>
      <c r="U145" s="474" t="s">
        <v>3970</v>
      </c>
      <c r="V145" s="475" t="s">
        <v>3151</v>
      </c>
    </row>
    <row r="146" spans="1:22" s="1" customFormat="1" ht="39.950000000000003" customHeight="1" thickBot="1">
      <c r="A146" s="1" t="s">
        <v>6</v>
      </c>
      <c r="B146" s="2" t="s">
        <v>16</v>
      </c>
      <c r="C146" s="2" t="s">
        <v>269</v>
      </c>
      <c r="D146" s="2" t="s">
        <v>412</v>
      </c>
      <c r="E146" s="2" t="s">
        <v>2737</v>
      </c>
      <c r="F146" s="2" t="s">
        <v>2786</v>
      </c>
      <c r="G146" s="2">
        <v>39.119999999999997</v>
      </c>
      <c r="H146" s="467">
        <v>39.119999999999997</v>
      </c>
      <c r="I146" s="467">
        <v>39.130000000000003</v>
      </c>
      <c r="J146" s="468">
        <f t="shared" si="19"/>
        <v>2.5562372188152137E-4</v>
      </c>
      <c r="K146" s="464">
        <v>38.64</v>
      </c>
      <c r="L146" s="464">
        <v>35.335000000000001</v>
      </c>
      <c r="M146" s="464">
        <v>37.71</v>
      </c>
      <c r="N146" s="466">
        <f t="shared" si="20"/>
        <v>5.4000000000000006E-2</v>
      </c>
      <c r="O146" s="2">
        <v>10</v>
      </c>
      <c r="P146" s="2">
        <v>0</v>
      </c>
      <c r="Q146" s="2">
        <v>10</v>
      </c>
      <c r="R146" s="2">
        <v>0</v>
      </c>
      <c r="S146" s="470">
        <f t="shared" ref="S146:S152" si="22">+($I$137*$S$137)/I146</f>
        <v>34.669051878354196</v>
      </c>
      <c r="T146" s="470">
        <f t="shared" si="21"/>
        <v>54.669051878354196</v>
      </c>
      <c r="U146" s="474" t="s">
        <v>3970</v>
      </c>
      <c r="V146" s="475" t="s">
        <v>3971</v>
      </c>
    </row>
    <row r="147" spans="1:22" s="1" customFormat="1" ht="39.950000000000003" customHeight="1" thickBot="1">
      <c r="A147" s="1" t="s">
        <v>6</v>
      </c>
      <c r="B147" s="2" t="s">
        <v>16</v>
      </c>
      <c r="C147" s="2" t="s">
        <v>271</v>
      </c>
      <c r="D147" s="2" t="s">
        <v>408</v>
      </c>
      <c r="E147" s="2" t="s">
        <v>2736</v>
      </c>
      <c r="F147" s="2" t="s">
        <v>2779</v>
      </c>
      <c r="G147" s="2">
        <v>48.42</v>
      </c>
      <c r="H147" s="467">
        <v>33.950000000000003</v>
      </c>
      <c r="I147" s="467">
        <v>39.909999999999997</v>
      </c>
      <c r="J147" s="468">
        <f t="shared" si="19"/>
        <v>0.17555228276877741</v>
      </c>
      <c r="K147" s="464">
        <v>38.64</v>
      </c>
      <c r="L147" s="464">
        <v>35.335000000000001</v>
      </c>
      <c r="M147" s="464">
        <v>37.71</v>
      </c>
      <c r="N147" s="466">
        <f t="shared" si="20"/>
        <v>5.4000000000000006E-2</v>
      </c>
      <c r="O147" s="2">
        <v>0</v>
      </c>
      <c r="P147" s="2">
        <v>10</v>
      </c>
      <c r="Q147" s="2">
        <v>10</v>
      </c>
      <c r="R147" s="2">
        <v>0</v>
      </c>
      <c r="S147" s="470">
        <f t="shared" si="22"/>
        <v>33.991480831871712</v>
      </c>
      <c r="T147" s="470">
        <f t="shared" si="21"/>
        <v>53.991480831871712</v>
      </c>
      <c r="U147" s="474" t="s">
        <v>3970</v>
      </c>
      <c r="V147" s="475" t="s">
        <v>3971</v>
      </c>
    </row>
    <row r="148" spans="1:22" s="1" customFormat="1" ht="39.950000000000003" customHeight="1" thickBot="1">
      <c r="A148" s="1" t="s">
        <v>6</v>
      </c>
      <c r="B148" s="2" t="s">
        <v>16</v>
      </c>
      <c r="C148" s="2" t="s">
        <v>269</v>
      </c>
      <c r="D148" s="2" t="s">
        <v>410</v>
      </c>
      <c r="E148" s="2" t="s">
        <v>2736</v>
      </c>
      <c r="F148" s="2" t="s">
        <v>2779</v>
      </c>
      <c r="G148" s="2">
        <v>35.299999999999997</v>
      </c>
      <c r="H148" s="467">
        <v>35.18</v>
      </c>
      <c r="I148" s="467">
        <v>39.909999999999997</v>
      </c>
      <c r="J148" s="468">
        <f t="shared" si="19"/>
        <v>0.13445139283683902</v>
      </c>
      <c r="K148" s="464">
        <v>38.64</v>
      </c>
      <c r="L148" s="464">
        <v>35.335000000000001</v>
      </c>
      <c r="M148" s="464">
        <v>37.71</v>
      </c>
      <c r="N148" s="466">
        <f t="shared" si="20"/>
        <v>5.4000000000000006E-2</v>
      </c>
      <c r="O148" s="2">
        <v>0</v>
      </c>
      <c r="P148" s="2">
        <v>10</v>
      </c>
      <c r="Q148" s="2">
        <v>10</v>
      </c>
      <c r="R148" s="2">
        <v>0</v>
      </c>
      <c r="S148" s="470">
        <f t="shared" si="22"/>
        <v>33.991480831871712</v>
      </c>
      <c r="T148" s="470">
        <f t="shared" si="21"/>
        <v>53.991480831871712</v>
      </c>
      <c r="U148" s="474" t="s">
        <v>3970</v>
      </c>
      <c r="V148" s="475" t="s">
        <v>3971</v>
      </c>
    </row>
    <row r="149" spans="1:22" s="1" customFormat="1" ht="39.950000000000003" customHeight="1" thickBot="1">
      <c r="A149" s="1" t="s">
        <v>6</v>
      </c>
      <c r="B149" s="2" t="s">
        <v>16</v>
      </c>
      <c r="C149" s="2" t="s">
        <v>269</v>
      </c>
      <c r="D149" s="2" t="s">
        <v>413</v>
      </c>
      <c r="E149" s="2" t="s">
        <v>2747</v>
      </c>
      <c r="F149" s="2" t="s">
        <v>2784</v>
      </c>
      <c r="G149" s="2">
        <v>30</v>
      </c>
      <c r="H149" s="467">
        <v>41</v>
      </c>
      <c r="I149" s="467">
        <v>41</v>
      </c>
      <c r="J149" s="468">
        <f t="shared" si="19"/>
        <v>0</v>
      </c>
      <c r="K149" s="464">
        <v>38.64</v>
      </c>
      <c r="L149" s="464">
        <v>35.335000000000001</v>
      </c>
      <c r="M149" s="464">
        <v>37.71</v>
      </c>
      <c r="N149" s="466">
        <f t="shared" si="20"/>
        <v>5.4000000000000006E-2</v>
      </c>
      <c r="O149" s="2">
        <v>10</v>
      </c>
      <c r="P149" s="2">
        <v>0</v>
      </c>
      <c r="Q149" s="2">
        <v>0</v>
      </c>
      <c r="R149" s="2">
        <v>0</v>
      </c>
      <c r="S149" s="470">
        <f t="shared" si="22"/>
        <v>33.087804878048779</v>
      </c>
      <c r="T149" s="470">
        <f t="shared" si="21"/>
        <v>43.087804878048779</v>
      </c>
      <c r="U149" s="474" t="s">
        <v>3970</v>
      </c>
      <c r="V149" s="475" t="s">
        <v>3971</v>
      </c>
    </row>
    <row r="150" spans="1:22" s="1" customFormat="1" ht="39.950000000000003" customHeight="1" thickBot="1">
      <c r="A150" s="1" t="s">
        <v>6</v>
      </c>
      <c r="B150" s="2" t="s">
        <v>16</v>
      </c>
      <c r="C150" s="2" t="s">
        <v>272</v>
      </c>
      <c r="D150" s="2" t="s">
        <v>414</v>
      </c>
      <c r="E150" s="2" t="s">
        <v>2736</v>
      </c>
      <c r="F150" s="2" t="s">
        <v>2783</v>
      </c>
      <c r="G150" s="2">
        <v>41.86</v>
      </c>
      <c r="H150" s="467">
        <v>49.13</v>
      </c>
      <c r="I150" s="467">
        <v>45.08</v>
      </c>
      <c r="J150" s="468">
        <f t="shared" si="19"/>
        <v>-8.2434357826175531E-2</v>
      </c>
      <c r="K150" s="464">
        <v>38.64</v>
      </c>
      <c r="L150" s="464">
        <v>35.335000000000001</v>
      </c>
      <c r="M150" s="464">
        <v>37.71</v>
      </c>
      <c r="N150" s="466">
        <f t="shared" si="20"/>
        <v>5.4000000000000006E-2</v>
      </c>
      <c r="O150" s="2">
        <v>0</v>
      </c>
      <c r="P150" s="2">
        <v>10</v>
      </c>
      <c r="Q150" s="2">
        <v>10</v>
      </c>
      <c r="R150" s="2">
        <v>0</v>
      </c>
      <c r="S150" s="470">
        <f t="shared" si="22"/>
        <v>30.093167701863354</v>
      </c>
      <c r="T150" s="470">
        <f t="shared" si="21"/>
        <v>50.093167701863351</v>
      </c>
      <c r="U150" s="474" t="s">
        <v>3970</v>
      </c>
      <c r="V150" s="475" t="s">
        <v>3971</v>
      </c>
    </row>
    <row r="151" spans="1:22" s="1" customFormat="1" ht="39.950000000000003" customHeight="1" thickBot="1">
      <c r="A151" s="1" t="s">
        <v>6</v>
      </c>
      <c r="B151" s="2" t="s">
        <v>16</v>
      </c>
      <c r="C151" s="2" t="s">
        <v>270</v>
      </c>
      <c r="D151" s="2" t="s">
        <v>415</v>
      </c>
      <c r="E151" s="2" t="s">
        <v>2736</v>
      </c>
      <c r="F151" s="2" t="s">
        <v>2783</v>
      </c>
      <c r="G151" s="2">
        <v>40</v>
      </c>
      <c r="H151" s="467">
        <v>50.88</v>
      </c>
      <c r="I151" s="467">
        <v>45.08</v>
      </c>
      <c r="J151" s="468">
        <f t="shared" si="19"/>
        <v>-0.11399371069182397</v>
      </c>
      <c r="K151" s="464">
        <v>38.64</v>
      </c>
      <c r="L151" s="464">
        <v>35.335000000000001</v>
      </c>
      <c r="M151" s="464">
        <v>37.71</v>
      </c>
      <c r="N151" s="466">
        <f t="shared" si="20"/>
        <v>5.4000000000000006E-2</v>
      </c>
      <c r="O151" s="2">
        <v>0</v>
      </c>
      <c r="P151" s="2">
        <v>10</v>
      </c>
      <c r="Q151" s="2">
        <v>10</v>
      </c>
      <c r="R151" s="2">
        <v>0</v>
      </c>
      <c r="S151" s="470">
        <f t="shared" si="22"/>
        <v>30.093167701863354</v>
      </c>
      <c r="T151" s="470">
        <f t="shared" si="21"/>
        <v>50.093167701863351</v>
      </c>
      <c r="U151" s="474" t="s">
        <v>3970</v>
      </c>
      <c r="V151" s="475" t="s">
        <v>3971</v>
      </c>
    </row>
    <row r="152" spans="1:22" s="1" customFormat="1" ht="39.950000000000003" customHeight="1" thickBot="1">
      <c r="A152" s="1" t="s">
        <v>6</v>
      </c>
      <c r="B152" s="2" t="s">
        <v>16</v>
      </c>
      <c r="C152" s="2" t="s">
        <v>269</v>
      </c>
      <c r="D152" s="2" t="s">
        <v>416</v>
      </c>
      <c r="E152" s="2" t="s">
        <v>2742</v>
      </c>
      <c r="F152" s="2" t="s">
        <v>2779</v>
      </c>
      <c r="G152" s="2">
        <v>46.93</v>
      </c>
      <c r="H152" s="467">
        <v>63</v>
      </c>
      <c r="I152" s="467">
        <v>63</v>
      </c>
      <c r="J152" s="468">
        <f t="shared" si="19"/>
        <v>0</v>
      </c>
      <c r="K152" s="464">
        <v>38.64</v>
      </c>
      <c r="L152" s="464">
        <v>35.335000000000001</v>
      </c>
      <c r="M152" s="464">
        <v>37.71</v>
      </c>
      <c r="N152" s="466">
        <f t="shared" si="20"/>
        <v>5.4000000000000006E-2</v>
      </c>
      <c r="O152" s="2">
        <v>10</v>
      </c>
      <c r="P152" s="2">
        <v>0</v>
      </c>
      <c r="Q152" s="2">
        <v>10</v>
      </c>
      <c r="R152" s="2">
        <v>0</v>
      </c>
      <c r="S152" s="470">
        <f t="shared" si="22"/>
        <v>21.533333333333331</v>
      </c>
      <c r="T152" s="470">
        <f t="shared" si="21"/>
        <v>41.533333333333331</v>
      </c>
      <c r="U152" s="474" t="s">
        <v>3970</v>
      </c>
      <c r="V152" s="475" t="s">
        <v>3971</v>
      </c>
    </row>
    <row r="153" spans="1:22" s="1" customFormat="1" ht="39.950000000000003" customHeight="1" thickBot="1">
      <c r="A153" s="1" t="s">
        <v>7</v>
      </c>
      <c r="B153" s="2" t="s">
        <v>16</v>
      </c>
      <c r="C153" s="2" t="s">
        <v>269</v>
      </c>
      <c r="D153" s="2" t="s">
        <v>417</v>
      </c>
      <c r="E153" s="2" t="s">
        <v>2749</v>
      </c>
      <c r="F153" s="2" t="s">
        <v>2788</v>
      </c>
      <c r="G153" s="2"/>
      <c r="H153" s="467"/>
      <c r="I153" s="467"/>
      <c r="J153" s="468"/>
      <c r="K153" s="464">
        <v>38.64</v>
      </c>
      <c r="L153" s="464">
        <v>35.335000000000001</v>
      </c>
      <c r="M153" s="464">
        <v>37.71</v>
      </c>
      <c r="N153" s="466">
        <f t="shared" si="20"/>
        <v>5.4000000000000006E-2</v>
      </c>
      <c r="O153" s="2">
        <v>10</v>
      </c>
      <c r="P153" s="2">
        <v>10</v>
      </c>
      <c r="Q153" s="2">
        <v>10</v>
      </c>
      <c r="R153" s="2">
        <v>0</v>
      </c>
      <c r="S153" s="470"/>
      <c r="T153" s="470">
        <f t="shared" si="21"/>
        <v>30</v>
      </c>
      <c r="U153" s="474" t="s">
        <v>3970</v>
      </c>
      <c r="V153" s="475" t="s">
        <v>3151</v>
      </c>
    </row>
    <row r="154" spans="1:22" s="1" customFormat="1" ht="39.950000000000003" customHeight="1" thickBot="1">
      <c r="A154" s="1" t="s">
        <v>7</v>
      </c>
      <c r="B154" s="2" t="s">
        <v>16</v>
      </c>
      <c r="C154" s="2" t="s">
        <v>269</v>
      </c>
      <c r="D154" s="2" t="s">
        <v>418</v>
      </c>
      <c r="E154" s="2" t="s">
        <v>2734</v>
      </c>
      <c r="F154" s="2" t="s">
        <v>2779</v>
      </c>
      <c r="G154" s="2"/>
      <c r="H154" s="467"/>
      <c r="I154" s="467"/>
      <c r="J154" s="468"/>
      <c r="K154" s="464">
        <v>38.64</v>
      </c>
      <c r="L154" s="464">
        <v>35.335000000000001</v>
      </c>
      <c r="M154" s="464">
        <v>37.71</v>
      </c>
      <c r="N154" s="466">
        <f t="shared" si="20"/>
        <v>5.4000000000000006E-2</v>
      </c>
      <c r="O154" s="2">
        <v>10</v>
      </c>
      <c r="P154" s="2">
        <v>10</v>
      </c>
      <c r="Q154" s="2">
        <v>10</v>
      </c>
      <c r="R154" s="2">
        <v>0</v>
      </c>
      <c r="S154" s="470"/>
      <c r="T154" s="470">
        <f t="shared" si="21"/>
        <v>30</v>
      </c>
      <c r="U154" s="474" t="s">
        <v>3970</v>
      </c>
      <c r="V154" s="475" t="s">
        <v>3151</v>
      </c>
    </row>
    <row r="155" spans="1:22" s="1" customFormat="1" ht="39.950000000000003" customHeight="1" thickBot="1">
      <c r="A155" s="1" t="s">
        <v>6</v>
      </c>
      <c r="B155" s="2" t="s">
        <v>17</v>
      </c>
      <c r="C155" s="2" t="s">
        <v>269</v>
      </c>
      <c r="D155" s="2" t="s">
        <v>428</v>
      </c>
      <c r="E155" s="2" t="s">
        <v>2752</v>
      </c>
      <c r="F155" s="2" t="s">
        <v>2807</v>
      </c>
      <c r="G155" s="2">
        <v>3858</v>
      </c>
      <c r="H155" s="467">
        <v>3569</v>
      </c>
      <c r="I155" s="467">
        <v>3012.9</v>
      </c>
      <c r="J155" s="468">
        <f t="shared" ref="J155:J174" si="23">+(I155-H155)/H155</f>
        <v>-0.15581395348837207</v>
      </c>
      <c r="K155" s="464">
        <v>12250</v>
      </c>
      <c r="L155" s="464">
        <v>7150</v>
      </c>
      <c r="M155" s="464">
        <v>7150</v>
      </c>
      <c r="N155" s="466">
        <f t="shared" si="20"/>
        <v>5.4000000000000006E-2</v>
      </c>
      <c r="O155" s="2">
        <v>10</v>
      </c>
      <c r="P155" s="2">
        <v>10</v>
      </c>
      <c r="Q155" s="2">
        <v>10</v>
      </c>
      <c r="R155" s="2">
        <v>0</v>
      </c>
      <c r="S155" s="470">
        <v>60</v>
      </c>
      <c r="T155" s="470">
        <f t="shared" si="21"/>
        <v>90</v>
      </c>
      <c r="U155" s="476" t="s">
        <v>3969</v>
      </c>
      <c r="V155" s="472"/>
    </row>
    <row r="156" spans="1:22" s="1" customFormat="1" ht="39.950000000000003" customHeight="1" thickBot="1">
      <c r="A156" s="1" t="s">
        <v>6</v>
      </c>
      <c r="B156" s="2" t="s">
        <v>17</v>
      </c>
      <c r="C156" s="2" t="s">
        <v>269</v>
      </c>
      <c r="D156" s="2" t="s">
        <v>419</v>
      </c>
      <c r="E156" s="2" t="s">
        <v>2737</v>
      </c>
      <c r="F156" s="2" t="s">
        <v>2802</v>
      </c>
      <c r="G156" s="2">
        <v>2949.56</v>
      </c>
      <c r="H156" s="467">
        <v>2415.16</v>
      </c>
      <c r="I156" s="467">
        <v>3234.45</v>
      </c>
      <c r="J156" s="468">
        <f t="shared" si="23"/>
        <v>0.33922804286258468</v>
      </c>
      <c r="K156" s="464">
        <v>12250</v>
      </c>
      <c r="L156" s="464">
        <v>7150</v>
      </c>
      <c r="M156" s="464">
        <v>7150</v>
      </c>
      <c r="N156" s="466">
        <f t="shared" si="20"/>
        <v>5.4000000000000006E-2</v>
      </c>
      <c r="O156" s="2">
        <v>10</v>
      </c>
      <c r="P156" s="2">
        <v>10</v>
      </c>
      <c r="Q156" s="2">
        <v>10</v>
      </c>
      <c r="R156" s="2">
        <v>0</v>
      </c>
      <c r="S156" s="470">
        <f t="shared" ref="S156:S165" si="24">+($I$155*$S$155)/I156</f>
        <v>55.890182256643328</v>
      </c>
      <c r="T156" s="470">
        <f t="shared" si="21"/>
        <v>85.890182256643328</v>
      </c>
      <c r="U156" s="476" t="s">
        <v>3969</v>
      </c>
      <c r="V156" s="472"/>
    </row>
    <row r="157" spans="1:22" s="1" customFormat="1" ht="39.950000000000003" customHeight="1" thickBot="1">
      <c r="A157" s="1" t="s">
        <v>6</v>
      </c>
      <c r="B157" s="2" t="s">
        <v>17</v>
      </c>
      <c r="C157" s="2" t="s">
        <v>270</v>
      </c>
      <c r="D157" s="2" t="s">
        <v>421</v>
      </c>
      <c r="E157" s="2" t="s">
        <v>2733</v>
      </c>
      <c r="F157" s="2" t="s">
        <v>2779</v>
      </c>
      <c r="G157" s="2">
        <v>3907.75</v>
      </c>
      <c r="H157" s="467">
        <v>3317.35</v>
      </c>
      <c r="I157" s="467">
        <v>3626.54</v>
      </c>
      <c r="J157" s="468">
        <f t="shared" si="23"/>
        <v>9.3203912761692334E-2</v>
      </c>
      <c r="K157" s="464">
        <v>12250</v>
      </c>
      <c r="L157" s="464">
        <v>7150</v>
      </c>
      <c r="M157" s="464">
        <v>7150</v>
      </c>
      <c r="N157" s="466">
        <f t="shared" si="20"/>
        <v>5.4000000000000006E-2</v>
      </c>
      <c r="O157" s="2">
        <v>10</v>
      </c>
      <c r="P157" s="2">
        <v>10</v>
      </c>
      <c r="Q157" s="2">
        <v>10</v>
      </c>
      <c r="R157" s="2">
        <v>2</v>
      </c>
      <c r="S157" s="470">
        <f t="shared" si="24"/>
        <v>49.847513056522196</v>
      </c>
      <c r="T157" s="470">
        <f t="shared" si="21"/>
        <v>81.847513056522189</v>
      </c>
      <c r="U157" s="476" t="s">
        <v>3969</v>
      </c>
      <c r="V157" s="472"/>
    </row>
    <row r="158" spans="1:22" s="1" customFormat="1" ht="39.950000000000003" customHeight="1" thickBot="1">
      <c r="A158" s="1" t="s">
        <v>6</v>
      </c>
      <c r="B158" s="2" t="s">
        <v>17</v>
      </c>
      <c r="C158" s="2" t="s">
        <v>269</v>
      </c>
      <c r="D158" s="2" t="s">
        <v>422</v>
      </c>
      <c r="E158" s="2" t="s">
        <v>2734</v>
      </c>
      <c r="F158" s="2" t="s">
        <v>2804</v>
      </c>
      <c r="G158" s="2">
        <v>3240</v>
      </c>
      <c r="H158" s="467">
        <v>3416</v>
      </c>
      <c r="I158" s="467">
        <v>3700</v>
      </c>
      <c r="J158" s="468">
        <f t="shared" si="23"/>
        <v>8.3138173302107723E-2</v>
      </c>
      <c r="K158" s="464">
        <v>12250</v>
      </c>
      <c r="L158" s="464">
        <v>7150</v>
      </c>
      <c r="M158" s="464">
        <v>7150</v>
      </c>
      <c r="N158" s="466">
        <f t="shared" si="20"/>
        <v>5.4000000000000006E-2</v>
      </c>
      <c r="O158" s="2">
        <v>10</v>
      </c>
      <c r="P158" s="2">
        <v>10</v>
      </c>
      <c r="Q158" s="2">
        <v>10</v>
      </c>
      <c r="R158" s="2">
        <v>0</v>
      </c>
      <c r="S158" s="470">
        <f t="shared" si="24"/>
        <v>48.857837837837835</v>
      </c>
      <c r="T158" s="470">
        <f t="shared" si="21"/>
        <v>78.857837837837835</v>
      </c>
      <c r="U158" s="476" t="s">
        <v>3969</v>
      </c>
      <c r="V158" s="472"/>
    </row>
    <row r="159" spans="1:22" s="1" customFormat="1" ht="39.950000000000003" customHeight="1" thickBot="1">
      <c r="A159" s="1" t="s">
        <v>6</v>
      </c>
      <c r="B159" s="2" t="s">
        <v>17</v>
      </c>
      <c r="C159" s="2" t="s">
        <v>270</v>
      </c>
      <c r="D159" s="2" t="s">
        <v>419</v>
      </c>
      <c r="E159" s="2" t="s">
        <v>2737</v>
      </c>
      <c r="F159" s="2" t="s">
        <v>2809</v>
      </c>
      <c r="G159" s="2">
        <v>3819.58</v>
      </c>
      <c r="H159" s="467">
        <v>3819.58</v>
      </c>
      <c r="I159" s="467">
        <v>3743.58</v>
      </c>
      <c r="J159" s="468">
        <f t="shared" si="23"/>
        <v>-1.9897475638682788E-2</v>
      </c>
      <c r="K159" s="464">
        <v>12250</v>
      </c>
      <c r="L159" s="464">
        <v>7150</v>
      </c>
      <c r="M159" s="464">
        <v>7150</v>
      </c>
      <c r="N159" s="466">
        <f t="shared" si="20"/>
        <v>5.4000000000000006E-2</v>
      </c>
      <c r="O159" s="2">
        <v>10</v>
      </c>
      <c r="P159" s="2">
        <v>0</v>
      </c>
      <c r="Q159" s="2">
        <v>10</v>
      </c>
      <c r="R159" s="2">
        <v>0</v>
      </c>
      <c r="S159" s="470">
        <f t="shared" si="24"/>
        <v>48.289070889362591</v>
      </c>
      <c r="T159" s="470">
        <f t="shared" si="21"/>
        <v>68.289070889362591</v>
      </c>
      <c r="U159" s="476" t="s">
        <v>3969</v>
      </c>
      <c r="V159" s="472"/>
    </row>
    <row r="160" spans="1:22" s="1" customFormat="1" ht="39.950000000000003" customHeight="1" thickBot="1">
      <c r="A160" s="1" t="s">
        <v>7</v>
      </c>
      <c r="B160" s="2" t="s">
        <v>17</v>
      </c>
      <c r="C160" s="2" t="s">
        <v>271</v>
      </c>
      <c r="D160" s="2" t="s">
        <v>419</v>
      </c>
      <c r="E160" s="2" t="s">
        <v>2737</v>
      </c>
      <c r="F160" s="2" t="s">
        <v>2811</v>
      </c>
      <c r="G160" s="2">
        <v>4774.47</v>
      </c>
      <c r="H160" s="467">
        <v>4774.47</v>
      </c>
      <c r="I160" s="467">
        <v>3743.58</v>
      </c>
      <c r="J160" s="468">
        <f t="shared" si="23"/>
        <v>-0.21591715939151368</v>
      </c>
      <c r="K160" s="464">
        <v>12250</v>
      </c>
      <c r="L160" s="464">
        <v>7150</v>
      </c>
      <c r="M160" s="464">
        <v>7150</v>
      </c>
      <c r="N160" s="466">
        <f t="shared" si="20"/>
        <v>5.4000000000000006E-2</v>
      </c>
      <c r="O160" s="2">
        <v>10</v>
      </c>
      <c r="P160" s="2">
        <v>10</v>
      </c>
      <c r="Q160" s="2">
        <v>10</v>
      </c>
      <c r="R160" s="2">
        <v>0</v>
      </c>
      <c r="S160" s="470">
        <f t="shared" si="24"/>
        <v>48.289070889362591</v>
      </c>
      <c r="T160" s="470">
        <f t="shared" si="21"/>
        <v>78.289070889362591</v>
      </c>
      <c r="U160" s="476" t="s">
        <v>3969</v>
      </c>
      <c r="V160" s="472"/>
    </row>
    <row r="161" spans="1:22" s="1" customFormat="1" ht="39.950000000000003" customHeight="1" thickBot="1">
      <c r="A161" s="1" t="s">
        <v>6</v>
      </c>
      <c r="B161" s="2" t="s">
        <v>17</v>
      </c>
      <c r="C161" s="2" t="s">
        <v>269</v>
      </c>
      <c r="D161" s="2" t="s">
        <v>425</v>
      </c>
      <c r="E161" s="2" t="s">
        <v>2735</v>
      </c>
      <c r="F161" s="2" t="s">
        <v>2804</v>
      </c>
      <c r="G161" s="2">
        <v>3180</v>
      </c>
      <c r="H161" s="467">
        <v>3452</v>
      </c>
      <c r="I161" s="467">
        <v>3913</v>
      </c>
      <c r="J161" s="468">
        <f t="shared" si="23"/>
        <v>0.1335457705677868</v>
      </c>
      <c r="K161" s="464">
        <v>12250</v>
      </c>
      <c r="L161" s="464">
        <v>7150</v>
      </c>
      <c r="M161" s="464">
        <v>7150</v>
      </c>
      <c r="N161" s="466">
        <f t="shared" si="20"/>
        <v>5.4000000000000006E-2</v>
      </c>
      <c r="O161" s="2">
        <v>10</v>
      </c>
      <c r="P161" s="2">
        <v>10</v>
      </c>
      <c r="Q161" s="2">
        <v>10</v>
      </c>
      <c r="R161" s="2">
        <v>1</v>
      </c>
      <c r="S161" s="470">
        <f t="shared" si="24"/>
        <v>46.198313314592383</v>
      </c>
      <c r="T161" s="470">
        <f t="shared" si="21"/>
        <v>77.198313314592383</v>
      </c>
      <c r="U161" s="476" t="s">
        <v>3969</v>
      </c>
      <c r="V161" s="472"/>
    </row>
    <row r="162" spans="1:22" s="1" customFormat="1" ht="39.950000000000003" customHeight="1" thickBot="1">
      <c r="A162" s="1" t="s">
        <v>7</v>
      </c>
      <c r="B162" s="2" t="s">
        <v>17</v>
      </c>
      <c r="C162" s="2" t="s">
        <v>270</v>
      </c>
      <c r="D162" s="2" t="s">
        <v>431</v>
      </c>
      <c r="E162" s="2" t="s">
        <v>2736</v>
      </c>
      <c r="F162" s="2" t="s">
        <v>2810</v>
      </c>
      <c r="G162" s="2">
        <v>4407.43</v>
      </c>
      <c r="H162" s="467">
        <v>4048.66</v>
      </c>
      <c r="I162" s="467">
        <v>3920.4</v>
      </c>
      <c r="J162" s="468">
        <f t="shared" si="23"/>
        <v>-3.1679617453675972E-2</v>
      </c>
      <c r="K162" s="464">
        <v>12250</v>
      </c>
      <c r="L162" s="464">
        <v>7150</v>
      </c>
      <c r="M162" s="464">
        <v>7150</v>
      </c>
      <c r="N162" s="466">
        <f t="shared" si="20"/>
        <v>5.4000000000000006E-2</v>
      </c>
      <c r="O162" s="2">
        <v>0</v>
      </c>
      <c r="P162" s="2">
        <v>10</v>
      </c>
      <c r="Q162" s="2">
        <v>10</v>
      </c>
      <c r="R162" s="2">
        <v>0</v>
      </c>
      <c r="S162" s="470">
        <f t="shared" si="24"/>
        <v>46.111111111111107</v>
      </c>
      <c r="T162" s="470">
        <f t="shared" si="21"/>
        <v>66.111111111111114</v>
      </c>
      <c r="U162" s="476" t="s">
        <v>3969</v>
      </c>
      <c r="V162" s="472"/>
    </row>
    <row r="163" spans="1:22" s="1" customFormat="1" ht="39.950000000000003" customHeight="1" thickBot="1">
      <c r="A163" s="1" t="s">
        <v>6</v>
      </c>
      <c r="B163" s="2" t="s">
        <v>17</v>
      </c>
      <c r="C163" s="2" t="s">
        <v>271</v>
      </c>
      <c r="D163" s="2" t="s">
        <v>423</v>
      </c>
      <c r="E163" s="2" t="s">
        <v>2734</v>
      </c>
      <c r="F163" s="2" t="s">
        <v>2779</v>
      </c>
      <c r="G163" s="2">
        <v>3330</v>
      </c>
      <c r="H163" s="467">
        <v>3445</v>
      </c>
      <c r="I163" s="467">
        <v>3945</v>
      </c>
      <c r="J163" s="468">
        <f t="shared" si="23"/>
        <v>0.14513788098693758</v>
      </c>
      <c r="K163" s="464">
        <v>12250</v>
      </c>
      <c r="L163" s="464">
        <v>7150</v>
      </c>
      <c r="M163" s="464">
        <v>7150</v>
      </c>
      <c r="N163" s="466">
        <f t="shared" si="20"/>
        <v>5.4000000000000006E-2</v>
      </c>
      <c r="O163" s="2">
        <v>10</v>
      </c>
      <c r="P163" s="2">
        <v>10</v>
      </c>
      <c r="Q163" s="2">
        <v>10</v>
      </c>
      <c r="R163" s="2">
        <v>0</v>
      </c>
      <c r="S163" s="470">
        <f t="shared" si="24"/>
        <v>45.823574144486692</v>
      </c>
      <c r="T163" s="470">
        <f t="shared" si="21"/>
        <v>75.823574144486685</v>
      </c>
      <c r="U163" s="476" t="s">
        <v>3969</v>
      </c>
      <c r="V163" s="472"/>
    </row>
    <row r="164" spans="1:22" s="1" customFormat="1" ht="39.950000000000003" customHeight="1" thickBot="1">
      <c r="A164" s="1" t="s">
        <v>6</v>
      </c>
      <c r="B164" s="2" t="s">
        <v>17</v>
      </c>
      <c r="C164" s="2" t="s">
        <v>269</v>
      </c>
      <c r="D164" s="2" t="s">
        <v>420</v>
      </c>
      <c r="E164" s="2" t="s">
        <v>2741</v>
      </c>
      <c r="F164" s="2" t="s">
        <v>2803</v>
      </c>
      <c r="G164" s="2">
        <v>3177.16</v>
      </c>
      <c r="H164" s="467">
        <v>3186.54</v>
      </c>
      <c r="I164" s="467">
        <v>4020.78</v>
      </c>
      <c r="J164" s="468">
        <f t="shared" si="23"/>
        <v>0.26180120130298073</v>
      </c>
      <c r="K164" s="464">
        <v>12250</v>
      </c>
      <c r="L164" s="464">
        <v>7150</v>
      </c>
      <c r="M164" s="464">
        <v>7150</v>
      </c>
      <c r="N164" s="466">
        <f t="shared" si="20"/>
        <v>5.4000000000000006E-2</v>
      </c>
      <c r="O164" s="2">
        <v>10</v>
      </c>
      <c r="P164" s="2">
        <v>10</v>
      </c>
      <c r="Q164" s="2">
        <v>10</v>
      </c>
      <c r="R164" s="2">
        <v>0</v>
      </c>
      <c r="S164" s="470">
        <f t="shared" si="24"/>
        <v>44.959933147299779</v>
      </c>
      <c r="T164" s="470">
        <f t="shared" si="21"/>
        <v>74.959933147299779</v>
      </c>
      <c r="U164" s="476" t="s">
        <v>3969</v>
      </c>
      <c r="V164" s="472"/>
    </row>
    <row r="165" spans="1:22" s="1" customFormat="1" ht="39.950000000000003" customHeight="1" thickBot="1">
      <c r="A165" s="1" t="s">
        <v>6</v>
      </c>
      <c r="B165" s="2" t="s">
        <v>17</v>
      </c>
      <c r="C165" s="2" t="s">
        <v>271</v>
      </c>
      <c r="D165" s="2" t="s">
        <v>432</v>
      </c>
      <c r="E165" s="2" t="s">
        <v>2736</v>
      </c>
      <c r="F165" s="2" t="s">
        <v>2807</v>
      </c>
      <c r="G165" s="2">
        <v>4482.47</v>
      </c>
      <c r="H165" s="467">
        <v>4150.3</v>
      </c>
      <c r="I165" s="467">
        <v>4051.08</v>
      </c>
      <c r="J165" s="468">
        <f t="shared" si="23"/>
        <v>-2.3906705539358662E-2</v>
      </c>
      <c r="K165" s="464">
        <v>12250</v>
      </c>
      <c r="L165" s="464">
        <v>7150</v>
      </c>
      <c r="M165" s="464">
        <v>7150</v>
      </c>
      <c r="N165" s="466">
        <f t="shared" si="20"/>
        <v>5.4000000000000006E-2</v>
      </c>
      <c r="O165" s="2">
        <v>0</v>
      </c>
      <c r="P165" s="2">
        <v>10</v>
      </c>
      <c r="Q165" s="2">
        <v>10</v>
      </c>
      <c r="R165" s="2">
        <v>0</v>
      </c>
      <c r="S165" s="470">
        <f t="shared" si="24"/>
        <v>44.623655913978496</v>
      </c>
      <c r="T165" s="470">
        <f t="shared" si="21"/>
        <v>64.623655913978496</v>
      </c>
      <c r="U165" s="476" t="s">
        <v>3969</v>
      </c>
      <c r="V165" s="472"/>
    </row>
    <row r="166" spans="1:22" s="1" customFormat="1" ht="39.950000000000003" customHeight="1" thickBot="1">
      <c r="A166" s="1" t="s">
        <v>6</v>
      </c>
      <c r="B166" s="2" t="s">
        <v>17</v>
      </c>
      <c r="C166" s="2" t="s">
        <v>269</v>
      </c>
      <c r="D166" s="2" t="s">
        <v>424</v>
      </c>
      <c r="E166" s="2" t="s">
        <v>2751</v>
      </c>
      <c r="F166" s="2" t="s">
        <v>2805</v>
      </c>
      <c r="G166" s="2">
        <v>3754</v>
      </c>
      <c r="H166" s="467">
        <v>3450</v>
      </c>
      <c r="I166" s="467">
        <v>4065</v>
      </c>
      <c r="J166" s="468">
        <f t="shared" si="23"/>
        <v>0.17826086956521739</v>
      </c>
      <c r="K166" s="464">
        <v>12250</v>
      </c>
      <c r="L166" s="464">
        <v>7150</v>
      </c>
      <c r="M166" s="464">
        <v>7150</v>
      </c>
      <c r="N166" s="466">
        <f t="shared" si="20"/>
        <v>5.4000000000000006E-2</v>
      </c>
      <c r="O166" s="2">
        <v>10</v>
      </c>
      <c r="P166" s="2">
        <v>10</v>
      </c>
      <c r="Q166" s="2">
        <v>10</v>
      </c>
      <c r="R166" s="2">
        <v>1</v>
      </c>
      <c r="S166" s="470"/>
      <c r="T166" s="470">
        <f t="shared" si="21"/>
        <v>31</v>
      </c>
      <c r="U166" s="474" t="s">
        <v>3970</v>
      </c>
      <c r="V166" s="475" t="s">
        <v>3151</v>
      </c>
    </row>
    <row r="167" spans="1:22" s="1" customFormat="1" ht="39.950000000000003" customHeight="1" thickBot="1">
      <c r="A167" s="1" t="s">
        <v>6</v>
      </c>
      <c r="B167" s="2" t="s">
        <v>17</v>
      </c>
      <c r="C167" s="2" t="s">
        <v>269</v>
      </c>
      <c r="D167" s="2" t="s">
        <v>429</v>
      </c>
      <c r="E167" s="2" t="s">
        <v>2750</v>
      </c>
      <c r="F167" s="2" t="s">
        <v>2779</v>
      </c>
      <c r="G167" s="2">
        <v>3630</v>
      </c>
      <c r="H167" s="467">
        <v>3690.5</v>
      </c>
      <c r="I167" s="467">
        <v>4235</v>
      </c>
      <c r="J167" s="468">
        <f t="shared" si="23"/>
        <v>0.14754098360655737</v>
      </c>
      <c r="K167" s="464">
        <v>12250</v>
      </c>
      <c r="L167" s="464">
        <v>7150</v>
      </c>
      <c r="M167" s="464">
        <v>7150</v>
      </c>
      <c r="N167" s="466">
        <f t="shared" si="20"/>
        <v>5.4000000000000006E-2</v>
      </c>
      <c r="O167" s="2">
        <v>5</v>
      </c>
      <c r="P167" s="2">
        <v>10</v>
      </c>
      <c r="Q167" s="2">
        <v>10</v>
      </c>
      <c r="R167" s="2">
        <v>1</v>
      </c>
      <c r="S167" s="470">
        <f>+($I$155*$S$155)/I167</f>
        <v>42.685714285714283</v>
      </c>
      <c r="T167" s="470">
        <f t="shared" si="21"/>
        <v>68.685714285714283</v>
      </c>
      <c r="U167" s="476" t="s">
        <v>3969</v>
      </c>
      <c r="V167" s="472"/>
    </row>
    <row r="168" spans="1:22" s="1" customFormat="1" ht="39.950000000000003" customHeight="1" thickBot="1">
      <c r="A168" s="1" t="s">
        <v>6</v>
      </c>
      <c r="B168" s="2" t="s">
        <v>17</v>
      </c>
      <c r="C168" s="2" t="s">
        <v>270</v>
      </c>
      <c r="D168" s="2" t="s">
        <v>426</v>
      </c>
      <c r="E168" s="2" t="s">
        <v>2735</v>
      </c>
      <c r="F168" s="2" t="s">
        <v>2806</v>
      </c>
      <c r="G168" s="2">
        <v>3497</v>
      </c>
      <c r="H168" s="467">
        <v>3498</v>
      </c>
      <c r="I168" s="467">
        <v>4427</v>
      </c>
      <c r="J168" s="468">
        <f t="shared" si="23"/>
        <v>0.26558033161806749</v>
      </c>
      <c r="K168" s="464">
        <v>12250</v>
      </c>
      <c r="L168" s="464">
        <v>7150</v>
      </c>
      <c r="M168" s="464">
        <v>7150</v>
      </c>
      <c r="N168" s="466">
        <f t="shared" si="20"/>
        <v>5.4000000000000006E-2</v>
      </c>
      <c r="O168" s="2">
        <v>10</v>
      </c>
      <c r="P168" s="2">
        <v>10</v>
      </c>
      <c r="Q168" s="2">
        <v>10</v>
      </c>
      <c r="R168" s="2">
        <v>1</v>
      </c>
      <c r="S168" s="470"/>
      <c r="T168" s="470">
        <f t="shared" si="21"/>
        <v>31</v>
      </c>
      <c r="U168" s="474" t="s">
        <v>3970</v>
      </c>
      <c r="V168" s="475" t="s">
        <v>3151</v>
      </c>
    </row>
    <row r="169" spans="1:22" s="1" customFormat="1" ht="39.950000000000003" customHeight="1" thickBot="1">
      <c r="A169" s="1" t="s">
        <v>6</v>
      </c>
      <c r="B169" s="2" t="s">
        <v>17</v>
      </c>
      <c r="C169" s="2" t="s">
        <v>269</v>
      </c>
      <c r="D169" s="2" t="s">
        <v>427</v>
      </c>
      <c r="E169" s="2" t="s">
        <v>2733</v>
      </c>
      <c r="F169" s="2" t="s">
        <v>2803</v>
      </c>
      <c r="G169" s="2">
        <v>3365.15</v>
      </c>
      <c r="H169" s="467">
        <v>3551.65</v>
      </c>
      <c r="I169" s="467">
        <v>4534.1099999999997</v>
      </c>
      <c r="J169" s="468">
        <f t="shared" si="23"/>
        <v>0.27662072557825224</v>
      </c>
      <c r="K169" s="464">
        <v>12250</v>
      </c>
      <c r="L169" s="464">
        <v>7150</v>
      </c>
      <c r="M169" s="464">
        <v>7150</v>
      </c>
      <c r="N169" s="466">
        <f t="shared" si="20"/>
        <v>5.4000000000000006E-2</v>
      </c>
      <c r="O169" s="2">
        <v>10</v>
      </c>
      <c r="P169" s="2">
        <v>10</v>
      </c>
      <c r="Q169" s="2">
        <v>10</v>
      </c>
      <c r="R169" s="2">
        <v>2</v>
      </c>
      <c r="S169" s="470">
        <f t="shared" ref="S169:S174" si="25">+($I$155*$S$155)/I169</f>
        <v>39.869787014430621</v>
      </c>
      <c r="T169" s="470">
        <f t="shared" si="21"/>
        <v>71.869787014430614</v>
      </c>
      <c r="U169" s="476" t="s">
        <v>3969</v>
      </c>
      <c r="V169" s="472"/>
    </row>
    <row r="170" spans="1:22" s="1" customFormat="1" ht="39.950000000000003" customHeight="1" thickBot="1">
      <c r="A170" s="1" t="s">
        <v>6</v>
      </c>
      <c r="B170" s="2" t="s">
        <v>17</v>
      </c>
      <c r="C170" s="2" t="s">
        <v>269</v>
      </c>
      <c r="D170" s="2" t="s">
        <v>433</v>
      </c>
      <c r="E170" s="2" t="s">
        <v>2736</v>
      </c>
      <c r="F170" s="2" t="s">
        <v>2779</v>
      </c>
      <c r="G170" s="2">
        <v>5514.83</v>
      </c>
      <c r="H170" s="467">
        <v>4779.93</v>
      </c>
      <c r="I170" s="467">
        <v>4690.8599999999997</v>
      </c>
      <c r="J170" s="468">
        <f t="shared" si="23"/>
        <v>-1.8634164098637555E-2</v>
      </c>
      <c r="K170" s="464">
        <v>12250</v>
      </c>
      <c r="L170" s="464">
        <v>7150</v>
      </c>
      <c r="M170" s="464">
        <v>7150</v>
      </c>
      <c r="N170" s="466">
        <f t="shared" si="20"/>
        <v>5.4000000000000006E-2</v>
      </c>
      <c r="O170" s="2">
        <v>0</v>
      </c>
      <c r="P170" s="2">
        <v>10</v>
      </c>
      <c r="Q170" s="2">
        <v>10</v>
      </c>
      <c r="R170" s="2">
        <v>0</v>
      </c>
      <c r="S170" s="470">
        <f t="shared" si="25"/>
        <v>38.537496322635938</v>
      </c>
      <c r="T170" s="470">
        <f t="shared" si="21"/>
        <v>58.537496322635938</v>
      </c>
      <c r="U170" s="474" t="s">
        <v>3970</v>
      </c>
      <c r="V170" s="475" t="s">
        <v>3971</v>
      </c>
    </row>
    <row r="171" spans="1:22" s="1" customFormat="1" ht="39.950000000000003" customHeight="1" thickBot="1">
      <c r="A171" s="1" t="s">
        <v>6</v>
      </c>
      <c r="B171" s="2" t="s">
        <v>17</v>
      </c>
      <c r="C171" s="2" t="s">
        <v>269</v>
      </c>
      <c r="D171" s="2" t="s">
        <v>434</v>
      </c>
      <c r="E171" s="2" t="s">
        <v>2742</v>
      </c>
      <c r="F171" s="2" t="s">
        <v>2779</v>
      </c>
      <c r="G171" s="2">
        <v>3613.15</v>
      </c>
      <c r="H171" s="467">
        <v>4887</v>
      </c>
      <c r="I171" s="467">
        <v>4887</v>
      </c>
      <c r="J171" s="468">
        <f t="shared" si="23"/>
        <v>0</v>
      </c>
      <c r="K171" s="464">
        <v>12250</v>
      </c>
      <c r="L171" s="464">
        <v>7150</v>
      </c>
      <c r="M171" s="464">
        <v>7150</v>
      </c>
      <c r="N171" s="466">
        <f t="shared" si="20"/>
        <v>5.4000000000000006E-2</v>
      </c>
      <c r="O171" s="2">
        <v>10</v>
      </c>
      <c r="P171" s="2">
        <v>0</v>
      </c>
      <c r="Q171" s="2">
        <v>10</v>
      </c>
      <c r="R171" s="2">
        <v>0</v>
      </c>
      <c r="S171" s="470">
        <f t="shared" si="25"/>
        <v>36.990791896869247</v>
      </c>
      <c r="T171" s="470">
        <f t="shared" si="21"/>
        <v>56.990791896869247</v>
      </c>
      <c r="U171" s="474" t="s">
        <v>3970</v>
      </c>
      <c r="V171" s="475" t="s">
        <v>3971</v>
      </c>
    </row>
    <row r="172" spans="1:22" s="1" customFormat="1" ht="39.950000000000003" customHeight="1" thickBot="1">
      <c r="A172" s="1" t="s">
        <v>6</v>
      </c>
      <c r="B172" s="2" t="s">
        <v>17</v>
      </c>
      <c r="C172" s="2" t="s">
        <v>269</v>
      </c>
      <c r="D172" s="2" t="s">
        <v>430</v>
      </c>
      <c r="E172" s="2" t="s">
        <v>2738</v>
      </c>
      <c r="F172" s="2" t="s">
        <v>2808</v>
      </c>
      <c r="G172" s="2">
        <v>3603.59</v>
      </c>
      <c r="H172" s="467">
        <v>3736</v>
      </c>
      <c r="I172" s="467">
        <v>4898</v>
      </c>
      <c r="J172" s="468">
        <f t="shared" si="23"/>
        <v>0.31102783725910066</v>
      </c>
      <c r="K172" s="464">
        <v>12250</v>
      </c>
      <c r="L172" s="464">
        <v>7150</v>
      </c>
      <c r="M172" s="464">
        <v>7150</v>
      </c>
      <c r="N172" s="466">
        <f t="shared" si="20"/>
        <v>5.4000000000000006E-2</v>
      </c>
      <c r="O172" s="2">
        <v>10</v>
      </c>
      <c r="P172" s="2">
        <v>10</v>
      </c>
      <c r="Q172" s="2">
        <v>10</v>
      </c>
      <c r="R172" s="2">
        <v>0</v>
      </c>
      <c r="S172" s="470">
        <f t="shared" si="25"/>
        <v>36.907717435688035</v>
      </c>
      <c r="T172" s="470">
        <f t="shared" si="21"/>
        <v>66.907717435688028</v>
      </c>
      <c r="U172" s="474" t="s">
        <v>3970</v>
      </c>
      <c r="V172" s="475" t="s">
        <v>3971</v>
      </c>
    </row>
    <row r="173" spans="1:22" s="1" customFormat="1" ht="39.950000000000003" customHeight="1" thickBot="1">
      <c r="A173" s="1" t="s">
        <v>6</v>
      </c>
      <c r="B173" s="2" t="s">
        <v>17</v>
      </c>
      <c r="C173" s="2" t="s">
        <v>269</v>
      </c>
      <c r="D173" s="2" t="s">
        <v>435</v>
      </c>
      <c r="E173" s="2" t="s">
        <v>2731</v>
      </c>
      <c r="F173" s="2" t="s">
        <v>2806</v>
      </c>
      <c r="G173" s="2">
        <v>5190</v>
      </c>
      <c r="H173" s="467">
        <v>5190</v>
      </c>
      <c r="I173" s="467">
        <v>5190</v>
      </c>
      <c r="J173" s="468">
        <f t="shared" si="23"/>
        <v>0</v>
      </c>
      <c r="K173" s="464">
        <v>12250</v>
      </c>
      <c r="L173" s="464">
        <v>7150</v>
      </c>
      <c r="M173" s="464">
        <v>7150</v>
      </c>
      <c r="N173" s="466">
        <f t="shared" si="20"/>
        <v>5.4000000000000006E-2</v>
      </c>
      <c r="O173" s="2">
        <v>10</v>
      </c>
      <c r="P173" s="2">
        <v>10</v>
      </c>
      <c r="Q173" s="2">
        <v>10</v>
      </c>
      <c r="R173" s="2">
        <v>0</v>
      </c>
      <c r="S173" s="470">
        <f t="shared" si="25"/>
        <v>34.831213872832372</v>
      </c>
      <c r="T173" s="470">
        <f t="shared" si="21"/>
        <v>64.831213872832365</v>
      </c>
      <c r="U173" s="474" t="s">
        <v>3970</v>
      </c>
      <c r="V173" s="475" t="s">
        <v>3971</v>
      </c>
    </row>
    <row r="174" spans="1:22" s="1" customFormat="1" ht="39.950000000000003" customHeight="1" thickBot="1">
      <c r="A174" s="1" t="s">
        <v>6</v>
      </c>
      <c r="B174" s="2" t="s">
        <v>17</v>
      </c>
      <c r="C174" s="2" t="s">
        <v>269</v>
      </c>
      <c r="D174" s="2" t="s">
        <v>436</v>
      </c>
      <c r="E174" s="2" t="s">
        <v>2753</v>
      </c>
      <c r="F174" s="2" t="s">
        <v>2812</v>
      </c>
      <c r="G174" s="2">
        <v>41000</v>
      </c>
      <c r="H174" s="467">
        <v>41000</v>
      </c>
      <c r="I174" s="467">
        <v>41000</v>
      </c>
      <c r="J174" s="468">
        <f t="shared" si="23"/>
        <v>0</v>
      </c>
      <c r="K174" s="464">
        <v>12250</v>
      </c>
      <c r="L174" s="464">
        <v>7150</v>
      </c>
      <c r="M174" s="464">
        <v>7150</v>
      </c>
      <c r="N174" s="466">
        <f t="shared" si="20"/>
        <v>5.4000000000000006E-2</v>
      </c>
      <c r="O174" s="2">
        <v>10</v>
      </c>
      <c r="P174" s="2">
        <v>10</v>
      </c>
      <c r="Q174" s="2">
        <v>10</v>
      </c>
      <c r="R174" s="2">
        <v>0</v>
      </c>
      <c r="S174" s="470">
        <f t="shared" si="25"/>
        <v>4.4091219512195119</v>
      </c>
      <c r="T174" s="470">
        <f t="shared" si="21"/>
        <v>34.409121951219511</v>
      </c>
      <c r="U174" s="474" t="s">
        <v>3970</v>
      </c>
      <c r="V174" s="475" t="s">
        <v>3971</v>
      </c>
    </row>
    <row r="175" spans="1:22" s="1" customFormat="1" ht="39.950000000000003" customHeight="1" thickBot="1">
      <c r="A175" s="1" t="s">
        <v>7</v>
      </c>
      <c r="B175" s="2" t="s">
        <v>17</v>
      </c>
      <c r="C175" s="2" t="s">
        <v>269</v>
      </c>
      <c r="D175" s="2" t="s">
        <v>437</v>
      </c>
      <c r="E175" s="2" t="s">
        <v>2748</v>
      </c>
      <c r="F175" s="2" t="s">
        <v>2813</v>
      </c>
      <c r="G175" s="2"/>
      <c r="H175" s="467"/>
      <c r="I175" s="467"/>
      <c r="J175" s="468"/>
      <c r="K175" s="464">
        <v>12250</v>
      </c>
      <c r="L175" s="464">
        <v>7150</v>
      </c>
      <c r="M175" s="464">
        <v>7150</v>
      </c>
      <c r="N175" s="466">
        <f t="shared" si="20"/>
        <v>5.4000000000000006E-2</v>
      </c>
      <c r="O175" s="2">
        <v>10</v>
      </c>
      <c r="P175" s="2">
        <v>0</v>
      </c>
      <c r="Q175" s="2">
        <v>10</v>
      </c>
      <c r="R175" s="2">
        <v>0</v>
      </c>
      <c r="S175" s="470"/>
      <c r="T175" s="470">
        <f t="shared" si="21"/>
        <v>20</v>
      </c>
      <c r="U175" s="474" t="s">
        <v>3970</v>
      </c>
      <c r="V175" s="475" t="s">
        <v>3151</v>
      </c>
    </row>
    <row r="176" spans="1:22" s="1" customFormat="1" ht="39.950000000000003" customHeight="1" thickBot="1">
      <c r="A176" s="1" t="s">
        <v>7</v>
      </c>
      <c r="B176" s="2" t="s">
        <v>17</v>
      </c>
      <c r="C176" s="2" t="s">
        <v>270</v>
      </c>
      <c r="D176" s="2" t="s">
        <v>438</v>
      </c>
      <c r="E176" s="2" t="s">
        <v>2734</v>
      </c>
      <c r="F176" s="2" t="s">
        <v>2806</v>
      </c>
      <c r="G176" s="2"/>
      <c r="H176" s="467"/>
      <c r="I176" s="467"/>
      <c r="J176" s="468"/>
      <c r="K176" s="464">
        <v>12250</v>
      </c>
      <c r="L176" s="464">
        <v>7150</v>
      </c>
      <c r="M176" s="464">
        <v>7150</v>
      </c>
      <c r="N176" s="466">
        <f t="shared" si="20"/>
        <v>5.4000000000000006E-2</v>
      </c>
      <c r="O176" s="2">
        <v>10</v>
      </c>
      <c r="P176" s="2">
        <v>10</v>
      </c>
      <c r="Q176" s="2">
        <v>10</v>
      </c>
      <c r="R176" s="2">
        <v>0</v>
      </c>
      <c r="S176" s="470"/>
      <c r="T176" s="470">
        <f t="shared" si="21"/>
        <v>30</v>
      </c>
      <c r="U176" s="474" t="s">
        <v>3970</v>
      </c>
      <c r="V176" s="475" t="s">
        <v>3151</v>
      </c>
    </row>
    <row r="177" spans="1:22" s="1" customFormat="1" ht="39.950000000000003" customHeight="1" thickBot="1">
      <c r="A177" s="1" t="s">
        <v>6</v>
      </c>
      <c r="B177" s="2" t="s">
        <v>18</v>
      </c>
      <c r="C177" s="2" t="s">
        <v>269</v>
      </c>
      <c r="D177" s="2" t="s">
        <v>447</v>
      </c>
      <c r="E177" s="2" t="s">
        <v>2752</v>
      </c>
      <c r="F177" s="2" t="s">
        <v>2807</v>
      </c>
      <c r="G177" s="2">
        <v>3858</v>
      </c>
      <c r="H177" s="467">
        <v>3569</v>
      </c>
      <c r="I177" s="467">
        <v>3012.9</v>
      </c>
      <c r="J177" s="468">
        <f t="shared" ref="J177:J196" si="26">+(I177-H177)/H177</f>
        <v>-0.15581395348837207</v>
      </c>
      <c r="K177" s="464">
        <v>12250</v>
      </c>
      <c r="L177" s="464">
        <v>7150</v>
      </c>
      <c r="M177" s="464">
        <v>7150</v>
      </c>
      <c r="N177" s="466">
        <f t="shared" si="20"/>
        <v>5.4000000000000006E-2</v>
      </c>
      <c r="O177" s="2">
        <v>10</v>
      </c>
      <c r="P177" s="2">
        <v>10</v>
      </c>
      <c r="Q177" s="2">
        <v>10</v>
      </c>
      <c r="R177" s="2">
        <v>0</v>
      </c>
      <c r="S177" s="470">
        <v>60</v>
      </c>
      <c r="T177" s="470">
        <f t="shared" si="21"/>
        <v>90</v>
      </c>
      <c r="U177" s="476" t="s">
        <v>3969</v>
      </c>
      <c r="V177" s="472"/>
    </row>
    <row r="178" spans="1:22" s="1" customFormat="1" ht="39.950000000000003" customHeight="1" thickBot="1">
      <c r="A178" s="1" t="s">
        <v>6</v>
      </c>
      <c r="B178" s="2" t="s">
        <v>18</v>
      </c>
      <c r="C178" s="2" t="s">
        <v>270</v>
      </c>
      <c r="D178" s="2" t="s">
        <v>453</v>
      </c>
      <c r="E178" s="2" t="s">
        <v>2736</v>
      </c>
      <c r="F178" s="2" t="s">
        <v>2810</v>
      </c>
      <c r="G178" s="2">
        <v>4482.45</v>
      </c>
      <c r="H178" s="467">
        <v>4861.78</v>
      </c>
      <c r="I178" s="467">
        <v>3234.33</v>
      </c>
      <c r="J178" s="468">
        <f t="shared" si="26"/>
        <v>-0.33474365355898456</v>
      </c>
      <c r="K178" s="464">
        <v>12250</v>
      </c>
      <c r="L178" s="464">
        <v>7150</v>
      </c>
      <c r="M178" s="464">
        <v>7150</v>
      </c>
      <c r="N178" s="466">
        <f t="shared" si="20"/>
        <v>5.4000000000000006E-2</v>
      </c>
      <c r="O178" s="2">
        <v>0</v>
      </c>
      <c r="P178" s="2">
        <v>10</v>
      </c>
      <c r="Q178" s="2">
        <v>10</v>
      </c>
      <c r="R178" s="2">
        <v>0</v>
      </c>
      <c r="S178" s="470">
        <f t="shared" ref="S178:S189" si="27">+($I$177*$S$177)/I178</f>
        <v>55.892255892255896</v>
      </c>
      <c r="T178" s="470">
        <f t="shared" si="21"/>
        <v>75.892255892255889</v>
      </c>
      <c r="U178" s="476" t="s">
        <v>3969</v>
      </c>
      <c r="V178" s="472"/>
    </row>
    <row r="179" spans="1:22" s="1" customFormat="1" ht="39.950000000000003" customHeight="1" thickBot="1">
      <c r="A179" s="1" t="s">
        <v>6</v>
      </c>
      <c r="B179" s="2" t="s">
        <v>18</v>
      </c>
      <c r="C179" s="2" t="s">
        <v>269</v>
      </c>
      <c r="D179" s="2" t="s">
        <v>419</v>
      </c>
      <c r="E179" s="2" t="s">
        <v>2737</v>
      </c>
      <c r="F179" s="2" t="s">
        <v>2802</v>
      </c>
      <c r="G179" s="2">
        <v>2949.56</v>
      </c>
      <c r="H179" s="467">
        <v>2415.16</v>
      </c>
      <c r="I179" s="467">
        <v>3234.45</v>
      </c>
      <c r="J179" s="468">
        <f t="shared" si="26"/>
        <v>0.33922804286258468</v>
      </c>
      <c r="K179" s="464">
        <v>12250</v>
      </c>
      <c r="L179" s="464">
        <v>7150</v>
      </c>
      <c r="M179" s="464">
        <v>7150</v>
      </c>
      <c r="N179" s="466">
        <f t="shared" si="20"/>
        <v>5.4000000000000006E-2</v>
      </c>
      <c r="O179" s="2">
        <v>10</v>
      </c>
      <c r="P179" s="2">
        <v>10</v>
      </c>
      <c r="Q179" s="2">
        <v>10</v>
      </c>
      <c r="R179" s="2">
        <v>0</v>
      </c>
      <c r="S179" s="470">
        <f t="shared" si="27"/>
        <v>55.890182256643328</v>
      </c>
      <c r="T179" s="470">
        <f t="shared" si="21"/>
        <v>85.890182256643328</v>
      </c>
      <c r="U179" s="476" t="s">
        <v>3969</v>
      </c>
      <c r="V179" s="472"/>
    </row>
    <row r="180" spans="1:22" s="1" customFormat="1" ht="39.950000000000003" customHeight="1" thickBot="1">
      <c r="A180" s="1" t="s">
        <v>6</v>
      </c>
      <c r="B180" s="2" t="s">
        <v>18</v>
      </c>
      <c r="C180" s="2" t="s">
        <v>270</v>
      </c>
      <c r="D180" s="2" t="s">
        <v>440</v>
      </c>
      <c r="E180" s="2" t="s">
        <v>2733</v>
      </c>
      <c r="F180" s="2" t="s">
        <v>2779</v>
      </c>
      <c r="G180" s="2">
        <v>3907.75</v>
      </c>
      <c r="H180" s="467">
        <v>3317.35</v>
      </c>
      <c r="I180" s="467">
        <v>3626.54</v>
      </c>
      <c r="J180" s="468">
        <f t="shared" si="26"/>
        <v>9.3203912761692334E-2</v>
      </c>
      <c r="K180" s="464">
        <v>12250</v>
      </c>
      <c r="L180" s="464">
        <v>7150</v>
      </c>
      <c r="M180" s="464">
        <v>7150</v>
      </c>
      <c r="N180" s="466">
        <f t="shared" si="20"/>
        <v>5.4000000000000006E-2</v>
      </c>
      <c r="O180" s="2">
        <v>10</v>
      </c>
      <c r="P180" s="2">
        <v>10</v>
      </c>
      <c r="Q180" s="2">
        <v>10</v>
      </c>
      <c r="R180" s="2">
        <v>2</v>
      </c>
      <c r="S180" s="470">
        <f t="shared" si="27"/>
        <v>49.847513056522196</v>
      </c>
      <c r="T180" s="470">
        <f t="shared" si="21"/>
        <v>81.847513056522189</v>
      </c>
      <c r="U180" s="476" t="s">
        <v>3969</v>
      </c>
      <c r="V180" s="472"/>
    </row>
    <row r="181" spans="1:22" s="1" customFormat="1" ht="39.950000000000003" customHeight="1" thickBot="1">
      <c r="A181" s="1" t="s">
        <v>6</v>
      </c>
      <c r="B181" s="2" t="s">
        <v>18</v>
      </c>
      <c r="C181" s="2" t="s">
        <v>269</v>
      </c>
      <c r="D181" s="2" t="s">
        <v>441</v>
      </c>
      <c r="E181" s="2" t="s">
        <v>2734</v>
      </c>
      <c r="F181" s="2" t="s">
        <v>2804</v>
      </c>
      <c r="G181" s="2">
        <v>3240</v>
      </c>
      <c r="H181" s="467">
        <v>3416</v>
      </c>
      <c r="I181" s="467">
        <v>3700</v>
      </c>
      <c r="J181" s="468">
        <f t="shared" si="26"/>
        <v>8.3138173302107723E-2</v>
      </c>
      <c r="K181" s="464">
        <v>12250</v>
      </c>
      <c r="L181" s="464">
        <v>7150</v>
      </c>
      <c r="M181" s="464">
        <v>7150</v>
      </c>
      <c r="N181" s="466">
        <f t="shared" si="20"/>
        <v>5.4000000000000006E-2</v>
      </c>
      <c r="O181" s="2">
        <v>10</v>
      </c>
      <c r="P181" s="2">
        <v>10</v>
      </c>
      <c r="Q181" s="2">
        <v>10</v>
      </c>
      <c r="R181" s="2">
        <v>0</v>
      </c>
      <c r="S181" s="470">
        <f t="shared" si="27"/>
        <v>48.857837837837835</v>
      </c>
      <c r="T181" s="470">
        <f t="shared" si="21"/>
        <v>78.857837837837835</v>
      </c>
      <c r="U181" s="476" t="s">
        <v>3969</v>
      </c>
      <c r="V181" s="472"/>
    </row>
    <row r="182" spans="1:22" s="1" customFormat="1" ht="39.950000000000003" customHeight="1" thickBot="1">
      <c r="A182" s="1" t="s">
        <v>6</v>
      </c>
      <c r="B182" s="2" t="s">
        <v>18</v>
      </c>
      <c r="C182" s="2" t="s">
        <v>270</v>
      </c>
      <c r="D182" s="2" t="s">
        <v>419</v>
      </c>
      <c r="E182" s="2" t="s">
        <v>2737</v>
      </c>
      <c r="F182" s="2" t="s">
        <v>2809</v>
      </c>
      <c r="G182" s="2">
        <v>3819.58</v>
      </c>
      <c r="H182" s="467">
        <v>3819.58</v>
      </c>
      <c r="I182" s="467">
        <v>3743.58</v>
      </c>
      <c r="J182" s="468">
        <f t="shared" si="26"/>
        <v>-1.9897475638682788E-2</v>
      </c>
      <c r="K182" s="464">
        <v>12250</v>
      </c>
      <c r="L182" s="464">
        <v>7150</v>
      </c>
      <c r="M182" s="464">
        <v>7150</v>
      </c>
      <c r="N182" s="466">
        <f t="shared" si="20"/>
        <v>5.4000000000000006E-2</v>
      </c>
      <c r="O182" s="2">
        <v>10</v>
      </c>
      <c r="P182" s="2">
        <v>10</v>
      </c>
      <c r="Q182" s="2">
        <v>10</v>
      </c>
      <c r="R182" s="2">
        <v>0</v>
      </c>
      <c r="S182" s="470">
        <f t="shared" si="27"/>
        <v>48.289070889362591</v>
      </c>
      <c r="T182" s="470">
        <f t="shared" si="21"/>
        <v>78.289070889362591</v>
      </c>
      <c r="U182" s="476" t="s">
        <v>3969</v>
      </c>
      <c r="V182" s="472"/>
    </row>
    <row r="183" spans="1:22" s="1" customFormat="1" ht="39.950000000000003" customHeight="1" thickBot="1">
      <c r="A183" s="1" t="s">
        <v>6</v>
      </c>
      <c r="B183" s="2" t="s">
        <v>18</v>
      </c>
      <c r="C183" s="2" t="s">
        <v>269</v>
      </c>
      <c r="D183" s="2" t="s">
        <v>444</v>
      </c>
      <c r="E183" s="2" t="s">
        <v>2735</v>
      </c>
      <c r="F183" s="2" t="s">
        <v>2804</v>
      </c>
      <c r="G183" s="2">
        <v>3180</v>
      </c>
      <c r="H183" s="467">
        <v>3452</v>
      </c>
      <c r="I183" s="467">
        <v>3913</v>
      </c>
      <c r="J183" s="468">
        <f t="shared" si="26"/>
        <v>0.1335457705677868</v>
      </c>
      <c r="K183" s="464">
        <v>12250</v>
      </c>
      <c r="L183" s="464">
        <v>7150</v>
      </c>
      <c r="M183" s="464">
        <v>7150</v>
      </c>
      <c r="N183" s="466">
        <f t="shared" si="20"/>
        <v>5.4000000000000006E-2</v>
      </c>
      <c r="O183" s="2">
        <v>10</v>
      </c>
      <c r="P183" s="2">
        <v>10</v>
      </c>
      <c r="Q183" s="2">
        <v>10</v>
      </c>
      <c r="R183" s="2">
        <v>1</v>
      </c>
      <c r="S183" s="470">
        <f t="shared" si="27"/>
        <v>46.198313314592383</v>
      </c>
      <c r="T183" s="470">
        <f t="shared" si="21"/>
        <v>77.198313314592383</v>
      </c>
      <c r="U183" s="476" t="s">
        <v>3969</v>
      </c>
      <c r="V183" s="472"/>
    </row>
    <row r="184" spans="1:22" s="1" customFormat="1" ht="39.950000000000003" customHeight="1" thickBot="1">
      <c r="A184" s="1" t="s">
        <v>7</v>
      </c>
      <c r="B184" s="2" t="s">
        <v>18</v>
      </c>
      <c r="C184" s="2" t="s">
        <v>272</v>
      </c>
      <c r="D184" s="2" t="s">
        <v>450</v>
      </c>
      <c r="E184" s="2" t="s">
        <v>2736</v>
      </c>
      <c r="F184" s="2" t="s">
        <v>2807</v>
      </c>
      <c r="G184" s="2">
        <v>4632</v>
      </c>
      <c r="H184" s="467">
        <v>3942.79</v>
      </c>
      <c r="I184" s="467">
        <v>3942.79</v>
      </c>
      <c r="J184" s="468">
        <f t="shared" si="26"/>
        <v>0</v>
      </c>
      <c r="K184" s="464">
        <v>12250</v>
      </c>
      <c r="L184" s="464">
        <v>7150</v>
      </c>
      <c r="M184" s="464">
        <v>7150</v>
      </c>
      <c r="N184" s="466">
        <f t="shared" si="20"/>
        <v>5.4000000000000006E-2</v>
      </c>
      <c r="O184" s="2">
        <v>0</v>
      </c>
      <c r="P184" s="2">
        <v>10</v>
      </c>
      <c r="Q184" s="2">
        <v>10</v>
      </c>
      <c r="R184" s="2">
        <v>0</v>
      </c>
      <c r="S184" s="470">
        <f t="shared" si="27"/>
        <v>45.849259027237061</v>
      </c>
      <c r="T184" s="470">
        <f t="shared" si="21"/>
        <v>65.849259027237053</v>
      </c>
      <c r="U184" s="476" t="s">
        <v>3969</v>
      </c>
      <c r="V184" s="472"/>
    </row>
    <row r="185" spans="1:22" s="1" customFormat="1" ht="39.950000000000003" customHeight="1" thickBot="1">
      <c r="A185" s="1" t="s">
        <v>6</v>
      </c>
      <c r="B185" s="2" t="s">
        <v>18</v>
      </c>
      <c r="C185" s="2" t="s">
        <v>271</v>
      </c>
      <c r="D185" s="2" t="s">
        <v>442</v>
      </c>
      <c r="E185" s="2" t="s">
        <v>2734</v>
      </c>
      <c r="F185" s="2" t="s">
        <v>2779</v>
      </c>
      <c r="G185" s="2">
        <v>3330</v>
      </c>
      <c r="H185" s="467">
        <v>3445</v>
      </c>
      <c r="I185" s="467">
        <v>3945</v>
      </c>
      <c r="J185" s="468">
        <f t="shared" si="26"/>
        <v>0.14513788098693758</v>
      </c>
      <c r="K185" s="464">
        <v>12250</v>
      </c>
      <c r="L185" s="464">
        <v>7150</v>
      </c>
      <c r="M185" s="464">
        <v>7150</v>
      </c>
      <c r="N185" s="466">
        <f t="shared" si="20"/>
        <v>5.4000000000000006E-2</v>
      </c>
      <c r="O185" s="2">
        <v>10</v>
      </c>
      <c r="P185" s="2">
        <v>10</v>
      </c>
      <c r="Q185" s="2">
        <v>10</v>
      </c>
      <c r="R185" s="2">
        <v>0</v>
      </c>
      <c r="S185" s="470">
        <f t="shared" si="27"/>
        <v>45.823574144486692</v>
      </c>
      <c r="T185" s="470">
        <f t="shared" si="21"/>
        <v>75.823574144486685</v>
      </c>
      <c r="U185" s="476" t="s">
        <v>3969</v>
      </c>
      <c r="V185" s="472"/>
    </row>
    <row r="186" spans="1:22" s="1" customFormat="1" ht="39.950000000000003" customHeight="1" thickBot="1">
      <c r="A186" s="1" t="s">
        <v>6</v>
      </c>
      <c r="B186" s="2" t="s">
        <v>18</v>
      </c>
      <c r="C186" s="2" t="s">
        <v>269</v>
      </c>
      <c r="D186" s="2" t="s">
        <v>439</v>
      </c>
      <c r="E186" s="2" t="s">
        <v>2741</v>
      </c>
      <c r="F186" s="2" t="s">
        <v>2803</v>
      </c>
      <c r="G186" s="2">
        <v>3158.1</v>
      </c>
      <c r="H186" s="467">
        <v>3186.54</v>
      </c>
      <c r="I186" s="467">
        <v>4020.78</v>
      </c>
      <c r="J186" s="468">
        <f t="shared" si="26"/>
        <v>0.26180120130298073</v>
      </c>
      <c r="K186" s="464">
        <v>12250</v>
      </c>
      <c r="L186" s="464">
        <v>7150</v>
      </c>
      <c r="M186" s="464">
        <v>7150</v>
      </c>
      <c r="N186" s="466">
        <f t="shared" si="20"/>
        <v>5.4000000000000006E-2</v>
      </c>
      <c r="O186" s="2">
        <v>10</v>
      </c>
      <c r="P186" s="2">
        <v>0</v>
      </c>
      <c r="Q186" s="2">
        <v>10</v>
      </c>
      <c r="R186" s="2">
        <v>0</v>
      </c>
      <c r="S186" s="470">
        <f t="shared" si="27"/>
        <v>44.959933147299779</v>
      </c>
      <c r="T186" s="470">
        <f t="shared" si="21"/>
        <v>64.959933147299779</v>
      </c>
      <c r="U186" s="476" t="s">
        <v>3969</v>
      </c>
      <c r="V186" s="472"/>
    </row>
    <row r="187" spans="1:22" s="1" customFormat="1" ht="39.950000000000003" customHeight="1" thickBot="1">
      <c r="A187" s="1" t="s">
        <v>6</v>
      </c>
      <c r="B187" s="2" t="s">
        <v>18</v>
      </c>
      <c r="C187" s="2" t="s">
        <v>271</v>
      </c>
      <c r="D187" s="2" t="s">
        <v>452</v>
      </c>
      <c r="E187" s="2" t="s">
        <v>2736</v>
      </c>
      <c r="F187" s="2" t="s">
        <v>2807</v>
      </c>
      <c r="G187" s="2">
        <v>4876.3</v>
      </c>
      <c r="H187" s="467">
        <v>4150.3</v>
      </c>
      <c r="I187" s="467">
        <v>4051.08</v>
      </c>
      <c r="J187" s="468">
        <f t="shared" si="26"/>
        <v>-2.3906705539358662E-2</v>
      </c>
      <c r="K187" s="464">
        <v>12250</v>
      </c>
      <c r="L187" s="464">
        <v>7150</v>
      </c>
      <c r="M187" s="464">
        <v>7150</v>
      </c>
      <c r="N187" s="466">
        <f t="shared" si="20"/>
        <v>5.4000000000000006E-2</v>
      </c>
      <c r="O187" s="2">
        <v>0</v>
      </c>
      <c r="P187" s="2">
        <v>10</v>
      </c>
      <c r="Q187" s="2">
        <v>10</v>
      </c>
      <c r="R187" s="2">
        <v>0</v>
      </c>
      <c r="S187" s="470">
        <f t="shared" si="27"/>
        <v>44.623655913978496</v>
      </c>
      <c r="T187" s="470">
        <f t="shared" si="21"/>
        <v>64.623655913978496</v>
      </c>
      <c r="U187" s="476" t="s">
        <v>3969</v>
      </c>
      <c r="V187" s="472"/>
    </row>
    <row r="188" spans="1:22" s="1" customFormat="1" ht="39.950000000000003" customHeight="1" thickBot="1">
      <c r="A188" s="1" t="s">
        <v>6</v>
      </c>
      <c r="B188" s="2" t="s">
        <v>18</v>
      </c>
      <c r="C188" s="2" t="s">
        <v>269</v>
      </c>
      <c r="D188" s="2" t="s">
        <v>443</v>
      </c>
      <c r="E188" s="2" t="s">
        <v>2751</v>
      </c>
      <c r="F188" s="2" t="s">
        <v>2779</v>
      </c>
      <c r="G188" s="2">
        <v>3699.95</v>
      </c>
      <c r="H188" s="467">
        <v>3450</v>
      </c>
      <c r="I188" s="467">
        <v>4065</v>
      </c>
      <c r="J188" s="468">
        <f t="shared" si="26"/>
        <v>0.17826086956521739</v>
      </c>
      <c r="K188" s="464">
        <v>12250</v>
      </c>
      <c r="L188" s="464">
        <v>7150</v>
      </c>
      <c r="M188" s="464">
        <v>7150</v>
      </c>
      <c r="N188" s="466">
        <f t="shared" si="20"/>
        <v>5.4000000000000006E-2</v>
      </c>
      <c r="O188" s="2">
        <v>10</v>
      </c>
      <c r="P188" s="2">
        <v>10</v>
      </c>
      <c r="Q188" s="2">
        <v>10</v>
      </c>
      <c r="R188" s="2">
        <v>1</v>
      </c>
      <c r="S188" s="470">
        <f t="shared" si="27"/>
        <v>44.470848708487082</v>
      </c>
      <c r="T188" s="470">
        <f t="shared" si="21"/>
        <v>75.470848708487082</v>
      </c>
      <c r="U188" s="476" t="s">
        <v>3969</v>
      </c>
      <c r="V188" s="472"/>
    </row>
    <row r="189" spans="1:22" s="1" customFormat="1" ht="39.950000000000003" customHeight="1" thickBot="1">
      <c r="A189" s="1" t="s">
        <v>6</v>
      </c>
      <c r="B189" s="2" t="s">
        <v>18</v>
      </c>
      <c r="C189" s="2" t="s">
        <v>269</v>
      </c>
      <c r="D189" s="2" t="s">
        <v>448</v>
      </c>
      <c r="E189" s="2" t="s">
        <v>2750</v>
      </c>
      <c r="F189" s="2" t="s">
        <v>2779</v>
      </c>
      <c r="G189" s="2">
        <v>3630</v>
      </c>
      <c r="H189" s="467">
        <v>3690.5</v>
      </c>
      <c r="I189" s="467">
        <v>4235</v>
      </c>
      <c r="J189" s="468">
        <f t="shared" si="26"/>
        <v>0.14754098360655737</v>
      </c>
      <c r="K189" s="464">
        <v>12250</v>
      </c>
      <c r="L189" s="464">
        <v>7150</v>
      </c>
      <c r="M189" s="464">
        <v>7150</v>
      </c>
      <c r="N189" s="466">
        <f t="shared" si="20"/>
        <v>5.4000000000000006E-2</v>
      </c>
      <c r="O189" s="2">
        <v>5</v>
      </c>
      <c r="P189" s="2">
        <v>10</v>
      </c>
      <c r="Q189" s="2">
        <v>10</v>
      </c>
      <c r="R189" s="2">
        <v>1</v>
      </c>
      <c r="S189" s="470">
        <f t="shared" si="27"/>
        <v>42.685714285714283</v>
      </c>
      <c r="T189" s="470">
        <f t="shared" si="21"/>
        <v>68.685714285714283</v>
      </c>
      <c r="U189" s="476" t="s">
        <v>3969</v>
      </c>
      <c r="V189" s="472"/>
    </row>
    <row r="190" spans="1:22" s="1" customFormat="1" ht="39.950000000000003" customHeight="1" thickBot="1">
      <c r="A190" s="1" t="s">
        <v>6</v>
      </c>
      <c r="B190" s="2" t="s">
        <v>18</v>
      </c>
      <c r="C190" s="2" t="s">
        <v>270</v>
      </c>
      <c r="D190" s="2" t="s">
        <v>445</v>
      </c>
      <c r="E190" s="2" t="s">
        <v>2735</v>
      </c>
      <c r="F190" s="2" t="s">
        <v>2806</v>
      </c>
      <c r="G190" s="2">
        <v>3497</v>
      </c>
      <c r="H190" s="467">
        <v>3498</v>
      </c>
      <c r="I190" s="467">
        <v>4427</v>
      </c>
      <c r="J190" s="468">
        <f t="shared" si="26"/>
        <v>0.26558033161806749</v>
      </c>
      <c r="K190" s="464">
        <v>12250</v>
      </c>
      <c r="L190" s="464">
        <v>7150</v>
      </c>
      <c r="M190" s="464">
        <v>7150</v>
      </c>
      <c r="N190" s="466">
        <f t="shared" si="20"/>
        <v>5.4000000000000006E-2</v>
      </c>
      <c r="O190" s="2">
        <v>10</v>
      </c>
      <c r="P190" s="2">
        <v>10</v>
      </c>
      <c r="Q190" s="2">
        <v>10</v>
      </c>
      <c r="R190" s="2">
        <v>1</v>
      </c>
      <c r="S190" s="470"/>
      <c r="T190" s="470">
        <f t="shared" si="21"/>
        <v>31</v>
      </c>
      <c r="U190" s="474" t="s">
        <v>3970</v>
      </c>
      <c r="V190" s="475" t="s">
        <v>3151</v>
      </c>
    </row>
    <row r="191" spans="1:22" s="1" customFormat="1" ht="39.950000000000003" customHeight="1" thickBot="1">
      <c r="A191" s="1" t="s">
        <v>6</v>
      </c>
      <c r="B191" s="2" t="s">
        <v>18</v>
      </c>
      <c r="C191" s="2" t="s">
        <v>269</v>
      </c>
      <c r="D191" s="2" t="s">
        <v>446</v>
      </c>
      <c r="E191" s="2" t="s">
        <v>2733</v>
      </c>
      <c r="F191" s="2" t="s">
        <v>2803</v>
      </c>
      <c r="G191" s="2">
        <v>3365.15</v>
      </c>
      <c r="H191" s="467">
        <v>3551.65</v>
      </c>
      <c r="I191" s="467">
        <v>4534.1099999999997</v>
      </c>
      <c r="J191" s="468">
        <f t="shared" si="26"/>
        <v>0.27662072557825224</v>
      </c>
      <c r="K191" s="464">
        <v>12250</v>
      </c>
      <c r="L191" s="464">
        <v>7150</v>
      </c>
      <c r="M191" s="464">
        <v>7150</v>
      </c>
      <c r="N191" s="466">
        <f t="shared" si="20"/>
        <v>5.4000000000000006E-2</v>
      </c>
      <c r="O191" s="2">
        <v>10</v>
      </c>
      <c r="P191" s="2">
        <v>10</v>
      </c>
      <c r="Q191" s="2">
        <v>10</v>
      </c>
      <c r="R191" s="2">
        <v>2</v>
      </c>
      <c r="S191" s="470">
        <f t="shared" ref="S191:S196" si="28">+($I$177*$S$177)/I191</f>
        <v>39.869787014430621</v>
      </c>
      <c r="T191" s="470">
        <f t="shared" si="21"/>
        <v>71.869787014430614</v>
      </c>
      <c r="U191" s="476" t="s">
        <v>3969</v>
      </c>
      <c r="V191" s="472"/>
    </row>
    <row r="192" spans="1:22" s="1" customFormat="1" ht="39.950000000000003" customHeight="1" thickBot="1">
      <c r="A192" s="1" t="s">
        <v>6</v>
      </c>
      <c r="B192" s="2" t="s">
        <v>18</v>
      </c>
      <c r="C192" s="2" t="s">
        <v>269</v>
      </c>
      <c r="D192" s="2" t="s">
        <v>451</v>
      </c>
      <c r="E192" s="2" t="s">
        <v>2736</v>
      </c>
      <c r="F192" s="2" t="s">
        <v>2779</v>
      </c>
      <c r="G192" s="2">
        <v>5514.83</v>
      </c>
      <c r="H192" s="467">
        <v>4048.66</v>
      </c>
      <c r="I192" s="467">
        <v>4690.8599999999997</v>
      </c>
      <c r="J192" s="468">
        <f t="shared" si="26"/>
        <v>0.15862038304031453</v>
      </c>
      <c r="K192" s="464">
        <v>12250</v>
      </c>
      <c r="L192" s="464">
        <v>7150</v>
      </c>
      <c r="M192" s="464">
        <v>7150</v>
      </c>
      <c r="N192" s="466">
        <f t="shared" si="20"/>
        <v>5.4000000000000006E-2</v>
      </c>
      <c r="O192" s="2">
        <v>0</v>
      </c>
      <c r="P192" s="2">
        <v>10</v>
      </c>
      <c r="Q192" s="2">
        <v>10</v>
      </c>
      <c r="R192" s="2">
        <v>0</v>
      </c>
      <c r="S192" s="470">
        <f t="shared" si="28"/>
        <v>38.537496322635938</v>
      </c>
      <c r="T192" s="470">
        <f t="shared" si="21"/>
        <v>58.537496322635938</v>
      </c>
      <c r="U192" s="474" t="s">
        <v>3970</v>
      </c>
      <c r="V192" s="475" t="s">
        <v>3971</v>
      </c>
    </row>
    <row r="193" spans="1:22" s="1" customFormat="1" ht="39.950000000000003" customHeight="1" thickBot="1">
      <c r="A193" s="1" t="s">
        <v>6</v>
      </c>
      <c r="B193" s="2" t="s">
        <v>18</v>
      </c>
      <c r="C193" s="2" t="s">
        <v>271</v>
      </c>
      <c r="D193" s="2" t="s">
        <v>419</v>
      </c>
      <c r="E193" s="2" t="s">
        <v>2737</v>
      </c>
      <c r="F193" s="2" t="s">
        <v>2811</v>
      </c>
      <c r="G193" s="2">
        <v>4774.47</v>
      </c>
      <c r="H193" s="467">
        <v>4774.47</v>
      </c>
      <c r="I193" s="467">
        <v>4774.47</v>
      </c>
      <c r="J193" s="468">
        <f t="shared" si="26"/>
        <v>0</v>
      </c>
      <c r="K193" s="464">
        <v>12250</v>
      </c>
      <c r="L193" s="464">
        <v>7150</v>
      </c>
      <c r="M193" s="464">
        <v>7150</v>
      </c>
      <c r="N193" s="466">
        <f t="shared" si="20"/>
        <v>5.4000000000000006E-2</v>
      </c>
      <c r="O193" s="2">
        <v>10</v>
      </c>
      <c r="P193" s="2">
        <v>10</v>
      </c>
      <c r="Q193" s="2">
        <v>10</v>
      </c>
      <c r="R193" s="2">
        <v>0</v>
      </c>
      <c r="S193" s="470">
        <f t="shared" si="28"/>
        <v>37.862631873275987</v>
      </c>
      <c r="T193" s="470">
        <f t="shared" si="21"/>
        <v>67.862631873275987</v>
      </c>
      <c r="U193" s="474" t="s">
        <v>3970</v>
      </c>
      <c r="V193" s="475" t="s">
        <v>3971</v>
      </c>
    </row>
    <row r="194" spans="1:22" s="1" customFormat="1" ht="39.950000000000003" customHeight="1" thickBot="1">
      <c r="A194" s="1" t="s">
        <v>6</v>
      </c>
      <c r="B194" s="2" t="s">
        <v>18</v>
      </c>
      <c r="C194" s="2" t="s">
        <v>269</v>
      </c>
      <c r="D194" s="2" t="s">
        <v>454</v>
      </c>
      <c r="E194" s="2" t="s">
        <v>2742</v>
      </c>
      <c r="F194" s="2" t="s">
        <v>2779</v>
      </c>
      <c r="G194" s="2">
        <v>3613.15</v>
      </c>
      <c r="H194" s="467">
        <v>4887</v>
      </c>
      <c r="I194" s="467">
        <v>4887</v>
      </c>
      <c r="J194" s="468">
        <f t="shared" si="26"/>
        <v>0</v>
      </c>
      <c r="K194" s="464">
        <v>12250</v>
      </c>
      <c r="L194" s="464">
        <v>7150</v>
      </c>
      <c r="M194" s="464">
        <v>7150</v>
      </c>
      <c r="N194" s="466">
        <f t="shared" si="20"/>
        <v>5.4000000000000006E-2</v>
      </c>
      <c r="O194" s="2">
        <v>10</v>
      </c>
      <c r="P194" s="2">
        <v>10</v>
      </c>
      <c r="Q194" s="2">
        <v>10</v>
      </c>
      <c r="R194" s="2">
        <v>0</v>
      </c>
      <c r="S194" s="470">
        <f t="shared" si="28"/>
        <v>36.990791896869247</v>
      </c>
      <c r="T194" s="470">
        <f t="shared" si="21"/>
        <v>66.99079189686924</v>
      </c>
      <c r="U194" s="474" t="s">
        <v>3970</v>
      </c>
      <c r="V194" s="475" t="s">
        <v>3971</v>
      </c>
    </row>
    <row r="195" spans="1:22" s="1" customFormat="1" ht="39.950000000000003" customHeight="1" thickBot="1">
      <c r="A195" s="1" t="s">
        <v>6</v>
      </c>
      <c r="B195" s="2" t="s">
        <v>18</v>
      </c>
      <c r="C195" s="2" t="s">
        <v>269</v>
      </c>
      <c r="D195" s="2" t="s">
        <v>449</v>
      </c>
      <c r="E195" s="2" t="s">
        <v>2738</v>
      </c>
      <c r="F195" s="2" t="s">
        <v>2808</v>
      </c>
      <c r="G195" s="2">
        <v>3603.59</v>
      </c>
      <c r="H195" s="467">
        <v>3736</v>
      </c>
      <c r="I195" s="467">
        <v>4898</v>
      </c>
      <c r="J195" s="468">
        <f t="shared" si="26"/>
        <v>0.31102783725910066</v>
      </c>
      <c r="K195" s="464">
        <v>12250</v>
      </c>
      <c r="L195" s="464">
        <v>7150</v>
      </c>
      <c r="M195" s="464">
        <v>7150</v>
      </c>
      <c r="N195" s="466">
        <f t="shared" si="20"/>
        <v>5.4000000000000006E-2</v>
      </c>
      <c r="O195" s="2">
        <v>10</v>
      </c>
      <c r="P195" s="2">
        <v>10</v>
      </c>
      <c r="Q195" s="2">
        <v>10</v>
      </c>
      <c r="R195" s="2">
        <v>0</v>
      </c>
      <c r="S195" s="470">
        <f t="shared" si="28"/>
        <v>36.907717435688035</v>
      </c>
      <c r="T195" s="470">
        <f t="shared" si="21"/>
        <v>66.907717435688028</v>
      </c>
      <c r="U195" s="474" t="s">
        <v>3970</v>
      </c>
      <c r="V195" s="475" t="s">
        <v>3971</v>
      </c>
    </row>
    <row r="196" spans="1:22" s="1" customFormat="1" ht="39.950000000000003" customHeight="1" thickBot="1">
      <c r="A196" s="1" t="s">
        <v>6</v>
      </c>
      <c r="B196" s="2" t="s">
        <v>18</v>
      </c>
      <c r="C196" s="2" t="s">
        <v>269</v>
      </c>
      <c r="D196" s="2" t="s">
        <v>455</v>
      </c>
      <c r="E196" s="2" t="s">
        <v>2753</v>
      </c>
      <c r="F196" s="2" t="s">
        <v>2812</v>
      </c>
      <c r="G196" s="2">
        <v>41000</v>
      </c>
      <c r="H196" s="467">
        <v>41000</v>
      </c>
      <c r="I196" s="467">
        <v>41000</v>
      </c>
      <c r="J196" s="468">
        <f t="shared" si="26"/>
        <v>0</v>
      </c>
      <c r="K196" s="464">
        <v>12250</v>
      </c>
      <c r="L196" s="464">
        <v>7150</v>
      </c>
      <c r="M196" s="464">
        <v>7150</v>
      </c>
      <c r="N196" s="466">
        <f t="shared" si="20"/>
        <v>5.4000000000000006E-2</v>
      </c>
      <c r="O196" s="2">
        <v>10</v>
      </c>
      <c r="P196" s="2">
        <v>10</v>
      </c>
      <c r="Q196" s="2">
        <v>10</v>
      </c>
      <c r="R196" s="2">
        <v>0</v>
      </c>
      <c r="S196" s="470">
        <f t="shared" si="28"/>
        <v>4.4091219512195119</v>
      </c>
      <c r="T196" s="470">
        <f t="shared" si="21"/>
        <v>34.409121951219511</v>
      </c>
      <c r="U196" s="474" t="s">
        <v>3970</v>
      </c>
      <c r="V196" s="475" t="s">
        <v>3971</v>
      </c>
    </row>
    <row r="197" spans="1:22" s="1" customFormat="1" ht="39.950000000000003" customHeight="1" thickBot="1">
      <c r="A197" s="1" t="s">
        <v>7</v>
      </c>
      <c r="B197" s="2" t="s">
        <v>18</v>
      </c>
      <c r="C197" s="2" t="s">
        <v>269</v>
      </c>
      <c r="D197" s="2" t="s">
        <v>456</v>
      </c>
      <c r="E197" s="2" t="s">
        <v>2748</v>
      </c>
      <c r="F197" s="2" t="s">
        <v>2814</v>
      </c>
      <c r="G197" s="2"/>
      <c r="H197" s="467"/>
      <c r="I197" s="467"/>
      <c r="J197" s="468"/>
      <c r="K197" s="464">
        <v>12250</v>
      </c>
      <c r="L197" s="464">
        <v>7150</v>
      </c>
      <c r="M197" s="464">
        <v>7150</v>
      </c>
      <c r="N197" s="466">
        <f t="shared" si="20"/>
        <v>5.4000000000000006E-2</v>
      </c>
      <c r="O197" s="2">
        <v>10</v>
      </c>
      <c r="P197" s="2">
        <v>0</v>
      </c>
      <c r="Q197" s="2">
        <v>10</v>
      </c>
      <c r="R197" s="2">
        <v>0</v>
      </c>
      <c r="S197" s="470"/>
      <c r="T197" s="470">
        <f t="shared" si="21"/>
        <v>20</v>
      </c>
      <c r="U197" s="474" t="s">
        <v>3970</v>
      </c>
      <c r="V197" s="475" t="s">
        <v>3151</v>
      </c>
    </row>
    <row r="198" spans="1:22" s="1" customFormat="1" ht="39.950000000000003" customHeight="1" thickBot="1">
      <c r="A198" s="1" t="s">
        <v>7</v>
      </c>
      <c r="B198" s="2" t="s">
        <v>18</v>
      </c>
      <c r="C198" s="2" t="s">
        <v>270</v>
      </c>
      <c r="D198" s="2" t="s">
        <v>457</v>
      </c>
      <c r="E198" s="2" t="s">
        <v>2734</v>
      </c>
      <c r="F198" s="2" t="s">
        <v>2806</v>
      </c>
      <c r="G198" s="2"/>
      <c r="H198" s="467"/>
      <c r="I198" s="467"/>
      <c r="J198" s="468"/>
      <c r="K198" s="464">
        <v>12250</v>
      </c>
      <c r="L198" s="464">
        <v>7150</v>
      </c>
      <c r="M198" s="464">
        <v>7150</v>
      </c>
      <c r="N198" s="466">
        <f t="shared" si="20"/>
        <v>5.4000000000000006E-2</v>
      </c>
      <c r="O198" s="2">
        <v>10</v>
      </c>
      <c r="P198" s="2">
        <v>10</v>
      </c>
      <c r="Q198" s="2">
        <v>10</v>
      </c>
      <c r="R198" s="2">
        <v>0</v>
      </c>
      <c r="S198" s="470"/>
      <c r="T198" s="470">
        <f t="shared" si="21"/>
        <v>30</v>
      </c>
      <c r="U198" s="474" t="s">
        <v>3970</v>
      </c>
      <c r="V198" s="475" t="s">
        <v>3151</v>
      </c>
    </row>
    <row r="199" spans="1:22" s="1" customFormat="1" ht="39.950000000000003" customHeight="1" thickBot="1">
      <c r="A199" s="1" t="s">
        <v>6</v>
      </c>
      <c r="B199" s="2" t="s">
        <v>19</v>
      </c>
      <c r="C199" s="2" t="s">
        <v>269</v>
      </c>
      <c r="D199" s="2" t="s">
        <v>464</v>
      </c>
      <c r="E199" s="2" t="s">
        <v>2752</v>
      </c>
      <c r="F199" s="2" t="s">
        <v>2807</v>
      </c>
      <c r="G199" s="2">
        <v>3858</v>
      </c>
      <c r="H199" s="467">
        <v>3569</v>
      </c>
      <c r="I199" s="467">
        <v>3012.9</v>
      </c>
      <c r="J199" s="468">
        <f t="shared" ref="J199:J218" si="29">+(I199-H199)/H199</f>
        <v>-0.15581395348837207</v>
      </c>
      <c r="K199" s="464">
        <v>12250</v>
      </c>
      <c r="L199" s="464">
        <v>7150</v>
      </c>
      <c r="M199" s="464">
        <v>7150</v>
      </c>
      <c r="N199" s="466">
        <f t="shared" si="20"/>
        <v>5.4000000000000006E-2</v>
      </c>
      <c r="O199" s="2">
        <v>10</v>
      </c>
      <c r="P199" s="2">
        <v>10</v>
      </c>
      <c r="Q199" s="2">
        <v>10</v>
      </c>
      <c r="R199" s="2">
        <v>0</v>
      </c>
      <c r="S199" s="470">
        <v>60</v>
      </c>
      <c r="T199" s="470">
        <f t="shared" si="21"/>
        <v>90</v>
      </c>
      <c r="U199" s="476" t="s">
        <v>3969</v>
      </c>
      <c r="V199" s="472"/>
    </row>
    <row r="200" spans="1:22" s="1" customFormat="1" ht="39.950000000000003" customHeight="1" thickBot="1">
      <c r="A200" s="1" t="s">
        <v>6</v>
      </c>
      <c r="B200" s="2" t="s">
        <v>19</v>
      </c>
      <c r="C200" s="2" t="s">
        <v>269</v>
      </c>
      <c r="D200" s="2" t="s">
        <v>419</v>
      </c>
      <c r="E200" s="2" t="s">
        <v>2737</v>
      </c>
      <c r="F200" s="2" t="s">
        <v>2802</v>
      </c>
      <c r="G200" s="2">
        <v>2949.56</v>
      </c>
      <c r="H200" s="467">
        <v>2415.16</v>
      </c>
      <c r="I200" s="467">
        <v>3234.45</v>
      </c>
      <c r="J200" s="468">
        <f t="shared" si="29"/>
        <v>0.33922804286258468</v>
      </c>
      <c r="K200" s="464">
        <v>12250</v>
      </c>
      <c r="L200" s="464">
        <v>7150</v>
      </c>
      <c r="M200" s="464">
        <v>7150</v>
      </c>
      <c r="N200" s="466">
        <f t="shared" si="20"/>
        <v>5.4000000000000006E-2</v>
      </c>
      <c r="O200" s="2">
        <v>10</v>
      </c>
      <c r="P200" s="2">
        <v>10</v>
      </c>
      <c r="Q200" s="2">
        <v>10</v>
      </c>
      <c r="R200" s="2">
        <v>0</v>
      </c>
      <c r="S200" s="470">
        <f t="shared" ref="S200:S211" si="30">+($I$199*$S$199)/I200</f>
        <v>55.890182256643328</v>
      </c>
      <c r="T200" s="470">
        <f t="shared" si="21"/>
        <v>85.890182256643328</v>
      </c>
      <c r="U200" s="476" t="s">
        <v>3969</v>
      </c>
      <c r="V200" s="472"/>
    </row>
    <row r="201" spans="1:22" s="1" customFormat="1" ht="39.950000000000003" customHeight="1" thickBot="1">
      <c r="A201" s="1" t="s">
        <v>6</v>
      </c>
      <c r="B201" s="2" t="s">
        <v>19</v>
      </c>
      <c r="C201" s="2" t="s">
        <v>270</v>
      </c>
      <c r="D201" s="2" t="s">
        <v>459</v>
      </c>
      <c r="E201" s="2" t="s">
        <v>2733</v>
      </c>
      <c r="F201" s="2" t="s">
        <v>2779</v>
      </c>
      <c r="G201" s="2">
        <v>3907.75</v>
      </c>
      <c r="H201" s="467">
        <v>3317.35</v>
      </c>
      <c r="I201" s="467">
        <v>3626.54</v>
      </c>
      <c r="J201" s="468">
        <f t="shared" si="29"/>
        <v>9.3203912761692334E-2</v>
      </c>
      <c r="K201" s="464">
        <v>12250</v>
      </c>
      <c r="L201" s="464">
        <v>7150</v>
      </c>
      <c r="M201" s="464">
        <v>7150</v>
      </c>
      <c r="N201" s="466">
        <f t="shared" si="20"/>
        <v>5.4000000000000006E-2</v>
      </c>
      <c r="O201" s="2">
        <v>10</v>
      </c>
      <c r="P201" s="2">
        <v>10</v>
      </c>
      <c r="Q201" s="2">
        <v>10</v>
      </c>
      <c r="R201" s="2">
        <v>2</v>
      </c>
      <c r="S201" s="470">
        <f t="shared" si="30"/>
        <v>49.847513056522196</v>
      </c>
      <c r="T201" s="470">
        <f t="shared" si="21"/>
        <v>81.847513056522189</v>
      </c>
      <c r="U201" s="476" t="s">
        <v>3969</v>
      </c>
      <c r="V201" s="472"/>
    </row>
    <row r="202" spans="1:22" s="1" customFormat="1" ht="39.950000000000003" customHeight="1" thickBot="1">
      <c r="A202" s="1" t="s">
        <v>6</v>
      </c>
      <c r="B202" s="2" t="s">
        <v>19</v>
      </c>
      <c r="C202" s="2" t="s">
        <v>269</v>
      </c>
      <c r="D202" s="2" t="s">
        <v>460</v>
      </c>
      <c r="E202" s="2" t="s">
        <v>2734</v>
      </c>
      <c r="F202" s="2" t="s">
        <v>2804</v>
      </c>
      <c r="G202" s="2">
        <v>3240</v>
      </c>
      <c r="H202" s="467">
        <v>3416</v>
      </c>
      <c r="I202" s="467">
        <v>3700</v>
      </c>
      <c r="J202" s="468">
        <f t="shared" si="29"/>
        <v>8.3138173302107723E-2</v>
      </c>
      <c r="K202" s="464">
        <v>12250</v>
      </c>
      <c r="L202" s="464">
        <v>7150</v>
      </c>
      <c r="M202" s="464">
        <v>7150</v>
      </c>
      <c r="N202" s="466">
        <f t="shared" si="20"/>
        <v>5.4000000000000006E-2</v>
      </c>
      <c r="O202" s="2">
        <v>10</v>
      </c>
      <c r="P202" s="2">
        <v>10</v>
      </c>
      <c r="Q202" s="2">
        <v>10</v>
      </c>
      <c r="R202" s="2">
        <v>0</v>
      </c>
      <c r="S202" s="470">
        <f t="shared" si="30"/>
        <v>48.857837837837835</v>
      </c>
      <c r="T202" s="470">
        <f t="shared" si="21"/>
        <v>78.857837837837835</v>
      </c>
      <c r="U202" s="476" t="s">
        <v>3969</v>
      </c>
      <c r="V202" s="472"/>
    </row>
    <row r="203" spans="1:22" s="1" customFormat="1" ht="39.950000000000003" customHeight="1" thickBot="1">
      <c r="A203" s="1" t="s">
        <v>6</v>
      </c>
      <c r="B203" s="2" t="s">
        <v>19</v>
      </c>
      <c r="C203" s="2" t="s">
        <v>270</v>
      </c>
      <c r="D203" s="2" t="s">
        <v>419</v>
      </c>
      <c r="E203" s="2" t="s">
        <v>2737</v>
      </c>
      <c r="F203" s="2" t="s">
        <v>2809</v>
      </c>
      <c r="G203" s="2">
        <v>3819.58</v>
      </c>
      <c r="H203" s="467">
        <v>3819.58</v>
      </c>
      <c r="I203" s="467">
        <v>3743.58</v>
      </c>
      <c r="J203" s="468">
        <f t="shared" si="29"/>
        <v>-1.9897475638682788E-2</v>
      </c>
      <c r="K203" s="464">
        <v>12250</v>
      </c>
      <c r="L203" s="464">
        <v>7150</v>
      </c>
      <c r="M203" s="464">
        <v>7150</v>
      </c>
      <c r="N203" s="466">
        <f t="shared" si="20"/>
        <v>5.4000000000000006E-2</v>
      </c>
      <c r="O203" s="2">
        <v>10</v>
      </c>
      <c r="P203" s="2">
        <v>10</v>
      </c>
      <c r="Q203" s="2">
        <v>10</v>
      </c>
      <c r="R203" s="2">
        <v>0</v>
      </c>
      <c r="S203" s="470">
        <f t="shared" si="30"/>
        <v>48.289070889362591</v>
      </c>
      <c r="T203" s="470">
        <f t="shared" si="21"/>
        <v>78.289070889362591</v>
      </c>
      <c r="U203" s="476" t="s">
        <v>3969</v>
      </c>
      <c r="V203" s="472"/>
    </row>
    <row r="204" spans="1:22" s="1" customFormat="1" ht="39.950000000000003" customHeight="1" thickBot="1">
      <c r="A204" s="1" t="s">
        <v>6</v>
      </c>
      <c r="B204" s="2" t="s">
        <v>19</v>
      </c>
      <c r="C204" s="2" t="s">
        <v>271</v>
      </c>
      <c r="D204" s="2" t="s">
        <v>419</v>
      </c>
      <c r="E204" s="2" t="s">
        <v>2737</v>
      </c>
      <c r="F204" s="2" t="s">
        <v>2811</v>
      </c>
      <c r="G204" s="2">
        <v>4774.47</v>
      </c>
      <c r="H204" s="467">
        <v>4774.47</v>
      </c>
      <c r="I204" s="467">
        <v>3743.58</v>
      </c>
      <c r="J204" s="468">
        <f t="shared" si="29"/>
        <v>-0.21591715939151368</v>
      </c>
      <c r="K204" s="464">
        <v>12250</v>
      </c>
      <c r="L204" s="464">
        <v>7150</v>
      </c>
      <c r="M204" s="464">
        <v>7150</v>
      </c>
      <c r="N204" s="466">
        <f t="shared" ref="N204:N267" si="31">1.6%+1.9%+1.9%</f>
        <v>5.4000000000000006E-2</v>
      </c>
      <c r="O204" s="2">
        <v>10</v>
      </c>
      <c r="P204" s="2">
        <v>10</v>
      </c>
      <c r="Q204" s="2">
        <v>10</v>
      </c>
      <c r="R204" s="2">
        <v>0</v>
      </c>
      <c r="S204" s="470">
        <f t="shared" si="30"/>
        <v>48.289070889362591</v>
      </c>
      <c r="T204" s="470">
        <f t="shared" ref="T204:T267" si="32">+SUM(O204:S204)</f>
        <v>78.289070889362591</v>
      </c>
      <c r="U204" s="476" t="s">
        <v>3969</v>
      </c>
      <c r="V204" s="472"/>
    </row>
    <row r="205" spans="1:22" s="1" customFormat="1" ht="39.950000000000003" customHeight="1" thickBot="1">
      <c r="A205" s="1" t="s">
        <v>7</v>
      </c>
      <c r="B205" s="2" t="s">
        <v>19</v>
      </c>
      <c r="C205" s="2" t="s">
        <v>269</v>
      </c>
      <c r="D205" s="2" t="s">
        <v>461</v>
      </c>
      <c r="E205" s="2" t="s">
        <v>2735</v>
      </c>
      <c r="F205" s="2" t="s">
        <v>2804</v>
      </c>
      <c r="G205" s="2">
        <v>3180</v>
      </c>
      <c r="H205" s="467">
        <v>3452</v>
      </c>
      <c r="I205" s="467">
        <v>3913</v>
      </c>
      <c r="J205" s="468">
        <f t="shared" si="29"/>
        <v>0.1335457705677868</v>
      </c>
      <c r="K205" s="464">
        <v>12250</v>
      </c>
      <c r="L205" s="464">
        <v>7150</v>
      </c>
      <c r="M205" s="464">
        <v>7150</v>
      </c>
      <c r="N205" s="466">
        <f t="shared" si="31"/>
        <v>5.4000000000000006E-2</v>
      </c>
      <c r="O205" s="2">
        <v>10</v>
      </c>
      <c r="P205" s="2">
        <v>10</v>
      </c>
      <c r="Q205" s="2">
        <v>10</v>
      </c>
      <c r="R205" s="2">
        <v>1</v>
      </c>
      <c r="S205" s="470">
        <f t="shared" si="30"/>
        <v>46.198313314592383</v>
      </c>
      <c r="T205" s="470">
        <f t="shared" si="32"/>
        <v>77.198313314592383</v>
      </c>
      <c r="U205" s="476" t="s">
        <v>3969</v>
      </c>
      <c r="V205" s="472"/>
    </row>
    <row r="206" spans="1:22" s="1" customFormat="1" ht="39.950000000000003" customHeight="1" thickBot="1">
      <c r="A206" s="1" t="s">
        <v>6</v>
      </c>
      <c r="B206" s="2" t="s">
        <v>19</v>
      </c>
      <c r="C206" s="2" t="s">
        <v>270</v>
      </c>
      <c r="D206" s="2" t="s">
        <v>467</v>
      </c>
      <c r="E206" s="2" t="s">
        <v>2736</v>
      </c>
      <c r="F206" s="2" t="s">
        <v>2810</v>
      </c>
      <c r="G206" s="2">
        <v>4407.43</v>
      </c>
      <c r="H206" s="467">
        <v>4048.66</v>
      </c>
      <c r="I206" s="467">
        <v>3920.4</v>
      </c>
      <c r="J206" s="468">
        <f t="shared" si="29"/>
        <v>-3.1679617453675972E-2</v>
      </c>
      <c r="K206" s="464">
        <v>12250</v>
      </c>
      <c r="L206" s="464">
        <v>7150</v>
      </c>
      <c r="M206" s="464">
        <v>7150</v>
      </c>
      <c r="N206" s="466">
        <f t="shared" si="31"/>
        <v>5.4000000000000006E-2</v>
      </c>
      <c r="O206" s="2">
        <v>0</v>
      </c>
      <c r="P206" s="2">
        <v>10</v>
      </c>
      <c r="Q206" s="2">
        <v>10</v>
      </c>
      <c r="R206" s="2">
        <v>0</v>
      </c>
      <c r="S206" s="470">
        <f t="shared" si="30"/>
        <v>46.111111111111107</v>
      </c>
      <c r="T206" s="470">
        <f t="shared" si="32"/>
        <v>66.111111111111114</v>
      </c>
      <c r="U206" s="476" t="s">
        <v>3969</v>
      </c>
      <c r="V206" s="472"/>
    </row>
    <row r="207" spans="1:22" s="1" customFormat="1" ht="39.950000000000003" customHeight="1" thickBot="1">
      <c r="A207" s="1" t="s">
        <v>6</v>
      </c>
      <c r="B207" s="2" t="s">
        <v>19</v>
      </c>
      <c r="C207" s="2" t="s">
        <v>269</v>
      </c>
      <c r="D207" s="2" t="s">
        <v>458</v>
      </c>
      <c r="E207" s="2" t="s">
        <v>2741</v>
      </c>
      <c r="F207" s="2" t="s">
        <v>2803</v>
      </c>
      <c r="G207" s="2">
        <v>3152.66</v>
      </c>
      <c r="H207" s="467">
        <v>3186.54</v>
      </c>
      <c r="I207" s="467">
        <v>4020.78</v>
      </c>
      <c r="J207" s="468">
        <f t="shared" si="29"/>
        <v>0.26180120130298073</v>
      </c>
      <c r="K207" s="464">
        <v>12250</v>
      </c>
      <c r="L207" s="464">
        <v>7150</v>
      </c>
      <c r="M207" s="464">
        <v>7150</v>
      </c>
      <c r="N207" s="466">
        <f t="shared" si="31"/>
        <v>5.4000000000000006E-2</v>
      </c>
      <c r="O207" s="2">
        <v>10</v>
      </c>
      <c r="P207" s="2">
        <v>0</v>
      </c>
      <c r="Q207" s="2">
        <v>10</v>
      </c>
      <c r="R207" s="2">
        <v>0</v>
      </c>
      <c r="S207" s="470">
        <f t="shared" si="30"/>
        <v>44.959933147299779</v>
      </c>
      <c r="T207" s="470">
        <f t="shared" si="32"/>
        <v>64.959933147299779</v>
      </c>
      <c r="U207" s="476" t="s">
        <v>3969</v>
      </c>
      <c r="V207" s="472"/>
    </row>
    <row r="208" spans="1:22" s="1" customFormat="1" ht="39.950000000000003" customHeight="1" thickBot="1">
      <c r="A208" s="1" t="s">
        <v>6</v>
      </c>
      <c r="B208" s="2" t="s">
        <v>19</v>
      </c>
      <c r="C208" s="2" t="s">
        <v>271</v>
      </c>
      <c r="D208" s="2" t="s">
        <v>468</v>
      </c>
      <c r="E208" s="2" t="s">
        <v>2736</v>
      </c>
      <c r="F208" s="2" t="s">
        <v>2807</v>
      </c>
      <c r="G208" s="2">
        <v>4482.8500000000004</v>
      </c>
      <c r="H208" s="467">
        <v>4150.3</v>
      </c>
      <c r="I208" s="467">
        <v>4051.08</v>
      </c>
      <c r="J208" s="468">
        <f t="shared" si="29"/>
        <v>-2.3906705539358662E-2</v>
      </c>
      <c r="K208" s="464">
        <v>12250</v>
      </c>
      <c r="L208" s="464">
        <v>7150</v>
      </c>
      <c r="M208" s="464">
        <v>7150</v>
      </c>
      <c r="N208" s="466">
        <f t="shared" si="31"/>
        <v>5.4000000000000006E-2</v>
      </c>
      <c r="O208" s="2">
        <v>0</v>
      </c>
      <c r="P208" s="2">
        <v>10</v>
      </c>
      <c r="Q208" s="2">
        <v>10</v>
      </c>
      <c r="R208" s="2">
        <v>0</v>
      </c>
      <c r="S208" s="470">
        <f t="shared" si="30"/>
        <v>44.623655913978496</v>
      </c>
      <c r="T208" s="470">
        <f t="shared" si="32"/>
        <v>64.623655913978496</v>
      </c>
      <c r="U208" s="476" t="s">
        <v>3969</v>
      </c>
      <c r="V208" s="472"/>
    </row>
    <row r="209" spans="1:22" s="1" customFormat="1" ht="39.950000000000003" customHeight="1" thickBot="1">
      <c r="A209" s="1" t="s">
        <v>6</v>
      </c>
      <c r="B209" s="2" t="s">
        <v>19</v>
      </c>
      <c r="C209" s="2" t="s">
        <v>272</v>
      </c>
      <c r="D209" s="2" t="s">
        <v>469</v>
      </c>
      <c r="E209" s="2" t="s">
        <v>2736</v>
      </c>
      <c r="F209" s="2" t="s">
        <v>2807</v>
      </c>
      <c r="G209" s="2">
        <v>4876.3</v>
      </c>
      <c r="H209" s="467">
        <v>4150.3</v>
      </c>
      <c r="I209" s="467">
        <v>4051.08</v>
      </c>
      <c r="J209" s="468">
        <f t="shared" si="29"/>
        <v>-2.3906705539358662E-2</v>
      </c>
      <c r="K209" s="464">
        <v>12250</v>
      </c>
      <c r="L209" s="464">
        <v>7150</v>
      </c>
      <c r="M209" s="464">
        <v>7150</v>
      </c>
      <c r="N209" s="466">
        <f t="shared" si="31"/>
        <v>5.4000000000000006E-2</v>
      </c>
      <c r="O209" s="2">
        <v>0</v>
      </c>
      <c r="P209" s="2">
        <v>10</v>
      </c>
      <c r="Q209" s="2">
        <v>10</v>
      </c>
      <c r="R209" s="2">
        <v>0</v>
      </c>
      <c r="S209" s="470">
        <f t="shared" si="30"/>
        <v>44.623655913978496</v>
      </c>
      <c r="T209" s="470">
        <f t="shared" si="32"/>
        <v>64.623655913978496</v>
      </c>
      <c r="U209" s="476" t="s">
        <v>3969</v>
      </c>
      <c r="V209" s="472"/>
    </row>
    <row r="210" spans="1:22" s="1" customFormat="1" ht="39.950000000000003" customHeight="1" thickBot="1">
      <c r="A210" s="1" t="s">
        <v>6</v>
      </c>
      <c r="B210" s="2" t="s">
        <v>19</v>
      </c>
      <c r="C210" s="2" t="s">
        <v>269</v>
      </c>
      <c r="D210" s="2" t="s">
        <v>443</v>
      </c>
      <c r="E210" s="2" t="s">
        <v>2751</v>
      </c>
      <c r="F210" s="2" t="s">
        <v>2779</v>
      </c>
      <c r="G210" s="2">
        <v>3699.95</v>
      </c>
      <c r="H210" s="467">
        <v>3450</v>
      </c>
      <c r="I210" s="467">
        <v>4065</v>
      </c>
      <c r="J210" s="468">
        <f t="shared" si="29"/>
        <v>0.17826086956521739</v>
      </c>
      <c r="K210" s="464">
        <v>12250</v>
      </c>
      <c r="L210" s="464">
        <v>7150</v>
      </c>
      <c r="M210" s="464">
        <v>7150</v>
      </c>
      <c r="N210" s="466">
        <f t="shared" si="31"/>
        <v>5.4000000000000006E-2</v>
      </c>
      <c r="O210" s="2">
        <v>10</v>
      </c>
      <c r="P210" s="2">
        <v>10</v>
      </c>
      <c r="Q210" s="2">
        <v>10</v>
      </c>
      <c r="R210" s="2">
        <v>1</v>
      </c>
      <c r="S210" s="470">
        <f t="shared" si="30"/>
        <v>44.470848708487082</v>
      </c>
      <c r="T210" s="470">
        <f t="shared" si="32"/>
        <v>75.470848708487082</v>
      </c>
      <c r="U210" s="476" t="s">
        <v>3969</v>
      </c>
      <c r="V210" s="472"/>
    </row>
    <row r="211" spans="1:22" s="1" customFormat="1" ht="39.950000000000003" customHeight="1" thickBot="1">
      <c r="A211" s="1" t="s">
        <v>6</v>
      </c>
      <c r="B211" s="2" t="s">
        <v>19</v>
      </c>
      <c r="C211" s="2" t="s">
        <v>269</v>
      </c>
      <c r="D211" s="2" t="s">
        <v>465</v>
      </c>
      <c r="E211" s="2" t="s">
        <v>2750</v>
      </c>
      <c r="F211" s="2" t="s">
        <v>2779</v>
      </c>
      <c r="G211" s="2">
        <v>3630</v>
      </c>
      <c r="H211" s="467">
        <v>3690.5</v>
      </c>
      <c r="I211" s="467">
        <v>4235</v>
      </c>
      <c r="J211" s="468">
        <f t="shared" si="29"/>
        <v>0.14754098360655737</v>
      </c>
      <c r="K211" s="464">
        <v>12250</v>
      </c>
      <c r="L211" s="464">
        <v>7150</v>
      </c>
      <c r="M211" s="464">
        <v>7150</v>
      </c>
      <c r="N211" s="466">
        <f t="shared" si="31"/>
        <v>5.4000000000000006E-2</v>
      </c>
      <c r="O211" s="2">
        <v>5</v>
      </c>
      <c r="P211" s="2">
        <v>10</v>
      </c>
      <c r="Q211" s="2">
        <v>10</v>
      </c>
      <c r="R211" s="2">
        <v>1</v>
      </c>
      <c r="S211" s="470">
        <f t="shared" si="30"/>
        <v>42.685714285714283</v>
      </c>
      <c r="T211" s="470">
        <f t="shared" si="32"/>
        <v>68.685714285714283</v>
      </c>
      <c r="U211" s="476" t="s">
        <v>3969</v>
      </c>
      <c r="V211" s="472"/>
    </row>
    <row r="212" spans="1:22" s="1" customFormat="1" ht="39.950000000000003" customHeight="1" thickBot="1">
      <c r="A212" s="1" t="s">
        <v>6</v>
      </c>
      <c r="B212" s="2" t="s">
        <v>19</v>
      </c>
      <c r="C212" s="2" t="s">
        <v>270</v>
      </c>
      <c r="D212" s="2" t="s">
        <v>462</v>
      </c>
      <c r="E212" s="2" t="s">
        <v>2735</v>
      </c>
      <c r="F212" s="2" t="s">
        <v>2806</v>
      </c>
      <c r="G212" s="2">
        <v>3497</v>
      </c>
      <c r="H212" s="467">
        <v>3498</v>
      </c>
      <c r="I212" s="467">
        <v>4427</v>
      </c>
      <c r="J212" s="468">
        <f t="shared" si="29"/>
        <v>0.26558033161806749</v>
      </c>
      <c r="K212" s="464">
        <v>12250</v>
      </c>
      <c r="L212" s="464">
        <v>7150</v>
      </c>
      <c r="M212" s="464">
        <v>7150</v>
      </c>
      <c r="N212" s="466">
        <f t="shared" si="31"/>
        <v>5.4000000000000006E-2</v>
      </c>
      <c r="O212" s="2">
        <v>10</v>
      </c>
      <c r="P212" s="2">
        <v>10</v>
      </c>
      <c r="Q212" s="2">
        <v>10</v>
      </c>
      <c r="R212" s="2">
        <v>1</v>
      </c>
      <c r="S212" s="470"/>
      <c r="T212" s="470">
        <f t="shared" si="32"/>
        <v>31</v>
      </c>
      <c r="U212" s="474" t="s">
        <v>3970</v>
      </c>
      <c r="V212" s="475" t="s">
        <v>3151</v>
      </c>
    </row>
    <row r="213" spans="1:22" s="1" customFormat="1" ht="39.950000000000003" customHeight="1" thickBot="1">
      <c r="A213" s="1" t="s">
        <v>6</v>
      </c>
      <c r="B213" s="2" t="s">
        <v>19</v>
      </c>
      <c r="C213" s="2" t="s">
        <v>269</v>
      </c>
      <c r="D213" s="2" t="s">
        <v>463</v>
      </c>
      <c r="E213" s="2" t="s">
        <v>2733</v>
      </c>
      <c r="F213" s="2" t="s">
        <v>2803</v>
      </c>
      <c r="G213" s="2">
        <v>3365.15</v>
      </c>
      <c r="H213" s="467">
        <v>3551.65</v>
      </c>
      <c r="I213" s="467">
        <v>4534.1099999999997</v>
      </c>
      <c r="J213" s="468">
        <f t="shared" si="29"/>
        <v>0.27662072557825224</v>
      </c>
      <c r="K213" s="464">
        <v>12250</v>
      </c>
      <c r="L213" s="464">
        <v>7150</v>
      </c>
      <c r="M213" s="464">
        <v>7150</v>
      </c>
      <c r="N213" s="466">
        <f t="shared" si="31"/>
        <v>5.4000000000000006E-2</v>
      </c>
      <c r="O213" s="2">
        <v>10</v>
      </c>
      <c r="P213" s="2">
        <v>10</v>
      </c>
      <c r="Q213" s="2">
        <v>10</v>
      </c>
      <c r="R213" s="2">
        <v>2</v>
      </c>
      <c r="S213" s="470">
        <f t="shared" ref="S213:S218" si="33">+($I$199*$S$199)/I213</f>
        <v>39.869787014430621</v>
      </c>
      <c r="T213" s="470">
        <f t="shared" si="32"/>
        <v>71.869787014430614</v>
      </c>
      <c r="U213" s="476" t="s">
        <v>3969</v>
      </c>
      <c r="V213" s="472"/>
    </row>
    <row r="214" spans="1:22" s="1" customFormat="1" ht="39.950000000000003" customHeight="1" thickBot="1">
      <c r="A214" s="1" t="s">
        <v>6</v>
      </c>
      <c r="B214" s="2" t="s">
        <v>19</v>
      </c>
      <c r="C214" s="2" t="s">
        <v>269</v>
      </c>
      <c r="D214" s="2" t="s">
        <v>471</v>
      </c>
      <c r="E214" s="2" t="s">
        <v>2736</v>
      </c>
      <c r="F214" s="2" t="s">
        <v>2779</v>
      </c>
      <c r="G214" s="2">
        <v>5514.83</v>
      </c>
      <c r="H214" s="467">
        <v>5292.06</v>
      </c>
      <c r="I214" s="467">
        <v>4690.8599999999997</v>
      </c>
      <c r="J214" s="468">
        <f t="shared" si="29"/>
        <v>-0.11360415414791228</v>
      </c>
      <c r="K214" s="464">
        <v>12250</v>
      </c>
      <c r="L214" s="464">
        <v>7150</v>
      </c>
      <c r="M214" s="464">
        <v>7150</v>
      </c>
      <c r="N214" s="466">
        <f t="shared" si="31"/>
        <v>5.4000000000000006E-2</v>
      </c>
      <c r="O214" s="2">
        <v>0</v>
      </c>
      <c r="P214" s="2">
        <v>10</v>
      </c>
      <c r="Q214" s="2">
        <v>10</v>
      </c>
      <c r="R214" s="2">
        <v>0</v>
      </c>
      <c r="S214" s="470">
        <f t="shared" si="33"/>
        <v>38.537496322635938</v>
      </c>
      <c r="T214" s="470">
        <f t="shared" si="32"/>
        <v>58.537496322635938</v>
      </c>
      <c r="U214" s="474" t="s">
        <v>3970</v>
      </c>
      <c r="V214" s="475" t="s">
        <v>3971</v>
      </c>
    </row>
    <row r="215" spans="1:22" s="1" customFormat="1" ht="39.950000000000003" customHeight="1" thickBot="1">
      <c r="A215" s="1" t="s">
        <v>6</v>
      </c>
      <c r="B215" s="2" t="s">
        <v>19</v>
      </c>
      <c r="C215" s="2" t="s">
        <v>269</v>
      </c>
      <c r="D215" s="2" t="s">
        <v>454</v>
      </c>
      <c r="E215" s="2" t="s">
        <v>2742</v>
      </c>
      <c r="F215" s="2" t="s">
        <v>2779</v>
      </c>
      <c r="G215" s="2">
        <v>3613.15</v>
      </c>
      <c r="H215" s="467">
        <v>4887</v>
      </c>
      <c r="I215" s="467">
        <v>4887</v>
      </c>
      <c r="J215" s="468">
        <f t="shared" si="29"/>
        <v>0</v>
      </c>
      <c r="K215" s="464">
        <v>12250</v>
      </c>
      <c r="L215" s="464">
        <v>7150</v>
      </c>
      <c r="M215" s="464">
        <v>7150</v>
      </c>
      <c r="N215" s="466">
        <f t="shared" si="31"/>
        <v>5.4000000000000006E-2</v>
      </c>
      <c r="O215" s="2">
        <v>10</v>
      </c>
      <c r="P215" s="2">
        <v>10</v>
      </c>
      <c r="Q215" s="2">
        <v>10</v>
      </c>
      <c r="R215" s="2">
        <v>0</v>
      </c>
      <c r="S215" s="470">
        <f t="shared" si="33"/>
        <v>36.990791896869247</v>
      </c>
      <c r="T215" s="470">
        <f t="shared" si="32"/>
        <v>66.99079189686924</v>
      </c>
      <c r="U215" s="474" t="s">
        <v>3970</v>
      </c>
      <c r="V215" s="475" t="s">
        <v>3971</v>
      </c>
    </row>
    <row r="216" spans="1:22" s="1" customFormat="1" ht="39.950000000000003" customHeight="1" thickBot="1">
      <c r="A216" s="1" t="s">
        <v>6</v>
      </c>
      <c r="B216" s="2" t="s">
        <v>19</v>
      </c>
      <c r="C216" s="2" t="s">
        <v>269</v>
      </c>
      <c r="D216" s="2" t="s">
        <v>466</v>
      </c>
      <c r="E216" s="2" t="s">
        <v>2738</v>
      </c>
      <c r="F216" s="2" t="s">
        <v>2808</v>
      </c>
      <c r="G216" s="2">
        <v>3603.59</v>
      </c>
      <c r="H216" s="467">
        <v>3736</v>
      </c>
      <c r="I216" s="467">
        <v>4898</v>
      </c>
      <c r="J216" s="468">
        <f t="shared" si="29"/>
        <v>0.31102783725910066</v>
      </c>
      <c r="K216" s="464">
        <v>12250</v>
      </c>
      <c r="L216" s="464">
        <v>7150</v>
      </c>
      <c r="M216" s="464">
        <v>7150</v>
      </c>
      <c r="N216" s="466">
        <f t="shared" si="31"/>
        <v>5.4000000000000006E-2</v>
      </c>
      <c r="O216" s="2">
        <v>10</v>
      </c>
      <c r="P216" s="2">
        <v>10</v>
      </c>
      <c r="Q216" s="2">
        <v>10</v>
      </c>
      <c r="R216" s="2">
        <v>0</v>
      </c>
      <c r="S216" s="470">
        <f t="shared" si="33"/>
        <v>36.907717435688035</v>
      </c>
      <c r="T216" s="470">
        <f t="shared" si="32"/>
        <v>66.907717435688028</v>
      </c>
      <c r="U216" s="474" t="s">
        <v>3970</v>
      </c>
      <c r="V216" s="475" t="s">
        <v>3971</v>
      </c>
    </row>
    <row r="217" spans="1:22" s="1" customFormat="1" ht="39.950000000000003" customHeight="1" thickBot="1">
      <c r="A217" s="1" t="s">
        <v>6</v>
      </c>
      <c r="B217" s="2" t="s">
        <v>19</v>
      </c>
      <c r="C217" s="2" t="s">
        <v>269</v>
      </c>
      <c r="D217" s="2" t="s">
        <v>470</v>
      </c>
      <c r="E217" s="2" t="s">
        <v>2731</v>
      </c>
      <c r="F217" s="2" t="s">
        <v>2806</v>
      </c>
      <c r="G217" s="2">
        <v>5190</v>
      </c>
      <c r="H217" s="467">
        <v>5190</v>
      </c>
      <c r="I217" s="467">
        <v>5190</v>
      </c>
      <c r="J217" s="468">
        <f t="shared" si="29"/>
        <v>0</v>
      </c>
      <c r="K217" s="464">
        <v>12250</v>
      </c>
      <c r="L217" s="464">
        <v>7150</v>
      </c>
      <c r="M217" s="464">
        <v>7150</v>
      </c>
      <c r="N217" s="466">
        <f t="shared" si="31"/>
        <v>5.4000000000000006E-2</v>
      </c>
      <c r="O217" s="2">
        <v>10</v>
      </c>
      <c r="P217" s="2">
        <v>10</v>
      </c>
      <c r="Q217" s="2">
        <v>10</v>
      </c>
      <c r="R217" s="2">
        <v>0</v>
      </c>
      <c r="S217" s="470">
        <f t="shared" si="33"/>
        <v>34.831213872832372</v>
      </c>
      <c r="T217" s="470">
        <f t="shared" si="32"/>
        <v>64.831213872832365</v>
      </c>
      <c r="U217" s="474" t="s">
        <v>3970</v>
      </c>
      <c r="V217" s="475" t="s">
        <v>3971</v>
      </c>
    </row>
    <row r="218" spans="1:22" s="1" customFormat="1" ht="39.950000000000003" customHeight="1" thickBot="1">
      <c r="A218" s="1" t="s">
        <v>6</v>
      </c>
      <c r="B218" s="2" t="s">
        <v>19</v>
      </c>
      <c r="C218" s="2" t="s">
        <v>269</v>
      </c>
      <c r="D218" s="2" t="s">
        <v>472</v>
      </c>
      <c r="E218" s="2" t="s">
        <v>2753</v>
      </c>
      <c r="F218" s="2" t="s">
        <v>2812</v>
      </c>
      <c r="G218" s="2">
        <v>41000</v>
      </c>
      <c r="H218" s="467">
        <v>41000</v>
      </c>
      <c r="I218" s="467">
        <v>41000</v>
      </c>
      <c r="J218" s="468">
        <f t="shared" si="29"/>
        <v>0</v>
      </c>
      <c r="K218" s="464">
        <v>12250</v>
      </c>
      <c r="L218" s="464">
        <v>7150</v>
      </c>
      <c r="M218" s="464">
        <v>7150</v>
      </c>
      <c r="N218" s="466">
        <f t="shared" si="31"/>
        <v>5.4000000000000006E-2</v>
      </c>
      <c r="O218" s="2">
        <v>10</v>
      </c>
      <c r="P218" s="2">
        <v>10</v>
      </c>
      <c r="Q218" s="2">
        <v>10</v>
      </c>
      <c r="R218" s="2">
        <v>0</v>
      </c>
      <c r="S218" s="470">
        <f t="shared" si="33"/>
        <v>4.4091219512195119</v>
      </c>
      <c r="T218" s="470">
        <f t="shared" si="32"/>
        <v>34.409121951219511</v>
      </c>
      <c r="U218" s="474" t="s">
        <v>3970</v>
      </c>
      <c r="V218" s="475" t="s">
        <v>3971</v>
      </c>
    </row>
    <row r="219" spans="1:22" s="1" customFormat="1" ht="39.950000000000003" customHeight="1" thickBot="1">
      <c r="A219" s="1" t="s">
        <v>7</v>
      </c>
      <c r="B219" s="2" t="s">
        <v>19</v>
      </c>
      <c r="C219" s="2" t="s">
        <v>269</v>
      </c>
      <c r="D219" s="2" t="s">
        <v>473</v>
      </c>
      <c r="E219" s="2" t="s">
        <v>2748</v>
      </c>
      <c r="F219" s="2" t="s">
        <v>2814</v>
      </c>
      <c r="G219" s="2"/>
      <c r="H219" s="467"/>
      <c r="I219" s="467"/>
      <c r="J219" s="468"/>
      <c r="K219" s="464">
        <v>12250</v>
      </c>
      <c r="L219" s="464">
        <v>7150</v>
      </c>
      <c r="M219" s="464">
        <v>7150</v>
      </c>
      <c r="N219" s="466">
        <f t="shared" si="31"/>
        <v>5.4000000000000006E-2</v>
      </c>
      <c r="O219" s="2">
        <v>10</v>
      </c>
      <c r="P219" s="2">
        <v>0</v>
      </c>
      <c r="Q219" s="2">
        <v>10</v>
      </c>
      <c r="R219" s="2">
        <v>0</v>
      </c>
      <c r="S219" s="470"/>
      <c r="T219" s="470">
        <f t="shared" si="32"/>
        <v>20</v>
      </c>
      <c r="U219" s="474" t="s">
        <v>3970</v>
      </c>
      <c r="V219" s="475" t="s">
        <v>3151</v>
      </c>
    </row>
    <row r="220" spans="1:22" s="1" customFormat="1" ht="39.950000000000003" customHeight="1" thickBot="1">
      <c r="A220" s="1" t="s">
        <v>7</v>
      </c>
      <c r="B220" s="2" t="s">
        <v>19</v>
      </c>
      <c r="C220" s="2" t="s">
        <v>270</v>
      </c>
      <c r="D220" s="2" t="s">
        <v>474</v>
      </c>
      <c r="E220" s="2" t="s">
        <v>2734</v>
      </c>
      <c r="F220" s="2" t="s">
        <v>2806</v>
      </c>
      <c r="G220" s="2"/>
      <c r="H220" s="467"/>
      <c r="I220" s="467"/>
      <c r="J220" s="468"/>
      <c r="K220" s="464">
        <v>12250</v>
      </c>
      <c r="L220" s="464">
        <v>7150</v>
      </c>
      <c r="M220" s="464">
        <v>7150</v>
      </c>
      <c r="N220" s="466">
        <f t="shared" si="31"/>
        <v>5.4000000000000006E-2</v>
      </c>
      <c r="O220" s="2">
        <v>10</v>
      </c>
      <c r="P220" s="2">
        <v>10</v>
      </c>
      <c r="Q220" s="2">
        <v>10</v>
      </c>
      <c r="R220" s="2">
        <v>0</v>
      </c>
      <c r="S220" s="470"/>
      <c r="T220" s="470">
        <f t="shared" si="32"/>
        <v>30</v>
      </c>
      <c r="U220" s="474" t="s">
        <v>3970</v>
      </c>
      <c r="V220" s="475" t="s">
        <v>3151</v>
      </c>
    </row>
    <row r="221" spans="1:22" s="1" customFormat="1" ht="39.950000000000003" customHeight="1" thickBot="1">
      <c r="A221" s="1" t="s">
        <v>6</v>
      </c>
      <c r="B221" s="2" t="s">
        <v>20</v>
      </c>
      <c r="C221" s="2" t="s">
        <v>269</v>
      </c>
      <c r="D221" s="2" t="s">
        <v>481</v>
      </c>
      <c r="E221" s="2" t="s">
        <v>2752</v>
      </c>
      <c r="F221" s="2" t="s">
        <v>2807</v>
      </c>
      <c r="G221" s="2">
        <v>236.84</v>
      </c>
      <c r="H221" s="467">
        <v>274</v>
      </c>
      <c r="I221" s="467">
        <v>242</v>
      </c>
      <c r="J221" s="468">
        <f t="shared" ref="J221:J252" si="34">+(I221-H221)/H221</f>
        <v>-0.11678832116788321</v>
      </c>
      <c r="K221" s="464">
        <v>622.5</v>
      </c>
      <c r="L221" s="464">
        <v>622.5</v>
      </c>
      <c r="M221" s="464">
        <v>608</v>
      </c>
      <c r="N221" s="466">
        <f t="shared" si="31"/>
        <v>5.4000000000000006E-2</v>
      </c>
      <c r="O221" s="2">
        <v>10</v>
      </c>
      <c r="P221" s="2">
        <v>10</v>
      </c>
      <c r="Q221" s="2">
        <v>10</v>
      </c>
      <c r="R221" s="2">
        <v>0</v>
      </c>
      <c r="S221" s="470">
        <v>60</v>
      </c>
      <c r="T221" s="470">
        <f t="shared" si="32"/>
        <v>90</v>
      </c>
      <c r="U221" s="476" t="s">
        <v>3969</v>
      </c>
      <c r="V221" s="472"/>
    </row>
    <row r="222" spans="1:22" s="1" customFormat="1" ht="39.950000000000003" customHeight="1" thickBot="1">
      <c r="A222" s="1" t="s">
        <v>6</v>
      </c>
      <c r="B222" s="2" t="s">
        <v>20</v>
      </c>
      <c r="C222" s="2" t="s">
        <v>269</v>
      </c>
      <c r="D222" s="2" t="s">
        <v>475</v>
      </c>
      <c r="E222" s="2" t="s">
        <v>2737</v>
      </c>
      <c r="F222" s="2" t="s">
        <v>2802</v>
      </c>
      <c r="G222" s="2">
        <v>202.15</v>
      </c>
      <c r="H222" s="467">
        <v>199.23</v>
      </c>
      <c r="I222" s="467">
        <v>259.45</v>
      </c>
      <c r="J222" s="468">
        <f t="shared" si="34"/>
        <v>0.3022637153039201</v>
      </c>
      <c r="K222" s="464">
        <v>622.5</v>
      </c>
      <c r="L222" s="464">
        <v>622.5</v>
      </c>
      <c r="M222" s="464">
        <v>608</v>
      </c>
      <c r="N222" s="466">
        <f t="shared" si="31"/>
        <v>5.4000000000000006E-2</v>
      </c>
      <c r="O222" s="2">
        <v>10</v>
      </c>
      <c r="P222" s="2">
        <v>10</v>
      </c>
      <c r="Q222" s="2">
        <v>10</v>
      </c>
      <c r="R222" s="2">
        <v>0</v>
      </c>
      <c r="S222" s="470">
        <f t="shared" ref="S222:S237" si="35">+($I$221*$S$221)/I222</f>
        <v>55.964540373867798</v>
      </c>
      <c r="T222" s="470">
        <f t="shared" si="32"/>
        <v>85.964540373867806</v>
      </c>
      <c r="U222" s="476" t="s">
        <v>3969</v>
      </c>
      <c r="V222" s="472"/>
    </row>
    <row r="223" spans="1:22" s="1" customFormat="1" ht="39.950000000000003" customHeight="1" thickBot="1">
      <c r="A223" s="1" t="s">
        <v>6</v>
      </c>
      <c r="B223" s="2" t="s">
        <v>20</v>
      </c>
      <c r="C223" s="2" t="s">
        <v>270</v>
      </c>
      <c r="D223" s="2" t="s">
        <v>480</v>
      </c>
      <c r="E223" s="2" t="s">
        <v>2733</v>
      </c>
      <c r="F223" s="2" t="s">
        <v>2779</v>
      </c>
      <c r="G223" s="2">
        <v>259.93</v>
      </c>
      <c r="H223" s="467">
        <v>259.93</v>
      </c>
      <c r="I223" s="467">
        <v>288.2</v>
      </c>
      <c r="J223" s="468">
        <f t="shared" si="34"/>
        <v>0.10876005078290302</v>
      </c>
      <c r="K223" s="464">
        <v>622.5</v>
      </c>
      <c r="L223" s="464">
        <v>622.5</v>
      </c>
      <c r="M223" s="464">
        <v>608</v>
      </c>
      <c r="N223" s="466">
        <f t="shared" si="31"/>
        <v>5.4000000000000006E-2</v>
      </c>
      <c r="O223" s="2">
        <v>10</v>
      </c>
      <c r="P223" s="2">
        <v>10</v>
      </c>
      <c r="Q223" s="2">
        <v>10</v>
      </c>
      <c r="R223" s="2">
        <v>2</v>
      </c>
      <c r="S223" s="470">
        <f t="shared" si="35"/>
        <v>50.381679389312978</v>
      </c>
      <c r="T223" s="470">
        <f t="shared" si="32"/>
        <v>82.381679389312978</v>
      </c>
      <c r="U223" s="476" t="s">
        <v>3969</v>
      </c>
      <c r="V223" s="472"/>
    </row>
    <row r="224" spans="1:22" s="1" customFormat="1" ht="39.950000000000003" customHeight="1" thickBot="1">
      <c r="A224" s="1" t="s">
        <v>6</v>
      </c>
      <c r="B224" s="2" t="s">
        <v>20</v>
      </c>
      <c r="C224" s="2" t="s">
        <v>271</v>
      </c>
      <c r="D224" s="2" t="s">
        <v>483</v>
      </c>
      <c r="E224" s="2" t="s">
        <v>2733</v>
      </c>
      <c r="F224" s="2" t="s">
        <v>2807</v>
      </c>
      <c r="G224" s="2">
        <v>253.98</v>
      </c>
      <c r="H224" s="467">
        <v>284.64</v>
      </c>
      <c r="I224" s="467">
        <v>291.39999999999998</v>
      </c>
      <c r="J224" s="468">
        <f t="shared" si="34"/>
        <v>2.3749297358066298E-2</v>
      </c>
      <c r="K224" s="464">
        <v>622.5</v>
      </c>
      <c r="L224" s="464">
        <v>622.5</v>
      </c>
      <c r="M224" s="464">
        <v>608</v>
      </c>
      <c r="N224" s="466">
        <f t="shared" si="31"/>
        <v>5.4000000000000006E-2</v>
      </c>
      <c r="O224" s="2">
        <v>10</v>
      </c>
      <c r="P224" s="2">
        <v>10</v>
      </c>
      <c r="Q224" s="2">
        <v>10</v>
      </c>
      <c r="R224" s="2">
        <v>2</v>
      </c>
      <c r="S224" s="470">
        <f t="shared" si="35"/>
        <v>49.828414550446126</v>
      </c>
      <c r="T224" s="470">
        <f t="shared" si="32"/>
        <v>81.828414550446126</v>
      </c>
      <c r="U224" s="476" t="s">
        <v>3969</v>
      </c>
      <c r="V224" s="472"/>
    </row>
    <row r="225" spans="1:22" s="1" customFormat="1" ht="39.950000000000003" customHeight="1" thickBot="1">
      <c r="A225" s="1" t="s">
        <v>6</v>
      </c>
      <c r="B225" s="2" t="s">
        <v>20</v>
      </c>
      <c r="C225" s="2" t="s">
        <v>269</v>
      </c>
      <c r="D225" s="2" t="s">
        <v>478</v>
      </c>
      <c r="E225" s="2" t="s">
        <v>2734</v>
      </c>
      <c r="F225" s="2" t="s">
        <v>2816</v>
      </c>
      <c r="G225" s="2">
        <v>232.8</v>
      </c>
      <c r="H225" s="467">
        <v>255.6</v>
      </c>
      <c r="I225" s="467">
        <v>292.8</v>
      </c>
      <c r="J225" s="468">
        <f t="shared" si="34"/>
        <v>0.14553990610328646</v>
      </c>
      <c r="K225" s="464">
        <v>622.5</v>
      </c>
      <c r="L225" s="464">
        <v>622.5</v>
      </c>
      <c r="M225" s="464">
        <v>608</v>
      </c>
      <c r="N225" s="466">
        <f t="shared" si="31"/>
        <v>5.4000000000000006E-2</v>
      </c>
      <c r="O225" s="2">
        <v>10</v>
      </c>
      <c r="P225" s="2">
        <v>10</v>
      </c>
      <c r="Q225" s="2">
        <v>10</v>
      </c>
      <c r="R225" s="2">
        <v>0</v>
      </c>
      <c r="S225" s="470">
        <f t="shared" si="35"/>
        <v>49.590163934426229</v>
      </c>
      <c r="T225" s="470">
        <f t="shared" si="32"/>
        <v>79.590163934426229</v>
      </c>
      <c r="U225" s="476" t="s">
        <v>3969</v>
      </c>
      <c r="V225" s="472"/>
    </row>
    <row r="226" spans="1:22" s="1" customFormat="1" ht="39.950000000000003" customHeight="1" thickBot="1">
      <c r="A226" s="1" t="s">
        <v>6</v>
      </c>
      <c r="B226" s="2" t="s">
        <v>20</v>
      </c>
      <c r="C226" s="2" t="s">
        <v>270</v>
      </c>
      <c r="D226" s="2" t="s">
        <v>475</v>
      </c>
      <c r="E226" s="2" t="s">
        <v>2737</v>
      </c>
      <c r="F226" s="2" t="s">
        <v>2817</v>
      </c>
      <c r="G226" s="2">
        <v>263.58999999999997</v>
      </c>
      <c r="H226" s="467">
        <v>263.58999999999997</v>
      </c>
      <c r="I226" s="467">
        <v>295.54000000000002</v>
      </c>
      <c r="J226" s="468">
        <f t="shared" si="34"/>
        <v>0.12121097158465817</v>
      </c>
      <c r="K226" s="464">
        <v>622.5</v>
      </c>
      <c r="L226" s="464">
        <v>622.5</v>
      </c>
      <c r="M226" s="464">
        <v>608</v>
      </c>
      <c r="N226" s="466">
        <f t="shared" si="31"/>
        <v>5.4000000000000006E-2</v>
      </c>
      <c r="O226" s="2">
        <v>10</v>
      </c>
      <c r="P226" s="2">
        <v>10</v>
      </c>
      <c r="Q226" s="2">
        <v>10</v>
      </c>
      <c r="R226" s="2">
        <v>0</v>
      </c>
      <c r="S226" s="470">
        <f t="shared" si="35"/>
        <v>49.13040535968058</v>
      </c>
      <c r="T226" s="470">
        <f t="shared" si="32"/>
        <v>79.13040535968058</v>
      </c>
      <c r="U226" s="476" t="s">
        <v>3969</v>
      </c>
      <c r="V226" s="472"/>
    </row>
    <row r="227" spans="1:22" s="1" customFormat="1" ht="39.950000000000003" customHeight="1" thickBot="1">
      <c r="A227" s="1" t="s">
        <v>6</v>
      </c>
      <c r="B227" s="2" t="s">
        <v>20</v>
      </c>
      <c r="C227" s="2" t="s">
        <v>269</v>
      </c>
      <c r="D227" s="2" t="s">
        <v>482</v>
      </c>
      <c r="E227" s="2" t="s">
        <v>2735</v>
      </c>
      <c r="F227" s="2" t="s">
        <v>2816</v>
      </c>
      <c r="G227" s="2">
        <v>228.39</v>
      </c>
      <c r="H227" s="467">
        <v>282</v>
      </c>
      <c r="I227" s="467">
        <v>301</v>
      </c>
      <c r="J227" s="468">
        <f t="shared" si="34"/>
        <v>6.7375886524822695E-2</v>
      </c>
      <c r="K227" s="464">
        <v>622.5</v>
      </c>
      <c r="L227" s="464">
        <v>622.5</v>
      </c>
      <c r="M227" s="464">
        <v>608</v>
      </c>
      <c r="N227" s="466">
        <f t="shared" si="31"/>
        <v>5.4000000000000006E-2</v>
      </c>
      <c r="O227" s="2">
        <v>10</v>
      </c>
      <c r="P227" s="2">
        <v>10</v>
      </c>
      <c r="Q227" s="2">
        <v>10</v>
      </c>
      <c r="R227" s="2">
        <v>1</v>
      </c>
      <c r="S227" s="470">
        <f t="shared" si="35"/>
        <v>48.239202657807311</v>
      </c>
      <c r="T227" s="470">
        <f t="shared" si="32"/>
        <v>79.239202657807311</v>
      </c>
      <c r="U227" s="476" t="s">
        <v>3969</v>
      </c>
      <c r="V227" s="472"/>
    </row>
    <row r="228" spans="1:22" s="1" customFormat="1" ht="39.950000000000003" customHeight="1" thickBot="1">
      <c r="A228" s="1" t="s">
        <v>6</v>
      </c>
      <c r="B228" s="2" t="s">
        <v>20</v>
      </c>
      <c r="C228" s="2" t="s">
        <v>271</v>
      </c>
      <c r="D228" s="2" t="s">
        <v>485</v>
      </c>
      <c r="E228" s="2" t="s">
        <v>2734</v>
      </c>
      <c r="F228" s="2" t="s">
        <v>2806</v>
      </c>
      <c r="G228" s="2">
        <v>284.27999999999997</v>
      </c>
      <c r="H228" s="467">
        <v>297</v>
      </c>
      <c r="I228" s="467">
        <v>317</v>
      </c>
      <c r="J228" s="468">
        <f t="shared" si="34"/>
        <v>6.7340067340067339E-2</v>
      </c>
      <c r="K228" s="464">
        <v>622.5</v>
      </c>
      <c r="L228" s="464">
        <v>622.5</v>
      </c>
      <c r="M228" s="464">
        <v>608</v>
      </c>
      <c r="N228" s="466">
        <f t="shared" si="31"/>
        <v>5.4000000000000006E-2</v>
      </c>
      <c r="O228" s="2">
        <v>10</v>
      </c>
      <c r="P228" s="2">
        <v>10</v>
      </c>
      <c r="Q228" s="2">
        <v>10</v>
      </c>
      <c r="R228" s="2">
        <v>0</v>
      </c>
      <c r="S228" s="470">
        <f t="shared" si="35"/>
        <v>45.804416403785488</v>
      </c>
      <c r="T228" s="470">
        <f t="shared" si="32"/>
        <v>75.804416403785496</v>
      </c>
      <c r="U228" s="476" t="s">
        <v>3969</v>
      </c>
      <c r="V228" s="472"/>
    </row>
    <row r="229" spans="1:22" s="1" customFormat="1" ht="39.950000000000003" customHeight="1" thickBot="1">
      <c r="A229" s="1" t="s">
        <v>6</v>
      </c>
      <c r="B229" s="2" t="s">
        <v>20</v>
      </c>
      <c r="C229" s="2" t="s">
        <v>270</v>
      </c>
      <c r="D229" s="2" t="s">
        <v>479</v>
      </c>
      <c r="E229" s="2" t="s">
        <v>2734</v>
      </c>
      <c r="F229" s="2" t="s">
        <v>2779</v>
      </c>
      <c r="G229" s="2">
        <v>238.9</v>
      </c>
      <c r="H229" s="467">
        <v>258.39999999999998</v>
      </c>
      <c r="I229" s="467">
        <v>331</v>
      </c>
      <c r="J229" s="468">
        <f t="shared" si="34"/>
        <v>0.28095975232198156</v>
      </c>
      <c r="K229" s="464">
        <v>622.5</v>
      </c>
      <c r="L229" s="464">
        <v>622.5</v>
      </c>
      <c r="M229" s="464">
        <v>608</v>
      </c>
      <c r="N229" s="466">
        <f t="shared" si="31"/>
        <v>5.4000000000000006E-2</v>
      </c>
      <c r="O229" s="2">
        <v>10</v>
      </c>
      <c r="P229" s="2">
        <v>10</v>
      </c>
      <c r="Q229" s="2">
        <v>10</v>
      </c>
      <c r="R229" s="2">
        <v>0</v>
      </c>
      <c r="S229" s="470">
        <f t="shared" si="35"/>
        <v>43.867069486404837</v>
      </c>
      <c r="T229" s="470">
        <f t="shared" si="32"/>
        <v>73.86706948640483</v>
      </c>
      <c r="U229" s="476" t="s">
        <v>3969</v>
      </c>
      <c r="V229" s="472"/>
    </row>
    <row r="230" spans="1:22" s="1" customFormat="1" ht="39.950000000000003" customHeight="1" thickBot="1">
      <c r="A230" s="1" t="s">
        <v>6</v>
      </c>
      <c r="B230" s="2" t="s">
        <v>20</v>
      </c>
      <c r="C230" s="2" t="s">
        <v>270</v>
      </c>
      <c r="D230" s="2" t="s">
        <v>487</v>
      </c>
      <c r="E230" s="2" t="s">
        <v>2736</v>
      </c>
      <c r="F230" s="2" t="s">
        <v>2807</v>
      </c>
      <c r="G230" s="2">
        <v>319.77</v>
      </c>
      <c r="H230" s="467">
        <v>324.41000000000003</v>
      </c>
      <c r="I230" s="467">
        <v>331.6</v>
      </c>
      <c r="J230" s="468">
        <f t="shared" si="34"/>
        <v>2.2163311858450718E-2</v>
      </c>
      <c r="K230" s="464">
        <v>622.5</v>
      </c>
      <c r="L230" s="464">
        <v>622.5</v>
      </c>
      <c r="M230" s="464">
        <v>608</v>
      </c>
      <c r="N230" s="466">
        <f t="shared" si="31"/>
        <v>5.4000000000000006E-2</v>
      </c>
      <c r="O230" s="2">
        <v>0</v>
      </c>
      <c r="P230" s="2">
        <v>10</v>
      </c>
      <c r="Q230" s="2">
        <v>10</v>
      </c>
      <c r="R230" s="2">
        <v>0</v>
      </c>
      <c r="S230" s="470">
        <f t="shared" si="35"/>
        <v>43.787696019300355</v>
      </c>
      <c r="T230" s="470">
        <f t="shared" si="32"/>
        <v>63.787696019300355</v>
      </c>
      <c r="U230" s="476" t="s">
        <v>3969</v>
      </c>
      <c r="V230" s="472"/>
    </row>
    <row r="231" spans="1:22" s="1" customFormat="1" ht="39.950000000000003" customHeight="1" thickBot="1">
      <c r="A231" s="1" t="s">
        <v>6</v>
      </c>
      <c r="B231" s="2" t="s">
        <v>20</v>
      </c>
      <c r="C231" s="2" t="s">
        <v>269</v>
      </c>
      <c r="D231" s="2" t="s">
        <v>488</v>
      </c>
      <c r="E231" s="2" t="s">
        <v>2738</v>
      </c>
      <c r="F231" s="2" t="s">
        <v>2819</v>
      </c>
      <c r="G231" s="2">
        <v>331.54</v>
      </c>
      <c r="H231" s="467">
        <v>331.55</v>
      </c>
      <c r="I231" s="467">
        <v>342.34</v>
      </c>
      <c r="J231" s="468">
        <f t="shared" si="34"/>
        <v>3.2544110993816808E-2</v>
      </c>
      <c r="K231" s="464">
        <v>622.5</v>
      </c>
      <c r="L231" s="464">
        <v>622.5</v>
      </c>
      <c r="M231" s="464">
        <v>608</v>
      </c>
      <c r="N231" s="466">
        <f t="shared" si="31"/>
        <v>5.4000000000000006E-2</v>
      </c>
      <c r="O231" s="2">
        <v>10</v>
      </c>
      <c r="P231" s="2">
        <v>10</v>
      </c>
      <c r="Q231" s="2">
        <v>10</v>
      </c>
      <c r="R231" s="2">
        <v>0</v>
      </c>
      <c r="S231" s="470">
        <f t="shared" si="35"/>
        <v>42.413974411403871</v>
      </c>
      <c r="T231" s="470">
        <f t="shared" si="32"/>
        <v>72.413974411403871</v>
      </c>
      <c r="U231" s="476" t="s">
        <v>3969</v>
      </c>
      <c r="V231" s="472"/>
    </row>
    <row r="232" spans="1:22" s="1" customFormat="1" ht="39.950000000000003" customHeight="1" thickBot="1">
      <c r="A232" s="1" t="s">
        <v>6</v>
      </c>
      <c r="B232" s="2" t="s">
        <v>20</v>
      </c>
      <c r="C232" s="2" t="s">
        <v>269</v>
      </c>
      <c r="D232" s="2" t="s">
        <v>476</v>
      </c>
      <c r="E232" s="2" t="s">
        <v>2741</v>
      </c>
      <c r="F232" s="2" t="s">
        <v>2815</v>
      </c>
      <c r="G232" s="2">
        <v>231.59</v>
      </c>
      <c r="H232" s="467">
        <v>235.53</v>
      </c>
      <c r="I232" s="467">
        <v>351.13</v>
      </c>
      <c r="J232" s="468">
        <f t="shared" si="34"/>
        <v>0.49080796501507234</v>
      </c>
      <c r="K232" s="464">
        <v>622.5</v>
      </c>
      <c r="L232" s="464">
        <v>622.5</v>
      </c>
      <c r="M232" s="464">
        <v>608</v>
      </c>
      <c r="N232" s="466">
        <f t="shared" si="31"/>
        <v>5.4000000000000006E-2</v>
      </c>
      <c r="O232" s="2">
        <v>10</v>
      </c>
      <c r="P232" s="2">
        <v>0</v>
      </c>
      <c r="Q232" s="2">
        <v>10</v>
      </c>
      <c r="R232" s="2">
        <v>0</v>
      </c>
      <c r="S232" s="470">
        <f t="shared" si="35"/>
        <v>41.352205735767377</v>
      </c>
      <c r="T232" s="470">
        <f t="shared" si="32"/>
        <v>61.352205735767377</v>
      </c>
      <c r="U232" s="476" t="s">
        <v>3969</v>
      </c>
      <c r="V232" s="472"/>
    </row>
    <row r="233" spans="1:22" s="1" customFormat="1" ht="39.950000000000003" customHeight="1" thickBot="1">
      <c r="A233" s="1" t="s">
        <v>7</v>
      </c>
      <c r="B233" s="2" t="s">
        <v>20</v>
      </c>
      <c r="C233" s="2" t="s">
        <v>269</v>
      </c>
      <c r="D233" s="2" t="s">
        <v>489</v>
      </c>
      <c r="E233" s="2" t="s">
        <v>2731</v>
      </c>
      <c r="F233" s="2" t="s">
        <v>2779</v>
      </c>
      <c r="G233" s="2">
        <v>356</v>
      </c>
      <c r="H233" s="467">
        <v>356</v>
      </c>
      <c r="I233" s="467">
        <v>356</v>
      </c>
      <c r="J233" s="468">
        <f t="shared" si="34"/>
        <v>0</v>
      </c>
      <c r="K233" s="464">
        <v>622.5</v>
      </c>
      <c r="L233" s="464">
        <v>622.5</v>
      </c>
      <c r="M233" s="464">
        <v>608</v>
      </c>
      <c r="N233" s="466">
        <f t="shared" si="31"/>
        <v>5.4000000000000006E-2</v>
      </c>
      <c r="O233" s="2">
        <v>10</v>
      </c>
      <c r="P233" s="2">
        <v>10</v>
      </c>
      <c r="Q233" s="2">
        <v>10</v>
      </c>
      <c r="R233" s="2">
        <v>0</v>
      </c>
      <c r="S233" s="470">
        <f t="shared" si="35"/>
        <v>40.786516853932582</v>
      </c>
      <c r="T233" s="470">
        <f t="shared" si="32"/>
        <v>70.786516853932582</v>
      </c>
      <c r="U233" s="476" t="s">
        <v>3969</v>
      </c>
      <c r="V233" s="472"/>
    </row>
    <row r="234" spans="1:22" s="1" customFormat="1" ht="39.950000000000003" customHeight="1" thickBot="1">
      <c r="A234" s="1" t="s">
        <v>6</v>
      </c>
      <c r="B234" s="2" t="s">
        <v>20</v>
      </c>
      <c r="C234" s="2" t="s">
        <v>270</v>
      </c>
      <c r="D234" s="2" t="s">
        <v>484</v>
      </c>
      <c r="E234" s="2" t="s">
        <v>2735</v>
      </c>
      <c r="F234" s="2" t="s">
        <v>2806</v>
      </c>
      <c r="G234" s="2">
        <v>272.25</v>
      </c>
      <c r="H234" s="467">
        <v>297</v>
      </c>
      <c r="I234" s="467">
        <v>359</v>
      </c>
      <c r="J234" s="468">
        <f t="shared" si="34"/>
        <v>0.20875420875420875</v>
      </c>
      <c r="K234" s="464">
        <v>622.5</v>
      </c>
      <c r="L234" s="464">
        <v>622.5</v>
      </c>
      <c r="M234" s="464">
        <v>608</v>
      </c>
      <c r="N234" s="466">
        <f t="shared" si="31"/>
        <v>5.4000000000000006E-2</v>
      </c>
      <c r="O234" s="2">
        <v>10</v>
      </c>
      <c r="P234" s="2">
        <v>10</v>
      </c>
      <c r="Q234" s="2">
        <v>10</v>
      </c>
      <c r="R234" s="2">
        <v>1</v>
      </c>
      <c r="S234" s="470">
        <f t="shared" si="35"/>
        <v>40.445682451253482</v>
      </c>
      <c r="T234" s="470">
        <f t="shared" si="32"/>
        <v>71.445682451253475</v>
      </c>
      <c r="U234" s="476" t="s">
        <v>3969</v>
      </c>
      <c r="V234" s="472"/>
    </row>
    <row r="235" spans="1:22" s="1" customFormat="1" ht="39.950000000000003" customHeight="1" thickBot="1">
      <c r="A235" s="1" t="s">
        <v>6</v>
      </c>
      <c r="B235" s="2" t="s">
        <v>20</v>
      </c>
      <c r="C235" s="2" t="s">
        <v>271</v>
      </c>
      <c r="D235" s="2" t="s">
        <v>475</v>
      </c>
      <c r="E235" s="2" t="s">
        <v>2737</v>
      </c>
      <c r="F235" s="2" t="s">
        <v>2809</v>
      </c>
      <c r="G235" s="2">
        <v>363.21</v>
      </c>
      <c r="H235" s="467">
        <v>363.21</v>
      </c>
      <c r="I235" s="467">
        <v>362.53</v>
      </c>
      <c r="J235" s="468">
        <f t="shared" si="34"/>
        <v>-1.872195148812001E-3</v>
      </c>
      <c r="K235" s="464">
        <v>622.5</v>
      </c>
      <c r="L235" s="464">
        <v>622.5</v>
      </c>
      <c r="M235" s="464">
        <v>608</v>
      </c>
      <c r="N235" s="466">
        <f t="shared" si="31"/>
        <v>5.4000000000000006E-2</v>
      </c>
      <c r="O235" s="2">
        <v>10</v>
      </c>
      <c r="P235" s="2">
        <v>10</v>
      </c>
      <c r="Q235" s="2">
        <v>10</v>
      </c>
      <c r="R235" s="2">
        <v>0</v>
      </c>
      <c r="S235" s="470">
        <f t="shared" si="35"/>
        <v>40.051857777287402</v>
      </c>
      <c r="T235" s="470">
        <f t="shared" si="32"/>
        <v>70.05185777728741</v>
      </c>
      <c r="U235" s="476" t="s">
        <v>3969</v>
      </c>
      <c r="V235" s="472"/>
    </row>
    <row r="236" spans="1:22" s="1" customFormat="1" ht="39.950000000000003" customHeight="1" thickBot="1">
      <c r="A236" s="1" t="s">
        <v>6</v>
      </c>
      <c r="B236" s="2" t="s">
        <v>20</v>
      </c>
      <c r="C236" s="2" t="s">
        <v>269</v>
      </c>
      <c r="D236" s="2" t="s">
        <v>477</v>
      </c>
      <c r="E236" s="2" t="s">
        <v>2733</v>
      </c>
      <c r="F236" s="2" t="s">
        <v>2815</v>
      </c>
      <c r="G236" s="2">
        <v>254.15</v>
      </c>
      <c r="H236" s="467">
        <v>246.74</v>
      </c>
      <c r="I236" s="467">
        <v>382.56</v>
      </c>
      <c r="J236" s="468">
        <f t="shared" si="34"/>
        <v>0.55045797195428381</v>
      </c>
      <c r="K236" s="464">
        <v>622.5</v>
      </c>
      <c r="L236" s="464">
        <v>622.5</v>
      </c>
      <c r="M236" s="464">
        <v>608</v>
      </c>
      <c r="N236" s="466">
        <f t="shared" si="31"/>
        <v>5.4000000000000006E-2</v>
      </c>
      <c r="O236" s="2">
        <v>10</v>
      </c>
      <c r="P236" s="2">
        <v>10</v>
      </c>
      <c r="Q236" s="2">
        <v>10</v>
      </c>
      <c r="R236" s="2">
        <v>2</v>
      </c>
      <c r="S236" s="470">
        <f t="shared" si="35"/>
        <v>37.954830614805523</v>
      </c>
      <c r="T236" s="470">
        <f t="shared" si="32"/>
        <v>69.95483061480553</v>
      </c>
      <c r="U236" s="474" t="s">
        <v>3970</v>
      </c>
      <c r="V236" s="475" t="s">
        <v>3971</v>
      </c>
    </row>
    <row r="237" spans="1:22" s="1" customFormat="1" ht="39.950000000000003" customHeight="1" thickBot="1">
      <c r="A237" s="1" t="s">
        <v>6</v>
      </c>
      <c r="B237" s="2" t="s">
        <v>20</v>
      </c>
      <c r="C237" s="2" t="s">
        <v>269</v>
      </c>
      <c r="D237" s="2" t="s">
        <v>490</v>
      </c>
      <c r="E237" s="2" t="s">
        <v>2742</v>
      </c>
      <c r="F237" s="2" t="s">
        <v>2820</v>
      </c>
      <c r="G237" s="2">
        <v>286.69</v>
      </c>
      <c r="H237" s="467">
        <v>387</v>
      </c>
      <c r="I237" s="467">
        <v>387</v>
      </c>
      <c r="J237" s="468">
        <f t="shared" si="34"/>
        <v>0</v>
      </c>
      <c r="K237" s="464">
        <v>622.5</v>
      </c>
      <c r="L237" s="464">
        <v>622.5</v>
      </c>
      <c r="M237" s="464">
        <v>608</v>
      </c>
      <c r="N237" s="466">
        <f t="shared" si="31"/>
        <v>5.4000000000000006E-2</v>
      </c>
      <c r="O237" s="2">
        <v>10</v>
      </c>
      <c r="P237" s="2">
        <v>10</v>
      </c>
      <c r="Q237" s="2">
        <v>10</v>
      </c>
      <c r="R237" s="2">
        <v>0</v>
      </c>
      <c r="S237" s="470">
        <f t="shared" si="35"/>
        <v>37.519379844961243</v>
      </c>
      <c r="T237" s="470">
        <f t="shared" si="32"/>
        <v>67.519379844961236</v>
      </c>
      <c r="U237" s="474" t="s">
        <v>3970</v>
      </c>
      <c r="V237" s="475" t="s">
        <v>3971</v>
      </c>
    </row>
    <row r="238" spans="1:22" s="1" customFormat="1" ht="39.950000000000003" customHeight="1" thickBot="1">
      <c r="A238" s="1" t="s">
        <v>6</v>
      </c>
      <c r="B238" s="2" t="s">
        <v>20</v>
      </c>
      <c r="C238" s="2" t="s">
        <v>269</v>
      </c>
      <c r="D238" s="2" t="s">
        <v>486</v>
      </c>
      <c r="E238" s="2" t="s">
        <v>2736</v>
      </c>
      <c r="F238" s="2" t="s">
        <v>2818</v>
      </c>
      <c r="G238" s="2">
        <v>362.64</v>
      </c>
      <c r="H238" s="467">
        <v>321.57</v>
      </c>
      <c r="I238" s="467">
        <v>397.05</v>
      </c>
      <c r="J238" s="468">
        <f t="shared" si="34"/>
        <v>0.23472338837578138</v>
      </c>
      <c r="K238" s="464">
        <v>622.5</v>
      </c>
      <c r="L238" s="464">
        <v>622.5</v>
      </c>
      <c r="M238" s="464">
        <v>608</v>
      </c>
      <c r="N238" s="466">
        <f t="shared" si="31"/>
        <v>5.4000000000000006E-2</v>
      </c>
      <c r="O238" s="2">
        <v>0</v>
      </c>
      <c r="P238" s="2">
        <v>0</v>
      </c>
      <c r="Q238" s="2">
        <v>10</v>
      </c>
      <c r="R238" s="2">
        <v>0</v>
      </c>
      <c r="S238" s="470"/>
      <c r="T238" s="470">
        <f t="shared" si="32"/>
        <v>10</v>
      </c>
      <c r="U238" s="474" t="s">
        <v>3970</v>
      </c>
      <c r="V238" s="475" t="s">
        <v>3151</v>
      </c>
    </row>
    <row r="239" spans="1:22" s="1" customFormat="1" ht="39.950000000000003" customHeight="1" thickBot="1">
      <c r="A239" s="1" t="s">
        <v>6</v>
      </c>
      <c r="B239" s="2" t="s">
        <v>21</v>
      </c>
      <c r="C239" s="2" t="s">
        <v>269</v>
      </c>
      <c r="D239" s="2" t="s">
        <v>491</v>
      </c>
      <c r="E239" s="2" t="s">
        <v>2754</v>
      </c>
      <c r="F239" s="2" t="s">
        <v>2821</v>
      </c>
      <c r="G239" s="2">
        <v>260</v>
      </c>
      <c r="H239" s="467">
        <v>225</v>
      </c>
      <c r="I239" s="467">
        <v>225.01</v>
      </c>
      <c r="J239" s="468">
        <f t="shared" si="34"/>
        <v>4.4444444444404019E-5</v>
      </c>
      <c r="K239" s="464">
        <v>622.5</v>
      </c>
      <c r="L239" s="464">
        <v>622.5</v>
      </c>
      <c r="M239" s="464">
        <v>608</v>
      </c>
      <c r="N239" s="466">
        <f t="shared" si="31"/>
        <v>5.4000000000000006E-2</v>
      </c>
      <c r="O239" s="2">
        <v>10</v>
      </c>
      <c r="P239" s="2">
        <v>10</v>
      </c>
      <c r="Q239" s="2">
        <v>10</v>
      </c>
      <c r="R239" s="2">
        <v>0</v>
      </c>
      <c r="S239" s="470">
        <v>60</v>
      </c>
      <c r="T239" s="470">
        <f t="shared" si="32"/>
        <v>90</v>
      </c>
      <c r="U239" s="476" t="s">
        <v>3969</v>
      </c>
      <c r="V239" s="472"/>
    </row>
    <row r="240" spans="1:22" s="1" customFormat="1" ht="39.950000000000003" customHeight="1" thickBot="1">
      <c r="A240" s="1" t="s">
        <v>6</v>
      </c>
      <c r="B240" s="2" t="s">
        <v>21</v>
      </c>
      <c r="C240" s="2" t="s">
        <v>269</v>
      </c>
      <c r="D240" s="2" t="s">
        <v>497</v>
      </c>
      <c r="E240" s="2" t="s">
        <v>2752</v>
      </c>
      <c r="F240" s="2" t="s">
        <v>2807</v>
      </c>
      <c r="G240" s="2">
        <v>236.84</v>
      </c>
      <c r="H240" s="467">
        <v>274</v>
      </c>
      <c r="I240" s="467">
        <v>242</v>
      </c>
      <c r="J240" s="468">
        <f t="shared" si="34"/>
        <v>-0.11678832116788321</v>
      </c>
      <c r="K240" s="464">
        <v>622.5</v>
      </c>
      <c r="L240" s="464">
        <v>622.5</v>
      </c>
      <c r="M240" s="464">
        <v>608</v>
      </c>
      <c r="N240" s="466">
        <f t="shared" si="31"/>
        <v>5.4000000000000006E-2</v>
      </c>
      <c r="O240" s="2">
        <v>10</v>
      </c>
      <c r="P240" s="2">
        <v>10</v>
      </c>
      <c r="Q240" s="2">
        <v>10</v>
      </c>
      <c r="R240" s="2">
        <v>0</v>
      </c>
      <c r="S240" s="470">
        <f t="shared" ref="S240:S258" si="36">+($I$239*$S$239)/I240</f>
        <v>55.787603305785119</v>
      </c>
      <c r="T240" s="470">
        <f t="shared" si="32"/>
        <v>85.787603305785126</v>
      </c>
      <c r="U240" s="476" t="s">
        <v>3969</v>
      </c>
      <c r="V240" s="472"/>
    </row>
    <row r="241" spans="1:22" s="1" customFormat="1" ht="39.950000000000003" customHeight="1" thickBot="1">
      <c r="A241" s="1" t="s">
        <v>6</v>
      </c>
      <c r="B241" s="2" t="s">
        <v>21</v>
      </c>
      <c r="C241" s="2" t="s">
        <v>269</v>
      </c>
      <c r="D241" s="2" t="s">
        <v>475</v>
      </c>
      <c r="E241" s="2" t="s">
        <v>2737</v>
      </c>
      <c r="F241" s="2" t="s">
        <v>2802</v>
      </c>
      <c r="G241" s="2">
        <v>202.15</v>
      </c>
      <c r="H241" s="467">
        <v>199.23</v>
      </c>
      <c r="I241" s="467">
        <v>259.45</v>
      </c>
      <c r="J241" s="468">
        <f t="shared" si="34"/>
        <v>0.3022637153039201</v>
      </c>
      <c r="K241" s="464">
        <v>622.5</v>
      </c>
      <c r="L241" s="464">
        <v>622.5</v>
      </c>
      <c r="M241" s="464">
        <v>608</v>
      </c>
      <c r="N241" s="466">
        <f t="shared" si="31"/>
        <v>5.4000000000000006E-2</v>
      </c>
      <c r="O241" s="2">
        <v>10</v>
      </c>
      <c r="P241" s="2">
        <v>10</v>
      </c>
      <c r="Q241" s="2">
        <v>10</v>
      </c>
      <c r="R241" s="2">
        <v>0</v>
      </c>
      <c r="S241" s="470">
        <f t="shared" si="36"/>
        <v>52.035459626132202</v>
      </c>
      <c r="T241" s="470">
        <f t="shared" si="32"/>
        <v>82.035459626132194</v>
      </c>
      <c r="U241" s="476" t="s">
        <v>3969</v>
      </c>
      <c r="V241" s="472"/>
    </row>
    <row r="242" spans="1:22" s="1" customFormat="1" ht="39.950000000000003" customHeight="1" thickBot="1">
      <c r="A242" s="1" t="s">
        <v>6</v>
      </c>
      <c r="B242" s="2" t="s">
        <v>21</v>
      </c>
      <c r="C242" s="2" t="s">
        <v>270</v>
      </c>
      <c r="D242" s="2" t="s">
        <v>493</v>
      </c>
      <c r="E242" s="2" t="s">
        <v>2733</v>
      </c>
      <c r="F242" s="2" t="s">
        <v>2779</v>
      </c>
      <c r="G242" s="2">
        <v>259.93</v>
      </c>
      <c r="H242" s="467">
        <v>246.74</v>
      </c>
      <c r="I242" s="467">
        <v>288.2</v>
      </c>
      <c r="J242" s="468">
        <f t="shared" si="34"/>
        <v>0.1680311258814946</v>
      </c>
      <c r="K242" s="464">
        <v>622.5</v>
      </c>
      <c r="L242" s="464">
        <v>622.5</v>
      </c>
      <c r="M242" s="464">
        <v>608</v>
      </c>
      <c r="N242" s="466">
        <f t="shared" si="31"/>
        <v>5.4000000000000006E-2</v>
      </c>
      <c r="O242" s="2">
        <v>10</v>
      </c>
      <c r="P242" s="2">
        <v>10</v>
      </c>
      <c r="Q242" s="2">
        <v>10</v>
      </c>
      <c r="R242" s="2">
        <v>2</v>
      </c>
      <c r="S242" s="470">
        <f t="shared" si="36"/>
        <v>46.844552394170712</v>
      </c>
      <c r="T242" s="470">
        <f t="shared" si="32"/>
        <v>78.844552394170705</v>
      </c>
      <c r="U242" s="476" t="s">
        <v>3969</v>
      </c>
      <c r="V242" s="472"/>
    </row>
    <row r="243" spans="1:22" s="1" customFormat="1" ht="39.950000000000003" customHeight="1" thickBot="1">
      <c r="A243" s="1" t="s">
        <v>6</v>
      </c>
      <c r="B243" s="2" t="s">
        <v>21</v>
      </c>
      <c r="C243" s="2" t="s">
        <v>271</v>
      </c>
      <c r="D243" s="2" t="s">
        <v>499</v>
      </c>
      <c r="E243" s="2" t="s">
        <v>2733</v>
      </c>
      <c r="F243" s="2" t="s">
        <v>2807</v>
      </c>
      <c r="G243" s="2">
        <v>255.47</v>
      </c>
      <c r="H243" s="467">
        <v>284.64</v>
      </c>
      <c r="I243" s="467">
        <v>291.39999999999998</v>
      </c>
      <c r="J243" s="468">
        <f t="shared" si="34"/>
        <v>2.3749297358066298E-2</v>
      </c>
      <c r="K243" s="464">
        <v>622.5</v>
      </c>
      <c r="L243" s="464">
        <v>622.5</v>
      </c>
      <c r="M243" s="464">
        <v>608</v>
      </c>
      <c r="N243" s="466">
        <f t="shared" si="31"/>
        <v>5.4000000000000006E-2</v>
      </c>
      <c r="O243" s="2">
        <v>10</v>
      </c>
      <c r="P243" s="2">
        <v>10</v>
      </c>
      <c r="Q243" s="2">
        <v>10</v>
      </c>
      <c r="R243" s="2">
        <v>2</v>
      </c>
      <c r="S243" s="470">
        <f t="shared" si="36"/>
        <v>46.330130404941663</v>
      </c>
      <c r="T243" s="470">
        <f t="shared" si="32"/>
        <v>78.330130404941656</v>
      </c>
      <c r="U243" s="476" t="s">
        <v>3969</v>
      </c>
      <c r="V243" s="472"/>
    </row>
    <row r="244" spans="1:22" s="1" customFormat="1" ht="39.950000000000003" customHeight="1" thickBot="1">
      <c r="A244" s="1" t="s">
        <v>6</v>
      </c>
      <c r="B244" s="2" t="s">
        <v>21</v>
      </c>
      <c r="C244" s="2" t="s">
        <v>269</v>
      </c>
      <c r="D244" s="2" t="s">
        <v>494</v>
      </c>
      <c r="E244" s="2" t="s">
        <v>2734</v>
      </c>
      <c r="F244" s="2" t="s">
        <v>2816</v>
      </c>
      <c r="G244" s="2">
        <v>232.8</v>
      </c>
      <c r="H244" s="467">
        <v>255.6</v>
      </c>
      <c r="I244" s="467">
        <v>292.8</v>
      </c>
      <c r="J244" s="468">
        <f t="shared" si="34"/>
        <v>0.14553990610328646</v>
      </c>
      <c r="K244" s="464">
        <v>622.5</v>
      </c>
      <c r="L244" s="464">
        <v>622.5</v>
      </c>
      <c r="M244" s="464">
        <v>608</v>
      </c>
      <c r="N244" s="466">
        <f t="shared" si="31"/>
        <v>5.4000000000000006E-2</v>
      </c>
      <c r="O244" s="2">
        <v>10</v>
      </c>
      <c r="P244" s="2">
        <v>10</v>
      </c>
      <c r="Q244" s="2">
        <v>10</v>
      </c>
      <c r="R244" s="2">
        <v>0</v>
      </c>
      <c r="S244" s="470">
        <f t="shared" si="36"/>
        <v>46.108606557377044</v>
      </c>
      <c r="T244" s="470">
        <f t="shared" si="32"/>
        <v>76.108606557377044</v>
      </c>
      <c r="U244" s="476" t="s">
        <v>3969</v>
      </c>
      <c r="V244" s="472"/>
    </row>
    <row r="245" spans="1:22" s="1" customFormat="1" ht="39.950000000000003" customHeight="1" thickBot="1">
      <c r="A245" s="1" t="s">
        <v>6</v>
      </c>
      <c r="B245" s="2" t="s">
        <v>21</v>
      </c>
      <c r="C245" s="2" t="s">
        <v>270</v>
      </c>
      <c r="D245" s="2" t="s">
        <v>475</v>
      </c>
      <c r="E245" s="2" t="s">
        <v>2737</v>
      </c>
      <c r="F245" s="2" t="s">
        <v>2817</v>
      </c>
      <c r="G245" s="2">
        <v>263.58999999999997</v>
      </c>
      <c r="H245" s="467">
        <v>263.58999999999997</v>
      </c>
      <c r="I245" s="467">
        <v>295.54000000000002</v>
      </c>
      <c r="J245" s="468">
        <f t="shared" si="34"/>
        <v>0.12121097158465817</v>
      </c>
      <c r="K245" s="464">
        <v>622.5</v>
      </c>
      <c r="L245" s="464">
        <v>622.5</v>
      </c>
      <c r="M245" s="464">
        <v>608</v>
      </c>
      <c r="N245" s="466">
        <f t="shared" si="31"/>
        <v>5.4000000000000006E-2</v>
      </c>
      <c r="O245" s="2">
        <v>10</v>
      </c>
      <c r="P245" s="2">
        <v>10</v>
      </c>
      <c r="Q245" s="2">
        <v>10</v>
      </c>
      <c r="R245" s="2">
        <v>0</v>
      </c>
      <c r="S245" s="470">
        <f t="shared" si="36"/>
        <v>45.681126074304657</v>
      </c>
      <c r="T245" s="470">
        <f t="shared" si="32"/>
        <v>75.681126074304657</v>
      </c>
      <c r="U245" s="476" t="s">
        <v>3969</v>
      </c>
      <c r="V245" s="472"/>
    </row>
    <row r="246" spans="1:22" s="1" customFormat="1" ht="39.950000000000003" customHeight="1" thickBot="1">
      <c r="A246" s="1" t="s">
        <v>6</v>
      </c>
      <c r="B246" s="2" t="s">
        <v>21</v>
      </c>
      <c r="C246" s="2" t="s">
        <v>269</v>
      </c>
      <c r="D246" s="2" t="s">
        <v>498</v>
      </c>
      <c r="E246" s="2" t="s">
        <v>2735</v>
      </c>
      <c r="F246" s="2" t="s">
        <v>2816</v>
      </c>
      <c r="G246" s="2">
        <v>228.39</v>
      </c>
      <c r="H246" s="467">
        <v>282</v>
      </c>
      <c r="I246" s="467">
        <v>301</v>
      </c>
      <c r="J246" s="468">
        <f t="shared" si="34"/>
        <v>6.7375886524822695E-2</v>
      </c>
      <c r="K246" s="464">
        <v>622.5</v>
      </c>
      <c r="L246" s="464">
        <v>622.5</v>
      </c>
      <c r="M246" s="464">
        <v>608</v>
      </c>
      <c r="N246" s="466">
        <f t="shared" si="31"/>
        <v>5.4000000000000006E-2</v>
      </c>
      <c r="O246" s="2">
        <v>10</v>
      </c>
      <c r="P246" s="2">
        <v>0</v>
      </c>
      <c r="Q246" s="2">
        <v>10</v>
      </c>
      <c r="R246" s="2">
        <v>1</v>
      </c>
      <c r="S246" s="470">
        <f t="shared" si="36"/>
        <v>44.852491694352153</v>
      </c>
      <c r="T246" s="470">
        <f t="shared" si="32"/>
        <v>65.852491694352153</v>
      </c>
      <c r="U246" s="476" t="s">
        <v>3969</v>
      </c>
      <c r="V246" s="472"/>
    </row>
    <row r="247" spans="1:22" s="1" customFormat="1" ht="39.950000000000003" customHeight="1" thickBot="1">
      <c r="A247" s="1" t="s">
        <v>6</v>
      </c>
      <c r="B247" s="2" t="s">
        <v>21</v>
      </c>
      <c r="C247" s="2" t="s">
        <v>271</v>
      </c>
      <c r="D247" s="2" t="s">
        <v>501</v>
      </c>
      <c r="E247" s="2" t="s">
        <v>2734</v>
      </c>
      <c r="F247" s="2" t="s">
        <v>2806</v>
      </c>
      <c r="G247" s="2">
        <v>284.27999999999997</v>
      </c>
      <c r="H247" s="467">
        <v>297</v>
      </c>
      <c r="I247" s="467">
        <v>317</v>
      </c>
      <c r="J247" s="468">
        <f t="shared" si="34"/>
        <v>6.7340067340067339E-2</v>
      </c>
      <c r="K247" s="464">
        <v>622.5</v>
      </c>
      <c r="L247" s="464">
        <v>622.5</v>
      </c>
      <c r="M247" s="464">
        <v>608</v>
      </c>
      <c r="N247" s="466">
        <f t="shared" si="31"/>
        <v>5.4000000000000006E-2</v>
      </c>
      <c r="O247" s="2">
        <v>10</v>
      </c>
      <c r="P247" s="2">
        <v>10</v>
      </c>
      <c r="Q247" s="2">
        <v>10</v>
      </c>
      <c r="R247" s="2">
        <v>0</v>
      </c>
      <c r="S247" s="470">
        <f t="shared" si="36"/>
        <v>42.588643533123026</v>
      </c>
      <c r="T247" s="470">
        <f t="shared" si="32"/>
        <v>72.588643533123019</v>
      </c>
      <c r="U247" s="476" t="s">
        <v>3969</v>
      </c>
      <c r="V247" s="472"/>
    </row>
    <row r="248" spans="1:22" s="1" customFormat="1" ht="39.950000000000003" customHeight="1" thickBot="1">
      <c r="A248" s="1" t="s">
        <v>6</v>
      </c>
      <c r="B248" s="2" t="s">
        <v>21</v>
      </c>
      <c r="C248" s="2" t="s">
        <v>269</v>
      </c>
      <c r="D248" s="2" t="s">
        <v>495</v>
      </c>
      <c r="E248" s="2" t="s">
        <v>2750</v>
      </c>
      <c r="F248" s="2" t="s">
        <v>2820</v>
      </c>
      <c r="G248" s="2">
        <v>277.95999999999998</v>
      </c>
      <c r="H248" s="467">
        <v>257.12</v>
      </c>
      <c r="I248" s="467">
        <v>327</v>
      </c>
      <c r="J248" s="468">
        <f t="shared" si="34"/>
        <v>0.27177971375233351</v>
      </c>
      <c r="K248" s="464">
        <v>622.5</v>
      </c>
      <c r="L248" s="464">
        <v>622.5</v>
      </c>
      <c r="M248" s="464">
        <v>608</v>
      </c>
      <c r="N248" s="466">
        <f t="shared" si="31"/>
        <v>5.4000000000000006E-2</v>
      </c>
      <c r="O248" s="2">
        <v>5</v>
      </c>
      <c r="P248" s="2">
        <v>0</v>
      </c>
      <c r="Q248" s="2">
        <v>10</v>
      </c>
      <c r="R248" s="2">
        <v>1</v>
      </c>
      <c r="S248" s="470">
        <f t="shared" si="36"/>
        <v>41.28623853211009</v>
      </c>
      <c r="T248" s="470">
        <f t="shared" si="32"/>
        <v>57.28623853211009</v>
      </c>
      <c r="U248" s="476" t="s">
        <v>3969</v>
      </c>
      <c r="V248" s="472"/>
    </row>
    <row r="249" spans="1:22" s="1" customFormat="1" ht="39.950000000000003" customHeight="1" thickBot="1">
      <c r="A249" s="1" t="s">
        <v>6</v>
      </c>
      <c r="B249" s="2" t="s">
        <v>21</v>
      </c>
      <c r="C249" s="2" t="s">
        <v>270</v>
      </c>
      <c r="D249" s="2" t="s">
        <v>496</v>
      </c>
      <c r="E249" s="2" t="s">
        <v>2734</v>
      </c>
      <c r="F249" s="2" t="s">
        <v>2779</v>
      </c>
      <c r="G249" s="2">
        <v>238.9</v>
      </c>
      <c r="H249" s="467">
        <v>258.39999999999998</v>
      </c>
      <c r="I249" s="467">
        <v>331</v>
      </c>
      <c r="J249" s="468">
        <f t="shared" si="34"/>
        <v>0.28095975232198156</v>
      </c>
      <c r="K249" s="464">
        <v>622.5</v>
      </c>
      <c r="L249" s="464">
        <v>622.5</v>
      </c>
      <c r="M249" s="464">
        <v>608</v>
      </c>
      <c r="N249" s="466">
        <f t="shared" si="31"/>
        <v>5.4000000000000006E-2</v>
      </c>
      <c r="O249" s="2">
        <v>10</v>
      </c>
      <c r="P249" s="2">
        <v>10</v>
      </c>
      <c r="Q249" s="2">
        <v>10</v>
      </c>
      <c r="R249" s="2">
        <v>0</v>
      </c>
      <c r="S249" s="470">
        <f t="shared" si="36"/>
        <v>40.787311178247727</v>
      </c>
      <c r="T249" s="470">
        <f t="shared" si="32"/>
        <v>70.787311178247734</v>
      </c>
      <c r="U249" s="476" t="s">
        <v>3969</v>
      </c>
      <c r="V249" s="472"/>
    </row>
    <row r="250" spans="1:22" s="1" customFormat="1" ht="39.950000000000003" customHeight="1" thickBot="1">
      <c r="A250" s="1" t="s">
        <v>6</v>
      </c>
      <c r="B250" s="2" t="s">
        <v>21</v>
      </c>
      <c r="C250" s="2" t="s">
        <v>270</v>
      </c>
      <c r="D250" s="2" t="s">
        <v>503</v>
      </c>
      <c r="E250" s="2" t="s">
        <v>2736</v>
      </c>
      <c r="F250" s="2" t="s">
        <v>2807</v>
      </c>
      <c r="G250" s="2">
        <v>319.77</v>
      </c>
      <c r="H250" s="467">
        <v>324.41000000000003</v>
      </c>
      <c r="I250" s="467">
        <v>331.6</v>
      </c>
      <c r="J250" s="468">
        <f t="shared" si="34"/>
        <v>2.2163311858450718E-2</v>
      </c>
      <c r="K250" s="464">
        <v>622.5</v>
      </c>
      <c r="L250" s="464">
        <v>622.5</v>
      </c>
      <c r="M250" s="464">
        <v>608</v>
      </c>
      <c r="N250" s="466">
        <f t="shared" si="31"/>
        <v>5.4000000000000006E-2</v>
      </c>
      <c r="O250" s="2">
        <v>0</v>
      </c>
      <c r="P250" s="2">
        <v>10</v>
      </c>
      <c r="Q250" s="2">
        <v>10</v>
      </c>
      <c r="R250" s="2">
        <v>0</v>
      </c>
      <c r="S250" s="470">
        <f t="shared" si="36"/>
        <v>40.713510253317246</v>
      </c>
      <c r="T250" s="470">
        <f t="shared" si="32"/>
        <v>60.713510253317246</v>
      </c>
      <c r="U250" s="476" t="s">
        <v>3969</v>
      </c>
      <c r="V250" s="472"/>
    </row>
    <row r="251" spans="1:22" s="1" customFormat="1" ht="39.950000000000003" customHeight="1" thickBot="1">
      <c r="A251" s="1" t="s">
        <v>6</v>
      </c>
      <c r="B251" s="2" t="s">
        <v>21</v>
      </c>
      <c r="C251" s="2" t="s">
        <v>269</v>
      </c>
      <c r="D251" s="2" t="s">
        <v>504</v>
      </c>
      <c r="E251" s="2" t="s">
        <v>2738</v>
      </c>
      <c r="F251" s="2" t="s">
        <v>2819</v>
      </c>
      <c r="G251" s="2">
        <v>331.54</v>
      </c>
      <c r="H251" s="467">
        <v>331.55</v>
      </c>
      <c r="I251" s="467">
        <v>342.34</v>
      </c>
      <c r="J251" s="468">
        <f t="shared" si="34"/>
        <v>3.2544110993816808E-2</v>
      </c>
      <c r="K251" s="464">
        <v>622.5</v>
      </c>
      <c r="L251" s="464">
        <v>622.5</v>
      </c>
      <c r="M251" s="464">
        <v>608</v>
      </c>
      <c r="N251" s="466">
        <f t="shared" si="31"/>
        <v>5.4000000000000006E-2</v>
      </c>
      <c r="O251" s="2">
        <v>10</v>
      </c>
      <c r="P251" s="2">
        <v>10</v>
      </c>
      <c r="Q251" s="2">
        <v>10</v>
      </c>
      <c r="R251" s="2">
        <v>0</v>
      </c>
      <c r="S251" s="470">
        <f t="shared" si="36"/>
        <v>39.436232984752003</v>
      </c>
      <c r="T251" s="470">
        <f t="shared" si="32"/>
        <v>69.436232984751996</v>
      </c>
      <c r="U251" s="474" t="s">
        <v>3970</v>
      </c>
      <c r="V251" s="475" t="s">
        <v>3971</v>
      </c>
    </row>
    <row r="252" spans="1:22" s="1" customFormat="1" ht="39.950000000000003" customHeight="1" thickBot="1">
      <c r="A252" s="1" t="s">
        <v>7</v>
      </c>
      <c r="B252" s="2" t="s">
        <v>21</v>
      </c>
      <c r="C252" s="2" t="s">
        <v>269</v>
      </c>
      <c r="D252" s="2" t="s">
        <v>492</v>
      </c>
      <c r="E252" s="2" t="s">
        <v>2741</v>
      </c>
      <c r="F252" s="2" t="s">
        <v>2815</v>
      </c>
      <c r="G252" s="2">
        <v>230.6</v>
      </c>
      <c r="H252" s="467">
        <v>235.53</v>
      </c>
      <c r="I252" s="467">
        <v>351.13</v>
      </c>
      <c r="J252" s="468">
        <f t="shared" si="34"/>
        <v>0.49080796501507234</v>
      </c>
      <c r="K252" s="464">
        <v>622.5</v>
      </c>
      <c r="L252" s="464">
        <v>622.5</v>
      </c>
      <c r="M252" s="464">
        <v>608</v>
      </c>
      <c r="N252" s="466">
        <f t="shared" si="31"/>
        <v>5.4000000000000006E-2</v>
      </c>
      <c r="O252" s="2">
        <v>10</v>
      </c>
      <c r="P252" s="2">
        <v>10</v>
      </c>
      <c r="Q252" s="2">
        <v>10</v>
      </c>
      <c r="R252" s="2">
        <v>0</v>
      </c>
      <c r="S252" s="470">
        <f t="shared" si="36"/>
        <v>38.449007490103376</v>
      </c>
      <c r="T252" s="470">
        <f t="shared" si="32"/>
        <v>68.449007490103384</v>
      </c>
      <c r="U252" s="474" t="s">
        <v>3970</v>
      </c>
      <c r="V252" s="475" t="s">
        <v>3971</v>
      </c>
    </row>
    <row r="253" spans="1:22" s="1" customFormat="1" ht="39.950000000000003" customHeight="1" thickBot="1">
      <c r="A253" s="1" t="s">
        <v>6</v>
      </c>
      <c r="B253" s="2" t="s">
        <v>21</v>
      </c>
      <c r="C253" s="2" t="s">
        <v>269</v>
      </c>
      <c r="D253" s="2" t="s">
        <v>505</v>
      </c>
      <c r="E253" s="2" t="s">
        <v>2731</v>
      </c>
      <c r="F253" s="2" t="s">
        <v>2779</v>
      </c>
      <c r="G253" s="2">
        <v>356</v>
      </c>
      <c r="H253" s="467">
        <v>356</v>
      </c>
      <c r="I253" s="467">
        <v>356</v>
      </c>
      <c r="J253" s="468">
        <f t="shared" ref="J253:J284" si="37">+(I253-H253)/H253</f>
        <v>0</v>
      </c>
      <c r="K253" s="464">
        <v>622.5</v>
      </c>
      <c r="L253" s="464">
        <v>622.5</v>
      </c>
      <c r="M253" s="464">
        <v>608</v>
      </c>
      <c r="N253" s="466">
        <f t="shared" si="31"/>
        <v>5.4000000000000006E-2</v>
      </c>
      <c r="O253" s="2">
        <v>10</v>
      </c>
      <c r="P253" s="2">
        <v>10</v>
      </c>
      <c r="Q253" s="2">
        <v>10</v>
      </c>
      <c r="R253" s="2">
        <v>0</v>
      </c>
      <c r="S253" s="470">
        <f t="shared" si="36"/>
        <v>37.923033707865166</v>
      </c>
      <c r="T253" s="470">
        <f t="shared" si="32"/>
        <v>67.923033707865159</v>
      </c>
      <c r="U253" s="474" t="s">
        <v>3970</v>
      </c>
      <c r="V253" s="475" t="s">
        <v>3971</v>
      </c>
    </row>
    <row r="254" spans="1:22" s="1" customFormat="1" ht="39.950000000000003" customHeight="1" thickBot="1">
      <c r="A254" s="1" t="s">
        <v>6</v>
      </c>
      <c r="B254" s="2" t="s">
        <v>21</v>
      </c>
      <c r="C254" s="2" t="s">
        <v>269</v>
      </c>
      <c r="D254" s="2" t="s">
        <v>502</v>
      </c>
      <c r="E254" s="2" t="s">
        <v>2736</v>
      </c>
      <c r="F254" s="2" t="s">
        <v>2779</v>
      </c>
      <c r="G254" s="2">
        <v>325.41000000000003</v>
      </c>
      <c r="H254" s="467">
        <v>324.08999999999997</v>
      </c>
      <c r="I254" s="467">
        <v>356.82</v>
      </c>
      <c r="J254" s="468">
        <f t="shared" si="37"/>
        <v>0.1009904656114043</v>
      </c>
      <c r="K254" s="464">
        <v>622.5</v>
      </c>
      <c r="L254" s="464">
        <v>622.5</v>
      </c>
      <c r="M254" s="464">
        <v>608</v>
      </c>
      <c r="N254" s="466">
        <f t="shared" si="31"/>
        <v>5.4000000000000006E-2</v>
      </c>
      <c r="O254" s="2">
        <v>0</v>
      </c>
      <c r="P254" s="2">
        <v>0</v>
      </c>
      <c r="Q254" s="2">
        <v>10</v>
      </c>
      <c r="R254" s="2">
        <v>0</v>
      </c>
      <c r="S254" s="470">
        <f t="shared" si="36"/>
        <v>37.835883638809477</v>
      </c>
      <c r="T254" s="470">
        <f t="shared" si="32"/>
        <v>47.835883638809477</v>
      </c>
      <c r="U254" s="474" t="s">
        <v>3970</v>
      </c>
      <c r="V254" s="475" t="s">
        <v>3151</v>
      </c>
    </row>
    <row r="255" spans="1:22" s="1" customFormat="1" ht="39.950000000000003" customHeight="1" thickBot="1">
      <c r="A255" s="1" t="s">
        <v>6</v>
      </c>
      <c r="B255" s="2" t="s">
        <v>21</v>
      </c>
      <c r="C255" s="2" t="s">
        <v>270</v>
      </c>
      <c r="D255" s="2" t="s">
        <v>500</v>
      </c>
      <c r="E255" s="2" t="s">
        <v>2735</v>
      </c>
      <c r="F255" s="2" t="s">
        <v>2806</v>
      </c>
      <c r="G255" s="2">
        <v>272.25</v>
      </c>
      <c r="H255" s="467">
        <v>297</v>
      </c>
      <c r="I255" s="467">
        <v>359</v>
      </c>
      <c r="J255" s="468">
        <f t="shared" si="37"/>
        <v>0.20875420875420875</v>
      </c>
      <c r="K255" s="464">
        <v>622.5</v>
      </c>
      <c r="L255" s="464">
        <v>622.5</v>
      </c>
      <c r="M255" s="464">
        <v>608</v>
      </c>
      <c r="N255" s="466">
        <f t="shared" si="31"/>
        <v>5.4000000000000006E-2</v>
      </c>
      <c r="O255" s="2">
        <v>10</v>
      </c>
      <c r="P255" s="2">
        <v>10</v>
      </c>
      <c r="Q255" s="2">
        <v>10</v>
      </c>
      <c r="R255" s="2">
        <v>1</v>
      </c>
      <c r="S255" s="470">
        <f t="shared" si="36"/>
        <v>37.606128133704729</v>
      </c>
      <c r="T255" s="470">
        <f t="shared" si="32"/>
        <v>68.606128133704729</v>
      </c>
      <c r="U255" s="474" t="s">
        <v>3970</v>
      </c>
      <c r="V255" s="475" t="s">
        <v>3971</v>
      </c>
    </row>
    <row r="256" spans="1:22" s="1" customFormat="1" ht="39.950000000000003" customHeight="1" thickBot="1">
      <c r="A256" s="1" t="s">
        <v>6</v>
      </c>
      <c r="B256" s="2" t="s">
        <v>21</v>
      </c>
      <c r="C256" s="2" t="s">
        <v>271</v>
      </c>
      <c r="D256" s="2" t="s">
        <v>475</v>
      </c>
      <c r="E256" s="2" t="s">
        <v>2737</v>
      </c>
      <c r="F256" s="2" t="s">
        <v>2809</v>
      </c>
      <c r="G256" s="2">
        <v>363.21</v>
      </c>
      <c r="H256" s="467">
        <v>363.21</v>
      </c>
      <c r="I256" s="467">
        <v>362.53</v>
      </c>
      <c r="J256" s="468">
        <f t="shared" si="37"/>
        <v>-1.872195148812001E-3</v>
      </c>
      <c r="K256" s="464">
        <v>622.5</v>
      </c>
      <c r="L256" s="464">
        <v>622.5</v>
      </c>
      <c r="M256" s="464">
        <v>608</v>
      </c>
      <c r="N256" s="466">
        <f t="shared" si="31"/>
        <v>5.4000000000000006E-2</v>
      </c>
      <c r="O256" s="2">
        <v>10</v>
      </c>
      <c r="P256" s="2">
        <v>10</v>
      </c>
      <c r="Q256" s="2">
        <v>10</v>
      </c>
      <c r="R256" s="2">
        <v>0</v>
      </c>
      <c r="S256" s="470">
        <f t="shared" si="36"/>
        <v>37.239952555650568</v>
      </c>
      <c r="T256" s="470">
        <f t="shared" si="32"/>
        <v>67.239952555650575</v>
      </c>
      <c r="U256" s="474" t="s">
        <v>3970</v>
      </c>
      <c r="V256" s="475" t="s">
        <v>3971</v>
      </c>
    </row>
    <row r="257" spans="1:22" s="1" customFormat="1" ht="39.950000000000003" customHeight="1" thickBot="1">
      <c r="A257" s="1" t="s">
        <v>6</v>
      </c>
      <c r="B257" s="2" t="s">
        <v>21</v>
      </c>
      <c r="C257" s="2" t="s">
        <v>269</v>
      </c>
      <c r="D257" s="2" t="s">
        <v>507</v>
      </c>
      <c r="E257" s="2" t="s">
        <v>2733</v>
      </c>
      <c r="F257" s="2" t="s">
        <v>2822</v>
      </c>
      <c r="G257" s="2">
        <v>254.15</v>
      </c>
      <c r="H257" s="467">
        <v>254.15</v>
      </c>
      <c r="I257" s="467">
        <v>382.56</v>
      </c>
      <c r="J257" s="468">
        <f t="shared" si="37"/>
        <v>0.5052528034625221</v>
      </c>
      <c r="K257" s="464">
        <v>622.5</v>
      </c>
      <c r="L257" s="464">
        <v>622.5</v>
      </c>
      <c r="M257" s="464">
        <v>608</v>
      </c>
      <c r="N257" s="466">
        <f t="shared" si="31"/>
        <v>5.4000000000000006E-2</v>
      </c>
      <c r="O257" s="2">
        <v>10</v>
      </c>
      <c r="P257" s="2">
        <v>10</v>
      </c>
      <c r="Q257" s="2">
        <v>10</v>
      </c>
      <c r="R257" s="2">
        <v>2</v>
      </c>
      <c r="S257" s="470">
        <f t="shared" si="36"/>
        <v>35.290150564617313</v>
      </c>
      <c r="T257" s="470">
        <f t="shared" si="32"/>
        <v>67.290150564617306</v>
      </c>
      <c r="U257" s="474" t="s">
        <v>3970</v>
      </c>
      <c r="V257" s="475" t="s">
        <v>3971</v>
      </c>
    </row>
    <row r="258" spans="1:22" s="1" customFormat="1" ht="39.950000000000003" customHeight="1" thickBot="1">
      <c r="A258" s="1" t="s">
        <v>6</v>
      </c>
      <c r="B258" s="2" t="s">
        <v>21</v>
      </c>
      <c r="C258" s="2" t="s">
        <v>269</v>
      </c>
      <c r="D258" s="2" t="s">
        <v>506</v>
      </c>
      <c r="E258" s="2" t="s">
        <v>2742</v>
      </c>
      <c r="F258" s="2" t="s">
        <v>2820</v>
      </c>
      <c r="G258" s="2">
        <v>286.69</v>
      </c>
      <c r="H258" s="467">
        <v>387</v>
      </c>
      <c r="I258" s="467">
        <v>387</v>
      </c>
      <c r="J258" s="468">
        <f t="shared" si="37"/>
        <v>0</v>
      </c>
      <c r="K258" s="464">
        <v>622.5</v>
      </c>
      <c r="L258" s="464">
        <v>622.5</v>
      </c>
      <c r="M258" s="464">
        <v>608</v>
      </c>
      <c r="N258" s="466">
        <f t="shared" si="31"/>
        <v>5.4000000000000006E-2</v>
      </c>
      <c r="O258" s="2">
        <v>10</v>
      </c>
      <c r="P258" s="2">
        <v>10</v>
      </c>
      <c r="Q258" s="2">
        <v>10</v>
      </c>
      <c r="R258" s="2">
        <v>0</v>
      </c>
      <c r="S258" s="470">
        <f t="shared" si="36"/>
        <v>34.885271317829456</v>
      </c>
      <c r="T258" s="470">
        <f t="shared" si="32"/>
        <v>64.885271317829449</v>
      </c>
      <c r="U258" s="474" t="s">
        <v>3970</v>
      </c>
      <c r="V258" s="475" t="s">
        <v>3971</v>
      </c>
    </row>
    <row r="259" spans="1:22" s="1" customFormat="1" ht="39.950000000000003" customHeight="1" thickBot="1">
      <c r="A259" s="1" t="s">
        <v>6</v>
      </c>
      <c r="B259" s="2" t="s">
        <v>22</v>
      </c>
      <c r="C259" s="2" t="s">
        <v>269</v>
      </c>
      <c r="D259" s="2" t="s">
        <v>513</v>
      </c>
      <c r="E259" s="2" t="s">
        <v>2752</v>
      </c>
      <c r="F259" s="2" t="s">
        <v>2807</v>
      </c>
      <c r="G259" s="2">
        <v>236.84</v>
      </c>
      <c r="H259" s="467">
        <v>274</v>
      </c>
      <c r="I259" s="467">
        <v>242</v>
      </c>
      <c r="J259" s="468">
        <f t="shared" si="37"/>
        <v>-0.11678832116788321</v>
      </c>
      <c r="K259" s="464">
        <v>622.5</v>
      </c>
      <c r="L259" s="464">
        <v>622.5</v>
      </c>
      <c r="M259" s="464">
        <v>608</v>
      </c>
      <c r="N259" s="466">
        <f t="shared" si="31"/>
        <v>5.4000000000000006E-2</v>
      </c>
      <c r="O259" s="2">
        <v>10</v>
      </c>
      <c r="P259" s="2">
        <v>10</v>
      </c>
      <c r="Q259" s="2">
        <v>0</v>
      </c>
      <c r="R259" s="2">
        <v>0</v>
      </c>
      <c r="S259" s="470">
        <v>60</v>
      </c>
      <c r="T259" s="470">
        <f t="shared" si="32"/>
        <v>80</v>
      </c>
      <c r="U259" s="476" t="s">
        <v>3969</v>
      </c>
      <c r="V259" s="472"/>
    </row>
    <row r="260" spans="1:22" s="1" customFormat="1" ht="39.950000000000003" customHeight="1" thickBot="1">
      <c r="A260" s="1" t="s">
        <v>6</v>
      </c>
      <c r="B260" s="2" t="s">
        <v>22</v>
      </c>
      <c r="C260" s="2" t="s">
        <v>269</v>
      </c>
      <c r="D260" s="2" t="s">
        <v>475</v>
      </c>
      <c r="E260" s="2" t="s">
        <v>2737</v>
      </c>
      <c r="F260" s="2" t="s">
        <v>2802</v>
      </c>
      <c r="G260" s="2">
        <v>202.15</v>
      </c>
      <c r="H260" s="467">
        <v>199.23</v>
      </c>
      <c r="I260" s="467">
        <v>259.45</v>
      </c>
      <c r="J260" s="468">
        <f t="shared" si="37"/>
        <v>0.3022637153039201</v>
      </c>
      <c r="K260" s="464">
        <v>622.5</v>
      </c>
      <c r="L260" s="464">
        <v>622.5</v>
      </c>
      <c r="M260" s="464">
        <v>608</v>
      </c>
      <c r="N260" s="466">
        <f t="shared" si="31"/>
        <v>5.4000000000000006E-2</v>
      </c>
      <c r="O260" s="2">
        <v>10</v>
      </c>
      <c r="P260" s="2">
        <v>10</v>
      </c>
      <c r="Q260" s="2">
        <v>10</v>
      </c>
      <c r="R260" s="2">
        <v>0</v>
      </c>
      <c r="S260" s="470">
        <f t="shared" ref="S260:S272" si="38">+($I$259*$S$259)/I260</f>
        <v>55.964540373867798</v>
      </c>
      <c r="T260" s="470">
        <f t="shared" si="32"/>
        <v>85.964540373867806</v>
      </c>
      <c r="U260" s="476" t="s">
        <v>3969</v>
      </c>
      <c r="V260" s="472"/>
    </row>
    <row r="261" spans="1:22" s="1" customFormat="1" ht="39.950000000000003" customHeight="1" thickBot="1">
      <c r="A261" s="1" t="s">
        <v>6</v>
      </c>
      <c r="B261" s="2" t="s">
        <v>22</v>
      </c>
      <c r="C261" s="2" t="s">
        <v>270</v>
      </c>
      <c r="D261" s="2" t="s">
        <v>509</v>
      </c>
      <c r="E261" s="2" t="s">
        <v>2733</v>
      </c>
      <c r="F261" s="2" t="s">
        <v>2779</v>
      </c>
      <c r="G261" s="2">
        <v>259.93</v>
      </c>
      <c r="H261" s="467">
        <v>246.74</v>
      </c>
      <c r="I261" s="467">
        <v>288.2</v>
      </c>
      <c r="J261" s="468">
        <f t="shared" si="37"/>
        <v>0.1680311258814946</v>
      </c>
      <c r="K261" s="464">
        <v>622.5</v>
      </c>
      <c r="L261" s="464">
        <v>622.5</v>
      </c>
      <c r="M261" s="464">
        <v>608</v>
      </c>
      <c r="N261" s="466">
        <f t="shared" si="31"/>
        <v>5.4000000000000006E-2</v>
      </c>
      <c r="O261" s="2">
        <v>10</v>
      </c>
      <c r="P261" s="2">
        <v>0</v>
      </c>
      <c r="Q261" s="2">
        <v>10</v>
      </c>
      <c r="R261" s="2">
        <v>2</v>
      </c>
      <c r="S261" s="470">
        <f t="shared" si="38"/>
        <v>50.381679389312978</v>
      </c>
      <c r="T261" s="470">
        <f t="shared" si="32"/>
        <v>72.381679389312978</v>
      </c>
      <c r="U261" s="476" t="s">
        <v>3969</v>
      </c>
      <c r="V261" s="472"/>
    </row>
    <row r="262" spans="1:22" s="1" customFormat="1" ht="39.950000000000003" customHeight="1" thickBot="1">
      <c r="A262" s="1" t="s">
        <v>6</v>
      </c>
      <c r="B262" s="2" t="s">
        <v>22</v>
      </c>
      <c r="C262" s="2" t="s">
        <v>271</v>
      </c>
      <c r="D262" s="2" t="s">
        <v>515</v>
      </c>
      <c r="E262" s="2" t="s">
        <v>2733</v>
      </c>
      <c r="F262" s="2" t="s">
        <v>2823</v>
      </c>
      <c r="G262" s="2">
        <v>255.92</v>
      </c>
      <c r="H262" s="467">
        <v>284.64</v>
      </c>
      <c r="I262" s="467">
        <v>291.39999999999998</v>
      </c>
      <c r="J262" s="468">
        <f t="shared" si="37"/>
        <v>2.3749297358066298E-2</v>
      </c>
      <c r="K262" s="464">
        <v>622.5</v>
      </c>
      <c r="L262" s="464">
        <v>622.5</v>
      </c>
      <c r="M262" s="464">
        <v>608</v>
      </c>
      <c r="N262" s="466">
        <f t="shared" si="31"/>
        <v>5.4000000000000006E-2</v>
      </c>
      <c r="O262" s="2">
        <v>10</v>
      </c>
      <c r="P262" s="2">
        <v>10</v>
      </c>
      <c r="Q262" s="2">
        <v>10</v>
      </c>
      <c r="R262" s="2">
        <v>2</v>
      </c>
      <c r="S262" s="470">
        <f t="shared" si="38"/>
        <v>49.828414550446126</v>
      </c>
      <c r="T262" s="470">
        <f t="shared" si="32"/>
        <v>81.828414550446126</v>
      </c>
      <c r="U262" s="476" t="s">
        <v>3969</v>
      </c>
      <c r="V262" s="472"/>
    </row>
    <row r="263" spans="1:22" s="1" customFormat="1" ht="39.950000000000003" customHeight="1" thickBot="1">
      <c r="A263" s="1" t="s">
        <v>6</v>
      </c>
      <c r="B263" s="2" t="s">
        <v>22</v>
      </c>
      <c r="C263" s="2" t="s">
        <v>269</v>
      </c>
      <c r="D263" s="2" t="s">
        <v>510</v>
      </c>
      <c r="E263" s="2" t="s">
        <v>2734</v>
      </c>
      <c r="F263" s="2" t="s">
        <v>2816</v>
      </c>
      <c r="G263" s="2">
        <v>232.8</v>
      </c>
      <c r="H263" s="467">
        <v>255.6</v>
      </c>
      <c r="I263" s="467">
        <v>292.8</v>
      </c>
      <c r="J263" s="468">
        <f t="shared" si="37"/>
        <v>0.14553990610328646</v>
      </c>
      <c r="K263" s="464">
        <v>622.5</v>
      </c>
      <c r="L263" s="464">
        <v>622.5</v>
      </c>
      <c r="M263" s="464">
        <v>608</v>
      </c>
      <c r="N263" s="466">
        <f t="shared" si="31"/>
        <v>5.4000000000000006E-2</v>
      </c>
      <c r="O263" s="2">
        <v>10</v>
      </c>
      <c r="P263" s="2">
        <v>10</v>
      </c>
      <c r="Q263" s="2">
        <v>10</v>
      </c>
      <c r="R263" s="2">
        <v>0</v>
      </c>
      <c r="S263" s="470">
        <f t="shared" si="38"/>
        <v>49.590163934426229</v>
      </c>
      <c r="T263" s="470">
        <f t="shared" si="32"/>
        <v>79.590163934426229</v>
      </c>
      <c r="U263" s="476" t="s">
        <v>3969</v>
      </c>
      <c r="V263" s="472"/>
    </row>
    <row r="264" spans="1:22" s="1" customFormat="1" ht="39.950000000000003" customHeight="1" thickBot="1">
      <c r="A264" s="1" t="s">
        <v>6</v>
      </c>
      <c r="B264" s="2" t="s">
        <v>22</v>
      </c>
      <c r="C264" s="2" t="s">
        <v>270</v>
      </c>
      <c r="D264" s="2" t="s">
        <v>475</v>
      </c>
      <c r="E264" s="2" t="s">
        <v>2737</v>
      </c>
      <c r="F264" s="2" t="s">
        <v>2817</v>
      </c>
      <c r="G264" s="2">
        <v>263.58999999999997</v>
      </c>
      <c r="H264" s="467">
        <v>263.58999999999997</v>
      </c>
      <c r="I264" s="467">
        <v>295.54000000000002</v>
      </c>
      <c r="J264" s="468">
        <f t="shared" si="37"/>
        <v>0.12121097158465817</v>
      </c>
      <c r="K264" s="464">
        <v>622.5</v>
      </c>
      <c r="L264" s="464">
        <v>622.5</v>
      </c>
      <c r="M264" s="464">
        <v>608</v>
      </c>
      <c r="N264" s="466">
        <f t="shared" si="31"/>
        <v>5.4000000000000006E-2</v>
      </c>
      <c r="O264" s="2">
        <v>10</v>
      </c>
      <c r="P264" s="2">
        <v>10</v>
      </c>
      <c r="Q264" s="2">
        <v>10</v>
      </c>
      <c r="R264" s="2">
        <v>0</v>
      </c>
      <c r="S264" s="470">
        <f t="shared" si="38"/>
        <v>49.13040535968058</v>
      </c>
      <c r="T264" s="470">
        <f t="shared" si="32"/>
        <v>79.13040535968058</v>
      </c>
      <c r="U264" s="476" t="s">
        <v>3969</v>
      </c>
      <c r="V264" s="472"/>
    </row>
    <row r="265" spans="1:22" s="1" customFormat="1" ht="39.950000000000003" customHeight="1" thickBot="1">
      <c r="A265" s="1" t="s">
        <v>6</v>
      </c>
      <c r="B265" s="2" t="s">
        <v>22</v>
      </c>
      <c r="C265" s="2" t="s">
        <v>269</v>
      </c>
      <c r="D265" s="2" t="s">
        <v>514</v>
      </c>
      <c r="E265" s="2" t="s">
        <v>2735</v>
      </c>
      <c r="F265" s="2" t="s">
        <v>2816</v>
      </c>
      <c r="G265" s="2">
        <v>228.39</v>
      </c>
      <c r="H265" s="467">
        <v>282</v>
      </c>
      <c r="I265" s="467">
        <v>301</v>
      </c>
      <c r="J265" s="468">
        <f t="shared" si="37"/>
        <v>6.7375886524822695E-2</v>
      </c>
      <c r="K265" s="464">
        <v>622.5</v>
      </c>
      <c r="L265" s="464">
        <v>622.5</v>
      </c>
      <c r="M265" s="464">
        <v>608</v>
      </c>
      <c r="N265" s="466">
        <f t="shared" si="31"/>
        <v>5.4000000000000006E-2</v>
      </c>
      <c r="O265" s="2">
        <v>10</v>
      </c>
      <c r="P265" s="2">
        <v>10</v>
      </c>
      <c r="Q265" s="2">
        <v>0</v>
      </c>
      <c r="R265" s="2">
        <v>1</v>
      </c>
      <c r="S265" s="470">
        <f t="shared" si="38"/>
        <v>48.239202657807311</v>
      </c>
      <c r="T265" s="470">
        <f t="shared" si="32"/>
        <v>69.239202657807311</v>
      </c>
      <c r="U265" s="476" t="s">
        <v>3969</v>
      </c>
      <c r="V265" s="472"/>
    </row>
    <row r="266" spans="1:22" s="1" customFormat="1" ht="39.950000000000003" customHeight="1" thickBot="1">
      <c r="A266" s="1" t="s">
        <v>6</v>
      </c>
      <c r="B266" s="2" t="s">
        <v>22</v>
      </c>
      <c r="C266" s="2" t="s">
        <v>271</v>
      </c>
      <c r="D266" s="2" t="s">
        <v>517</v>
      </c>
      <c r="E266" s="2" t="s">
        <v>2734</v>
      </c>
      <c r="F266" s="2" t="s">
        <v>2806</v>
      </c>
      <c r="G266" s="2">
        <v>284.27999999999997</v>
      </c>
      <c r="H266" s="467">
        <v>297</v>
      </c>
      <c r="I266" s="467">
        <v>317</v>
      </c>
      <c r="J266" s="468">
        <f t="shared" si="37"/>
        <v>6.7340067340067339E-2</v>
      </c>
      <c r="K266" s="464">
        <v>622.5</v>
      </c>
      <c r="L266" s="464">
        <v>622.5</v>
      </c>
      <c r="M266" s="464">
        <v>608</v>
      </c>
      <c r="N266" s="466">
        <f t="shared" si="31"/>
        <v>5.4000000000000006E-2</v>
      </c>
      <c r="O266" s="2">
        <v>10</v>
      </c>
      <c r="P266" s="2">
        <v>10</v>
      </c>
      <c r="Q266" s="2">
        <v>10</v>
      </c>
      <c r="R266" s="2">
        <v>0</v>
      </c>
      <c r="S266" s="470">
        <f t="shared" si="38"/>
        <v>45.804416403785488</v>
      </c>
      <c r="T266" s="470">
        <f t="shared" si="32"/>
        <v>75.804416403785496</v>
      </c>
      <c r="U266" s="476" t="s">
        <v>3969</v>
      </c>
      <c r="V266" s="472"/>
    </row>
    <row r="267" spans="1:22" s="1" customFormat="1" ht="39.950000000000003" customHeight="1" thickBot="1">
      <c r="A267" s="1" t="s">
        <v>6</v>
      </c>
      <c r="B267" s="2" t="s">
        <v>22</v>
      </c>
      <c r="C267" s="2" t="s">
        <v>269</v>
      </c>
      <c r="D267" s="2" t="s">
        <v>511</v>
      </c>
      <c r="E267" s="2" t="s">
        <v>2750</v>
      </c>
      <c r="F267" s="2" t="s">
        <v>2820</v>
      </c>
      <c r="G267" s="2">
        <v>277.95999999999998</v>
      </c>
      <c r="H267" s="467">
        <v>257.12</v>
      </c>
      <c r="I267" s="467">
        <v>327</v>
      </c>
      <c r="J267" s="468">
        <f t="shared" si="37"/>
        <v>0.27177971375233351</v>
      </c>
      <c r="K267" s="464">
        <v>622.5</v>
      </c>
      <c r="L267" s="464">
        <v>622.5</v>
      </c>
      <c r="M267" s="464">
        <v>608</v>
      </c>
      <c r="N267" s="466">
        <f t="shared" si="31"/>
        <v>5.4000000000000006E-2</v>
      </c>
      <c r="O267" s="2">
        <v>5</v>
      </c>
      <c r="P267" s="2">
        <v>0</v>
      </c>
      <c r="Q267" s="2">
        <v>10</v>
      </c>
      <c r="R267" s="2">
        <v>1</v>
      </c>
      <c r="S267" s="470">
        <f t="shared" si="38"/>
        <v>44.403669724770644</v>
      </c>
      <c r="T267" s="470">
        <f t="shared" si="32"/>
        <v>60.403669724770644</v>
      </c>
      <c r="U267" s="476" t="s">
        <v>3969</v>
      </c>
      <c r="V267" s="472"/>
    </row>
    <row r="268" spans="1:22" s="1" customFormat="1" ht="39.950000000000003" customHeight="1" thickBot="1">
      <c r="A268" s="1" t="s">
        <v>6</v>
      </c>
      <c r="B268" s="2" t="s">
        <v>22</v>
      </c>
      <c r="C268" s="2" t="s">
        <v>270</v>
      </c>
      <c r="D268" s="2" t="s">
        <v>512</v>
      </c>
      <c r="E268" s="2" t="s">
        <v>2734</v>
      </c>
      <c r="F268" s="2" t="s">
        <v>2779</v>
      </c>
      <c r="G268" s="2">
        <v>238.9</v>
      </c>
      <c r="H268" s="467">
        <v>258.39999999999998</v>
      </c>
      <c r="I268" s="467">
        <v>331</v>
      </c>
      <c r="J268" s="468">
        <f t="shared" si="37"/>
        <v>0.28095975232198156</v>
      </c>
      <c r="K268" s="464">
        <v>622.5</v>
      </c>
      <c r="L268" s="464">
        <v>622.5</v>
      </c>
      <c r="M268" s="464">
        <v>608</v>
      </c>
      <c r="N268" s="466">
        <f t="shared" ref="N268:N331" si="39">1.6%+1.9%+1.9%</f>
        <v>5.4000000000000006E-2</v>
      </c>
      <c r="O268" s="2">
        <v>10</v>
      </c>
      <c r="P268" s="2">
        <v>10</v>
      </c>
      <c r="Q268" s="2">
        <v>10</v>
      </c>
      <c r="R268" s="2">
        <v>0</v>
      </c>
      <c r="S268" s="470">
        <f t="shared" si="38"/>
        <v>43.867069486404837</v>
      </c>
      <c r="T268" s="470">
        <f t="shared" ref="T268:T331" si="40">+SUM(O268:S268)</f>
        <v>73.86706948640483</v>
      </c>
      <c r="U268" s="476" t="s">
        <v>3969</v>
      </c>
      <c r="V268" s="472"/>
    </row>
    <row r="269" spans="1:22" s="1" customFormat="1" ht="39.950000000000003" customHeight="1" thickBot="1">
      <c r="A269" s="1" t="s">
        <v>6</v>
      </c>
      <c r="B269" s="2" t="s">
        <v>22</v>
      </c>
      <c r="C269" s="2" t="s">
        <v>270</v>
      </c>
      <c r="D269" s="2" t="s">
        <v>519</v>
      </c>
      <c r="E269" s="2" t="s">
        <v>2736</v>
      </c>
      <c r="F269" s="2" t="s">
        <v>2807</v>
      </c>
      <c r="G269" s="2">
        <v>319.77</v>
      </c>
      <c r="H269" s="467">
        <v>324.41000000000003</v>
      </c>
      <c r="I269" s="467">
        <v>331.6</v>
      </c>
      <c r="J269" s="468">
        <f t="shared" si="37"/>
        <v>2.2163311858450718E-2</v>
      </c>
      <c r="K269" s="464">
        <v>622.5</v>
      </c>
      <c r="L269" s="464">
        <v>622.5</v>
      </c>
      <c r="M269" s="464">
        <v>608</v>
      </c>
      <c r="N269" s="466">
        <f t="shared" si="39"/>
        <v>5.4000000000000006E-2</v>
      </c>
      <c r="O269" s="2">
        <v>0</v>
      </c>
      <c r="P269" s="2">
        <v>10</v>
      </c>
      <c r="Q269" s="2">
        <v>0</v>
      </c>
      <c r="R269" s="2">
        <v>0</v>
      </c>
      <c r="S269" s="470">
        <f t="shared" si="38"/>
        <v>43.787696019300355</v>
      </c>
      <c r="T269" s="470">
        <f t="shared" si="40"/>
        <v>53.787696019300355</v>
      </c>
      <c r="U269" s="476" t="s">
        <v>3969</v>
      </c>
      <c r="V269" s="472"/>
    </row>
    <row r="270" spans="1:22" s="1" customFormat="1" ht="39.950000000000003" customHeight="1" thickBot="1">
      <c r="A270" s="1" t="s">
        <v>6</v>
      </c>
      <c r="B270" s="2" t="s">
        <v>22</v>
      </c>
      <c r="C270" s="2" t="s">
        <v>269</v>
      </c>
      <c r="D270" s="2" t="s">
        <v>520</v>
      </c>
      <c r="E270" s="2" t="s">
        <v>2738</v>
      </c>
      <c r="F270" s="2" t="s">
        <v>2819</v>
      </c>
      <c r="G270" s="2">
        <v>331.54</v>
      </c>
      <c r="H270" s="467">
        <v>331.55</v>
      </c>
      <c r="I270" s="467">
        <v>342.34</v>
      </c>
      <c r="J270" s="468">
        <f t="shared" si="37"/>
        <v>3.2544110993816808E-2</v>
      </c>
      <c r="K270" s="464">
        <v>622.5</v>
      </c>
      <c r="L270" s="464">
        <v>622.5</v>
      </c>
      <c r="M270" s="464">
        <v>608</v>
      </c>
      <c r="N270" s="466">
        <f t="shared" si="39"/>
        <v>5.4000000000000006E-2</v>
      </c>
      <c r="O270" s="2">
        <v>10</v>
      </c>
      <c r="P270" s="2">
        <v>10</v>
      </c>
      <c r="Q270" s="2">
        <v>10</v>
      </c>
      <c r="R270" s="2">
        <v>0</v>
      </c>
      <c r="S270" s="470">
        <f t="shared" si="38"/>
        <v>42.413974411403871</v>
      </c>
      <c r="T270" s="470">
        <f t="shared" si="40"/>
        <v>72.413974411403871</v>
      </c>
      <c r="U270" s="476" t="s">
        <v>3969</v>
      </c>
      <c r="V270" s="472"/>
    </row>
    <row r="271" spans="1:22" s="1" customFormat="1" ht="39.950000000000003" customHeight="1" thickBot="1">
      <c r="A271" s="1" t="s">
        <v>7</v>
      </c>
      <c r="B271" s="2" t="s">
        <v>22</v>
      </c>
      <c r="C271" s="2" t="s">
        <v>269</v>
      </c>
      <c r="D271" s="2" t="s">
        <v>508</v>
      </c>
      <c r="E271" s="2" t="s">
        <v>2741</v>
      </c>
      <c r="F271" s="2" t="s">
        <v>2815</v>
      </c>
      <c r="G271" s="2">
        <v>231.59</v>
      </c>
      <c r="H271" s="467">
        <v>235.53</v>
      </c>
      <c r="I271" s="467">
        <v>351.13</v>
      </c>
      <c r="J271" s="468">
        <f t="shared" si="37"/>
        <v>0.49080796501507234</v>
      </c>
      <c r="K271" s="464">
        <v>622.5</v>
      </c>
      <c r="L271" s="464">
        <v>622.5</v>
      </c>
      <c r="M271" s="464">
        <v>608</v>
      </c>
      <c r="N271" s="466">
        <f t="shared" si="39"/>
        <v>5.4000000000000006E-2</v>
      </c>
      <c r="O271" s="2">
        <v>10</v>
      </c>
      <c r="P271" s="2">
        <v>10</v>
      </c>
      <c r="Q271" s="2">
        <v>10</v>
      </c>
      <c r="R271" s="2">
        <v>0</v>
      </c>
      <c r="S271" s="470">
        <f t="shared" si="38"/>
        <v>41.352205735767377</v>
      </c>
      <c r="T271" s="470">
        <f t="shared" si="40"/>
        <v>71.35220573576737</v>
      </c>
      <c r="U271" s="476" t="s">
        <v>3969</v>
      </c>
      <c r="V271" s="472"/>
    </row>
    <row r="272" spans="1:22" s="1" customFormat="1" ht="39.950000000000003" customHeight="1" thickBot="1">
      <c r="A272" s="1" t="s">
        <v>6</v>
      </c>
      <c r="B272" s="2" t="s">
        <v>22</v>
      </c>
      <c r="C272" s="2" t="s">
        <v>269</v>
      </c>
      <c r="D272" s="2" t="s">
        <v>521</v>
      </c>
      <c r="E272" s="2" t="s">
        <v>2731</v>
      </c>
      <c r="F272" s="2" t="s">
        <v>2779</v>
      </c>
      <c r="G272" s="2">
        <v>356</v>
      </c>
      <c r="H272" s="467">
        <v>356</v>
      </c>
      <c r="I272" s="467">
        <v>356</v>
      </c>
      <c r="J272" s="468">
        <f t="shared" si="37"/>
        <v>0</v>
      </c>
      <c r="K272" s="464">
        <v>622.5</v>
      </c>
      <c r="L272" s="464">
        <v>622.5</v>
      </c>
      <c r="M272" s="464">
        <v>608</v>
      </c>
      <c r="N272" s="466">
        <f t="shared" si="39"/>
        <v>5.4000000000000006E-2</v>
      </c>
      <c r="O272" s="2">
        <v>10</v>
      </c>
      <c r="P272" s="2">
        <v>10</v>
      </c>
      <c r="Q272" s="2">
        <v>10</v>
      </c>
      <c r="R272" s="2">
        <v>0</v>
      </c>
      <c r="S272" s="470">
        <f t="shared" si="38"/>
        <v>40.786516853932582</v>
      </c>
      <c r="T272" s="470">
        <f t="shared" si="40"/>
        <v>70.786516853932582</v>
      </c>
      <c r="U272" s="476" t="s">
        <v>3969</v>
      </c>
      <c r="V272" s="472"/>
    </row>
    <row r="273" spans="1:22" s="1" customFormat="1" ht="39.950000000000003" customHeight="1" thickBot="1">
      <c r="A273" s="1" t="s">
        <v>6</v>
      </c>
      <c r="B273" s="2" t="s">
        <v>22</v>
      </c>
      <c r="C273" s="2" t="s">
        <v>269</v>
      </c>
      <c r="D273" s="2" t="s">
        <v>518</v>
      </c>
      <c r="E273" s="2" t="s">
        <v>2736</v>
      </c>
      <c r="F273" s="2" t="s">
        <v>2779</v>
      </c>
      <c r="G273" s="2">
        <v>325.41000000000003</v>
      </c>
      <c r="H273" s="467">
        <v>324.08999999999997</v>
      </c>
      <c r="I273" s="467">
        <v>356.82</v>
      </c>
      <c r="J273" s="468">
        <f t="shared" si="37"/>
        <v>0.1009904656114043</v>
      </c>
      <c r="K273" s="464" t="s">
        <v>3140</v>
      </c>
      <c r="L273" s="464">
        <v>622.5</v>
      </c>
      <c r="M273" s="464">
        <v>608</v>
      </c>
      <c r="N273" s="466">
        <f t="shared" si="39"/>
        <v>5.4000000000000006E-2</v>
      </c>
      <c r="O273" s="2">
        <v>0</v>
      </c>
      <c r="P273" s="2">
        <v>0</v>
      </c>
      <c r="Q273" s="2">
        <v>10</v>
      </c>
      <c r="R273" s="2">
        <v>0</v>
      </c>
      <c r="S273" s="470"/>
      <c r="T273" s="470">
        <f t="shared" si="40"/>
        <v>10</v>
      </c>
      <c r="U273" s="474" t="s">
        <v>3970</v>
      </c>
      <c r="V273" s="475" t="s">
        <v>3151</v>
      </c>
    </row>
    <row r="274" spans="1:22" s="1" customFormat="1" ht="39.950000000000003" customHeight="1" thickBot="1">
      <c r="A274" s="1" t="s">
        <v>6</v>
      </c>
      <c r="B274" s="2" t="s">
        <v>22</v>
      </c>
      <c r="C274" s="2" t="s">
        <v>270</v>
      </c>
      <c r="D274" s="2" t="s">
        <v>516</v>
      </c>
      <c r="E274" s="2" t="s">
        <v>2735</v>
      </c>
      <c r="F274" s="2" t="s">
        <v>2806</v>
      </c>
      <c r="G274" s="2">
        <v>272.25</v>
      </c>
      <c r="H274" s="467">
        <v>297</v>
      </c>
      <c r="I274" s="467">
        <v>359</v>
      </c>
      <c r="J274" s="468">
        <f t="shared" si="37"/>
        <v>0.20875420875420875</v>
      </c>
      <c r="K274" s="464">
        <v>622.5</v>
      </c>
      <c r="L274" s="464">
        <v>622.5</v>
      </c>
      <c r="M274" s="464">
        <v>608</v>
      </c>
      <c r="N274" s="466">
        <f t="shared" si="39"/>
        <v>5.4000000000000006E-2</v>
      </c>
      <c r="O274" s="2">
        <v>10</v>
      </c>
      <c r="P274" s="2">
        <v>10</v>
      </c>
      <c r="Q274" s="2">
        <v>10</v>
      </c>
      <c r="R274" s="2">
        <v>1</v>
      </c>
      <c r="S274" s="470">
        <f>+($I$259*$S$259)/I274</f>
        <v>40.445682451253482</v>
      </c>
      <c r="T274" s="470">
        <f t="shared" si="40"/>
        <v>71.445682451253475</v>
      </c>
      <c r="U274" s="476" t="s">
        <v>3969</v>
      </c>
      <c r="V274" s="472"/>
    </row>
    <row r="275" spans="1:22" s="1" customFormat="1" ht="39.950000000000003" customHeight="1" thickBot="1">
      <c r="A275" s="1" t="s">
        <v>6</v>
      </c>
      <c r="B275" s="2" t="s">
        <v>22</v>
      </c>
      <c r="C275" s="2" t="s">
        <v>271</v>
      </c>
      <c r="D275" s="2" t="s">
        <v>522</v>
      </c>
      <c r="E275" s="2" t="s">
        <v>2737</v>
      </c>
      <c r="F275" s="2" t="s">
        <v>2809</v>
      </c>
      <c r="G275" s="2">
        <v>363.21</v>
      </c>
      <c r="H275" s="467">
        <v>363.21</v>
      </c>
      <c r="I275" s="467">
        <v>362.53</v>
      </c>
      <c r="J275" s="468">
        <f t="shared" si="37"/>
        <v>-1.872195148812001E-3</v>
      </c>
      <c r="K275" s="464">
        <v>622.5</v>
      </c>
      <c r="L275" s="464">
        <v>622.5</v>
      </c>
      <c r="M275" s="464">
        <v>608</v>
      </c>
      <c r="N275" s="466">
        <f t="shared" si="39"/>
        <v>5.4000000000000006E-2</v>
      </c>
      <c r="O275" s="2">
        <v>10</v>
      </c>
      <c r="P275" s="2">
        <v>10</v>
      </c>
      <c r="Q275" s="2">
        <v>10</v>
      </c>
      <c r="R275" s="2">
        <v>0</v>
      </c>
      <c r="S275" s="470">
        <f>+($I$259*$S$259)/I275</f>
        <v>40.051857777287402</v>
      </c>
      <c r="T275" s="470">
        <f t="shared" si="40"/>
        <v>70.05185777728741</v>
      </c>
      <c r="U275" s="476" t="s">
        <v>3969</v>
      </c>
      <c r="V275" s="472"/>
    </row>
    <row r="276" spans="1:22" s="1" customFormat="1" ht="39.950000000000003" customHeight="1" thickBot="1">
      <c r="A276" s="1" t="s">
        <v>6</v>
      </c>
      <c r="B276" s="2" t="s">
        <v>22</v>
      </c>
      <c r="C276" s="2" t="s">
        <v>269</v>
      </c>
      <c r="D276" s="2" t="s">
        <v>524</v>
      </c>
      <c r="E276" s="2" t="s">
        <v>2733</v>
      </c>
      <c r="F276" s="2" t="s">
        <v>2822</v>
      </c>
      <c r="G276" s="2">
        <v>254.15</v>
      </c>
      <c r="H276" s="467">
        <v>254.15</v>
      </c>
      <c r="I276" s="467">
        <v>382.56</v>
      </c>
      <c r="J276" s="468">
        <f t="shared" si="37"/>
        <v>0.5052528034625221</v>
      </c>
      <c r="K276" s="464">
        <v>622.5</v>
      </c>
      <c r="L276" s="464">
        <v>622.5</v>
      </c>
      <c r="M276" s="464">
        <v>608</v>
      </c>
      <c r="N276" s="466">
        <f t="shared" si="39"/>
        <v>5.4000000000000006E-2</v>
      </c>
      <c r="O276" s="2">
        <v>10</v>
      </c>
      <c r="P276" s="2">
        <v>10</v>
      </c>
      <c r="Q276" s="2">
        <v>10</v>
      </c>
      <c r="R276" s="2">
        <v>2</v>
      </c>
      <c r="S276" s="470">
        <f>+($I$259*$S$259)/I276</f>
        <v>37.954830614805523</v>
      </c>
      <c r="T276" s="470">
        <f t="shared" si="40"/>
        <v>69.95483061480553</v>
      </c>
      <c r="U276" s="474" t="s">
        <v>3970</v>
      </c>
      <c r="V276" s="475" t="s">
        <v>3971</v>
      </c>
    </row>
    <row r="277" spans="1:22" s="1" customFormat="1" ht="39.950000000000003" customHeight="1" thickBot="1">
      <c r="A277" s="1" t="s">
        <v>6</v>
      </c>
      <c r="B277" s="2" t="s">
        <v>22</v>
      </c>
      <c r="C277" s="2" t="s">
        <v>269</v>
      </c>
      <c r="D277" s="2" t="s">
        <v>523</v>
      </c>
      <c r="E277" s="2" t="s">
        <v>2742</v>
      </c>
      <c r="F277" s="2" t="s">
        <v>2820</v>
      </c>
      <c r="G277" s="2">
        <v>286.69</v>
      </c>
      <c r="H277" s="467">
        <v>387</v>
      </c>
      <c r="I277" s="467">
        <v>387</v>
      </c>
      <c r="J277" s="468">
        <f t="shared" si="37"/>
        <v>0</v>
      </c>
      <c r="K277" s="464">
        <v>622.5</v>
      </c>
      <c r="L277" s="464">
        <v>622.5</v>
      </c>
      <c r="M277" s="464">
        <v>608</v>
      </c>
      <c r="N277" s="466">
        <f t="shared" si="39"/>
        <v>5.4000000000000006E-2</v>
      </c>
      <c r="O277" s="2">
        <v>10</v>
      </c>
      <c r="P277" s="2">
        <v>10</v>
      </c>
      <c r="Q277" s="2">
        <v>10</v>
      </c>
      <c r="R277" s="2">
        <v>0</v>
      </c>
      <c r="S277" s="470">
        <f>+($I$259*$S$259)/I277</f>
        <v>37.519379844961243</v>
      </c>
      <c r="T277" s="470">
        <f t="shared" si="40"/>
        <v>67.519379844961236</v>
      </c>
      <c r="U277" s="474" t="s">
        <v>3970</v>
      </c>
      <c r="V277" s="475" t="s">
        <v>3971</v>
      </c>
    </row>
    <row r="278" spans="1:22" s="1" customFormat="1" ht="39.950000000000003" customHeight="1" thickBot="1">
      <c r="A278" s="1" t="s">
        <v>6</v>
      </c>
      <c r="B278" s="2" t="s">
        <v>23</v>
      </c>
      <c r="C278" s="2" t="s">
        <v>269</v>
      </c>
      <c r="D278" s="2" t="s">
        <v>525</v>
      </c>
      <c r="E278" s="2" t="s">
        <v>2754</v>
      </c>
      <c r="F278" s="2" t="s">
        <v>2821</v>
      </c>
      <c r="G278" s="2">
        <v>260</v>
      </c>
      <c r="H278" s="467">
        <v>225</v>
      </c>
      <c r="I278" s="467">
        <v>225.01</v>
      </c>
      <c r="J278" s="468">
        <f t="shared" si="37"/>
        <v>4.4444444444404019E-5</v>
      </c>
      <c r="K278" s="464">
        <v>622.5</v>
      </c>
      <c r="L278" s="464">
        <v>622.5</v>
      </c>
      <c r="M278" s="464">
        <v>608</v>
      </c>
      <c r="N278" s="466">
        <f t="shared" si="39"/>
        <v>5.4000000000000006E-2</v>
      </c>
      <c r="O278" s="2">
        <v>10</v>
      </c>
      <c r="P278" s="2">
        <v>10</v>
      </c>
      <c r="Q278" s="2">
        <v>10</v>
      </c>
      <c r="R278" s="2">
        <v>0</v>
      </c>
      <c r="S278" s="470">
        <v>60</v>
      </c>
      <c r="T278" s="470">
        <f t="shared" si="40"/>
        <v>90</v>
      </c>
      <c r="U278" s="476" t="s">
        <v>3969</v>
      </c>
      <c r="V278" s="472"/>
    </row>
    <row r="279" spans="1:22" s="1" customFormat="1" ht="39.950000000000003" customHeight="1" thickBot="1">
      <c r="A279" s="1" t="s">
        <v>6</v>
      </c>
      <c r="B279" s="2" t="s">
        <v>23</v>
      </c>
      <c r="C279" s="2" t="s">
        <v>269</v>
      </c>
      <c r="D279" s="2" t="s">
        <v>532</v>
      </c>
      <c r="E279" s="2" t="s">
        <v>2752</v>
      </c>
      <c r="F279" s="2" t="s">
        <v>2807</v>
      </c>
      <c r="G279" s="2">
        <v>236.84</v>
      </c>
      <c r="H279" s="467">
        <v>274</v>
      </c>
      <c r="I279" s="467">
        <v>242</v>
      </c>
      <c r="J279" s="468">
        <f t="shared" si="37"/>
        <v>-0.11678832116788321</v>
      </c>
      <c r="K279" s="464">
        <v>622.5</v>
      </c>
      <c r="L279" s="464">
        <v>622.5</v>
      </c>
      <c r="M279" s="464">
        <v>608</v>
      </c>
      <c r="N279" s="466">
        <f t="shared" si="39"/>
        <v>5.4000000000000006E-2</v>
      </c>
      <c r="O279" s="2">
        <v>10</v>
      </c>
      <c r="P279" s="2">
        <v>10</v>
      </c>
      <c r="Q279" s="2">
        <v>10</v>
      </c>
      <c r="R279" s="2">
        <v>0</v>
      </c>
      <c r="S279" s="470">
        <f t="shared" ref="S279:S290" si="41">+($I$278*$S$278)/I279</f>
        <v>55.787603305785119</v>
      </c>
      <c r="T279" s="470">
        <f t="shared" si="40"/>
        <v>85.787603305785126</v>
      </c>
      <c r="U279" s="476" t="s">
        <v>3969</v>
      </c>
      <c r="V279" s="472"/>
    </row>
    <row r="280" spans="1:22" s="1" customFormat="1" ht="39.950000000000003" customHeight="1" thickBot="1">
      <c r="A280" s="1" t="s">
        <v>6</v>
      </c>
      <c r="B280" s="2" t="s">
        <v>23</v>
      </c>
      <c r="C280" s="2" t="s">
        <v>269</v>
      </c>
      <c r="D280" s="2" t="s">
        <v>475</v>
      </c>
      <c r="E280" s="2" t="s">
        <v>2737</v>
      </c>
      <c r="F280" s="2" t="s">
        <v>2802</v>
      </c>
      <c r="G280" s="2">
        <v>202.15</v>
      </c>
      <c r="H280" s="467">
        <v>199.23</v>
      </c>
      <c r="I280" s="467">
        <v>259.45</v>
      </c>
      <c r="J280" s="468">
        <f t="shared" si="37"/>
        <v>0.3022637153039201</v>
      </c>
      <c r="K280" s="464">
        <v>622.5</v>
      </c>
      <c r="L280" s="464">
        <v>622.5</v>
      </c>
      <c r="M280" s="464">
        <v>608</v>
      </c>
      <c r="N280" s="466">
        <f t="shared" si="39"/>
        <v>5.4000000000000006E-2</v>
      </c>
      <c r="O280" s="2">
        <v>10</v>
      </c>
      <c r="P280" s="2">
        <v>10</v>
      </c>
      <c r="Q280" s="2">
        <v>10</v>
      </c>
      <c r="R280" s="2">
        <v>0</v>
      </c>
      <c r="S280" s="470">
        <f t="shared" si="41"/>
        <v>52.035459626132202</v>
      </c>
      <c r="T280" s="470">
        <f t="shared" si="40"/>
        <v>82.035459626132194</v>
      </c>
      <c r="U280" s="476" t="s">
        <v>3969</v>
      </c>
      <c r="V280" s="472"/>
    </row>
    <row r="281" spans="1:22" s="1" customFormat="1" ht="39.950000000000003" customHeight="1" thickBot="1">
      <c r="A281" s="1" t="s">
        <v>6</v>
      </c>
      <c r="B281" s="2" t="s">
        <v>23</v>
      </c>
      <c r="C281" s="2" t="s">
        <v>269</v>
      </c>
      <c r="D281" s="2" t="s">
        <v>527</v>
      </c>
      <c r="E281" s="2" t="s">
        <v>2733</v>
      </c>
      <c r="F281" s="2" t="s">
        <v>2779</v>
      </c>
      <c r="G281" s="2">
        <v>259.93</v>
      </c>
      <c r="H281" s="467">
        <v>246.74</v>
      </c>
      <c r="I281" s="467">
        <v>288.2</v>
      </c>
      <c r="J281" s="468">
        <f t="shared" si="37"/>
        <v>0.1680311258814946</v>
      </c>
      <c r="K281" s="464">
        <v>622.5</v>
      </c>
      <c r="L281" s="464">
        <v>622.5</v>
      </c>
      <c r="M281" s="464">
        <v>608</v>
      </c>
      <c r="N281" s="466">
        <f t="shared" si="39"/>
        <v>5.4000000000000006E-2</v>
      </c>
      <c r="O281" s="2">
        <v>10</v>
      </c>
      <c r="P281" s="2">
        <v>10</v>
      </c>
      <c r="Q281" s="2">
        <v>10</v>
      </c>
      <c r="R281" s="2">
        <v>2</v>
      </c>
      <c r="S281" s="470">
        <f t="shared" si="41"/>
        <v>46.844552394170712</v>
      </c>
      <c r="T281" s="470">
        <f t="shared" si="40"/>
        <v>78.844552394170705</v>
      </c>
      <c r="U281" s="476" t="s">
        <v>3969</v>
      </c>
      <c r="V281" s="472"/>
    </row>
    <row r="282" spans="1:22" s="1" customFormat="1" ht="39.950000000000003" customHeight="1" thickBot="1">
      <c r="A282" s="1" t="s">
        <v>6</v>
      </c>
      <c r="B282" s="2" t="s">
        <v>23</v>
      </c>
      <c r="C282" s="2" t="s">
        <v>269</v>
      </c>
      <c r="D282" s="2" t="s">
        <v>528</v>
      </c>
      <c r="E282" s="2" t="s">
        <v>2734</v>
      </c>
      <c r="F282" s="2" t="s">
        <v>2816</v>
      </c>
      <c r="G282" s="2">
        <v>232.8</v>
      </c>
      <c r="H282" s="467">
        <v>255.6</v>
      </c>
      <c r="I282" s="467">
        <v>292.8</v>
      </c>
      <c r="J282" s="468">
        <f t="shared" si="37"/>
        <v>0.14553990610328646</v>
      </c>
      <c r="K282" s="464">
        <v>622.5</v>
      </c>
      <c r="L282" s="464">
        <v>622.5</v>
      </c>
      <c r="M282" s="464">
        <v>608</v>
      </c>
      <c r="N282" s="466">
        <f t="shared" si="39"/>
        <v>5.4000000000000006E-2</v>
      </c>
      <c r="O282" s="2">
        <v>10</v>
      </c>
      <c r="P282" s="2">
        <v>10</v>
      </c>
      <c r="Q282" s="2">
        <v>10</v>
      </c>
      <c r="R282" s="2">
        <v>0</v>
      </c>
      <c r="S282" s="470">
        <f t="shared" si="41"/>
        <v>46.108606557377044</v>
      </c>
      <c r="T282" s="470">
        <f t="shared" si="40"/>
        <v>76.108606557377044</v>
      </c>
      <c r="U282" s="476" t="s">
        <v>3969</v>
      </c>
      <c r="V282" s="472"/>
    </row>
    <row r="283" spans="1:22" s="1" customFormat="1" ht="39.950000000000003" customHeight="1" thickBot="1">
      <c r="A283" s="1" t="s">
        <v>6</v>
      </c>
      <c r="B283" s="2" t="s">
        <v>23</v>
      </c>
      <c r="C283" s="2" t="s">
        <v>270</v>
      </c>
      <c r="D283" s="2" t="s">
        <v>531</v>
      </c>
      <c r="E283" s="2" t="s">
        <v>2737</v>
      </c>
      <c r="F283" s="2" t="s">
        <v>2817</v>
      </c>
      <c r="G283" s="2">
        <v>263.58999999999997</v>
      </c>
      <c r="H283" s="467">
        <v>263.58999999999997</v>
      </c>
      <c r="I283" s="467">
        <v>295.54000000000002</v>
      </c>
      <c r="J283" s="468">
        <f t="shared" si="37"/>
        <v>0.12121097158465817</v>
      </c>
      <c r="K283" s="464">
        <v>622.5</v>
      </c>
      <c r="L283" s="464">
        <v>622.5</v>
      </c>
      <c r="M283" s="464">
        <v>608</v>
      </c>
      <c r="N283" s="466">
        <f t="shared" si="39"/>
        <v>5.4000000000000006E-2</v>
      </c>
      <c r="O283" s="2">
        <v>10</v>
      </c>
      <c r="P283" s="2">
        <v>10</v>
      </c>
      <c r="Q283" s="2">
        <v>10</v>
      </c>
      <c r="R283" s="2">
        <v>0</v>
      </c>
      <c r="S283" s="470">
        <f t="shared" si="41"/>
        <v>45.681126074304657</v>
      </c>
      <c r="T283" s="470">
        <f t="shared" si="40"/>
        <v>75.681126074304657</v>
      </c>
      <c r="U283" s="476" t="s">
        <v>3969</v>
      </c>
      <c r="V283" s="472"/>
    </row>
    <row r="284" spans="1:22" s="1" customFormat="1" ht="39.950000000000003" customHeight="1" thickBot="1">
      <c r="A284" s="1" t="s">
        <v>6</v>
      </c>
      <c r="B284" s="2" t="s">
        <v>23</v>
      </c>
      <c r="C284" s="2" t="s">
        <v>269</v>
      </c>
      <c r="D284" s="2" t="s">
        <v>533</v>
      </c>
      <c r="E284" s="2" t="s">
        <v>2735</v>
      </c>
      <c r="F284" s="2" t="s">
        <v>2816</v>
      </c>
      <c r="G284" s="2">
        <v>234.54</v>
      </c>
      <c r="H284" s="467">
        <v>282</v>
      </c>
      <c r="I284" s="467">
        <v>301</v>
      </c>
      <c r="J284" s="468">
        <f t="shared" si="37"/>
        <v>6.7375886524822695E-2</v>
      </c>
      <c r="K284" s="464">
        <v>622.5</v>
      </c>
      <c r="L284" s="464">
        <v>622.5</v>
      </c>
      <c r="M284" s="464">
        <v>608</v>
      </c>
      <c r="N284" s="466">
        <f t="shared" si="39"/>
        <v>5.4000000000000006E-2</v>
      </c>
      <c r="O284" s="2">
        <v>10</v>
      </c>
      <c r="P284" s="2">
        <v>0</v>
      </c>
      <c r="Q284" s="2">
        <v>10</v>
      </c>
      <c r="R284" s="2">
        <v>1</v>
      </c>
      <c r="S284" s="470">
        <f t="shared" si="41"/>
        <v>44.852491694352153</v>
      </c>
      <c r="T284" s="470">
        <f t="shared" si="40"/>
        <v>65.852491694352153</v>
      </c>
      <c r="U284" s="476" t="s">
        <v>3969</v>
      </c>
      <c r="V284" s="472"/>
    </row>
    <row r="285" spans="1:22" s="1" customFormat="1" ht="39.950000000000003" customHeight="1" thickBot="1">
      <c r="A285" s="1" t="s">
        <v>6</v>
      </c>
      <c r="B285" s="2" t="s">
        <v>23</v>
      </c>
      <c r="C285" s="2" t="s">
        <v>271</v>
      </c>
      <c r="D285" s="2" t="s">
        <v>535</v>
      </c>
      <c r="E285" s="2" t="s">
        <v>2734</v>
      </c>
      <c r="F285" s="2" t="s">
        <v>2806</v>
      </c>
      <c r="G285" s="2">
        <v>284.27999999999997</v>
      </c>
      <c r="H285" s="467">
        <v>297</v>
      </c>
      <c r="I285" s="467">
        <v>317</v>
      </c>
      <c r="J285" s="468">
        <f t="shared" ref="J285:J316" si="42">+(I285-H285)/H285</f>
        <v>6.7340067340067339E-2</v>
      </c>
      <c r="K285" s="464">
        <v>622.5</v>
      </c>
      <c r="L285" s="464">
        <v>622.5</v>
      </c>
      <c r="M285" s="464">
        <v>608</v>
      </c>
      <c r="N285" s="466">
        <f t="shared" si="39"/>
        <v>5.4000000000000006E-2</v>
      </c>
      <c r="O285" s="2">
        <v>10</v>
      </c>
      <c r="P285" s="2">
        <v>10</v>
      </c>
      <c r="Q285" s="2">
        <v>10</v>
      </c>
      <c r="R285" s="2">
        <v>0</v>
      </c>
      <c r="S285" s="470">
        <f t="shared" si="41"/>
        <v>42.588643533123026</v>
      </c>
      <c r="T285" s="470">
        <f t="shared" si="40"/>
        <v>72.588643533123019</v>
      </c>
      <c r="U285" s="476" t="s">
        <v>3969</v>
      </c>
      <c r="V285" s="472"/>
    </row>
    <row r="286" spans="1:22" s="1" customFormat="1" ht="39.950000000000003" customHeight="1" thickBot="1">
      <c r="A286" s="1" t="s">
        <v>6</v>
      </c>
      <c r="B286" s="2" t="s">
        <v>23</v>
      </c>
      <c r="C286" s="2" t="s">
        <v>269</v>
      </c>
      <c r="D286" s="2" t="s">
        <v>529</v>
      </c>
      <c r="E286" s="2" t="s">
        <v>2750</v>
      </c>
      <c r="F286" s="2" t="s">
        <v>2820</v>
      </c>
      <c r="G286" s="2">
        <v>277.95999999999998</v>
      </c>
      <c r="H286" s="467">
        <v>257.12</v>
      </c>
      <c r="I286" s="467">
        <v>327</v>
      </c>
      <c r="J286" s="468">
        <f t="shared" si="42"/>
        <v>0.27177971375233351</v>
      </c>
      <c r="K286" s="464">
        <v>622.5</v>
      </c>
      <c r="L286" s="464">
        <v>622.5</v>
      </c>
      <c r="M286" s="464">
        <v>608</v>
      </c>
      <c r="N286" s="466">
        <f t="shared" si="39"/>
        <v>5.4000000000000006E-2</v>
      </c>
      <c r="O286" s="2">
        <v>5</v>
      </c>
      <c r="P286" s="2">
        <v>0</v>
      </c>
      <c r="Q286" s="2">
        <v>10</v>
      </c>
      <c r="R286" s="2">
        <v>1</v>
      </c>
      <c r="S286" s="470">
        <f t="shared" si="41"/>
        <v>41.28623853211009</v>
      </c>
      <c r="T286" s="470">
        <f t="shared" si="40"/>
        <v>57.28623853211009</v>
      </c>
      <c r="U286" s="476" t="s">
        <v>3969</v>
      </c>
      <c r="V286" s="472"/>
    </row>
    <row r="287" spans="1:22" s="1" customFormat="1" ht="39.950000000000003" customHeight="1" thickBot="1">
      <c r="A287" s="1" t="s">
        <v>6</v>
      </c>
      <c r="B287" s="2" t="s">
        <v>23</v>
      </c>
      <c r="C287" s="2" t="s">
        <v>270</v>
      </c>
      <c r="D287" s="2" t="s">
        <v>530</v>
      </c>
      <c r="E287" s="2" t="s">
        <v>2734</v>
      </c>
      <c r="F287" s="2" t="s">
        <v>2779</v>
      </c>
      <c r="G287" s="2">
        <v>238.9</v>
      </c>
      <c r="H287" s="467">
        <v>258.39999999999998</v>
      </c>
      <c r="I287" s="467">
        <v>331</v>
      </c>
      <c r="J287" s="468">
        <f t="shared" si="42"/>
        <v>0.28095975232198156</v>
      </c>
      <c r="K287" s="464">
        <v>622.5</v>
      </c>
      <c r="L287" s="464">
        <v>622.5</v>
      </c>
      <c r="M287" s="464">
        <v>608</v>
      </c>
      <c r="N287" s="466">
        <f t="shared" si="39"/>
        <v>5.4000000000000006E-2</v>
      </c>
      <c r="O287" s="2">
        <v>10</v>
      </c>
      <c r="P287" s="2">
        <v>10</v>
      </c>
      <c r="Q287" s="2">
        <v>10</v>
      </c>
      <c r="R287" s="2">
        <v>0</v>
      </c>
      <c r="S287" s="470">
        <f t="shared" si="41"/>
        <v>40.787311178247727</v>
      </c>
      <c r="T287" s="470">
        <f t="shared" si="40"/>
        <v>70.787311178247734</v>
      </c>
      <c r="U287" s="476" t="s">
        <v>3969</v>
      </c>
      <c r="V287" s="472"/>
    </row>
    <row r="288" spans="1:22" s="1" customFormat="1" ht="39.950000000000003" customHeight="1" thickBot="1">
      <c r="A288" s="1" t="s">
        <v>6</v>
      </c>
      <c r="B288" s="2" t="s">
        <v>23</v>
      </c>
      <c r="C288" s="2" t="s">
        <v>270</v>
      </c>
      <c r="D288" s="2" t="s">
        <v>537</v>
      </c>
      <c r="E288" s="2" t="s">
        <v>2736</v>
      </c>
      <c r="F288" s="2" t="s">
        <v>2807</v>
      </c>
      <c r="G288" s="2">
        <v>399.12</v>
      </c>
      <c r="H288" s="467">
        <v>324.41000000000003</v>
      </c>
      <c r="I288" s="467">
        <v>331.6</v>
      </c>
      <c r="J288" s="468">
        <f t="shared" si="42"/>
        <v>2.2163311858450718E-2</v>
      </c>
      <c r="K288" s="464">
        <v>622.5</v>
      </c>
      <c r="L288" s="464">
        <v>622.5</v>
      </c>
      <c r="M288" s="464">
        <v>608</v>
      </c>
      <c r="N288" s="466">
        <f t="shared" si="39"/>
        <v>5.4000000000000006E-2</v>
      </c>
      <c r="O288" s="2">
        <v>0</v>
      </c>
      <c r="P288" s="2">
        <v>10</v>
      </c>
      <c r="Q288" s="2">
        <v>10</v>
      </c>
      <c r="R288" s="2">
        <v>0</v>
      </c>
      <c r="S288" s="470">
        <f t="shared" si="41"/>
        <v>40.713510253317246</v>
      </c>
      <c r="T288" s="470">
        <f t="shared" si="40"/>
        <v>60.713510253317246</v>
      </c>
      <c r="U288" s="476" t="s">
        <v>3969</v>
      </c>
      <c r="V288" s="472"/>
    </row>
    <row r="289" spans="1:22" s="1" customFormat="1" ht="39.950000000000003" customHeight="1" thickBot="1">
      <c r="A289" s="1" t="s">
        <v>6</v>
      </c>
      <c r="B289" s="2" t="s">
        <v>23</v>
      </c>
      <c r="C289" s="2" t="s">
        <v>269</v>
      </c>
      <c r="D289" s="2" t="s">
        <v>538</v>
      </c>
      <c r="E289" s="2" t="s">
        <v>2738</v>
      </c>
      <c r="F289" s="2" t="s">
        <v>2819</v>
      </c>
      <c r="G289" s="2">
        <v>331.54</v>
      </c>
      <c r="H289" s="467">
        <v>331.55</v>
      </c>
      <c r="I289" s="467">
        <v>342.34</v>
      </c>
      <c r="J289" s="468">
        <f t="shared" si="42"/>
        <v>3.2544110993816808E-2</v>
      </c>
      <c r="K289" s="464">
        <v>622.5</v>
      </c>
      <c r="L289" s="464">
        <v>622.5</v>
      </c>
      <c r="M289" s="464">
        <v>608</v>
      </c>
      <c r="N289" s="466">
        <f t="shared" si="39"/>
        <v>5.4000000000000006E-2</v>
      </c>
      <c r="O289" s="2">
        <v>10</v>
      </c>
      <c r="P289" s="2">
        <v>10</v>
      </c>
      <c r="Q289" s="2">
        <v>10</v>
      </c>
      <c r="R289" s="2">
        <v>0</v>
      </c>
      <c r="S289" s="470">
        <f t="shared" si="41"/>
        <v>39.436232984752003</v>
      </c>
      <c r="T289" s="470">
        <f t="shared" si="40"/>
        <v>69.436232984751996</v>
      </c>
      <c r="U289" s="474" t="s">
        <v>3970</v>
      </c>
      <c r="V289" s="475" t="s">
        <v>3971</v>
      </c>
    </row>
    <row r="290" spans="1:22" s="1" customFormat="1" ht="39.950000000000003" customHeight="1" thickBot="1">
      <c r="A290" s="1" t="s">
        <v>7</v>
      </c>
      <c r="B290" s="2" t="s">
        <v>23</v>
      </c>
      <c r="C290" s="2" t="s">
        <v>269</v>
      </c>
      <c r="D290" s="2" t="s">
        <v>526</v>
      </c>
      <c r="E290" s="2" t="s">
        <v>2741</v>
      </c>
      <c r="F290" s="2" t="s">
        <v>2815</v>
      </c>
      <c r="G290" s="2">
        <v>231.59</v>
      </c>
      <c r="H290" s="467">
        <v>235.53</v>
      </c>
      <c r="I290" s="467">
        <v>351.13</v>
      </c>
      <c r="J290" s="468">
        <f t="shared" si="42"/>
        <v>0.49080796501507234</v>
      </c>
      <c r="K290" s="464">
        <v>622.5</v>
      </c>
      <c r="L290" s="464">
        <v>622.5</v>
      </c>
      <c r="M290" s="464">
        <v>608</v>
      </c>
      <c r="N290" s="466">
        <f t="shared" si="39"/>
        <v>5.4000000000000006E-2</v>
      </c>
      <c r="O290" s="2">
        <v>10</v>
      </c>
      <c r="P290" s="2">
        <v>10</v>
      </c>
      <c r="Q290" s="2">
        <v>10</v>
      </c>
      <c r="R290" s="2">
        <v>0</v>
      </c>
      <c r="S290" s="470">
        <f t="shared" si="41"/>
        <v>38.449007490103376</v>
      </c>
      <c r="T290" s="470">
        <f t="shared" si="40"/>
        <v>68.449007490103384</v>
      </c>
      <c r="U290" s="474" t="s">
        <v>3970</v>
      </c>
      <c r="V290" s="475" t="s">
        <v>3971</v>
      </c>
    </row>
    <row r="291" spans="1:22" s="1" customFormat="1" ht="39.950000000000003" customHeight="1" thickBot="1">
      <c r="A291" s="1" t="s">
        <v>6</v>
      </c>
      <c r="B291" s="2" t="s">
        <v>23</v>
      </c>
      <c r="C291" s="2" t="s">
        <v>269</v>
      </c>
      <c r="D291" s="2" t="s">
        <v>536</v>
      </c>
      <c r="E291" s="2" t="s">
        <v>2736</v>
      </c>
      <c r="F291" s="2" t="s">
        <v>2779</v>
      </c>
      <c r="G291" s="2">
        <v>325.41000000000003</v>
      </c>
      <c r="H291" s="467">
        <v>324.08999999999997</v>
      </c>
      <c r="I291" s="467">
        <v>356.82</v>
      </c>
      <c r="J291" s="468">
        <f t="shared" si="42"/>
        <v>0.1009904656114043</v>
      </c>
      <c r="K291" s="464">
        <v>622.5</v>
      </c>
      <c r="L291" s="464">
        <v>622.5</v>
      </c>
      <c r="M291" s="464">
        <v>608</v>
      </c>
      <c r="N291" s="466">
        <f t="shared" si="39"/>
        <v>5.4000000000000006E-2</v>
      </c>
      <c r="O291" s="2">
        <v>0</v>
      </c>
      <c r="P291" s="2">
        <v>0</v>
      </c>
      <c r="Q291" s="2">
        <v>10</v>
      </c>
      <c r="R291" s="2">
        <v>0</v>
      </c>
      <c r="S291" s="470"/>
      <c r="T291" s="470">
        <f t="shared" si="40"/>
        <v>10</v>
      </c>
      <c r="U291" s="474" t="s">
        <v>3970</v>
      </c>
      <c r="V291" s="475" t="s">
        <v>3151</v>
      </c>
    </row>
    <row r="292" spans="1:22" s="1" customFormat="1" ht="39.950000000000003" customHeight="1" thickBot="1">
      <c r="A292" s="1" t="s">
        <v>6</v>
      </c>
      <c r="B292" s="2" t="s">
        <v>23</v>
      </c>
      <c r="C292" s="2" t="s">
        <v>270</v>
      </c>
      <c r="D292" s="2" t="s">
        <v>534</v>
      </c>
      <c r="E292" s="2" t="s">
        <v>2735</v>
      </c>
      <c r="F292" s="2" t="s">
        <v>2806</v>
      </c>
      <c r="G292" s="2">
        <v>281</v>
      </c>
      <c r="H292" s="467">
        <v>297</v>
      </c>
      <c r="I292" s="467">
        <v>359</v>
      </c>
      <c r="J292" s="468">
        <f t="shared" si="42"/>
        <v>0.20875420875420875</v>
      </c>
      <c r="K292" s="464">
        <v>622.5</v>
      </c>
      <c r="L292" s="464">
        <v>622.5</v>
      </c>
      <c r="M292" s="464">
        <v>608</v>
      </c>
      <c r="N292" s="466">
        <f t="shared" si="39"/>
        <v>5.4000000000000006E-2</v>
      </c>
      <c r="O292" s="2">
        <v>10</v>
      </c>
      <c r="P292" s="2">
        <v>10</v>
      </c>
      <c r="Q292" s="2">
        <v>10</v>
      </c>
      <c r="R292" s="2">
        <v>1</v>
      </c>
      <c r="S292" s="470">
        <f>+($I$278*$S$278)/I292</f>
        <v>37.606128133704729</v>
      </c>
      <c r="T292" s="470">
        <f t="shared" si="40"/>
        <v>68.606128133704729</v>
      </c>
      <c r="U292" s="474" t="s">
        <v>3970</v>
      </c>
      <c r="V292" s="475" t="s">
        <v>3971</v>
      </c>
    </row>
    <row r="293" spans="1:22" s="1" customFormat="1" ht="39.950000000000003" customHeight="1" thickBot="1">
      <c r="A293" s="1" t="s">
        <v>6</v>
      </c>
      <c r="B293" s="2" t="s">
        <v>23</v>
      </c>
      <c r="C293" s="2" t="s">
        <v>271</v>
      </c>
      <c r="D293" s="2" t="s">
        <v>475</v>
      </c>
      <c r="E293" s="2" t="s">
        <v>2737</v>
      </c>
      <c r="F293" s="2" t="s">
        <v>2809</v>
      </c>
      <c r="G293" s="2">
        <v>363.21</v>
      </c>
      <c r="H293" s="467">
        <v>363.21</v>
      </c>
      <c r="I293" s="467">
        <v>362.53</v>
      </c>
      <c r="J293" s="468">
        <f t="shared" si="42"/>
        <v>-1.872195148812001E-3</v>
      </c>
      <c r="K293" s="464">
        <v>622.5</v>
      </c>
      <c r="L293" s="464">
        <v>622.5</v>
      </c>
      <c r="M293" s="464">
        <v>608</v>
      </c>
      <c r="N293" s="466">
        <f t="shared" si="39"/>
        <v>5.4000000000000006E-2</v>
      </c>
      <c r="O293" s="2">
        <v>10</v>
      </c>
      <c r="P293" s="2">
        <v>10</v>
      </c>
      <c r="Q293" s="2">
        <v>10</v>
      </c>
      <c r="R293" s="2">
        <v>0</v>
      </c>
      <c r="S293" s="470">
        <f>+($I$278*$S$278)/I293</f>
        <v>37.239952555650568</v>
      </c>
      <c r="T293" s="470">
        <f t="shared" si="40"/>
        <v>67.239952555650575</v>
      </c>
      <c r="U293" s="474" t="s">
        <v>3970</v>
      </c>
      <c r="V293" s="475" t="s">
        <v>3971</v>
      </c>
    </row>
    <row r="294" spans="1:22" s="1" customFormat="1" ht="39.950000000000003" customHeight="1" thickBot="1">
      <c r="A294" s="1" t="s">
        <v>6</v>
      </c>
      <c r="B294" s="2" t="s">
        <v>23</v>
      </c>
      <c r="C294" s="2" t="s">
        <v>269</v>
      </c>
      <c r="D294" s="2" t="s">
        <v>539</v>
      </c>
      <c r="E294" s="2" t="s">
        <v>2742</v>
      </c>
      <c r="F294" s="2" t="s">
        <v>2820</v>
      </c>
      <c r="G294" s="2">
        <v>286.69</v>
      </c>
      <c r="H294" s="467">
        <v>387</v>
      </c>
      <c r="I294" s="467">
        <v>387</v>
      </c>
      <c r="J294" s="468">
        <f t="shared" si="42"/>
        <v>0</v>
      </c>
      <c r="K294" s="464">
        <v>622.5</v>
      </c>
      <c r="L294" s="464">
        <v>622.5</v>
      </c>
      <c r="M294" s="464">
        <v>608</v>
      </c>
      <c r="N294" s="466">
        <f t="shared" si="39"/>
        <v>5.4000000000000006E-2</v>
      </c>
      <c r="O294" s="2">
        <v>10</v>
      </c>
      <c r="P294" s="2">
        <v>10</v>
      </c>
      <c r="Q294" s="2">
        <v>10</v>
      </c>
      <c r="R294" s="2">
        <v>0</v>
      </c>
      <c r="S294" s="470">
        <f>+($I$278*$S$278)/I294</f>
        <v>34.885271317829456</v>
      </c>
      <c r="T294" s="470">
        <f t="shared" si="40"/>
        <v>64.885271317829449</v>
      </c>
      <c r="U294" s="474" t="s">
        <v>3970</v>
      </c>
      <c r="V294" s="475" t="s">
        <v>3971</v>
      </c>
    </row>
    <row r="295" spans="1:22" s="1" customFormat="1" ht="39.950000000000003" customHeight="1" thickBot="1">
      <c r="A295" s="1" t="s">
        <v>6</v>
      </c>
      <c r="B295" s="2" t="s">
        <v>23</v>
      </c>
      <c r="C295" s="2" t="s">
        <v>269</v>
      </c>
      <c r="D295" s="2" t="s">
        <v>540</v>
      </c>
      <c r="E295" s="2" t="s">
        <v>2731</v>
      </c>
      <c r="F295" s="2" t="s">
        <v>2779</v>
      </c>
      <c r="G295" s="2">
        <v>5901</v>
      </c>
      <c r="H295" s="467">
        <v>5901</v>
      </c>
      <c r="I295" s="467">
        <v>5901</v>
      </c>
      <c r="J295" s="468">
        <f t="shared" si="42"/>
        <v>0</v>
      </c>
      <c r="K295" s="464">
        <v>622.5</v>
      </c>
      <c r="L295" s="464">
        <v>622.5</v>
      </c>
      <c r="M295" s="464">
        <v>608</v>
      </c>
      <c r="N295" s="466">
        <f t="shared" si="39"/>
        <v>5.4000000000000006E-2</v>
      </c>
      <c r="O295" s="2">
        <v>10</v>
      </c>
      <c r="P295" s="2">
        <v>10</v>
      </c>
      <c r="Q295" s="2">
        <v>10</v>
      </c>
      <c r="R295" s="2">
        <v>0</v>
      </c>
      <c r="S295" s="470">
        <f>+($I$278*$S$278)/I295</f>
        <v>2.2878495170310114</v>
      </c>
      <c r="T295" s="470">
        <f t="shared" si="40"/>
        <v>32.287849517031013</v>
      </c>
      <c r="U295" s="474" t="s">
        <v>3970</v>
      </c>
      <c r="V295" s="475" t="s">
        <v>3971</v>
      </c>
    </row>
    <row r="296" spans="1:22" s="1" customFormat="1" ht="39.950000000000003" customHeight="1" thickBot="1">
      <c r="A296" s="1" t="s">
        <v>6</v>
      </c>
      <c r="B296" s="2" t="s">
        <v>24</v>
      </c>
      <c r="C296" s="2" t="s">
        <v>269</v>
      </c>
      <c r="D296" s="2" t="s">
        <v>545</v>
      </c>
      <c r="E296" s="2" t="s">
        <v>2752</v>
      </c>
      <c r="F296" s="2" t="s">
        <v>2807</v>
      </c>
      <c r="G296" s="2">
        <v>236.84</v>
      </c>
      <c r="H296" s="467">
        <v>274</v>
      </c>
      <c r="I296" s="467">
        <v>242</v>
      </c>
      <c r="J296" s="468">
        <f t="shared" si="42"/>
        <v>-0.11678832116788321</v>
      </c>
      <c r="K296" s="464">
        <v>622.5</v>
      </c>
      <c r="L296" s="464">
        <v>622.5</v>
      </c>
      <c r="M296" s="464">
        <v>608</v>
      </c>
      <c r="N296" s="466">
        <f t="shared" si="39"/>
        <v>5.4000000000000006E-2</v>
      </c>
      <c r="O296" s="2">
        <v>10</v>
      </c>
      <c r="P296" s="2">
        <v>10</v>
      </c>
      <c r="Q296" s="2">
        <v>10</v>
      </c>
      <c r="R296" s="2">
        <v>0</v>
      </c>
      <c r="S296" s="470">
        <v>60</v>
      </c>
      <c r="T296" s="470">
        <f t="shared" si="40"/>
        <v>90</v>
      </c>
      <c r="U296" s="476" t="s">
        <v>3969</v>
      </c>
      <c r="V296" s="472"/>
    </row>
    <row r="297" spans="1:22" s="1" customFormat="1" ht="39.950000000000003" customHeight="1" thickBot="1">
      <c r="A297" s="1" t="s">
        <v>6</v>
      </c>
      <c r="B297" s="2" t="s">
        <v>24</v>
      </c>
      <c r="C297" s="2" t="s">
        <v>269</v>
      </c>
      <c r="D297" s="2" t="s">
        <v>475</v>
      </c>
      <c r="E297" s="2" t="s">
        <v>2737</v>
      </c>
      <c r="F297" s="2" t="s">
        <v>2802</v>
      </c>
      <c r="G297" s="2">
        <v>202.15</v>
      </c>
      <c r="H297" s="467">
        <v>199.23</v>
      </c>
      <c r="I297" s="467">
        <v>259.45</v>
      </c>
      <c r="J297" s="468">
        <f t="shared" si="42"/>
        <v>0.3022637153039201</v>
      </c>
      <c r="K297" s="464">
        <v>622.5</v>
      </c>
      <c r="L297" s="464">
        <v>622.5</v>
      </c>
      <c r="M297" s="464">
        <v>608</v>
      </c>
      <c r="N297" s="466">
        <f t="shared" si="39"/>
        <v>5.4000000000000006E-2</v>
      </c>
      <c r="O297" s="2">
        <v>10</v>
      </c>
      <c r="P297" s="2">
        <v>10</v>
      </c>
      <c r="Q297" s="2">
        <v>10</v>
      </c>
      <c r="R297" s="2">
        <v>0</v>
      </c>
      <c r="S297" s="470">
        <f t="shared" ref="S297:S311" si="43">+($I$296*$S$296)/I297</f>
        <v>55.964540373867798</v>
      </c>
      <c r="T297" s="470">
        <f t="shared" si="40"/>
        <v>85.964540373867806</v>
      </c>
      <c r="U297" s="476" t="s">
        <v>3969</v>
      </c>
      <c r="V297" s="472"/>
    </row>
    <row r="298" spans="1:22" s="1" customFormat="1" ht="39.950000000000003" customHeight="1" thickBot="1">
      <c r="A298" s="1" t="s">
        <v>6</v>
      </c>
      <c r="B298" s="2" t="s">
        <v>24</v>
      </c>
      <c r="C298" s="2" t="s">
        <v>270</v>
      </c>
      <c r="D298" s="2" t="s">
        <v>542</v>
      </c>
      <c r="E298" s="2" t="s">
        <v>2733</v>
      </c>
      <c r="F298" s="2" t="s">
        <v>2779</v>
      </c>
      <c r="G298" s="2">
        <v>259.93</v>
      </c>
      <c r="H298" s="467">
        <v>246.74</v>
      </c>
      <c r="I298" s="467">
        <v>288.2</v>
      </c>
      <c r="J298" s="468">
        <f t="shared" si="42"/>
        <v>0.1680311258814946</v>
      </c>
      <c r="K298" s="464">
        <v>622.5</v>
      </c>
      <c r="L298" s="464">
        <v>622.5</v>
      </c>
      <c r="M298" s="464">
        <v>608</v>
      </c>
      <c r="N298" s="466">
        <f t="shared" si="39"/>
        <v>5.4000000000000006E-2</v>
      </c>
      <c r="O298" s="2">
        <v>10</v>
      </c>
      <c r="P298" s="2">
        <v>10</v>
      </c>
      <c r="Q298" s="2">
        <v>10</v>
      </c>
      <c r="R298" s="2">
        <v>2</v>
      </c>
      <c r="S298" s="470">
        <f t="shared" si="43"/>
        <v>50.381679389312978</v>
      </c>
      <c r="T298" s="470">
        <f t="shared" si="40"/>
        <v>82.381679389312978</v>
      </c>
      <c r="U298" s="476" t="s">
        <v>3969</v>
      </c>
      <c r="V298" s="472"/>
    </row>
    <row r="299" spans="1:22" s="1" customFormat="1" ht="39.950000000000003" customHeight="1" thickBot="1">
      <c r="A299" s="1" t="s">
        <v>6</v>
      </c>
      <c r="B299" s="2" t="s">
        <v>24</v>
      </c>
      <c r="C299" s="2" t="s">
        <v>269</v>
      </c>
      <c r="D299" s="2" t="s">
        <v>543</v>
      </c>
      <c r="E299" s="2" t="s">
        <v>2734</v>
      </c>
      <c r="F299" s="2" t="s">
        <v>2816</v>
      </c>
      <c r="G299" s="2">
        <v>232.8</v>
      </c>
      <c r="H299" s="467">
        <v>255.6</v>
      </c>
      <c r="I299" s="467">
        <v>292.8</v>
      </c>
      <c r="J299" s="468">
        <f t="shared" si="42"/>
        <v>0.14553990610328646</v>
      </c>
      <c r="K299" s="464">
        <v>622.5</v>
      </c>
      <c r="L299" s="464">
        <v>622.5</v>
      </c>
      <c r="M299" s="464">
        <v>608</v>
      </c>
      <c r="N299" s="466">
        <f t="shared" si="39"/>
        <v>5.4000000000000006E-2</v>
      </c>
      <c r="O299" s="2">
        <v>10</v>
      </c>
      <c r="P299" s="2">
        <v>10</v>
      </c>
      <c r="Q299" s="2">
        <v>10</v>
      </c>
      <c r="R299" s="2">
        <v>0</v>
      </c>
      <c r="S299" s="470">
        <f t="shared" si="43"/>
        <v>49.590163934426229</v>
      </c>
      <c r="T299" s="470">
        <f t="shared" si="40"/>
        <v>79.590163934426229</v>
      </c>
      <c r="U299" s="476" t="s">
        <v>3969</v>
      </c>
      <c r="V299" s="472"/>
    </row>
    <row r="300" spans="1:22" s="1" customFormat="1" ht="39.950000000000003" customHeight="1" thickBot="1">
      <c r="A300" s="1" t="s">
        <v>6</v>
      </c>
      <c r="B300" s="2" t="s">
        <v>24</v>
      </c>
      <c r="C300" s="2" t="s">
        <v>270</v>
      </c>
      <c r="D300" s="2" t="s">
        <v>475</v>
      </c>
      <c r="E300" s="2" t="s">
        <v>2737</v>
      </c>
      <c r="F300" s="2" t="s">
        <v>2817</v>
      </c>
      <c r="G300" s="2">
        <v>263.58999999999997</v>
      </c>
      <c r="H300" s="467">
        <v>263.58999999999997</v>
      </c>
      <c r="I300" s="467">
        <v>295.54000000000002</v>
      </c>
      <c r="J300" s="468">
        <f t="shared" si="42"/>
        <v>0.12121097158465817</v>
      </c>
      <c r="K300" s="464">
        <v>622.5</v>
      </c>
      <c r="L300" s="464">
        <v>622.5</v>
      </c>
      <c r="M300" s="464">
        <v>608</v>
      </c>
      <c r="N300" s="466">
        <f t="shared" si="39"/>
        <v>5.4000000000000006E-2</v>
      </c>
      <c r="O300" s="2">
        <v>10</v>
      </c>
      <c r="P300" s="2">
        <v>10</v>
      </c>
      <c r="Q300" s="2">
        <v>10</v>
      </c>
      <c r="R300" s="2">
        <v>0</v>
      </c>
      <c r="S300" s="470">
        <f t="shared" si="43"/>
        <v>49.13040535968058</v>
      </c>
      <c r="T300" s="470">
        <f t="shared" si="40"/>
        <v>79.13040535968058</v>
      </c>
      <c r="U300" s="476" t="s">
        <v>3969</v>
      </c>
      <c r="V300" s="472"/>
    </row>
    <row r="301" spans="1:22" s="1" customFormat="1" ht="39.950000000000003" customHeight="1" thickBot="1">
      <c r="A301" s="1" t="s">
        <v>6</v>
      </c>
      <c r="B301" s="2" t="s">
        <v>24</v>
      </c>
      <c r="C301" s="2" t="s">
        <v>269</v>
      </c>
      <c r="D301" s="2" t="s">
        <v>546</v>
      </c>
      <c r="E301" s="2" t="s">
        <v>2735</v>
      </c>
      <c r="F301" s="2" t="s">
        <v>2816</v>
      </c>
      <c r="G301" s="2">
        <v>228.39</v>
      </c>
      <c r="H301" s="467">
        <v>282</v>
      </c>
      <c r="I301" s="467">
        <v>301</v>
      </c>
      <c r="J301" s="468">
        <f t="shared" si="42"/>
        <v>6.7375886524822695E-2</v>
      </c>
      <c r="K301" s="464">
        <v>622.5</v>
      </c>
      <c r="L301" s="464">
        <v>622.5</v>
      </c>
      <c r="M301" s="464">
        <v>608</v>
      </c>
      <c r="N301" s="466">
        <f t="shared" si="39"/>
        <v>5.4000000000000006E-2</v>
      </c>
      <c r="O301" s="2">
        <v>10</v>
      </c>
      <c r="P301" s="2">
        <v>0</v>
      </c>
      <c r="Q301" s="2">
        <v>10</v>
      </c>
      <c r="R301" s="2">
        <v>1</v>
      </c>
      <c r="S301" s="470">
        <f t="shared" si="43"/>
        <v>48.239202657807311</v>
      </c>
      <c r="T301" s="470">
        <f t="shared" si="40"/>
        <v>69.239202657807311</v>
      </c>
      <c r="U301" s="476" t="s">
        <v>3969</v>
      </c>
      <c r="V301" s="472"/>
    </row>
    <row r="302" spans="1:22" s="1" customFormat="1" ht="39.950000000000003" customHeight="1" thickBot="1">
      <c r="A302" s="1" t="s">
        <v>6</v>
      </c>
      <c r="B302" s="2" t="s">
        <v>24</v>
      </c>
      <c r="C302" s="2" t="s">
        <v>271</v>
      </c>
      <c r="D302" s="2" t="s">
        <v>548</v>
      </c>
      <c r="E302" s="2" t="s">
        <v>2734</v>
      </c>
      <c r="F302" s="2" t="s">
        <v>2806</v>
      </c>
      <c r="G302" s="2">
        <v>284.27999999999997</v>
      </c>
      <c r="H302" s="467">
        <v>297</v>
      </c>
      <c r="I302" s="467">
        <v>317</v>
      </c>
      <c r="J302" s="468">
        <f t="shared" si="42"/>
        <v>6.7340067340067339E-2</v>
      </c>
      <c r="K302" s="464">
        <v>622.5</v>
      </c>
      <c r="L302" s="464">
        <v>622.5</v>
      </c>
      <c r="M302" s="464">
        <v>608</v>
      </c>
      <c r="N302" s="466">
        <f t="shared" si="39"/>
        <v>5.4000000000000006E-2</v>
      </c>
      <c r="O302" s="2">
        <v>10</v>
      </c>
      <c r="P302" s="2">
        <v>10</v>
      </c>
      <c r="Q302" s="2">
        <v>10</v>
      </c>
      <c r="R302" s="2">
        <v>0</v>
      </c>
      <c r="S302" s="470">
        <f t="shared" si="43"/>
        <v>45.804416403785488</v>
      </c>
      <c r="T302" s="470">
        <f t="shared" si="40"/>
        <v>75.804416403785496</v>
      </c>
      <c r="U302" s="476" t="s">
        <v>3969</v>
      </c>
      <c r="V302" s="472"/>
    </row>
    <row r="303" spans="1:22" s="1" customFormat="1" ht="39.950000000000003" customHeight="1" thickBot="1">
      <c r="A303" s="1" t="s">
        <v>6</v>
      </c>
      <c r="B303" s="2" t="s">
        <v>24</v>
      </c>
      <c r="C303" s="2" t="s">
        <v>270</v>
      </c>
      <c r="D303" s="2" t="s">
        <v>544</v>
      </c>
      <c r="E303" s="2" t="s">
        <v>2734</v>
      </c>
      <c r="F303" s="2" t="s">
        <v>2779</v>
      </c>
      <c r="G303" s="2">
        <v>238.9</v>
      </c>
      <c r="H303" s="467">
        <v>258.39999999999998</v>
      </c>
      <c r="I303" s="467">
        <v>331</v>
      </c>
      <c r="J303" s="468">
        <f t="shared" si="42"/>
        <v>0.28095975232198156</v>
      </c>
      <c r="K303" s="464">
        <v>622.5</v>
      </c>
      <c r="L303" s="464">
        <v>622.5</v>
      </c>
      <c r="M303" s="464">
        <v>608</v>
      </c>
      <c r="N303" s="466">
        <f t="shared" si="39"/>
        <v>5.4000000000000006E-2</v>
      </c>
      <c r="O303" s="2">
        <v>10</v>
      </c>
      <c r="P303" s="2">
        <v>10</v>
      </c>
      <c r="Q303" s="2">
        <v>10</v>
      </c>
      <c r="R303" s="2">
        <v>0</v>
      </c>
      <c r="S303" s="470">
        <f t="shared" si="43"/>
        <v>43.867069486404837</v>
      </c>
      <c r="T303" s="470">
        <f t="shared" si="40"/>
        <v>73.86706948640483</v>
      </c>
      <c r="U303" s="476" t="s">
        <v>3969</v>
      </c>
      <c r="V303" s="472"/>
    </row>
    <row r="304" spans="1:22" s="1" customFormat="1" ht="39.950000000000003" customHeight="1" thickBot="1">
      <c r="A304" s="1" t="s">
        <v>6</v>
      </c>
      <c r="B304" s="2" t="s">
        <v>24</v>
      </c>
      <c r="C304" s="2" t="s">
        <v>269</v>
      </c>
      <c r="D304" s="2" t="s">
        <v>549</v>
      </c>
      <c r="E304" s="2" t="s">
        <v>2738</v>
      </c>
      <c r="F304" s="2" t="s">
        <v>2819</v>
      </c>
      <c r="G304" s="2">
        <v>331.54</v>
      </c>
      <c r="H304" s="467">
        <v>331.55</v>
      </c>
      <c r="I304" s="467">
        <v>342.34</v>
      </c>
      <c r="J304" s="468">
        <f t="shared" si="42"/>
        <v>3.2544110993816808E-2</v>
      </c>
      <c r="K304" s="464">
        <v>622.5</v>
      </c>
      <c r="L304" s="464">
        <v>622.5</v>
      </c>
      <c r="M304" s="464">
        <v>608</v>
      </c>
      <c r="N304" s="466">
        <f t="shared" si="39"/>
        <v>5.4000000000000006E-2</v>
      </c>
      <c r="O304" s="2">
        <v>10</v>
      </c>
      <c r="P304" s="2">
        <v>10</v>
      </c>
      <c r="Q304" s="2">
        <v>10</v>
      </c>
      <c r="R304" s="2">
        <v>0</v>
      </c>
      <c r="S304" s="470">
        <f t="shared" si="43"/>
        <v>42.413974411403871</v>
      </c>
      <c r="T304" s="470">
        <f t="shared" si="40"/>
        <v>72.413974411403871</v>
      </c>
      <c r="U304" s="476" t="s">
        <v>3969</v>
      </c>
      <c r="V304" s="472"/>
    </row>
    <row r="305" spans="1:22" s="1" customFormat="1" ht="39.950000000000003" customHeight="1" thickBot="1">
      <c r="A305" s="1" t="s">
        <v>6</v>
      </c>
      <c r="B305" s="2" t="s">
        <v>24</v>
      </c>
      <c r="C305" s="2" t="s">
        <v>269</v>
      </c>
      <c r="D305" s="2" t="s">
        <v>541</v>
      </c>
      <c r="E305" s="2" t="s">
        <v>2741</v>
      </c>
      <c r="F305" s="2" t="s">
        <v>2815</v>
      </c>
      <c r="G305" s="2">
        <v>231.59</v>
      </c>
      <c r="H305" s="467">
        <v>235.53</v>
      </c>
      <c r="I305" s="467">
        <v>351.13</v>
      </c>
      <c r="J305" s="468">
        <f t="shared" si="42"/>
        <v>0.49080796501507234</v>
      </c>
      <c r="K305" s="464">
        <v>622.5</v>
      </c>
      <c r="L305" s="464">
        <v>622.5</v>
      </c>
      <c r="M305" s="464">
        <v>608</v>
      </c>
      <c r="N305" s="466">
        <f t="shared" si="39"/>
        <v>5.4000000000000006E-2</v>
      </c>
      <c r="O305" s="2">
        <v>10</v>
      </c>
      <c r="P305" s="2">
        <v>10</v>
      </c>
      <c r="Q305" s="2">
        <v>10</v>
      </c>
      <c r="R305" s="2">
        <v>0</v>
      </c>
      <c r="S305" s="470">
        <f t="shared" si="43"/>
        <v>41.352205735767377</v>
      </c>
      <c r="T305" s="470">
        <f t="shared" si="40"/>
        <v>71.35220573576737</v>
      </c>
      <c r="U305" s="476" t="s">
        <v>3969</v>
      </c>
      <c r="V305" s="472"/>
    </row>
    <row r="306" spans="1:22" s="1" customFormat="1" ht="39.950000000000003" customHeight="1" thickBot="1">
      <c r="A306" s="1" t="s">
        <v>6</v>
      </c>
      <c r="B306" s="2" t="s">
        <v>24</v>
      </c>
      <c r="C306" s="2" t="s">
        <v>270</v>
      </c>
      <c r="D306" s="2" t="s">
        <v>547</v>
      </c>
      <c r="E306" s="2" t="s">
        <v>2735</v>
      </c>
      <c r="F306" s="2" t="s">
        <v>2806</v>
      </c>
      <c r="G306" s="2">
        <v>272.25</v>
      </c>
      <c r="H306" s="467">
        <v>297</v>
      </c>
      <c r="I306" s="467">
        <v>359</v>
      </c>
      <c r="J306" s="468">
        <f t="shared" si="42"/>
        <v>0.20875420875420875</v>
      </c>
      <c r="K306" s="464">
        <v>622.5</v>
      </c>
      <c r="L306" s="464">
        <v>622.5</v>
      </c>
      <c r="M306" s="464">
        <v>608</v>
      </c>
      <c r="N306" s="466">
        <f t="shared" si="39"/>
        <v>5.4000000000000006E-2</v>
      </c>
      <c r="O306" s="2">
        <v>10</v>
      </c>
      <c r="P306" s="2">
        <v>10</v>
      </c>
      <c r="Q306" s="2">
        <v>10</v>
      </c>
      <c r="R306" s="2">
        <v>1</v>
      </c>
      <c r="S306" s="470">
        <f t="shared" si="43"/>
        <v>40.445682451253482</v>
      </c>
      <c r="T306" s="470">
        <f t="shared" si="40"/>
        <v>71.445682451253475</v>
      </c>
      <c r="U306" s="476" t="s">
        <v>3969</v>
      </c>
      <c r="V306" s="472"/>
    </row>
    <row r="307" spans="1:22" s="1" customFormat="1" ht="39.950000000000003" customHeight="1" thickBot="1">
      <c r="A307" s="1" t="s">
        <v>7</v>
      </c>
      <c r="B307" s="2" t="s">
        <v>24</v>
      </c>
      <c r="C307" s="2" t="s">
        <v>271</v>
      </c>
      <c r="D307" s="2" t="s">
        <v>475</v>
      </c>
      <c r="E307" s="2" t="s">
        <v>2737</v>
      </c>
      <c r="F307" s="2" t="s">
        <v>2809</v>
      </c>
      <c r="G307" s="2">
        <v>363.21</v>
      </c>
      <c r="H307" s="467">
        <v>363.21</v>
      </c>
      <c r="I307" s="467">
        <v>362.53</v>
      </c>
      <c r="J307" s="468">
        <f t="shared" si="42"/>
        <v>-1.872195148812001E-3</v>
      </c>
      <c r="K307" s="464">
        <v>622.5</v>
      </c>
      <c r="L307" s="464">
        <v>622.5</v>
      </c>
      <c r="M307" s="464">
        <v>608</v>
      </c>
      <c r="N307" s="466">
        <f t="shared" si="39"/>
        <v>5.4000000000000006E-2</v>
      </c>
      <c r="O307" s="2">
        <v>10</v>
      </c>
      <c r="P307" s="2">
        <v>10</v>
      </c>
      <c r="Q307" s="2">
        <v>10</v>
      </c>
      <c r="R307" s="2">
        <v>0</v>
      </c>
      <c r="S307" s="470">
        <f t="shared" si="43"/>
        <v>40.051857777287402</v>
      </c>
      <c r="T307" s="470">
        <f t="shared" si="40"/>
        <v>70.05185777728741</v>
      </c>
      <c r="U307" s="476" t="s">
        <v>3969</v>
      </c>
      <c r="V307" s="472"/>
    </row>
    <row r="308" spans="1:22" s="1" customFormat="1" ht="39.950000000000003" customHeight="1" thickBot="1">
      <c r="A308" s="1" t="s">
        <v>6</v>
      </c>
      <c r="B308" s="2" t="s">
        <v>24</v>
      </c>
      <c r="C308" s="2" t="s">
        <v>269</v>
      </c>
      <c r="D308" s="2" t="s">
        <v>553</v>
      </c>
      <c r="E308" s="2" t="s">
        <v>2733</v>
      </c>
      <c r="F308" s="2" t="s">
        <v>2822</v>
      </c>
      <c r="G308" s="2">
        <v>254.15</v>
      </c>
      <c r="H308" s="467">
        <v>254.15</v>
      </c>
      <c r="I308" s="467">
        <v>382.56</v>
      </c>
      <c r="J308" s="468">
        <f t="shared" si="42"/>
        <v>0.5052528034625221</v>
      </c>
      <c r="K308" s="464">
        <v>622.5</v>
      </c>
      <c r="L308" s="464">
        <v>622.5</v>
      </c>
      <c r="M308" s="464">
        <v>608</v>
      </c>
      <c r="N308" s="466">
        <f t="shared" si="39"/>
        <v>5.4000000000000006E-2</v>
      </c>
      <c r="O308" s="2">
        <v>10</v>
      </c>
      <c r="P308" s="2">
        <v>10</v>
      </c>
      <c r="Q308" s="2">
        <v>10</v>
      </c>
      <c r="R308" s="2">
        <v>2</v>
      </c>
      <c r="S308" s="470">
        <f t="shared" si="43"/>
        <v>37.954830614805523</v>
      </c>
      <c r="T308" s="470">
        <f t="shared" si="40"/>
        <v>69.95483061480553</v>
      </c>
      <c r="U308" s="474" t="s">
        <v>3970</v>
      </c>
      <c r="V308" s="475" t="s">
        <v>3971</v>
      </c>
    </row>
    <row r="309" spans="1:22" s="1" customFormat="1" ht="39.950000000000003" customHeight="1" thickBot="1">
      <c r="A309" s="1" t="s">
        <v>6</v>
      </c>
      <c r="B309" s="2" t="s">
        <v>24</v>
      </c>
      <c r="C309" s="2" t="s">
        <v>269</v>
      </c>
      <c r="D309" s="2" t="s">
        <v>550</v>
      </c>
      <c r="E309" s="2" t="s">
        <v>2736</v>
      </c>
      <c r="F309" s="2" t="s">
        <v>2818</v>
      </c>
      <c r="G309" s="2">
        <v>384.11</v>
      </c>
      <c r="H309" s="467">
        <v>359.71</v>
      </c>
      <c r="I309" s="467">
        <v>397.05</v>
      </c>
      <c r="J309" s="468">
        <f t="shared" si="42"/>
        <v>0.10380584359623039</v>
      </c>
      <c r="K309" s="464">
        <v>622.5</v>
      </c>
      <c r="L309" s="464">
        <v>622.5</v>
      </c>
      <c r="M309" s="464">
        <v>608</v>
      </c>
      <c r="N309" s="466">
        <f t="shared" si="39"/>
        <v>5.4000000000000006E-2</v>
      </c>
      <c r="O309" s="2">
        <v>0</v>
      </c>
      <c r="P309" s="2">
        <v>0</v>
      </c>
      <c r="Q309" s="2">
        <v>10</v>
      </c>
      <c r="R309" s="2">
        <v>0</v>
      </c>
      <c r="S309" s="470">
        <f t="shared" si="43"/>
        <v>36.569701548923305</v>
      </c>
      <c r="T309" s="470">
        <f t="shared" si="40"/>
        <v>46.569701548923305</v>
      </c>
      <c r="U309" s="474" t="s">
        <v>3970</v>
      </c>
      <c r="V309" s="475" t="s">
        <v>3151</v>
      </c>
    </row>
    <row r="310" spans="1:22" s="1" customFormat="1" ht="39.950000000000003" customHeight="1" thickBot="1">
      <c r="A310" s="1" t="s">
        <v>6</v>
      </c>
      <c r="B310" s="2" t="s">
        <v>24</v>
      </c>
      <c r="C310" s="2" t="s">
        <v>269</v>
      </c>
      <c r="D310" s="2" t="s">
        <v>551</v>
      </c>
      <c r="E310" s="2" t="s">
        <v>2742</v>
      </c>
      <c r="F310" s="2" t="s">
        <v>2820</v>
      </c>
      <c r="G310" s="2">
        <v>286.69</v>
      </c>
      <c r="H310" s="467">
        <v>4833</v>
      </c>
      <c r="I310" s="467">
        <v>4833</v>
      </c>
      <c r="J310" s="468">
        <f t="shared" si="42"/>
        <v>0</v>
      </c>
      <c r="K310" s="464">
        <v>622.5</v>
      </c>
      <c r="L310" s="464">
        <v>622.5</v>
      </c>
      <c r="M310" s="464">
        <v>608</v>
      </c>
      <c r="N310" s="466">
        <f t="shared" si="39"/>
        <v>5.4000000000000006E-2</v>
      </c>
      <c r="O310" s="2">
        <v>10</v>
      </c>
      <c r="P310" s="2">
        <v>10</v>
      </c>
      <c r="Q310" s="2">
        <v>10</v>
      </c>
      <c r="R310" s="2">
        <v>0</v>
      </c>
      <c r="S310" s="470">
        <f t="shared" si="43"/>
        <v>3.0043451272501551</v>
      </c>
      <c r="T310" s="470">
        <f t="shared" si="40"/>
        <v>33.004345127250154</v>
      </c>
      <c r="U310" s="474" t="s">
        <v>3970</v>
      </c>
      <c r="V310" s="475" t="s">
        <v>3971</v>
      </c>
    </row>
    <row r="311" spans="1:22" s="1" customFormat="1" ht="39.950000000000003" customHeight="1" thickBot="1">
      <c r="A311" s="1" t="s">
        <v>6</v>
      </c>
      <c r="B311" s="2" t="s">
        <v>24</v>
      </c>
      <c r="C311" s="2" t="s">
        <v>269</v>
      </c>
      <c r="D311" s="2" t="s">
        <v>552</v>
      </c>
      <c r="E311" s="2" t="s">
        <v>2731</v>
      </c>
      <c r="F311" s="2" t="s">
        <v>2779</v>
      </c>
      <c r="G311" s="2">
        <v>5901</v>
      </c>
      <c r="H311" s="467">
        <v>5901</v>
      </c>
      <c r="I311" s="467">
        <v>5901</v>
      </c>
      <c r="J311" s="468">
        <f t="shared" si="42"/>
        <v>0</v>
      </c>
      <c r="K311" s="464">
        <v>622.5</v>
      </c>
      <c r="L311" s="464">
        <v>622.5</v>
      </c>
      <c r="M311" s="464">
        <v>608</v>
      </c>
      <c r="N311" s="466">
        <f t="shared" si="39"/>
        <v>5.4000000000000006E-2</v>
      </c>
      <c r="O311" s="2">
        <v>10</v>
      </c>
      <c r="P311" s="2">
        <v>10</v>
      </c>
      <c r="Q311" s="2">
        <v>10</v>
      </c>
      <c r="R311" s="2">
        <v>0</v>
      </c>
      <c r="S311" s="470">
        <f t="shared" si="43"/>
        <v>2.4605998983223181</v>
      </c>
      <c r="T311" s="470">
        <f t="shared" si="40"/>
        <v>32.460599898322315</v>
      </c>
      <c r="U311" s="474" t="s">
        <v>3970</v>
      </c>
      <c r="V311" s="475" t="s">
        <v>3971</v>
      </c>
    </row>
    <row r="312" spans="1:22" s="1" customFormat="1" ht="39.950000000000003" customHeight="1" thickBot="1">
      <c r="A312" s="1" t="s">
        <v>6</v>
      </c>
      <c r="B312" s="2" t="s">
        <v>25</v>
      </c>
      <c r="C312" s="2" t="s">
        <v>269</v>
      </c>
      <c r="D312" s="2" t="s">
        <v>555</v>
      </c>
      <c r="E312" s="2" t="s">
        <v>2752</v>
      </c>
      <c r="F312" s="2" t="s">
        <v>2807</v>
      </c>
      <c r="G312" s="2">
        <v>3404</v>
      </c>
      <c r="H312" s="467">
        <v>3341</v>
      </c>
      <c r="I312" s="467">
        <v>3187</v>
      </c>
      <c r="J312" s="468">
        <f t="shared" si="42"/>
        <v>-4.6093983837174501E-2</v>
      </c>
      <c r="K312" s="464">
        <v>15175</v>
      </c>
      <c r="L312" s="464">
        <v>8330</v>
      </c>
      <c r="M312" s="464">
        <v>8500</v>
      </c>
      <c r="N312" s="466">
        <f t="shared" si="39"/>
        <v>5.4000000000000006E-2</v>
      </c>
      <c r="O312" s="2">
        <v>10</v>
      </c>
      <c r="P312" s="2">
        <v>10</v>
      </c>
      <c r="Q312" s="2">
        <v>10</v>
      </c>
      <c r="R312" s="2">
        <v>0</v>
      </c>
      <c r="S312" s="470">
        <v>60</v>
      </c>
      <c r="T312" s="470">
        <f t="shared" si="40"/>
        <v>90</v>
      </c>
      <c r="U312" s="476" t="s">
        <v>3969</v>
      </c>
      <c r="V312" s="472"/>
    </row>
    <row r="313" spans="1:22" s="1" customFormat="1" ht="39.950000000000003" customHeight="1" thickBot="1">
      <c r="A313" s="1" t="s">
        <v>6</v>
      </c>
      <c r="B313" s="2" t="s">
        <v>25</v>
      </c>
      <c r="C313" s="2" t="s">
        <v>269</v>
      </c>
      <c r="D313" s="2" t="s">
        <v>554</v>
      </c>
      <c r="E313" s="2" t="s">
        <v>2737</v>
      </c>
      <c r="F313" s="2" t="s">
        <v>2811</v>
      </c>
      <c r="G313" s="2">
        <v>2827.29</v>
      </c>
      <c r="H313" s="467">
        <v>2296.58</v>
      </c>
      <c r="I313" s="467">
        <v>3234.45</v>
      </c>
      <c r="J313" s="468">
        <f t="shared" si="42"/>
        <v>0.4083768037690827</v>
      </c>
      <c r="K313" s="464">
        <v>15175</v>
      </c>
      <c r="L313" s="464">
        <v>8330</v>
      </c>
      <c r="M313" s="464">
        <v>8500</v>
      </c>
      <c r="N313" s="466">
        <f t="shared" si="39"/>
        <v>5.4000000000000006E-2</v>
      </c>
      <c r="O313" s="2">
        <v>10</v>
      </c>
      <c r="P313" s="2">
        <v>10</v>
      </c>
      <c r="Q313" s="2">
        <v>10</v>
      </c>
      <c r="R313" s="2">
        <v>0</v>
      </c>
      <c r="S313" s="470">
        <f t="shared" ref="S313:S323" si="44">+($I$312*$S$312)/I313</f>
        <v>59.119788526642864</v>
      </c>
      <c r="T313" s="470">
        <f t="shared" si="40"/>
        <v>89.119788526642864</v>
      </c>
      <c r="U313" s="476" t="s">
        <v>3969</v>
      </c>
      <c r="V313" s="472"/>
    </row>
    <row r="314" spans="1:22" s="1" customFormat="1" ht="39.950000000000003" customHeight="1" thickBot="1">
      <c r="A314" s="1" t="s">
        <v>6</v>
      </c>
      <c r="B314" s="2" t="s">
        <v>25</v>
      </c>
      <c r="C314" s="2" t="s">
        <v>270</v>
      </c>
      <c r="D314" s="2" t="s">
        <v>560</v>
      </c>
      <c r="E314" s="2" t="s">
        <v>2737</v>
      </c>
      <c r="F314" s="2" t="s">
        <v>2809</v>
      </c>
      <c r="G314" s="2">
        <v>4198.7</v>
      </c>
      <c r="H314" s="467">
        <v>4198.7</v>
      </c>
      <c r="I314" s="467">
        <v>3743.58</v>
      </c>
      <c r="J314" s="468">
        <f t="shared" si="42"/>
        <v>-0.10839545573629931</v>
      </c>
      <c r="K314" s="464">
        <v>15175</v>
      </c>
      <c r="L314" s="464">
        <v>8330</v>
      </c>
      <c r="M314" s="464">
        <v>8500</v>
      </c>
      <c r="N314" s="466">
        <f t="shared" si="39"/>
        <v>5.4000000000000006E-2</v>
      </c>
      <c r="O314" s="2">
        <v>10</v>
      </c>
      <c r="P314" s="2">
        <v>10</v>
      </c>
      <c r="Q314" s="2">
        <v>10</v>
      </c>
      <c r="R314" s="2">
        <v>0</v>
      </c>
      <c r="S314" s="470">
        <f t="shared" si="44"/>
        <v>51.079448015001681</v>
      </c>
      <c r="T314" s="470">
        <f t="shared" si="40"/>
        <v>81.079448015001674</v>
      </c>
      <c r="U314" s="476" t="s">
        <v>3969</v>
      </c>
      <c r="V314" s="472"/>
    </row>
    <row r="315" spans="1:22" s="1" customFormat="1" ht="39.950000000000003" customHeight="1" thickBot="1">
      <c r="A315" s="1" t="s">
        <v>6</v>
      </c>
      <c r="B315" s="2" t="s">
        <v>25</v>
      </c>
      <c r="C315" s="2" t="s">
        <v>270</v>
      </c>
      <c r="D315" s="2" t="s">
        <v>561</v>
      </c>
      <c r="E315" s="2" t="s">
        <v>2736</v>
      </c>
      <c r="F315" s="2" t="s">
        <v>2810</v>
      </c>
      <c r="G315" s="2">
        <v>4664.79</v>
      </c>
      <c r="H315" s="467">
        <v>4322.29</v>
      </c>
      <c r="I315" s="467">
        <v>3871.4</v>
      </c>
      <c r="J315" s="468">
        <f t="shared" si="42"/>
        <v>-0.10431738731089304</v>
      </c>
      <c r="K315" s="464">
        <v>15175</v>
      </c>
      <c r="L315" s="464">
        <v>8330</v>
      </c>
      <c r="M315" s="464">
        <v>8500</v>
      </c>
      <c r="N315" s="466">
        <f t="shared" si="39"/>
        <v>5.4000000000000006E-2</v>
      </c>
      <c r="O315" s="2">
        <v>0</v>
      </c>
      <c r="P315" s="2">
        <v>10</v>
      </c>
      <c r="Q315" s="2">
        <v>10</v>
      </c>
      <c r="R315" s="2">
        <v>0</v>
      </c>
      <c r="S315" s="470">
        <f t="shared" si="44"/>
        <v>49.39298445006974</v>
      </c>
      <c r="T315" s="470">
        <f t="shared" si="40"/>
        <v>69.392984450069747</v>
      </c>
      <c r="U315" s="476" t="s">
        <v>3969</v>
      </c>
      <c r="V315" s="472"/>
    </row>
    <row r="316" spans="1:22" s="1" customFormat="1" ht="39.950000000000003" customHeight="1" thickBot="1">
      <c r="A316" s="1" t="s">
        <v>6</v>
      </c>
      <c r="B316" s="2" t="s">
        <v>25</v>
      </c>
      <c r="C316" s="2" t="s">
        <v>269</v>
      </c>
      <c r="D316" s="2" t="s">
        <v>557</v>
      </c>
      <c r="E316" s="2" t="s">
        <v>2733</v>
      </c>
      <c r="F316" s="2" t="s">
        <v>2779</v>
      </c>
      <c r="G316" s="2">
        <v>4130.21</v>
      </c>
      <c r="H316" s="467">
        <v>3564.1</v>
      </c>
      <c r="I316" s="467">
        <v>3884.77</v>
      </c>
      <c r="J316" s="468">
        <f t="shared" si="42"/>
        <v>8.9972223001599308E-2</v>
      </c>
      <c r="K316" s="464">
        <v>15175</v>
      </c>
      <c r="L316" s="464">
        <v>8330</v>
      </c>
      <c r="M316" s="464">
        <v>8500</v>
      </c>
      <c r="N316" s="466">
        <f t="shared" si="39"/>
        <v>5.4000000000000006E-2</v>
      </c>
      <c r="O316" s="2">
        <v>10</v>
      </c>
      <c r="P316" s="2">
        <v>10</v>
      </c>
      <c r="Q316" s="2">
        <v>10</v>
      </c>
      <c r="R316" s="2">
        <v>2</v>
      </c>
      <c r="S316" s="470">
        <f t="shared" si="44"/>
        <v>49.222991322523598</v>
      </c>
      <c r="T316" s="470">
        <f t="shared" si="40"/>
        <v>81.222991322523598</v>
      </c>
      <c r="U316" s="476" t="s">
        <v>3969</v>
      </c>
      <c r="V316" s="472"/>
    </row>
    <row r="317" spans="1:22" s="1" customFormat="1" ht="39.950000000000003" customHeight="1" thickBot="1">
      <c r="A317" s="1" t="s">
        <v>6</v>
      </c>
      <c r="B317" s="2" t="s">
        <v>25</v>
      </c>
      <c r="C317" s="2" t="s">
        <v>271</v>
      </c>
      <c r="D317" s="2" t="s">
        <v>560</v>
      </c>
      <c r="E317" s="2" t="s">
        <v>2737</v>
      </c>
      <c r="F317" s="2" t="s">
        <v>2817</v>
      </c>
      <c r="G317" s="2">
        <v>4755.3</v>
      </c>
      <c r="H317" s="467">
        <v>4755.3</v>
      </c>
      <c r="I317" s="467">
        <v>3976.07</v>
      </c>
      <c r="J317" s="468">
        <f t="shared" ref="J317:J323" si="45">+(I317-H317)/H317</f>
        <v>-0.16386558156162598</v>
      </c>
      <c r="K317" s="464">
        <v>15175</v>
      </c>
      <c r="L317" s="464">
        <v>8330</v>
      </c>
      <c r="M317" s="464">
        <v>8500</v>
      </c>
      <c r="N317" s="466">
        <f t="shared" si="39"/>
        <v>5.4000000000000006E-2</v>
      </c>
      <c r="O317" s="2">
        <v>10</v>
      </c>
      <c r="P317" s="2">
        <v>10</v>
      </c>
      <c r="Q317" s="2">
        <v>10</v>
      </c>
      <c r="R317" s="2">
        <v>0</v>
      </c>
      <c r="S317" s="470">
        <f t="shared" si="44"/>
        <v>48.09271466548627</v>
      </c>
      <c r="T317" s="470">
        <f t="shared" si="40"/>
        <v>78.09271466548627</v>
      </c>
      <c r="U317" s="476" t="s">
        <v>3969</v>
      </c>
      <c r="V317" s="472"/>
    </row>
    <row r="318" spans="1:22" s="1" customFormat="1" ht="39.950000000000003" customHeight="1" thickBot="1">
      <c r="A318" s="1" t="s">
        <v>6</v>
      </c>
      <c r="B318" s="2" t="s">
        <v>25</v>
      </c>
      <c r="C318" s="2" t="s">
        <v>270</v>
      </c>
      <c r="D318" s="2" t="s">
        <v>558</v>
      </c>
      <c r="E318" s="2" t="s">
        <v>2734</v>
      </c>
      <c r="F318" s="2" t="s">
        <v>2779</v>
      </c>
      <c r="G318" s="2">
        <v>4405</v>
      </c>
      <c r="H318" s="467">
        <v>3600</v>
      </c>
      <c r="I318" s="467">
        <v>4090</v>
      </c>
      <c r="J318" s="468">
        <f t="shared" si="45"/>
        <v>0.1361111111111111</v>
      </c>
      <c r="K318" s="464">
        <v>15175</v>
      </c>
      <c r="L318" s="464">
        <v>8330</v>
      </c>
      <c r="M318" s="464">
        <v>8500</v>
      </c>
      <c r="N318" s="466">
        <f t="shared" si="39"/>
        <v>5.4000000000000006E-2</v>
      </c>
      <c r="O318" s="2">
        <v>10</v>
      </c>
      <c r="P318" s="2">
        <v>10</v>
      </c>
      <c r="Q318" s="2">
        <v>10</v>
      </c>
      <c r="R318" s="2">
        <v>0</v>
      </c>
      <c r="S318" s="470">
        <f t="shared" si="44"/>
        <v>46.753056234718827</v>
      </c>
      <c r="T318" s="470">
        <f t="shared" si="40"/>
        <v>76.753056234718827</v>
      </c>
      <c r="U318" s="476" t="s">
        <v>3969</v>
      </c>
      <c r="V318" s="472"/>
    </row>
    <row r="319" spans="1:22" s="1" customFormat="1" ht="39.950000000000003" customHeight="1" thickBot="1">
      <c r="A319" s="1" t="s">
        <v>6</v>
      </c>
      <c r="B319" s="2" t="s">
        <v>25</v>
      </c>
      <c r="C319" s="2" t="s">
        <v>269</v>
      </c>
      <c r="D319" s="2" t="s">
        <v>556</v>
      </c>
      <c r="E319" s="2" t="s">
        <v>2736</v>
      </c>
      <c r="F319" s="2" t="s">
        <v>2779</v>
      </c>
      <c r="G319" s="2">
        <v>4152.12</v>
      </c>
      <c r="H319" s="467">
        <v>3526.94</v>
      </c>
      <c r="I319" s="467">
        <v>4593.57</v>
      </c>
      <c r="J319" s="468">
        <f t="shared" si="45"/>
        <v>0.30242363068268802</v>
      </c>
      <c r="K319" s="464">
        <v>15175</v>
      </c>
      <c r="L319" s="464">
        <v>8330</v>
      </c>
      <c r="M319" s="464">
        <v>8500</v>
      </c>
      <c r="N319" s="466">
        <f t="shared" si="39"/>
        <v>5.4000000000000006E-2</v>
      </c>
      <c r="O319" s="2">
        <v>0</v>
      </c>
      <c r="P319" s="2">
        <v>10</v>
      </c>
      <c r="Q319" s="2">
        <v>10</v>
      </c>
      <c r="R319" s="2">
        <v>0</v>
      </c>
      <c r="S319" s="470">
        <f t="shared" si="44"/>
        <v>41.62775357728303</v>
      </c>
      <c r="T319" s="470">
        <f t="shared" si="40"/>
        <v>61.62775357728303</v>
      </c>
      <c r="U319" s="476" t="s">
        <v>3969</v>
      </c>
      <c r="V319" s="472"/>
    </row>
    <row r="320" spans="1:22" s="1" customFormat="1" ht="39.950000000000003" customHeight="1" thickBot="1">
      <c r="A320" s="1" t="s">
        <v>6</v>
      </c>
      <c r="B320" s="2" t="s">
        <v>25</v>
      </c>
      <c r="C320" s="2" t="s">
        <v>269</v>
      </c>
      <c r="D320" s="2" t="s">
        <v>562</v>
      </c>
      <c r="E320" s="2" t="s">
        <v>2731</v>
      </c>
      <c r="F320" s="2" t="s">
        <v>2806</v>
      </c>
      <c r="G320" s="2">
        <v>4856</v>
      </c>
      <c r="H320" s="467">
        <v>4856</v>
      </c>
      <c r="I320" s="467">
        <v>4856</v>
      </c>
      <c r="J320" s="468">
        <f t="shared" si="45"/>
        <v>0</v>
      </c>
      <c r="K320" s="464">
        <v>15175</v>
      </c>
      <c r="L320" s="464">
        <v>8330</v>
      </c>
      <c r="M320" s="464">
        <v>8500</v>
      </c>
      <c r="N320" s="466">
        <f t="shared" si="39"/>
        <v>5.4000000000000006E-2</v>
      </c>
      <c r="O320" s="2">
        <v>10</v>
      </c>
      <c r="P320" s="2">
        <v>10</v>
      </c>
      <c r="Q320" s="2">
        <v>10</v>
      </c>
      <c r="R320" s="2">
        <v>0</v>
      </c>
      <c r="S320" s="470">
        <f t="shared" si="44"/>
        <v>39.378088962108734</v>
      </c>
      <c r="T320" s="470">
        <f t="shared" si="40"/>
        <v>69.378088962108734</v>
      </c>
      <c r="U320" s="474" t="s">
        <v>3970</v>
      </c>
      <c r="V320" s="475" t="s">
        <v>3971</v>
      </c>
    </row>
    <row r="321" spans="1:22" s="1" customFormat="1" ht="39.950000000000003" customHeight="1" thickBot="1">
      <c r="A321" s="1" t="s">
        <v>6</v>
      </c>
      <c r="B321" s="2" t="s">
        <v>25</v>
      </c>
      <c r="C321" s="2" t="s">
        <v>269</v>
      </c>
      <c r="D321" s="2" t="s">
        <v>563</v>
      </c>
      <c r="E321" s="2" t="s">
        <v>2738</v>
      </c>
      <c r="F321" s="2" t="s">
        <v>2803</v>
      </c>
      <c r="G321" s="2">
        <v>6612</v>
      </c>
      <c r="H321" s="467">
        <v>5091.87</v>
      </c>
      <c r="I321" s="467">
        <v>6131</v>
      </c>
      <c r="J321" s="468">
        <f t="shared" si="45"/>
        <v>0.20407630202656393</v>
      </c>
      <c r="K321" s="464">
        <v>15175</v>
      </c>
      <c r="L321" s="464">
        <v>8330</v>
      </c>
      <c r="M321" s="464">
        <v>8500</v>
      </c>
      <c r="N321" s="466">
        <f t="shared" si="39"/>
        <v>5.4000000000000006E-2</v>
      </c>
      <c r="O321" s="2">
        <v>10</v>
      </c>
      <c r="P321" s="2">
        <v>10</v>
      </c>
      <c r="Q321" s="2">
        <v>10</v>
      </c>
      <c r="R321" s="2">
        <v>0</v>
      </c>
      <c r="S321" s="470">
        <f t="shared" si="44"/>
        <v>31.189039308432555</v>
      </c>
      <c r="T321" s="470">
        <f t="shared" si="40"/>
        <v>61.189039308432555</v>
      </c>
      <c r="U321" s="474" t="s">
        <v>3970</v>
      </c>
      <c r="V321" s="475" t="s">
        <v>3971</v>
      </c>
    </row>
    <row r="322" spans="1:22" s="1" customFormat="1" ht="39.950000000000003" customHeight="1" thickBot="1">
      <c r="A322" s="1" t="s">
        <v>6</v>
      </c>
      <c r="B322" s="2" t="s">
        <v>25</v>
      </c>
      <c r="C322" s="2" t="s">
        <v>269</v>
      </c>
      <c r="D322" s="2" t="s">
        <v>559</v>
      </c>
      <c r="E322" s="2" t="s">
        <v>2734</v>
      </c>
      <c r="F322" s="2" t="s">
        <v>2806</v>
      </c>
      <c r="G322" s="2">
        <v>3835</v>
      </c>
      <c r="H322" s="467">
        <v>3930</v>
      </c>
      <c r="I322" s="467">
        <v>40259</v>
      </c>
      <c r="J322" s="468">
        <f t="shared" si="45"/>
        <v>9.2440203562340972</v>
      </c>
      <c r="K322" s="464">
        <v>15175</v>
      </c>
      <c r="L322" s="464">
        <v>8330</v>
      </c>
      <c r="M322" s="464">
        <v>8500</v>
      </c>
      <c r="N322" s="466">
        <f t="shared" si="39"/>
        <v>5.4000000000000006E-2</v>
      </c>
      <c r="O322" s="2">
        <v>10</v>
      </c>
      <c r="P322" s="2">
        <v>10</v>
      </c>
      <c r="Q322" s="2">
        <v>10</v>
      </c>
      <c r="R322" s="2">
        <v>0</v>
      </c>
      <c r="S322" s="470">
        <f t="shared" si="44"/>
        <v>4.7497453985444249</v>
      </c>
      <c r="T322" s="470">
        <f t="shared" si="40"/>
        <v>34.749745398544427</v>
      </c>
      <c r="U322" s="474" t="s">
        <v>3970</v>
      </c>
      <c r="V322" s="475" t="s">
        <v>3971</v>
      </c>
    </row>
    <row r="323" spans="1:22" s="1" customFormat="1" ht="39.950000000000003" customHeight="1" thickBot="1">
      <c r="A323" s="1" t="s">
        <v>6</v>
      </c>
      <c r="B323" s="2" t="s">
        <v>25</v>
      </c>
      <c r="C323" s="2" t="s">
        <v>269</v>
      </c>
      <c r="D323" s="2" t="s">
        <v>564</v>
      </c>
      <c r="E323" s="2" t="s">
        <v>2753</v>
      </c>
      <c r="F323" s="2" t="s">
        <v>2812</v>
      </c>
      <c r="G323" s="2">
        <v>53000</v>
      </c>
      <c r="H323" s="467">
        <v>53000</v>
      </c>
      <c r="I323" s="467">
        <v>53000</v>
      </c>
      <c r="J323" s="468">
        <f t="shared" si="45"/>
        <v>0</v>
      </c>
      <c r="K323" s="464">
        <v>15175</v>
      </c>
      <c r="L323" s="464">
        <v>8330</v>
      </c>
      <c r="M323" s="464">
        <v>8500</v>
      </c>
      <c r="N323" s="466">
        <f t="shared" si="39"/>
        <v>5.4000000000000006E-2</v>
      </c>
      <c r="O323" s="2">
        <v>10</v>
      </c>
      <c r="P323" s="2">
        <v>10</v>
      </c>
      <c r="Q323" s="2">
        <v>10</v>
      </c>
      <c r="R323" s="2">
        <v>0</v>
      </c>
      <c r="S323" s="470">
        <f t="shared" si="44"/>
        <v>3.6079245283018868</v>
      </c>
      <c r="T323" s="470">
        <f t="shared" si="40"/>
        <v>33.607924528301886</v>
      </c>
      <c r="U323" s="474" t="s">
        <v>3970</v>
      </c>
      <c r="V323" s="475" t="s">
        <v>3971</v>
      </c>
    </row>
    <row r="324" spans="1:22" s="1" customFormat="1" ht="39.950000000000003" customHeight="1" thickBot="1">
      <c r="A324" s="1" t="s">
        <v>7</v>
      </c>
      <c r="B324" s="2" t="s">
        <v>25</v>
      </c>
      <c r="C324" s="2" t="s">
        <v>269</v>
      </c>
      <c r="D324" s="2" t="s">
        <v>565</v>
      </c>
      <c r="E324" s="2" t="s">
        <v>2755</v>
      </c>
      <c r="F324" s="2" t="s">
        <v>2824</v>
      </c>
      <c r="G324" s="2"/>
      <c r="H324" s="467"/>
      <c r="I324" s="467"/>
      <c r="J324" s="468"/>
      <c r="K324" s="464">
        <v>15175</v>
      </c>
      <c r="L324" s="464">
        <v>8330</v>
      </c>
      <c r="M324" s="464">
        <v>8500</v>
      </c>
      <c r="N324" s="466">
        <f t="shared" si="39"/>
        <v>5.4000000000000006E-2</v>
      </c>
      <c r="O324" s="2">
        <v>10</v>
      </c>
      <c r="P324" s="2">
        <v>0</v>
      </c>
      <c r="Q324" s="2">
        <v>10</v>
      </c>
      <c r="R324" s="2">
        <v>0</v>
      </c>
      <c r="S324" s="470"/>
      <c r="T324" s="470">
        <f t="shared" si="40"/>
        <v>20</v>
      </c>
      <c r="U324" s="474" t="s">
        <v>3970</v>
      </c>
      <c r="V324" s="475" t="s">
        <v>3151</v>
      </c>
    </row>
    <row r="325" spans="1:22" s="1" customFormat="1" ht="39.950000000000003" customHeight="1" thickBot="1">
      <c r="A325" s="1" t="s">
        <v>6</v>
      </c>
      <c r="B325" s="2" t="s">
        <v>26</v>
      </c>
      <c r="C325" s="2" t="s">
        <v>269</v>
      </c>
      <c r="D325" s="2" t="s">
        <v>567</v>
      </c>
      <c r="E325" s="2" t="s">
        <v>2752</v>
      </c>
      <c r="F325" s="2" t="s">
        <v>2807</v>
      </c>
      <c r="G325" s="2">
        <v>3404</v>
      </c>
      <c r="H325" s="467">
        <v>3341</v>
      </c>
      <c r="I325" s="467">
        <v>3187</v>
      </c>
      <c r="J325" s="468">
        <f t="shared" ref="J325:J335" si="46">+(I325-H325)/H325</f>
        <v>-4.6093983837174501E-2</v>
      </c>
      <c r="K325" s="464">
        <v>15175</v>
      </c>
      <c r="L325" s="464">
        <v>8330</v>
      </c>
      <c r="M325" s="464">
        <v>8500</v>
      </c>
      <c r="N325" s="466">
        <f t="shared" si="39"/>
        <v>5.4000000000000006E-2</v>
      </c>
      <c r="O325" s="2">
        <v>10</v>
      </c>
      <c r="P325" s="2">
        <v>10</v>
      </c>
      <c r="Q325" s="2">
        <v>10</v>
      </c>
      <c r="R325" s="2">
        <v>0</v>
      </c>
      <c r="S325" s="470">
        <v>60</v>
      </c>
      <c r="T325" s="470">
        <f t="shared" si="40"/>
        <v>90</v>
      </c>
      <c r="U325" s="476" t="s">
        <v>3969</v>
      </c>
      <c r="V325" s="472"/>
    </row>
    <row r="326" spans="1:22" s="1" customFormat="1" ht="39.950000000000003" customHeight="1" thickBot="1">
      <c r="A326" s="1" t="s">
        <v>6</v>
      </c>
      <c r="B326" s="2" t="s">
        <v>26</v>
      </c>
      <c r="C326" s="2" t="s">
        <v>269</v>
      </c>
      <c r="D326" s="2" t="s">
        <v>566</v>
      </c>
      <c r="E326" s="2" t="s">
        <v>2737</v>
      </c>
      <c r="F326" s="2" t="s">
        <v>2811</v>
      </c>
      <c r="G326" s="2">
        <v>2827.29</v>
      </c>
      <c r="H326" s="467">
        <v>2296.58</v>
      </c>
      <c r="I326" s="467">
        <v>3234.45</v>
      </c>
      <c r="J326" s="468">
        <f t="shared" si="46"/>
        <v>0.4083768037690827</v>
      </c>
      <c r="K326" s="464">
        <v>15175</v>
      </c>
      <c r="L326" s="464">
        <v>8330</v>
      </c>
      <c r="M326" s="464">
        <v>8500</v>
      </c>
      <c r="N326" s="466">
        <f t="shared" si="39"/>
        <v>5.4000000000000006E-2</v>
      </c>
      <c r="O326" s="2">
        <v>10</v>
      </c>
      <c r="P326" s="2">
        <v>10</v>
      </c>
      <c r="Q326" s="2">
        <v>10</v>
      </c>
      <c r="R326" s="2">
        <v>0</v>
      </c>
      <c r="S326" s="470">
        <f t="shared" ref="S326:S335" si="47">+($I$325*$S$325)/I326</f>
        <v>59.119788526642864</v>
      </c>
      <c r="T326" s="470">
        <f t="shared" si="40"/>
        <v>89.119788526642864</v>
      </c>
      <c r="U326" s="476" t="s">
        <v>3969</v>
      </c>
      <c r="V326" s="472"/>
    </row>
    <row r="327" spans="1:22" s="1" customFormat="1" ht="39.950000000000003" customHeight="1" thickBot="1">
      <c r="A327" s="1" t="s">
        <v>6</v>
      </c>
      <c r="B327" s="2" t="s">
        <v>26</v>
      </c>
      <c r="C327" s="2" t="s">
        <v>270</v>
      </c>
      <c r="D327" s="2" t="s">
        <v>560</v>
      </c>
      <c r="E327" s="2" t="s">
        <v>2737</v>
      </c>
      <c r="F327" s="2" t="s">
        <v>2809</v>
      </c>
      <c r="G327" s="2">
        <v>4198.7</v>
      </c>
      <c r="H327" s="467">
        <v>4198.7</v>
      </c>
      <c r="I327" s="467">
        <v>3743.58</v>
      </c>
      <c r="J327" s="468">
        <f t="shared" si="46"/>
        <v>-0.10839545573629931</v>
      </c>
      <c r="K327" s="464">
        <v>15175</v>
      </c>
      <c r="L327" s="464">
        <v>8330</v>
      </c>
      <c r="M327" s="464">
        <v>8500</v>
      </c>
      <c r="N327" s="466">
        <f t="shared" si="39"/>
        <v>5.4000000000000006E-2</v>
      </c>
      <c r="O327" s="2">
        <v>10</v>
      </c>
      <c r="P327" s="2">
        <v>10</v>
      </c>
      <c r="Q327" s="2">
        <v>10</v>
      </c>
      <c r="R327" s="2">
        <v>0</v>
      </c>
      <c r="S327" s="470">
        <f t="shared" si="47"/>
        <v>51.079448015001681</v>
      </c>
      <c r="T327" s="470">
        <f t="shared" si="40"/>
        <v>81.079448015001674</v>
      </c>
      <c r="U327" s="476" t="s">
        <v>3969</v>
      </c>
      <c r="V327" s="472"/>
    </row>
    <row r="328" spans="1:22" s="1" customFormat="1" ht="39.950000000000003" customHeight="1" thickBot="1">
      <c r="A328" s="1" t="s">
        <v>6</v>
      </c>
      <c r="B328" s="2" t="s">
        <v>26</v>
      </c>
      <c r="C328" s="2" t="s">
        <v>270</v>
      </c>
      <c r="D328" s="2" t="s">
        <v>572</v>
      </c>
      <c r="E328" s="2" t="s">
        <v>2736</v>
      </c>
      <c r="F328" s="2" t="s">
        <v>2810</v>
      </c>
      <c r="G328" s="2">
        <v>4664.79</v>
      </c>
      <c r="H328" s="467">
        <v>4322.29</v>
      </c>
      <c r="I328" s="467">
        <v>3871.4</v>
      </c>
      <c r="J328" s="468">
        <f t="shared" si="46"/>
        <v>-0.10431738731089304</v>
      </c>
      <c r="K328" s="464">
        <v>15175</v>
      </c>
      <c r="L328" s="464">
        <v>8330</v>
      </c>
      <c r="M328" s="464">
        <v>8500</v>
      </c>
      <c r="N328" s="466">
        <f t="shared" si="39"/>
        <v>5.4000000000000006E-2</v>
      </c>
      <c r="O328" s="2">
        <v>0</v>
      </c>
      <c r="P328" s="2">
        <v>10</v>
      </c>
      <c r="Q328" s="2">
        <v>10</v>
      </c>
      <c r="R328" s="2">
        <v>0</v>
      </c>
      <c r="S328" s="470">
        <f t="shared" si="47"/>
        <v>49.39298445006974</v>
      </c>
      <c r="T328" s="470">
        <f t="shared" si="40"/>
        <v>69.392984450069747</v>
      </c>
      <c r="U328" s="476" t="s">
        <v>3969</v>
      </c>
      <c r="V328" s="472"/>
    </row>
    <row r="329" spans="1:22" s="1" customFormat="1" ht="39.950000000000003" customHeight="1" thickBot="1">
      <c r="A329" s="1" t="s">
        <v>6</v>
      </c>
      <c r="B329" s="2" t="s">
        <v>26</v>
      </c>
      <c r="C329" s="2" t="s">
        <v>269</v>
      </c>
      <c r="D329" s="2" t="s">
        <v>569</v>
      </c>
      <c r="E329" s="2" t="s">
        <v>2733</v>
      </c>
      <c r="F329" s="2" t="s">
        <v>2779</v>
      </c>
      <c r="G329" s="2">
        <v>4130.21</v>
      </c>
      <c r="H329" s="467">
        <v>3564.1</v>
      </c>
      <c r="I329" s="467">
        <v>3884.77</v>
      </c>
      <c r="J329" s="468">
        <f t="shared" si="46"/>
        <v>8.9972223001599308E-2</v>
      </c>
      <c r="K329" s="464">
        <v>15175</v>
      </c>
      <c r="L329" s="464">
        <v>8330</v>
      </c>
      <c r="M329" s="464">
        <v>8500</v>
      </c>
      <c r="N329" s="466">
        <f t="shared" si="39"/>
        <v>5.4000000000000006E-2</v>
      </c>
      <c r="O329" s="2">
        <v>10</v>
      </c>
      <c r="P329" s="2">
        <v>10</v>
      </c>
      <c r="Q329" s="2">
        <v>10</v>
      </c>
      <c r="R329" s="2">
        <v>2</v>
      </c>
      <c r="S329" s="470">
        <f t="shared" si="47"/>
        <v>49.222991322523598</v>
      </c>
      <c r="T329" s="470">
        <f t="shared" si="40"/>
        <v>81.222991322523598</v>
      </c>
      <c r="U329" s="476" t="s">
        <v>3969</v>
      </c>
      <c r="V329" s="472"/>
    </row>
    <row r="330" spans="1:22" s="1" customFormat="1" ht="39.950000000000003" customHeight="1" thickBot="1">
      <c r="A330" s="1" t="s">
        <v>6</v>
      </c>
      <c r="B330" s="2" t="s">
        <v>26</v>
      </c>
      <c r="C330" s="2" t="s">
        <v>271</v>
      </c>
      <c r="D330" s="2" t="s">
        <v>560</v>
      </c>
      <c r="E330" s="2" t="s">
        <v>2737</v>
      </c>
      <c r="F330" s="2" t="s">
        <v>2817</v>
      </c>
      <c r="G330" s="2">
        <v>4755.3</v>
      </c>
      <c r="H330" s="467">
        <v>4755.3</v>
      </c>
      <c r="I330" s="467">
        <v>3976.07</v>
      </c>
      <c r="J330" s="468">
        <f t="shared" si="46"/>
        <v>-0.16386558156162598</v>
      </c>
      <c r="K330" s="464">
        <v>15175</v>
      </c>
      <c r="L330" s="464">
        <v>8330</v>
      </c>
      <c r="M330" s="464">
        <v>8500</v>
      </c>
      <c r="N330" s="466">
        <f t="shared" si="39"/>
        <v>5.4000000000000006E-2</v>
      </c>
      <c r="O330" s="2">
        <v>10</v>
      </c>
      <c r="P330" s="2">
        <v>10</v>
      </c>
      <c r="Q330" s="2">
        <v>10</v>
      </c>
      <c r="R330" s="2">
        <v>0</v>
      </c>
      <c r="S330" s="470">
        <f t="shared" si="47"/>
        <v>48.09271466548627</v>
      </c>
      <c r="T330" s="470">
        <f t="shared" si="40"/>
        <v>78.09271466548627</v>
      </c>
      <c r="U330" s="476" t="s">
        <v>3969</v>
      </c>
      <c r="V330" s="472"/>
    </row>
    <row r="331" spans="1:22" s="1" customFormat="1" ht="39.950000000000003" customHeight="1" thickBot="1">
      <c r="A331" s="1" t="s">
        <v>6</v>
      </c>
      <c r="B331" s="2" t="s">
        <v>26</v>
      </c>
      <c r="C331" s="2" t="s">
        <v>269</v>
      </c>
      <c r="D331" s="2" t="s">
        <v>571</v>
      </c>
      <c r="E331" s="2" t="s">
        <v>2734</v>
      </c>
      <c r="F331" s="2" t="s">
        <v>2806</v>
      </c>
      <c r="G331" s="2">
        <v>3835</v>
      </c>
      <c r="H331" s="467">
        <v>3930</v>
      </c>
      <c r="I331" s="467">
        <v>4029</v>
      </c>
      <c r="J331" s="468">
        <f t="shared" si="46"/>
        <v>2.5190839694656488E-2</v>
      </c>
      <c r="K331" s="464">
        <v>15175</v>
      </c>
      <c r="L331" s="464">
        <v>8330</v>
      </c>
      <c r="M331" s="464">
        <v>8500</v>
      </c>
      <c r="N331" s="466">
        <f t="shared" si="39"/>
        <v>5.4000000000000006E-2</v>
      </c>
      <c r="O331" s="2">
        <v>10</v>
      </c>
      <c r="P331" s="2">
        <v>10</v>
      </c>
      <c r="Q331" s="2">
        <v>10</v>
      </c>
      <c r="R331" s="2">
        <v>0</v>
      </c>
      <c r="S331" s="470">
        <f t="shared" si="47"/>
        <v>47.46090841399851</v>
      </c>
      <c r="T331" s="470">
        <f t="shared" si="40"/>
        <v>77.46090841399851</v>
      </c>
      <c r="U331" s="476" t="s">
        <v>3969</v>
      </c>
      <c r="V331" s="472"/>
    </row>
    <row r="332" spans="1:22" s="1" customFormat="1" ht="39.950000000000003" customHeight="1" thickBot="1">
      <c r="A332" s="1" t="s">
        <v>6</v>
      </c>
      <c r="B332" s="2" t="s">
        <v>26</v>
      </c>
      <c r="C332" s="2" t="s">
        <v>270</v>
      </c>
      <c r="D332" s="2" t="s">
        <v>570</v>
      </c>
      <c r="E332" s="2" t="s">
        <v>2734</v>
      </c>
      <c r="F332" s="2" t="s">
        <v>2779</v>
      </c>
      <c r="G332" s="2">
        <v>4405</v>
      </c>
      <c r="H332" s="467">
        <v>3600</v>
      </c>
      <c r="I332" s="467">
        <v>4090</v>
      </c>
      <c r="J332" s="468">
        <f t="shared" si="46"/>
        <v>0.1361111111111111</v>
      </c>
      <c r="K332" s="464">
        <v>15175</v>
      </c>
      <c r="L332" s="464">
        <v>8330</v>
      </c>
      <c r="M332" s="464">
        <v>8500</v>
      </c>
      <c r="N332" s="466">
        <f t="shared" ref="N332:N395" si="48">1.6%+1.9%+1.9%</f>
        <v>5.4000000000000006E-2</v>
      </c>
      <c r="O332" s="2">
        <v>10</v>
      </c>
      <c r="P332" s="2">
        <v>10</v>
      </c>
      <c r="Q332" s="2">
        <v>10</v>
      </c>
      <c r="R332" s="2">
        <v>0</v>
      </c>
      <c r="S332" s="470">
        <f t="shared" si="47"/>
        <v>46.753056234718827</v>
      </c>
      <c r="T332" s="470">
        <f t="shared" ref="T332:T395" si="49">+SUM(O332:S332)</f>
        <v>76.753056234718827</v>
      </c>
      <c r="U332" s="476" t="s">
        <v>3969</v>
      </c>
      <c r="V332" s="472"/>
    </row>
    <row r="333" spans="1:22" s="1" customFormat="1" ht="39.950000000000003" customHeight="1" thickBot="1">
      <c r="A333" s="1" t="s">
        <v>6</v>
      </c>
      <c r="B333" s="2" t="s">
        <v>26</v>
      </c>
      <c r="C333" s="2" t="s">
        <v>269</v>
      </c>
      <c r="D333" s="2" t="s">
        <v>568</v>
      </c>
      <c r="E333" s="2" t="s">
        <v>2736</v>
      </c>
      <c r="F333" s="2" t="s">
        <v>2779</v>
      </c>
      <c r="G333" s="2">
        <v>4152.12</v>
      </c>
      <c r="H333" s="467">
        <v>3526.94</v>
      </c>
      <c r="I333" s="467">
        <v>4593.57</v>
      </c>
      <c r="J333" s="468">
        <f t="shared" si="46"/>
        <v>0.30242363068268802</v>
      </c>
      <c r="K333" s="464">
        <v>15175</v>
      </c>
      <c r="L333" s="464">
        <v>8330</v>
      </c>
      <c r="M333" s="464">
        <v>8500</v>
      </c>
      <c r="N333" s="466">
        <f t="shared" si="48"/>
        <v>5.4000000000000006E-2</v>
      </c>
      <c r="O333" s="2">
        <v>0</v>
      </c>
      <c r="P333" s="2">
        <v>10</v>
      </c>
      <c r="Q333" s="2">
        <v>10</v>
      </c>
      <c r="R333" s="2">
        <v>0</v>
      </c>
      <c r="S333" s="470">
        <f t="shared" si="47"/>
        <v>41.62775357728303</v>
      </c>
      <c r="T333" s="470">
        <f t="shared" si="49"/>
        <v>61.62775357728303</v>
      </c>
      <c r="U333" s="476" t="s">
        <v>3969</v>
      </c>
      <c r="V333" s="472"/>
    </row>
    <row r="334" spans="1:22" s="1" customFormat="1" ht="39.950000000000003" customHeight="1" thickBot="1">
      <c r="A334" s="1" t="s">
        <v>6</v>
      </c>
      <c r="B334" s="2" t="s">
        <v>26</v>
      </c>
      <c r="C334" s="2" t="s">
        <v>269</v>
      </c>
      <c r="D334" s="2" t="s">
        <v>573</v>
      </c>
      <c r="E334" s="2" t="s">
        <v>2738</v>
      </c>
      <c r="F334" s="2" t="s">
        <v>2803</v>
      </c>
      <c r="G334" s="2">
        <v>4252.24</v>
      </c>
      <c r="H334" s="467">
        <v>5091.87</v>
      </c>
      <c r="I334" s="467">
        <v>6131</v>
      </c>
      <c r="J334" s="468">
        <f t="shared" si="46"/>
        <v>0.20407630202656393</v>
      </c>
      <c r="K334" s="464">
        <v>15175</v>
      </c>
      <c r="L334" s="464">
        <v>8330</v>
      </c>
      <c r="M334" s="464">
        <v>8500</v>
      </c>
      <c r="N334" s="466">
        <f t="shared" si="48"/>
        <v>5.4000000000000006E-2</v>
      </c>
      <c r="O334" s="2">
        <v>10</v>
      </c>
      <c r="P334" s="2">
        <v>10</v>
      </c>
      <c r="Q334" s="2">
        <v>10</v>
      </c>
      <c r="R334" s="2">
        <v>0</v>
      </c>
      <c r="S334" s="470">
        <f t="shared" si="47"/>
        <v>31.189039308432555</v>
      </c>
      <c r="T334" s="470">
        <f t="shared" si="49"/>
        <v>61.189039308432555</v>
      </c>
      <c r="U334" s="474" t="s">
        <v>3970</v>
      </c>
      <c r="V334" s="475" t="s">
        <v>3971</v>
      </c>
    </row>
    <row r="335" spans="1:22" s="1" customFormat="1" ht="39.950000000000003" customHeight="1" thickBot="1">
      <c r="A335" s="1" t="s">
        <v>6</v>
      </c>
      <c r="B335" s="2" t="s">
        <v>26</v>
      </c>
      <c r="C335" s="2" t="s">
        <v>269</v>
      </c>
      <c r="D335" s="2" t="s">
        <v>574</v>
      </c>
      <c r="E335" s="2" t="s">
        <v>2753</v>
      </c>
      <c r="F335" s="2" t="s">
        <v>2812</v>
      </c>
      <c r="G335" s="2">
        <v>53000</v>
      </c>
      <c r="H335" s="467">
        <v>53000</v>
      </c>
      <c r="I335" s="467">
        <v>53000</v>
      </c>
      <c r="J335" s="468">
        <f t="shared" si="46"/>
        <v>0</v>
      </c>
      <c r="K335" s="464">
        <v>15175</v>
      </c>
      <c r="L335" s="464">
        <v>8330</v>
      </c>
      <c r="M335" s="464">
        <v>8500</v>
      </c>
      <c r="N335" s="466">
        <f t="shared" si="48"/>
        <v>5.4000000000000006E-2</v>
      </c>
      <c r="O335" s="2">
        <v>10</v>
      </c>
      <c r="P335" s="2">
        <v>10</v>
      </c>
      <c r="Q335" s="2">
        <v>10</v>
      </c>
      <c r="R335" s="2">
        <v>0</v>
      </c>
      <c r="S335" s="470">
        <f t="shared" si="47"/>
        <v>3.6079245283018868</v>
      </c>
      <c r="T335" s="470">
        <f t="shared" si="49"/>
        <v>33.607924528301886</v>
      </c>
      <c r="U335" s="474" t="s">
        <v>3970</v>
      </c>
      <c r="V335" s="475" t="s">
        <v>3971</v>
      </c>
    </row>
    <row r="336" spans="1:22" s="1" customFormat="1" ht="39.950000000000003" customHeight="1" thickBot="1">
      <c r="A336" s="1" t="s">
        <v>7</v>
      </c>
      <c r="B336" s="2" t="s">
        <v>26</v>
      </c>
      <c r="C336" s="2" t="s">
        <v>269</v>
      </c>
      <c r="D336" s="2" t="s">
        <v>575</v>
      </c>
      <c r="E336" s="2" t="s">
        <v>2755</v>
      </c>
      <c r="F336" s="2" t="s">
        <v>2825</v>
      </c>
      <c r="G336" s="2"/>
      <c r="H336" s="467"/>
      <c r="I336" s="467"/>
      <c r="J336" s="468"/>
      <c r="K336" s="464">
        <v>15175</v>
      </c>
      <c r="L336" s="464">
        <v>8330</v>
      </c>
      <c r="M336" s="464">
        <v>8500</v>
      </c>
      <c r="N336" s="466">
        <f t="shared" si="48"/>
        <v>5.4000000000000006E-2</v>
      </c>
      <c r="O336" s="2">
        <v>10</v>
      </c>
      <c r="P336" s="2">
        <v>0</v>
      </c>
      <c r="Q336" s="2">
        <v>10</v>
      </c>
      <c r="R336" s="2">
        <v>0</v>
      </c>
      <c r="S336" s="470"/>
      <c r="T336" s="470">
        <f t="shared" si="49"/>
        <v>20</v>
      </c>
      <c r="U336" s="474" t="s">
        <v>3970</v>
      </c>
      <c r="V336" s="475" t="s">
        <v>3151</v>
      </c>
    </row>
    <row r="337" spans="1:22" s="1" customFormat="1" ht="39.950000000000003" customHeight="1" thickBot="1">
      <c r="A337" s="1" t="s">
        <v>6</v>
      </c>
      <c r="B337" s="2" t="s">
        <v>27</v>
      </c>
      <c r="C337" s="2" t="s">
        <v>269</v>
      </c>
      <c r="D337" s="2" t="s">
        <v>576</v>
      </c>
      <c r="E337" s="2" t="s">
        <v>2752</v>
      </c>
      <c r="F337" s="2" t="s">
        <v>2807</v>
      </c>
      <c r="G337" s="2">
        <v>3404</v>
      </c>
      <c r="H337" s="467">
        <v>3341</v>
      </c>
      <c r="I337" s="467">
        <v>3187</v>
      </c>
      <c r="J337" s="468">
        <f t="shared" ref="J337:J348" si="50">+(I337-H337)/H337</f>
        <v>-4.6093983837174501E-2</v>
      </c>
      <c r="K337" s="464">
        <v>15175</v>
      </c>
      <c r="L337" s="464">
        <v>8330</v>
      </c>
      <c r="M337" s="464">
        <v>8500</v>
      </c>
      <c r="N337" s="466">
        <f t="shared" si="48"/>
        <v>5.4000000000000006E-2</v>
      </c>
      <c r="O337" s="2">
        <v>10</v>
      </c>
      <c r="P337" s="2">
        <v>10</v>
      </c>
      <c r="Q337" s="2">
        <v>10</v>
      </c>
      <c r="R337" s="2">
        <v>0</v>
      </c>
      <c r="S337" s="470">
        <v>60</v>
      </c>
      <c r="T337" s="470">
        <f t="shared" si="49"/>
        <v>90</v>
      </c>
      <c r="U337" s="476" t="s">
        <v>3969</v>
      </c>
      <c r="V337" s="472"/>
    </row>
    <row r="338" spans="1:22" s="1" customFormat="1" ht="39.950000000000003" customHeight="1" thickBot="1">
      <c r="A338" s="1" t="s">
        <v>6</v>
      </c>
      <c r="B338" s="2" t="s">
        <v>27</v>
      </c>
      <c r="C338" s="2" t="s">
        <v>269</v>
      </c>
      <c r="D338" s="2" t="s">
        <v>566</v>
      </c>
      <c r="E338" s="2" t="s">
        <v>2737</v>
      </c>
      <c r="F338" s="2" t="s">
        <v>2811</v>
      </c>
      <c r="G338" s="2">
        <v>2827.29</v>
      </c>
      <c r="H338" s="467">
        <v>2296.58</v>
      </c>
      <c r="I338" s="467">
        <v>3234.45</v>
      </c>
      <c r="J338" s="468">
        <f t="shared" si="50"/>
        <v>0.4083768037690827</v>
      </c>
      <c r="K338" s="464">
        <v>15175</v>
      </c>
      <c r="L338" s="464">
        <v>8330</v>
      </c>
      <c r="M338" s="464">
        <v>8500</v>
      </c>
      <c r="N338" s="466">
        <f t="shared" si="48"/>
        <v>5.4000000000000006E-2</v>
      </c>
      <c r="O338" s="2">
        <v>10</v>
      </c>
      <c r="P338" s="2">
        <v>10</v>
      </c>
      <c r="Q338" s="2">
        <v>10</v>
      </c>
      <c r="R338" s="2">
        <v>0</v>
      </c>
      <c r="S338" s="470">
        <f t="shared" ref="S338:S348" si="51">+($I$337*$S$337)/I338</f>
        <v>59.119788526642864</v>
      </c>
      <c r="T338" s="470">
        <f t="shared" si="49"/>
        <v>89.119788526642864</v>
      </c>
      <c r="U338" s="476" t="s">
        <v>3969</v>
      </c>
      <c r="V338" s="472"/>
    </row>
    <row r="339" spans="1:22" s="1" customFormat="1" ht="39.950000000000003" customHeight="1" thickBot="1">
      <c r="A339" s="1" t="s">
        <v>6</v>
      </c>
      <c r="B339" s="2" t="s">
        <v>27</v>
      </c>
      <c r="C339" s="2" t="s">
        <v>270</v>
      </c>
      <c r="D339" s="2" t="s">
        <v>560</v>
      </c>
      <c r="E339" s="2" t="s">
        <v>2737</v>
      </c>
      <c r="F339" s="2" t="s">
        <v>2809</v>
      </c>
      <c r="G339" s="2">
        <v>4198.7</v>
      </c>
      <c r="H339" s="467">
        <v>4198.7</v>
      </c>
      <c r="I339" s="467">
        <v>3743.58</v>
      </c>
      <c r="J339" s="468">
        <f t="shared" si="50"/>
        <v>-0.10839545573629931</v>
      </c>
      <c r="K339" s="464">
        <v>15175</v>
      </c>
      <c r="L339" s="464">
        <v>8330</v>
      </c>
      <c r="M339" s="464">
        <v>8500</v>
      </c>
      <c r="N339" s="466">
        <f t="shared" si="48"/>
        <v>5.4000000000000006E-2</v>
      </c>
      <c r="O339" s="2">
        <v>10</v>
      </c>
      <c r="P339" s="2">
        <v>10</v>
      </c>
      <c r="Q339" s="2">
        <v>10</v>
      </c>
      <c r="R339" s="2">
        <v>0</v>
      </c>
      <c r="S339" s="470">
        <f t="shared" si="51"/>
        <v>51.079448015001681</v>
      </c>
      <c r="T339" s="470">
        <f t="shared" si="49"/>
        <v>81.079448015001674</v>
      </c>
      <c r="U339" s="476" t="s">
        <v>3969</v>
      </c>
      <c r="V339" s="472"/>
    </row>
    <row r="340" spans="1:22" s="1" customFormat="1" ht="39.950000000000003" customHeight="1" thickBot="1">
      <c r="A340" s="1" t="s">
        <v>6</v>
      </c>
      <c r="B340" s="2" t="s">
        <v>27</v>
      </c>
      <c r="C340" s="2" t="s">
        <v>270</v>
      </c>
      <c r="D340" s="2" t="s">
        <v>561</v>
      </c>
      <c r="E340" s="2" t="s">
        <v>2736</v>
      </c>
      <c r="F340" s="2" t="s">
        <v>2810</v>
      </c>
      <c r="G340" s="2">
        <v>4664.79</v>
      </c>
      <c r="H340" s="467">
        <v>4322.29</v>
      </c>
      <c r="I340" s="467">
        <v>3871.4</v>
      </c>
      <c r="J340" s="468">
        <f t="shared" si="50"/>
        <v>-0.10431738731089304</v>
      </c>
      <c r="K340" s="464">
        <v>15175</v>
      </c>
      <c r="L340" s="464">
        <v>8330</v>
      </c>
      <c r="M340" s="464">
        <v>8500</v>
      </c>
      <c r="N340" s="466">
        <f t="shared" si="48"/>
        <v>5.4000000000000006E-2</v>
      </c>
      <c r="O340" s="2">
        <v>0</v>
      </c>
      <c r="P340" s="2">
        <v>10</v>
      </c>
      <c r="Q340" s="2">
        <v>10</v>
      </c>
      <c r="R340" s="2">
        <v>0</v>
      </c>
      <c r="S340" s="470">
        <f t="shared" si="51"/>
        <v>49.39298445006974</v>
      </c>
      <c r="T340" s="470">
        <f t="shared" si="49"/>
        <v>69.392984450069747</v>
      </c>
      <c r="U340" s="476" t="s">
        <v>3969</v>
      </c>
      <c r="V340" s="472"/>
    </row>
    <row r="341" spans="1:22" s="1" customFormat="1" ht="39.950000000000003" customHeight="1" thickBot="1">
      <c r="A341" s="1" t="s">
        <v>6</v>
      </c>
      <c r="B341" s="2" t="s">
        <v>27</v>
      </c>
      <c r="C341" s="2" t="s">
        <v>269</v>
      </c>
      <c r="D341" s="2" t="s">
        <v>578</v>
      </c>
      <c r="E341" s="2" t="s">
        <v>2733</v>
      </c>
      <c r="F341" s="2" t="s">
        <v>2779</v>
      </c>
      <c r="G341" s="2">
        <v>4130.21</v>
      </c>
      <c r="H341" s="467">
        <v>3564.1</v>
      </c>
      <c r="I341" s="467">
        <v>3884.77</v>
      </c>
      <c r="J341" s="468">
        <f t="shared" si="50"/>
        <v>8.9972223001599308E-2</v>
      </c>
      <c r="K341" s="464">
        <v>15175</v>
      </c>
      <c r="L341" s="464">
        <v>8330</v>
      </c>
      <c r="M341" s="464">
        <v>8500</v>
      </c>
      <c r="N341" s="466">
        <f t="shared" si="48"/>
        <v>5.4000000000000006E-2</v>
      </c>
      <c r="O341" s="2">
        <v>10</v>
      </c>
      <c r="P341" s="2">
        <v>10</v>
      </c>
      <c r="Q341" s="2">
        <v>10</v>
      </c>
      <c r="R341" s="2">
        <v>2</v>
      </c>
      <c r="S341" s="470">
        <f t="shared" si="51"/>
        <v>49.222991322523598</v>
      </c>
      <c r="T341" s="470">
        <f t="shared" si="49"/>
        <v>81.222991322523598</v>
      </c>
      <c r="U341" s="476" t="s">
        <v>3969</v>
      </c>
      <c r="V341" s="472"/>
    </row>
    <row r="342" spans="1:22" s="1" customFormat="1" ht="39.950000000000003" customHeight="1" thickBot="1">
      <c r="A342" s="1" t="s">
        <v>6</v>
      </c>
      <c r="B342" s="2" t="s">
        <v>27</v>
      </c>
      <c r="C342" s="2" t="s">
        <v>271</v>
      </c>
      <c r="D342" s="2" t="s">
        <v>581</v>
      </c>
      <c r="E342" s="2" t="s">
        <v>2737</v>
      </c>
      <c r="F342" s="2" t="s">
        <v>2817</v>
      </c>
      <c r="G342" s="2">
        <v>4755.3</v>
      </c>
      <c r="H342" s="467">
        <v>4755.3</v>
      </c>
      <c r="I342" s="467">
        <v>3976.07</v>
      </c>
      <c r="J342" s="468">
        <f t="shared" si="50"/>
        <v>-0.16386558156162598</v>
      </c>
      <c r="K342" s="464">
        <v>15175</v>
      </c>
      <c r="L342" s="464">
        <v>8330</v>
      </c>
      <c r="M342" s="464">
        <v>8500</v>
      </c>
      <c r="N342" s="466">
        <f t="shared" si="48"/>
        <v>5.4000000000000006E-2</v>
      </c>
      <c r="O342" s="2">
        <v>10</v>
      </c>
      <c r="P342" s="2">
        <v>10</v>
      </c>
      <c r="Q342" s="2">
        <v>10</v>
      </c>
      <c r="R342" s="2">
        <v>0</v>
      </c>
      <c r="S342" s="470">
        <f t="shared" si="51"/>
        <v>48.09271466548627</v>
      </c>
      <c r="T342" s="470">
        <f t="shared" si="49"/>
        <v>78.09271466548627</v>
      </c>
      <c r="U342" s="476" t="s">
        <v>3969</v>
      </c>
      <c r="V342" s="472"/>
    </row>
    <row r="343" spans="1:22" s="1" customFormat="1" ht="39.950000000000003" customHeight="1" thickBot="1">
      <c r="A343" s="1" t="s">
        <v>6</v>
      </c>
      <c r="B343" s="2" t="s">
        <v>27</v>
      </c>
      <c r="C343" s="2" t="s">
        <v>269</v>
      </c>
      <c r="D343" s="2" t="s">
        <v>580</v>
      </c>
      <c r="E343" s="2" t="s">
        <v>2734</v>
      </c>
      <c r="F343" s="2" t="s">
        <v>2806</v>
      </c>
      <c r="G343" s="2">
        <v>3835</v>
      </c>
      <c r="H343" s="467">
        <v>3930</v>
      </c>
      <c r="I343" s="467">
        <v>4029</v>
      </c>
      <c r="J343" s="468">
        <f t="shared" si="50"/>
        <v>2.5190839694656488E-2</v>
      </c>
      <c r="K343" s="464">
        <v>15175</v>
      </c>
      <c r="L343" s="464">
        <v>8330</v>
      </c>
      <c r="M343" s="464">
        <v>8500</v>
      </c>
      <c r="N343" s="466">
        <f t="shared" si="48"/>
        <v>5.4000000000000006E-2</v>
      </c>
      <c r="O343" s="2">
        <v>10</v>
      </c>
      <c r="P343" s="2">
        <v>10</v>
      </c>
      <c r="Q343" s="2">
        <v>10</v>
      </c>
      <c r="R343" s="2">
        <v>0</v>
      </c>
      <c r="S343" s="470">
        <f t="shared" si="51"/>
        <v>47.46090841399851</v>
      </c>
      <c r="T343" s="470">
        <f t="shared" si="49"/>
        <v>77.46090841399851</v>
      </c>
      <c r="U343" s="476" t="s">
        <v>3969</v>
      </c>
      <c r="V343" s="472"/>
    </row>
    <row r="344" spans="1:22" s="1" customFormat="1" ht="39.950000000000003" customHeight="1" thickBot="1">
      <c r="A344" s="1" t="s">
        <v>6</v>
      </c>
      <c r="B344" s="2" t="s">
        <v>27</v>
      </c>
      <c r="C344" s="2" t="s">
        <v>270</v>
      </c>
      <c r="D344" s="2" t="s">
        <v>579</v>
      </c>
      <c r="E344" s="2" t="s">
        <v>2734</v>
      </c>
      <c r="F344" s="2" t="s">
        <v>2779</v>
      </c>
      <c r="G344" s="2">
        <v>4405</v>
      </c>
      <c r="H344" s="467">
        <v>3600</v>
      </c>
      <c r="I344" s="467">
        <v>4090</v>
      </c>
      <c r="J344" s="468">
        <f t="shared" si="50"/>
        <v>0.1361111111111111</v>
      </c>
      <c r="K344" s="464">
        <v>15175</v>
      </c>
      <c r="L344" s="464">
        <v>8330</v>
      </c>
      <c r="M344" s="464">
        <v>8500</v>
      </c>
      <c r="N344" s="466">
        <f t="shared" si="48"/>
        <v>5.4000000000000006E-2</v>
      </c>
      <c r="O344" s="2">
        <v>10</v>
      </c>
      <c r="P344" s="2">
        <v>10</v>
      </c>
      <c r="Q344" s="2">
        <v>10</v>
      </c>
      <c r="R344" s="2">
        <v>0</v>
      </c>
      <c r="S344" s="470">
        <f t="shared" si="51"/>
        <v>46.753056234718827</v>
      </c>
      <c r="T344" s="470">
        <f t="shared" si="49"/>
        <v>76.753056234718827</v>
      </c>
      <c r="U344" s="476" t="s">
        <v>3969</v>
      </c>
      <c r="V344" s="472"/>
    </row>
    <row r="345" spans="1:22" s="1" customFormat="1" ht="39.950000000000003" customHeight="1" thickBot="1">
      <c r="A345" s="1" t="s">
        <v>6</v>
      </c>
      <c r="B345" s="2" t="s">
        <v>27</v>
      </c>
      <c r="C345" s="2" t="s">
        <v>269</v>
      </c>
      <c r="D345" s="2" t="s">
        <v>577</v>
      </c>
      <c r="E345" s="2" t="s">
        <v>2736</v>
      </c>
      <c r="F345" s="2" t="s">
        <v>2779</v>
      </c>
      <c r="G345" s="2">
        <v>4152.12</v>
      </c>
      <c r="H345" s="467">
        <v>3526.94</v>
      </c>
      <c r="I345" s="467">
        <v>4103.58</v>
      </c>
      <c r="J345" s="468">
        <f t="shared" si="50"/>
        <v>0.16349583491638642</v>
      </c>
      <c r="K345" s="464">
        <v>15175</v>
      </c>
      <c r="L345" s="464">
        <v>8330</v>
      </c>
      <c r="M345" s="464">
        <v>8500</v>
      </c>
      <c r="N345" s="466">
        <f t="shared" si="48"/>
        <v>5.4000000000000006E-2</v>
      </c>
      <c r="O345" s="2">
        <v>0</v>
      </c>
      <c r="P345" s="2">
        <v>10</v>
      </c>
      <c r="Q345" s="2">
        <v>10</v>
      </c>
      <c r="R345" s="2">
        <v>0</v>
      </c>
      <c r="S345" s="470">
        <f t="shared" si="51"/>
        <v>46.598336087026453</v>
      </c>
      <c r="T345" s="470">
        <f t="shared" si="49"/>
        <v>66.598336087026453</v>
      </c>
      <c r="U345" s="476" t="s">
        <v>3969</v>
      </c>
      <c r="V345" s="472"/>
    </row>
    <row r="346" spans="1:22" s="1" customFormat="1" ht="39.950000000000003" customHeight="1" thickBot="1">
      <c r="A346" s="1" t="s">
        <v>6</v>
      </c>
      <c r="B346" s="2" t="s">
        <v>27</v>
      </c>
      <c r="C346" s="2" t="s">
        <v>269</v>
      </c>
      <c r="D346" s="2" t="s">
        <v>582</v>
      </c>
      <c r="E346" s="2" t="s">
        <v>2731</v>
      </c>
      <c r="F346" s="2" t="s">
        <v>2806</v>
      </c>
      <c r="G346" s="2">
        <v>4856</v>
      </c>
      <c r="H346" s="467">
        <v>4856</v>
      </c>
      <c r="I346" s="467">
        <v>4856</v>
      </c>
      <c r="J346" s="468">
        <f t="shared" si="50"/>
        <v>0</v>
      </c>
      <c r="K346" s="464">
        <v>15175</v>
      </c>
      <c r="L346" s="464">
        <v>8330</v>
      </c>
      <c r="M346" s="464">
        <v>8500</v>
      </c>
      <c r="N346" s="466">
        <f t="shared" si="48"/>
        <v>5.4000000000000006E-2</v>
      </c>
      <c r="O346" s="2">
        <v>10</v>
      </c>
      <c r="P346" s="2">
        <v>10</v>
      </c>
      <c r="Q346" s="2">
        <v>10</v>
      </c>
      <c r="R346" s="2">
        <v>0</v>
      </c>
      <c r="S346" s="470">
        <f t="shared" si="51"/>
        <v>39.378088962108734</v>
      </c>
      <c r="T346" s="470">
        <f t="shared" si="49"/>
        <v>69.378088962108734</v>
      </c>
      <c r="U346" s="474" t="s">
        <v>3970</v>
      </c>
      <c r="V346" s="475" t="s">
        <v>3971</v>
      </c>
    </row>
    <row r="347" spans="1:22" s="1" customFormat="1" ht="39.950000000000003" customHeight="1" thickBot="1">
      <c r="A347" s="1" t="s">
        <v>6</v>
      </c>
      <c r="B347" s="2" t="s">
        <v>27</v>
      </c>
      <c r="C347" s="2" t="s">
        <v>269</v>
      </c>
      <c r="D347" s="2" t="s">
        <v>583</v>
      </c>
      <c r="E347" s="2" t="s">
        <v>2738</v>
      </c>
      <c r="F347" s="2" t="s">
        <v>2803</v>
      </c>
      <c r="G347" s="2">
        <v>6612</v>
      </c>
      <c r="H347" s="467">
        <v>5091.87</v>
      </c>
      <c r="I347" s="467">
        <v>6131</v>
      </c>
      <c r="J347" s="468">
        <f t="shared" si="50"/>
        <v>0.20407630202656393</v>
      </c>
      <c r="K347" s="464">
        <v>15175</v>
      </c>
      <c r="L347" s="464">
        <v>8330</v>
      </c>
      <c r="M347" s="464">
        <v>8500</v>
      </c>
      <c r="N347" s="466">
        <f t="shared" si="48"/>
        <v>5.4000000000000006E-2</v>
      </c>
      <c r="O347" s="2">
        <v>10</v>
      </c>
      <c r="P347" s="2">
        <v>10</v>
      </c>
      <c r="Q347" s="2">
        <v>10</v>
      </c>
      <c r="R347" s="2">
        <v>0</v>
      </c>
      <c r="S347" s="470">
        <f t="shared" si="51"/>
        <v>31.189039308432555</v>
      </c>
      <c r="T347" s="470">
        <f t="shared" si="49"/>
        <v>61.189039308432555</v>
      </c>
      <c r="U347" s="474" t="s">
        <v>3970</v>
      </c>
      <c r="V347" s="475" t="s">
        <v>3971</v>
      </c>
    </row>
    <row r="348" spans="1:22" s="1" customFormat="1" ht="39.950000000000003" customHeight="1" thickBot="1">
      <c r="A348" s="1" t="s">
        <v>6</v>
      </c>
      <c r="B348" s="2" t="s">
        <v>27</v>
      </c>
      <c r="C348" s="2" t="s">
        <v>269</v>
      </c>
      <c r="D348" s="2" t="s">
        <v>584</v>
      </c>
      <c r="E348" s="2" t="s">
        <v>2753</v>
      </c>
      <c r="F348" s="2" t="s">
        <v>2812</v>
      </c>
      <c r="G348" s="2">
        <v>53000</v>
      </c>
      <c r="H348" s="467">
        <v>53000</v>
      </c>
      <c r="I348" s="467">
        <v>53000</v>
      </c>
      <c r="J348" s="468">
        <f t="shared" si="50"/>
        <v>0</v>
      </c>
      <c r="K348" s="464">
        <v>15175</v>
      </c>
      <c r="L348" s="464">
        <v>8330</v>
      </c>
      <c r="M348" s="464">
        <v>8500</v>
      </c>
      <c r="N348" s="466">
        <f t="shared" si="48"/>
        <v>5.4000000000000006E-2</v>
      </c>
      <c r="O348" s="2">
        <v>10</v>
      </c>
      <c r="P348" s="2">
        <v>10</v>
      </c>
      <c r="Q348" s="2">
        <v>10</v>
      </c>
      <c r="R348" s="2">
        <v>0</v>
      </c>
      <c r="S348" s="470">
        <f t="shared" si="51"/>
        <v>3.6079245283018868</v>
      </c>
      <c r="T348" s="470">
        <f t="shared" si="49"/>
        <v>33.607924528301886</v>
      </c>
      <c r="U348" s="474" t="s">
        <v>3970</v>
      </c>
      <c r="V348" s="475" t="s">
        <v>3971</v>
      </c>
    </row>
    <row r="349" spans="1:22" s="1" customFormat="1" ht="39.950000000000003" customHeight="1" thickBot="1">
      <c r="A349" s="1" t="s">
        <v>7</v>
      </c>
      <c r="B349" s="2" t="s">
        <v>27</v>
      </c>
      <c r="C349" s="2" t="s">
        <v>269</v>
      </c>
      <c r="D349" s="2" t="s">
        <v>585</v>
      </c>
      <c r="E349" s="2" t="s">
        <v>2755</v>
      </c>
      <c r="F349" s="2" t="s">
        <v>2825</v>
      </c>
      <c r="G349" s="2"/>
      <c r="H349" s="467"/>
      <c r="I349" s="467"/>
      <c r="J349" s="468"/>
      <c r="K349" s="464">
        <v>15175</v>
      </c>
      <c r="L349" s="464">
        <v>8330</v>
      </c>
      <c r="M349" s="464">
        <v>8500</v>
      </c>
      <c r="N349" s="466">
        <f t="shared" si="48"/>
        <v>5.4000000000000006E-2</v>
      </c>
      <c r="O349" s="2">
        <v>10</v>
      </c>
      <c r="P349" s="2">
        <v>0</v>
      </c>
      <c r="Q349" s="2">
        <v>10</v>
      </c>
      <c r="R349" s="2">
        <v>0</v>
      </c>
      <c r="S349" s="470"/>
      <c r="T349" s="470">
        <f t="shared" si="49"/>
        <v>20</v>
      </c>
      <c r="U349" s="474" t="s">
        <v>3970</v>
      </c>
      <c r="V349" s="475" t="s">
        <v>3151</v>
      </c>
    </row>
    <row r="350" spans="1:22" s="1" customFormat="1" ht="39.950000000000003" customHeight="1" thickBot="1">
      <c r="A350" s="1" t="s">
        <v>6</v>
      </c>
      <c r="B350" s="2" t="s">
        <v>28</v>
      </c>
      <c r="C350" s="2" t="s">
        <v>269</v>
      </c>
      <c r="D350" s="2" t="s">
        <v>586</v>
      </c>
      <c r="E350" s="2" t="s">
        <v>2741</v>
      </c>
      <c r="F350" s="2" t="s">
        <v>2826</v>
      </c>
      <c r="G350" s="2">
        <v>2702.78</v>
      </c>
      <c r="H350" s="467">
        <v>2632.36</v>
      </c>
      <c r="I350" s="467">
        <v>2549.65</v>
      </c>
      <c r="J350" s="468">
        <f t="shared" ref="J350:J374" si="52">+(I350-H350)/H350</f>
        <v>-3.1420474403197146E-2</v>
      </c>
      <c r="K350" s="464">
        <v>3924.666666666667</v>
      </c>
      <c r="L350" s="464">
        <v>4488</v>
      </c>
      <c r="M350" s="464">
        <v>4659.666666666667</v>
      </c>
      <c r="N350" s="466">
        <f t="shared" si="48"/>
        <v>5.4000000000000006E-2</v>
      </c>
      <c r="O350" s="2">
        <v>10</v>
      </c>
      <c r="P350" s="2">
        <v>10</v>
      </c>
      <c r="Q350" s="2">
        <v>10</v>
      </c>
      <c r="R350" s="2">
        <v>0</v>
      </c>
      <c r="S350" s="470">
        <v>60</v>
      </c>
      <c r="T350" s="470">
        <f t="shared" si="49"/>
        <v>90</v>
      </c>
      <c r="U350" s="476" t="s">
        <v>3969</v>
      </c>
      <c r="V350" s="472"/>
    </row>
    <row r="351" spans="1:22" s="1" customFormat="1" ht="39.950000000000003" customHeight="1" thickBot="1">
      <c r="A351" s="1" t="s">
        <v>6</v>
      </c>
      <c r="B351" s="2" t="s">
        <v>28</v>
      </c>
      <c r="C351" s="2" t="s">
        <v>269</v>
      </c>
      <c r="D351" s="2" t="s">
        <v>588</v>
      </c>
      <c r="E351" s="2" t="s">
        <v>2732</v>
      </c>
      <c r="F351" s="2" t="s">
        <v>2828</v>
      </c>
      <c r="G351" s="2">
        <v>2581.9899999999998</v>
      </c>
      <c r="H351" s="467">
        <v>2656.1</v>
      </c>
      <c r="I351" s="467">
        <v>2612.36</v>
      </c>
      <c r="J351" s="468">
        <f t="shared" si="52"/>
        <v>-1.6467753473137225E-2</v>
      </c>
      <c r="K351" s="464">
        <v>3924.666666666667</v>
      </c>
      <c r="L351" s="464">
        <v>4488</v>
      </c>
      <c r="M351" s="464">
        <v>4659.666666666667</v>
      </c>
      <c r="N351" s="466">
        <f t="shared" si="48"/>
        <v>5.4000000000000006E-2</v>
      </c>
      <c r="O351" s="2">
        <v>10</v>
      </c>
      <c r="P351" s="2">
        <v>10</v>
      </c>
      <c r="Q351" s="2">
        <v>10</v>
      </c>
      <c r="R351" s="2">
        <v>1</v>
      </c>
      <c r="S351" s="470">
        <f>+($I$350*$S$350)/I351</f>
        <v>58.559693151020532</v>
      </c>
      <c r="T351" s="470">
        <f t="shared" si="49"/>
        <v>89.559693151020525</v>
      </c>
      <c r="U351" s="476" t="s">
        <v>3969</v>
      </c>
      <c r="V351" s="472"/>
    </row>
    <row r="352" spans="1:22" s="1" customFormat="1" ht="39.950000000000003" customHeight="1" thickBot="1">
      <c r="A352" s="1" t="s">
        <v>6</v>
      </c>
      <c r="B352" s="2" t="s">
        <v>28</v>
      </c>
      <c r="C352" s="2" t="s">
        <v>269</v>
      </c>
      <c r="D352" s="2" t="s">
        <v>592</v>
      </c>
      <c r="E352" s="2" t="s">
        <v>2734</v>
      </c>
      <c r="F352" s="2" t="s">
        <v>2832</v>
      </c>
      <c r="G352" s="2">
        <v>2910</v>
      </c>
      <c r="H352" s="467">
        <v>2940</v>
      </c>
      <c r="I352" s="467">
        <v>2640</v>
      </c>
      <c r="J352" s="468">
        <f t="shared" si="52"/>
        <v>-0.10204081632653061</v>
      </c>
      <c r="K352" s="464">
        <v>3924.666666666667</v>
      </c>
      <c r="L352" s="464">
        <v>4488</v>
      </c>
      <c r="M352" s="464">
        <v>4659.666666666667</v>
      </c>
      <c r="N352" s="466">
        <f t="shared" si="48"/>
        <v>5.4000000000000006E-2</v>
      </c>
      <c r="O352" s="2">
        <v>10</v>
      </c>
      <c r="P352" s="2">
        <v>10</v>
      </c>
      <c r="Q352" s="2">
        <v>10</v>
      </c>
      <c r="R352" s="2">
        <v>0</v>
      </c>
      <c r="S352" s="470">
        <f>+($I$350*$S$350)/I352</f>
        <v>57.946590909090908</v>
      </c>
      <c r="T352" s="470">
        <f t="shared" si="49"/>
        <v>87.946590909090901</v>
      </c>
      <c r="U352" s="476" t="s">
        <v>3969</v>
      </c>
      <c r="V352" s="472"/>
    </row>
    <row r="353" spans="1:22" s="1" customFormat="1" ht="39.950000000000003" customHeight="1" thickBot="1">
      <c r="A353" s="1" t="s">
        <v>6</v>
      </c>
      <c r="B353" s="2" t="s">
        <v>28</v>
      </c>
      <c r="C353" s="2" t="s">
        <v>270</v>
      </c>
      <c r="D353" s="2" t="s">
        <v>602</v>
      </c>
      <c r="E353" s="2" t="s">
        <v>2737</v>
      </c>
      <c r="F353" s="2" t="s">
        <v>2835</v>
      </c>
      <c r="G353" s="2"/>
      <c r="H353" s="467">
        <v>3236.75</v>
      </c>
      <c r="I353" s="467">
        <v>2689.27</v>
      </c>
      <c r="J353" s="468">
        <f t="shared" si="52"/>
        <v>-0.16914497567003939</v>
      </c>
      <c r="K353" s="464">
        <v>3924.666666666667</v>
      </c>
      <c r="L353" s="464">
        <v>4488</v>
      </c>
      <c r="M353" s="464">
        <v>4659.666666666667</v>
      </c>
      <c r="N353" s="466">
        <f t="shared" si="48"/>
        <v>5.4000000000000006E-2</v>
      </c>
      <c r="O353" s="2">
        <v>10</v>
      </c>
      <c r="P353" s="2">
        <v>10</v>
      </c>
      <c r="Q353" s="2">
        <v>10</v>
      </c>
      <c r="R353" s="2">
        <v>0</v>
      </c>
      <c r="S353" s="470"/>
      <c r="T353" s="470">
        <f t="shared" si="49"/>
        <v>30</v>
      </c>
      <c r="U353" s="474" t="s">
        <v>3970</v>
      </c>
      <c r="V353" s="475" t="s">
        <v>3151</v>
      </c>
    </row>
    <row r="354" spans="1:22" s="1" customFormat="1" ht="39.950000000000003" customHeight="1" thickBot="1">
      <c r="A354" s="1" t="s">
        <v>6</v>
      </c>
      <c r="B354" s="2" t="s">
        <v>28</v>
      </c>
      <c r="C354" s="2" t="s">
        <v>269</v>
      </c>
      <c r="D354" s="2" t="s">
        <v>589</v>
      </c>
      <c r="E354" s="2" t="s">
        <v>2733</v>
      </c>
      <c r="F354" s="2" t="s">
        <v>2829</v>
      </c>
      <c r="G354" s="2">
        <v>2996.66</v>
      </c>
      <c r="H354" s="467">
        <v>2695.55</v>
      </c>
      <c r="I354" s="467">
        <v>2902.56</v>
      </c>
      <c r="J354" s="468">
        <f t="shared" si="52"/>
        <v>7.6796943109940369E-2</v>
      </c>
      <c r="K354" s="464">
        <v>3924.666666666667</v>
      </c>
      <c r="L354" s="464">
        <v>4488</v>
      </c>
      <c r="M354" s="464">
        <v>4659.666666666667</v>
      </c>
      <c r="N354" s="466">
        <f t="shared" si="48"/>
        <v>5.4000000000000006E-2</v>
      </c>
      <c r="O354" s="2">
        <v>10</v>
      </c>
      <c r="P354" s="2">
        <v>10</v>
      </c>
      <c r="Q354" s="2">
        <v>10</v>
      </c>
      <c r="R354" s="2">
        <v>2</v>
      </c>
      <c r="S354" s="470">
        <f>+($I$350*$S$350)/I354</f>
        <v>52.704853646436248</v>
      </c>
      <c r="T354" s="470">
        <f t="shared" si="49"/>
        <v>84.704853646436248</v>
      </c>
      <c r="U354" s="476" t="s">
        <v>3969</v>
      </c>
      <c r="V354" s="472"/>
    </row>
    <row r="355" spans="1:22" s="1" customFormat="1" ht="39.950000000000003" customHeight="1" thickBot="1">
      <c r="A355" s="1" t="s">
        <v>6</v>
      </c>
      <c r="B355" s="2" t="s">
        <v>28</v>
      </c>
      <c r="C355" s="2" t="s">
        <v>269</v>
      </c>
      <c r="D355" s="2" t="s">
        <v>587</v>
      </c>
      <c r="E355" s="2" t="s">
        <v>2738</v>
      </c>
      <c r="F355" s="2" t="s">
        <v>2827</v>
      </c>
      <c r="G355" s="2">
        <v>2759.45</v>
      </c>
      <c r="H355" s="467">
        <v>2640.54</v>
      </c>
      <c r="I355" s="467">
        <v>2930.28</v>
      </c>
      <c r="J355" s="468">
        <f t="shared" si="52"/>
        <v>0.10972755572723771</v>
      </c>
      <c r="K355" s="464">
        <v>3924.666666666667</v>
      </c>
      <c r="L355" s="464">
        <v>4488</v>
      </c>
      <c r="M355" s="464">
        <v>4659.666666666667</v>
      </c>
      <c r="N355" s="466">
        <f t="shared" si="48"/>
        <v>5.4000000000000006E-2</v>
      </c>
      <c r="O355" s="2">
        <v>10</v>
      </c>
      <c r="P355" s="2">
        <v>10</v>
      </c>
      <c r="Q355" s="2">
        <v>10</v>
      </c>
      <c r="R355" s="2">
        <v>0</v>
      </c>
      <c r="S355" s="470">
        <f>+($I$350*$S$350)/I355</f>
        <v>52.206273803186043</v>
      </c>
      <c r="T355" s="470">
        <f t="shared" si="49"/>
        <v>82.206273803186036</v>
      </c>
      <c r="U355" s="476" t="s">
        <v>3969</v>
      </c>
      <c r="V355" s="472"/>
    </row>
    <row r="356" spans="1:22" s="1" customFormat="1" ht="39.950000000000003" customHeight="1" thickBot="1">
      <c r="A356" s="1" t="s">
        <v>6</v>
      </c>
      <c r="B356" s="2" t="s">
        <v>28</v>
      </c>
      <c r="C356" s="2" t="s">
        <v>270</v>
      </c>
      <c r="D356" s="2" t="s">
        <v>593</v>
      </c>
      <c r="E356" s="2" t="s">
        <v>2735</v>
      </c>
      <c r="F356" s="2" t="s">
        <v>2833</v>
      </c>
      <c r="G356" s="2">
        <v>2958</v>
      </c>
      <c r="H356" s="467">
        <v>2959</v>
      </c>
      <c r="I356" s="467">
        <v>2960</v>
      </c>
      <c r="J356" s="468">
        <f t="shared" si="52"/>
        <v>3.3795201081446432E-4</v>
      </c>
      <c r="K356" s="464">
        <v>3924.666666666667</v>
      </c>
      <c r="L356" s="464">
        <v>4488</v>
      </c>
      <c r="M356" s="464">
        <v>4659.666666666667</v>
      </c>
      <c r="N356" s="466">
        <f t="shared" si="48"/>
        <v>5.4000000000000006E-2</v>
      </c>
      <c r="O356" s="2">
        <v>10</v>
      </c>
      <c r="P356" s="2">
        <v>10</v>
      </c>
      <c r="Q356" s="2">
        <v>10</v>
      </c>
      <c r="R356" s="2">
        <v>1</v>
      </c>
      <c r="S356" s="470">
        <f>+($I$350*$S$350)/I356</f>
        <v>51.682094594594595</v>
      </c>
      <c r="T356" s="470">
        <f t="shared" si="49"/>
        <v>82.682094594594588</v>
      </c>
      <c r="U356" s="476" t="s">
        <v>3969</v>
      </c>
      <c r="V356" s="472"/>
    </row>
    <row r="357" spans="1:22" s="1" customFormat="1" ht="39.950000000000003" customHeight="1" thickBot="1">
      <c r="A357" s="1" t="s">
        <v>6</v>
      </c>
      <c r="B357" s="2" t="s">
        <v>28</v>
      </c>
      <c r="C357" s="2" t="s">
        <v>269</v>
      </c>
      <c r="D357" s="2" t="s">
        <v>590</v>
      </c>
      <c r="E357" s="2" t="s">
        <v>2744</v>
      </c>
      <c r="F357" s="2" t="s">
        <v>2830</v>
      </c>
      <c r="G357" s="2">
        <v>2737</v>
      </c>
      <c r="H357" s="467">
        <v>2709</v>
      </c>
      <c r="I357" s="467">
        <v>3000</v>
      </c>
      <c r="J357" s="468">
        <f t="shared" si="52"/>
        <v>0.10741971207087486</v>
      </c>
      <c r="K357" s="464">
        <v>3924.666666666667</v>
      </c>
      <c r="L357" s="464">
        <v>4488</v>
      </c>
      <c r="M357" s="464">
        <v>4659.666666666667</v>
      </c>
      <c r="N357" s="466">
        <f t="shared" si="48"/>
        <v>5.4000000000000006E-2</v>
      </c>
      <c r="O357" s="2">
        <v>10</v>
      </c>
      <c r="P357" s="2">
        <v>10</v>
      </c>
      <c r="Q357" s="2">
        <v>10</v>
      </c>
      <c r="R357" s="2">
        <v>0</v>
      </c>
      <c r="S357" s="470">
        <f>+($I$350*$S$350)/I357</f>
        <v>50.993000000000002</v>
      </c>
      <c r="T357" s="470">
        <f t="shared" si="49"/>
        <v>80.992999999999995</v>
      </c>
      <c r="U357" s="476" t="s">
        <v>3969</v>
      </c>
      <c r="V357" s="472"/>
    </row>
    <row r="358" spans="1:22" s="1" customFormat="1" ht="39.950000000000003" customHeight="1" thickBot="1">
      <c r="A358" s="1" t="s">
        <v>6</v>
      </c>
      <c r="B358" s="2" t="s">
        <v>28</v>
      </c>
      <c r="C358" s="2" t="s">
        <v>270</v>
      </c>
      <c r="D358" s="2" t="s">
        <v>591</v>
      </c>
      <c r="E358" s="2" t="s">
        <v>2734</v>
      </c>
      <c r="F358" s="2" t="s">
        <v>2831</v>
      </c>
      <c r="G358" s="2">
        <v>2988.5</v>
      </c>
      <c r="H358" s="467">
        <v>2890</v>
      </c>
      <c r="I358" s="467">
        <v>3075</v>
      </c>
      <c r="J358" s="468">
        <f t="shared" si="52"/>
        <v>6.4013840830449822E-2</v>
      </c>
      <c r="K358" s="464">
        <v>3924.666666666667</v>
      </c>
      <c r="L358" s="464">
        <v>4488</v>
      </c>
      <c r="M358" s="464">
        <v>4659.666666666667</v>
      </c>
      <c r="N358" s="466">
        <f t="shared" si="48"/>
        <v>5.4000000000000006E-2</v>
      </c>
      <c r="O358" s="2">
        <v>10</v>
      </c>
      <c r="P358" s="2">
        <v>10</v>
      </c>
      <c r="Q358" s="2">
        <v>10</v>
      </c>
      <c r="R358" s="2">
        <v>0</v>
      </c>
      <c r="S358" s="470">
        <f>+($I$350*$S$350)/I358</f>
        <v>49.749268292682927</v>
      </c>
      <c r="T358" s="470">
        <f t="shared" si="49"/>
        <v>79.749268292682927</v>
      </c>
      <c r="U358" s="476" t="s">
        <v>3969</v>
      </c>
      <c r="V358" s="472"/>
    </row>
    <row r="359" spans="1:22" s="1" customFormat="1" ht="39.950000000000003" customHeight="1" thickBot="1">
      <c r="A359" s="1" t="s">
        <v>6</v>
      </c>
      <c r="B359" s="2" t="s">
        <v>28</v>
      </c>
      <c r="C359" s="2" t="s">
        <v>269</v>
      </c>
      <c r="D359" s="2" t="s">
        <v>601</v>
      </c>
      <c r="E359" s="2" t="s">
        <v>2737</v>
      </c>
      <c r="F359" s="2" t="s">
        <v>2833</v>
      </c>
      <c r="G359" s="2">
        <v>2406.46</v>
      </c>
      <c r="H359" s="467">
        <v>2406.46</v>
      </c>
      <c r="I359" s="467">
        <v>3234.45</v>
      </c>
      <c r="J359" s="468">
        <f t="shared" si="52"/>
        <v>0.34406971235757078</v>
      </c>
      <c r="K359" s="464">
        <v>3924.666666666667</v>
      </c>
      <c r="L359" s="464">
        <v>4488</v>
      </c>
      <c r="M359" s="464">
        <v>4659.666666666667</v>
      </c>
      <c r="N359" s="466">
        <f t="shared" si="48"/>
        <v>5.4000000000000006E-2</v>
      </c>
      <c r="O359" s="2">
        <v>10</v>
      </c>
      <c r="P359" s="2">
        <v>10</v>
      </c>
      <c r="Q359" s="2">
        <v>10</v>
      </c>
      <c r="R359" s="2">
        <v>0</v>
      </c>
      <c r="S359" s="470"/>
      <c r="T359" s="470">
        <f t="shared" si="49"/>
        <v>30</v>
      </c>
      <c r="U359" s="474" t="s">
        <v>3970</v>
      </c>
      <c r="V359" s="475" t="s">
        <v>3151</v>
      </c>
    </row>
    <row r="360" spans="1:22" s="1" customFormat="1" ht="39.950000000000003" customHeight="1" thickBot="1">
      <c r="A360" s="1" t="s">
        <v>6</v>
      </c>
      <c r="B360" s="2" t="s">
        <v>28</v>
      </c>
      <c r="C360" s="2" t="s">
        <v>271</v>
      </c>
      <c r="D360" s="2" t="s">
        <v>595</v>
      </c>
      <c r="E360" s="2" t="s">
        <v>2736</v>
      </c>
      <c r="F360" s="2" t="s">
        <v>2833</v>
      </c>
      <c r="G360" s="2">
        <v>4072.86</v>
      </c>
      <c r="H360" s="467">
        <v>3523.52</v>
      </c>
      <c r="I360" s="467">
        <v>3350</v>
      </c>
      <c r="J360" s="468">
        <f t="shared" si="52"/>
        <v>-4.9246208337117424E-2</v>
      </c>
      <c r="K360" s="464">
        <v>3924.666666666667</v>
      </c>
      <c r="L360" s="464">
        <v>4488</v>
      </c>
      <c r="M360" s="464">
        <v>4659.666666666667</v>
      </c>
      <c r="N360" s="466">
        <f t="shared" si="48"/>
        <v>5.4000000000000006E-2</v>
      </c>
      <c r="O360" s="2">
        <v>0</v>
      </c>
      <c r="P360" s="2">
        <v>10</v>
      </c>
      <c r="Q360" s="2">
        <v>10</v>
      </c>
      <c r="R360" s="2">
        <v>0</v>
      </c>
      <c r="S360" s="470">
        <f t="shared" ref="S360:S368" si="53">+($I$350*$S$350)/I360</f>
        <v>45.665373134328355</v>
      </c>
      <c r="T360" s="470">
        <f t="shared" si="49"/>
        <v>65.665373134328348</v>
      </c>
      <c r="U360" s="476" t="s">
        <v>3969</v>
      </c>
      <c r="V360" s="472"/>
    </row>
    <row r="361" spans="1:22" s="1" customFormat="1" ht="39.950000000000003" customHeight="1" thickBot="1">
      <c r="A361" s="1" t="s">
        <v>6</v>
      </c>
      <c r="B361" s="2" t="s">
        <v>28</v>
      </c>
      <c r="C361" s="2" t="s">
        <v>269</v>
      </c>
      <c r="D361" s="2" t="s">
        <v>596</v>
      </c>
      <c r="E361" s="2" t="s">
        <v>2736</v>
      </c>
      <c r="F361" s="2" t="s">
        <v>2826</v>
      </c>
      <c r="G361" s="2">
        <v>4072.86</v>
      </c>
      <c r="H361" s="467">
        <v>3581.6</v>
      </c>
      <c r="I361" s="467">
        <v>3350</v>
      </c>
      <c r="J361" s="468">
        <f t="shared" si="52"/>
        <v>-6.4663837391110091E-2</v>
      </c>
      <c r="K361" s="464">
        <v>3924.666666666667</v>
      </c>
      <c r="L361" s="464">
        <v>4488</v>
      </c>
      <c r="M361" s="464">
        <v>4659.666666666667</v>
      </c>
      <c r="N361" s="466">
        <f t="shared" si="48"/>
        <v>5.4000000000000006E-2</v>
      </c>
      <c r="O361" s="2">
        <v>0</v>
      </c>
      <c r="P361" s="2">
        <v>10</v>
      </c>
      <c r="Q361" s="2">
        <v>10</v>
      </c>
      <c r="R361" s="2">
        <v>0</v>
      </c>
      <c r="S361" s="470">
        <f t="shared" si="53"/>
        <v>45.665373134328355</v>
      </c>
      <c r="T361" s="470">
        <f t="shared" si="49"/>
        <v>65.665373134328348</v>
      </c>
      <c r="U361" s="476" t="s">
        <v>3969</v>
      </c>
      <c r="V361" s="472"/>
    </row>
    <row r="362" spans="1:22" s="1" customFormat="1" ht="39.950000000000003" customHeight="1" thickBot="1">
      <c r="A362" s="1" t="s">
        <v>6</v>
      </c>
      <c r="B362" s="2" t="s">
        <v>28</v>
      </c>
      <c r="C362" s="2" t="s">
        <v>269</v>
      </c>
      <c r="D362" s="2" t="s">
        <v>597</v>
      </c>
      <c r="E362" s="2" t="s">
        <v>2740</v>
      </c>
      <c r="F362" s="2" t="s">
        <v>2834</v>
      </c>
      <c r="G362" s="2">
        <v>3612</v>
      </c>
      <c r="H362" s="467">
        <v>3612</v>
      </c>
      <c r="I362" s="467">
        <v>3612</v>
      </c>
      <c r="J362" s="468">
        <f t="shared" si="52"/>
        <v>0</v>
      </c>
      <c r="K362" s="464">
        <v>3924.666666666667</v>
      </c>
      <c r="L362" s="464">
        <v>4488</v>
      </c>
      <c r="M362" s="464">
        <v>4659.666666666667</v>
      </c>
      <c r="N362" s="466">
        <f t="shared" si="48"/>
        <v>5.4000000000000006E-2</v>
      </c>
      <c r="O362" s="2">
        <v>10</v>
      </c>
      <c r="P362" s="2">
        <v>10</v>
      </c>
      <c r="Q362" s="2">
        <v>10</v>
      </c>
      <c r="R362" s="2">
        <v>0</v>
      </c>
      <c r="S362" s="470">
        <f t="shared" si="53"/>
        <v>42.352990033222589</v>
      </c>
      <c r="T362" s="470">
        <f t="shared" si="49"/>
        <v>72.352990033222596</v>
      </c>
      <c r="U362" s="476" t="s">
        <v>3969</v>
      </c>
      <c r="V362" s="472"/>
    </row>
    <row r="363" spans="1:22" s="1" customFormat="1" ht="39.950000000000003" customHeight="1" thickBot="1">
      <c r="A363" s="1" t="s">
        <v>6</v>
      </c>
      <c r="B363" s="2" t="s">
        <v>28</v>
      </c>
      <c r="C363" s="2" t="s">
        <v>269</v>
      </c>
      <c r="D363" s="2" t="s">
        <v>598</v>
      </c>
      <c r="E363" s="2" t="s">
        <v>2756</v>
      </c>
      <c r="F363" s="2" t="s">
        <v>2832</v>
      </c>
      <c r="G363" s="2">
        <v>2587</v>
      </c>
      <c r="H363" s="467">
        <v>4193</v>
      </c>
      <c r="I363" s="467">
        <v>3643</v>
      </c>
      <c r="J363" s="468">
        <f t="shared" si="52"/>
        <v>-0.13117099928452183</v>
      </c>
      <c r="K363" s="464">
        <v>3924.666666666667</v>
      </c>
      <c r="L363" s="464">
        <v>4488</v>
      </c>
      <c r="M363" s="464">
        <v>4659.666666666667</v>
      </c>
      <c r="N363" s="466">
        <f t="shared" si="48"/>
        <v>5.4000000000000006E-2</v>
      </c>
      <c r="O363" s="2">
        <v>10</v>
      </c>
      <c r="P363" s="2">
        <v>10</v>
      </c>
      <c r="Q363" s="2">
        <v>10</v>
      </c>
      <c r="R363" s="2">
        <v>0</v>
      </c>
      <c r="S363" s="470">
        <f t="shared" si="53"/>
        <v>41.992588525940157</v>
      </c>
      <c r="T363" s="470">
        <f t="shared" si="49"/>
        <v>71.992588525940164</v>
      </c>
      <c r="U363" s="476" t="s">
        <v>3969</v>
      </c>
      <c r="V363" s="472"/>
    </row>
    <row r="364" spans="1:22" s="1" customFormat="1" ht="39.950000000000003" customHeight="1" thickBot="1">
      <c r="A364" s="1" t="s">
        <v>6</v>
      </c>
      <c r="B364" s="2" t="s">
        <v>28</v>
      </c>
      <c r="C364" s="2" t="s">
        <v>269</v>
      </c>
      <c r="D364" s="2" t="s">
        <v>593</v>
      </c>
      <c r="E364" s="2" t="s">
        <v>2735</v>
      </c>
      <c r="F364" s="2" t="s">
        <v>2832</v>
      </c>
      <c r="G364" s="2">
        <v>3545.83</v>
      </c>
      <c r="H364" s="467">
        <v>3767</v>
      </c>
      <c r="I364" s="467">
        <v>3924</v>
      </c>
      <c r="J364" s="468">
        <f t="shared" si="52"/>
        <v>4.1677727634722592E-2</v>
      </c>
      <c r="K364" s="464">
        <v>3924.666666666667</v>
      </c>
      <c r="L364" s="464">
        <v>4488</v>
      </c>
      <c r="M364" s="464">
        <v>4659.666666666667</v>
      </c>
      <c r="N364" s="466">
        <f t="shared" si="48"/>
        <v>5.4000000000000006E-2</v>
      </c>
      <c r="O364" s="2">
        <v>10</v>
      </c>
      <c r="P364" s="2">
        <v>10</v>
      </c>
      <c r="Q364" s="2">
        <v>10</v>
      </c>
      <c r="R364" s="2">
        <v>1</v>
      </c>
      <c r="S364" s="470">
        <f t="shared" si="53"/>
        <v>38.985474006116206</v>
      </c>
      <c r="T364" s="470">
        <f t="shared" si="49"/>
        <v>69.985474006116206</v>
      </c>
      <c r="U364" s="474" t="s">
        <v>3970</v>
      </c>
      <c r="V364" s="475" t="s">
        <v>3971</v>
      </c>
    </row>
    <row r="365" spans="1:22" s="1" customFormat="1" ht="39.950000000000003" customHeight="1" thickBot="1">
      <c r="A365" s="1" t="s">
        <v>6</v>
      </c>
      <c r="B365" s="2" t="s">
        <v>28</v>
      </c>
      <c r="C365" s="2" t="s">
        <v>270</v>
      </c>
      <c r="D365" s="2" t="s">
        <v>595</v>
      </c>
      <c r="E365" s="2" t="s">
        <v>2736</v>
      </c>
      <c r="F365" s="2" t="s">
        <v>2832</v>
      </c>
      <c r="G365" s="2">
        <v>4033.57</v>
      </c>
      <c r="H365" s="467">
        <v>4555.41</v>
      </c>
      <c r="I365" s="467">
        <v>4052.82</v>
      </c>
      <c r="J365" s="468">
        <f t="shared" si="52"/>
        <v>-0.11032815926557647</v>
      </c>
      <c r="K365" s="464">
        <v>3924.666666666667</v>
      </c>
      <c r="L365" s="464">
        <v>4488</v>
      </c>
      <c r="M365" s="464">
        <v>4659.666666666667</v>
      </c>
      <c r="N365" s="466">
        <f t="shared" si="48"/>
        <v>5.4000000000000006E-2</v>
      </c>
      <c r="O365" s="2">
        <v>0</v>
      </c>
      <c r="P365" s="2">
        <v>10</v>
      </c>
      <c r="Q365" s="2">
        <v>10</v>
      </c>
      <c r="R365" s="2">
        <v>0</v>
      </c>
      <c r="S365" s="470">
        <f t="shared" si="53"/>
        <v>37.746309976756926</v>
      </c>
      <c r="T365" s="470">
        <f t="shared" si="49"/>
        <v>57.746309976756926</v>
      </c>
      <c r="U365" s="474" t="s">
        <v>3970</v>
      </c>
      <c r="V365" s="475" t="s">
        <v>3971</v>
      </c>
    </row>
    <row r="366" spans="1:22" s="1" customFormat="1" ht="39.950000000000003" customHeight="1" thickBot="1">
      <c r="A366" s="1" t="s">
        <v>6</v>
      </c>
      <c r="B366" s="2" t="s">
        <v>28</v>
      </c>
      <c r="C366" s="2" t="s">
        <v>272</v>
      </c>
      <c r="D366" s="2" t="s">
        <v>594</v>
      </c>
      <c r="E366" s="2" t="s">
        <v>2736</v>
      </c>
      <c r="F366" s="2" t="s">
        <v>2826</v>
      </c>
      <c r="G366" s="2">
        <v>3999</v>
      </c>
      <c r="H366" s="467">
        <v>3469.68</v>
      </c>
      <c r="I366" s="467">
        <v>4079.69</v>
      </c>
      <c r="J366" s="468">
        <f t="shared" si="52"/>
        <v>0.17581160222268344</v>
      </c>
      <c r="K366" s="464">
        <v>3924.666666666667</v>
      </c>
      <c r="L366" s="464">
        <v>4488</v>
      </c>
      <c r="M366" s="464">
        <v>4659.666666666667</v>
      </c>
      <c r="N366" s="466">
        <f t="shared" si="48"/>
        <v>5.4000000000000006E-2</v>
      </c>
      <c r="O366" s="2">
        <v>0</v>
      </c>
      <c r="P366" s="2">
        <v>10</v>
      </c>
      <c r="Q366" s="2">
        <v>10</v>
      </c>
      <c r="R366" s="2">
        <v>0</v>
      </c>
      <c r="S366" s="470">
        <f t="shared" si="53"/>
        <v>37.49770203128179</v>
      </c>
      <c r="T366" s="470">
        <f t="shared" si="49"/>
        <v>57.49770203128179</v>
      </c>
      <c r="U366" s="474" t="s">
        <v>3970</v>
      </c>
      <c r="V366" s="475" t="s">
        <v>3971</v>
      </c>
    </row>
    <row r="367" spans="1:22" s="1" customFormat="1" ht="39.950000000000003" customHeight="1" thickBot="1">
      <c r="A367" s="1" t="s">
        <v>7</v>
      </c>
      <c r="B367" s="2" t="s">
        <v>28</v>
      </c>
      <c r="C367" s="2" t="s">
        <v>269</v>
      </c>
      <c r="D367" s="2" t="s">
        <v>599</v>
      </c>
      <c r="E367" s="2" t="s">
        <v>2731</v>
      </c>
      <c r="F367" s="2" t="s">
        <v>2832</v>
      </c>
      <c r="G367" s="2">
        <v>5125</v>
      </c>
      <c r="H367" s="467">
        <v>5125</v>
      </c>
      <c r="I367" s="467">
        <v>5125</v>
      </c>
      <c r="J367" s="468">
        <f t="shared" si="52"/>
        <v>0</v>
      </c>
      <c r="K367" s="464">
        <v>3924.666666666667</v>
      </c>
      <c r="L367" s="464">
        <v>4488</v>
      </c>
      <c r="M367" s="464">
        <v>4659.666666666667</v>
      </c>
      <c r="N367" s="466">
        <f t="shared" si="48"/>
        <v>5.4000000000000006E-2</v>
      </c>
      <c r="O367" s="2">
        <v>10</v>
      </c>
      <c r="P367" s="2">
        <v>10</v>
      </c>
      <c r="Q367" s="2">
        <v>10</v>
      </c>
      <c r="R367" s="2">
        <v>0</v>
      </c>
      <c r="S367" s="470">
        <f t="shared" si="53"/>
        <v>29.849560975609755</v>
      </c>
      <c r="T367" s="470">
        <f t="shared" si="49"/>
        <v>59.849560975609755</v>
      </c>
      <c r="U367" s="474" t="s">
        <v>3970</v>
      </c>
      <c r="V367" s="475" t="s">
        <v>3971</v>
      </c>
    </row>
    <row r="368" spans="1:22" s="1" customFormat="1" ht="39.950000000000003" customHeight="1" thickBot="1">
      <c r="A368" s="1" t="s">
        <v>7</v>
      </c>
      <c r="B368" s="2" t="s">
        <v>28</v>
      </c>
      <c r="C368" s="2" t="s">
        <v>269</v>
      </c>
      <c r="D368" s="2" t="s">
        <v>600</v>
      </c>
      <c r="E368" s="2" t="s">
        <v>2742</v>
      </c>
      <c r="F368" s="2" t="s">
        <v>2826</v>
      </c>
      <c r="G368" s="2">
        <v>3545.08</v>
      </c>
      <c r="H368" s="467">
        <v>20110</v>
      </c>
      <c r="I368" s="467">
        <v>20110</v>
      </c>
      <c r="J368" s="468">
        <f t="shared" si="52"/>
        <v>0</v>
      </c>
      <c r="K368" s="464">
        <v>3924.666666666667</v>
      </c>
      <c r="L368" s="464">
        <v>4488</v>
      </c>
      <c r="M368" s="464">
        <v>4659.666666666667</v>
      </c>
      <c r="N368" s="466">
        <f t="shared" si="48"/>
        <v>5.4000000000000006E-2</v>
      </c>
      <c r="O368" s="2">
        <v>10</v>
      </c>
      <c r="P368" s="2">
        <v>10</v>
      </c>
      <c r="Q368" s="2">
        <v>10</v>
      </c>
      <c r="R368" s="2">
        <v>0</v>
      </c>
      <c r="S368" s="470">
        <f t="shared" si="53"/>
        <v>7.6071108901044253</v>
      </c>
      <c r="T368" s="470">
        <f t="shared" si="49"/>
        <v>37.607110890104423</v>
      </c>
      <c r="U368" s="474" t="s">
        <v>3970</v>
      </c>
      <c r="V368" s="475" t="s">
        <v>3971</v>
      </c>
    </row>
    <row r="369" spans="1:22" s="1" customFormat="1" ht="39.950000000000003" customHeight="1" thickBot="1">
      <c r="A369" s="1" t="s">
        <v>6</v>
      </c>
      <c r="B369" s="2" t="s">
        <v>29</v>
      </c>
      <c r="C369" s="2" t="s">
        <v>269</v>
      </c>
      <c r="D369" s="2" t="s">
        <v>603</v>
      </c>
      <c r="E369" s="2" t="s">
        <v>2733</v>
      </c>
      <c r="F369" s="2" t="s">
        <v>2779</v>
      </c>
      <c r="G369" s="2">
        <v>13450.21</v>
      </c>
      <c r="H369" s="467">
        <v>12675.71</v>
      </c>
      <c r="I369" s="467">
        <v>14251.84</v>
      </c>
      <c r="J369" s="468">
        <f t="shared" si="52"/>
        <v>0.12434254175900215</v>
      </c>
      <c r="K369" s="464">
        <v>17164.5</v>
      </c>
      <c r="L369" s="464">
        <v>14594.5</v>
      </c>
      <c r="M369" s="464">
        <v>14594.5</v>
      </c>
      <c r="N369" s="466">
        <f t="shared" si="48"/>
        <v>5.4000000000000006E-2</v>
      </c>
      <c r="O369" s="2">
        <v>10</v>
      </c>
      <c r="P369" s="2">
        <v>10</v>
      </c>
      <c r="Q369" s="2">
        <v>10</v>
      </c>
      <c r="R369" s="2">
        <v>2</v>
      </c>
      <c r="S369" s="470">
        <v>60</v>
      </c>
      <c r="T369" s="470">
        <f t="shared" si="49"/>
        <v>92</v>
      </c>
      <c r="U369" s="476" t="s">
        <v>3969</v>
      </c>
      <c r="V369" s="472"/>
    </row>
    <row r="370" spans="1:22" s="1" customFormat="1" ht="39.950000000000003" customHeight="1" thickBot="1">
      <c r="A370" s="1" t="s">
        <v>6</v>
      </c>
      <c r="B370" s="2" t="s">
        <v>29</v>
      </c>
      <c r="C370" s="2" t="s">
        <v>269</v>
      </c>
      <c r="D370" s="2" t="s">
        <v>605</v>
      </c>
      <c r="E370" s="2" t="s">
        <v>2737</v>
      </c>
      <c r="F370" s="2" t="s">
        <v>2833</v>
      </c>
      <c r="G370" s="2">
        <v>16930.57</v>
      </c>
      <c r="H370" s="467">
        <v>16930.57</v>
      </c>
      <c r="I370" s="467">
        <v>14946.74</v>
      </c>
      <c r="J370" s="468">
        <f t="shared" si="52"/>
        <v>-0.11717443653698606</v>
      </c>
      <c r="K370" s="464">
        <v>17164.5</v>
      </c>
      <c r="L370" s="464">
        <v>14594.5</v>
      </c>
      <c r="M370" s="464">
        <v>14594.5</v>
      </c>
      <c r="N370" s="466">
        <f t="shared" si="48"/>
        <v>5.4000000000000006E-2</v>
      </c>
      <c r="O370" s="2">
        <v>10</v>
      </c>
      <c r="P370" s="2">
        <v>10</v>
      </c>
      <c r="Q370" s="2">
        <v>10</v>
      </c>
      <c r="R370" s="2">
        <v>0</v>
      </c>
      <c r="S370" s="470">
        <f>+($I$369*$S$369)/I370</f>
        <v>57.210495398996706</v>
      </c>
      <c r="T370" s="470">
        <f t="shared" si="49"/>
        <v>87.210495398996699</v>
      </c>
      <c r="U370" s="476" t="s">
        <v>3969</v>
      </c>
      <c r="V370" s="472"/>
    </row>
    <row r="371" spans="1:22" s="1" customFormat="1" ht="39.950000000000003" customHeight="1" thickBot="1">
      <c r="A371" s="1" t="s">
        <v>6</v>
      </c>
      <c r="B371" s="2" t="s">
        <v>29</v>
      </c>
      <c r="C371" s="2" t="s">
        <v>269</v>
      </c>
      <c r="D371" s="2" t="s">
        <v>604</v>
      </c>
      <c r="E371" s="2" t="s">
        <v>2734</v>
      </c>
      <c r="F371" s="2" t="s">
        <v>2779</v>
      </c>
      <c r="G371" s="2">
        <v>13355</v>
      </c>
      <c r="H371" s="467">
        <v>13350</v>
      </c>
      <c r="I371" s="467">
        <v>16100</v>
      </c>
      <c r="J371" s="468">
        <f t="shared" si="52"/>
        <v>0.20599250936329588</v>
      </c>
      <c r="K371" s="464">
        <v>17164.5</v>
      </c>
      <c r="L371" s="464">
        <v>14594.5</v>
      </c>
      <c r="M371" s="464">
        <v>14594.5</v>
      </c>
      <c r="N371" s="466">
        <f t="shared" si="48"/>
        <v>5.4000000000000006E-2</v>
      </c>
      <c r="O371" s="2">
        <v>10</v>
      </c>
      <c r="P371" s="2">
        <v>10</v>
      </c>
      <c r="Q371" s="2">
        <v>10</v>
      </c>
      <c r="R371" s="2">
        <v>0</v>
      </c>
      <c r="S371" s="470">
        <f>+($I$369*$S$369)/I371</f>
        <v>53.112447204968944</v>
      </c>
      <c r="T371" s="470">
        <f t="shared" si="49"/>
        <v>83.112447204968944</v>
      </c>
      <c r="U371" s="476" t="s">
        <v>3969</v>
      </c>
      <c r="V371" s="472"/>
    </row>
    <row r="372" spans="1:22" s="1" customFormat="1" ht="39.950000000000003" customHeight="1" thickBot="1">
      <c r="A372" s="1" t="s">
        <v>6</v>
      </c>
      <c r="B372" s="2" t="s">
        <v>29</v>
      </c>
      <c r="C372" s="2" t="s">
        <v>269</v>
      </c>
      <c r="D372" s="2" t="s">
        <v>606</v>
      </c>
      <c r="E372" s="2" t="s">
        <v>2736</v>
      </c>
      <c r="F372" s="2" t="s">
        <v>2779</v>
      </c>
      <c r="G372" s="2">
        <v>20170.59</v>
      </c>
      <c r="H372" s="467">
        <v>17840.009999999998</v>
      </c>
      <c r="I372" s="467">
        <v>20437.099999999999</v>
      </c>
      <c r="J372" s="468">
        <f t="shared" si="52"/>
        <v>0.14557671212067708</v>
      </c>
      <c r="K372" s="464">
        <v>17164.5</v>
      </c>
      <c r="L372" s="464">
        <v>14594.5</v>
      </c>
      <c r="M372" s="464">
        <v>14594.5</v>
      </c>
      <c r="N372" s="466">
        <f t="shared" si="48"/>
        <v>5.4000000000000006E-2</v>
      </c>
      <c r="O372" s="2">
        <v>0</v>
      </c>
      <c r="P372" s="2">
        <v>10</v>
      </c>
      <c r="Q372" s="2">
        <v>10</v>
      </c>
      <c r="R372" s="2">
        <v>0</v>
      </c>
      <c r="S372" s="470">
        <f>+($I$369*$S$369)/I372</f>
        <v>41.841083128232484</v>
      </c>
      <c r="T372" s="470">
        <f t="shared" si="49"/>
        <v>61.841083128232484</v>
      </c>
      <c r="U372" s="476" t="s">
        <v>3969</v>
      </c>
      <c r="V372" s="472"/>
    </row>
    <row r="373" spans="1:22" s="1" customFormat="1" ht="39.950000000000003" customHeight="1" thickBot="1">
      <c r="A373" s="1" t="s">
        <v>6</v>
      </c>
      <c r="B373" s="2" t="s">
        <v>29</v>
      </c>
      <c r="C373" s="2" t="s">
        <v>269</v>
      </c>
      <c r="D373" s="2" t="s">
        <v>607</v>
      </c>
      <c r="E373" s="2" t="s">
        <v>2742</v>
      </c>
      <c r="F373" s="2" t="s">
        <v>2779</v>
      </c>
      <c r="G373" s="2">
        <v>14863.17</v>
      </c>
      <c r="H373" s="467">
        <v>28080</v>
      </c>
      <c r="I373" s="467">
        <v>28080</v>
      </c>
      <c r="J373" s="468">
        <f t="shared" si="52"/>
        <v>0</v>
      </c>
      <c r="K373" s="464">
        <v>17164.5</v>
      </c>
      <c r="L373" s="464">
        <v>14594.5</v>
      </c>
      <c r="M373" s="464">
        <v>14594.5</v>
      </c>
      <c r="N373" s="466">
        <f t="shared" si="48"/>
        <v>5.4000000000000006E-2</v>
      </c>
      <c r="O373" s="2">
        <v>10</v>
      </c>
      <c r="P373" s="2">
        <v>10</v>
      </c>
      <c r="Q373" s="2">
        <v>10</v>
      </c>
      <c r="R373" s="2">
        <v>0</v>
      </c>
      <c r="S373" s="470">
        <f>+($I$369*$S$369)/I373</f>
        <v>30.452649572649573</v>
      </c>
      <c r="T373" s="470">
        <f t="shared" si="49"/>
        <v>60.452649572649577</v>
      </c>
      <c r="U373" s="474" t="s">
        <v>3970</v>
      </c>
      <c r="V373" s="475" t="s">
        <v>3971</v>
      </c>
    </row>
    <row r="374" spans="1:22" s="1" customFormat="1" ht="39.950000000000003" customHeight="1" thickBot="1">
      <c r="A374" s="1" t="s">
        <v>6</v>
      </c>
      <c r="B374" s="2" t="s">
        <v>29</v>
      </c>
      <c r="C374" s="2" t="s">
        <v>269</v>
      </c>
      <c r="D374" s="2" t="s">
        <v>608</v>
      </c>
      <c r="E374" s="2" t="s">
        <v>2756</v>
      </c>
      <c r="F374" s="2" t="s">
        <v>2836</v>
      </c>
      <c r="G374" s="2">
        <v>23988</v>
      </c>
      <c r="H374" s="467">
        <v>36300</v>
      </c>
      <c r="I374" s="467">
        <v>31890</v>
      </c>
      <c r="J374" s="468">
        <f t="shared" si="52"/>
        <v>-0.12148760330578512</v>
      </c>
      <c r="K374" s="464">
        <v>17164.5</v>
      </c>
      <c r="L374" s="464">
        <v>14594.5</v>
      </c>
      <c r="M374" s="464">
        <v>14594.5</v>
      </c>
      <c r="N374" s="466">
        <f t="shared" si="48"/>
        <v>5.4000000000000006E-2</v>
      </c>
      <c r="O374" s="2">
        <v>10</v>
      </c>
      <c r="P374" s="2">
        <v>10</v>
      </c>
      <c r="Q374" s="2">
        <v>10</v>
      </c>
      <c r="R374" s="2">
        <v>0</v>
      </c>
      <c r="S374" s="470">
        <f>+($I$369*$S$369)/I374</f>
        <v>26.814374412041392</v>
      </c>
      <c r="T374" s="470">
        <f t="shared" si="49"/>
        <v>56.814374412041388</v>
      </c>
      <c r="U374" s="474" t="s">
        <v>3970</v>
      </c>
      <c r="V374" s="475" t="s">
        <v>3971</v>
      </c>
    </row>
    <row r="375" spans="1:22" s="1" customFormat="1" ht="39.950000000000003" customHeight="1" thickBot="1">
      <c r="A375" s="1" t="s">
        <v>6</v>
      </c>
      <c r="B375" s="2" t="s">
        <v>29</v>
      </c>
      <c r="C375" s="2" t="s">
        <v>269</v>
      </c>
      <c r="D375" s="2" t="s">
        <v>609</v>
      </c>
      <c r="E375" s="2" t="s">
        <v>2741</v>
      </c>
      <c r="F375" s="2" t="s">
        <v>2833</v>
      </c>
      <c r="G375" s="2">
        <v>13110.88</v>
      </c>
      <c r="H375" s="467"/>
      <c r="I375" s="467"/>
      <c r="J375" s="468"/>
      <c r="K375" s="464">
        <v>17164.5</v>
      </c>
      <c r="L375" s="464">
        <v>14594.5</v>
      </c>
      <c r="M375" s="464">
        <v>14594.5</v>
      </c>
      <c r="N375" s="466">
        <f t="shared" si="48"/>
        <v>5.4000000000000006E-2</v>
      </c>
      <c r="O375" s="2">
        <v>10</v>
      </c>
      <c r="P375" s="2">
        <v>10</v>
      </c>
      <c r="Q375" s="2">
        <v>10</v>
      </c>
      <c r="R375" s="2">
        <v>0</v>
      </c>
      <c r="S375" s="470"/>
      <c r="T375" s="470">
        <f t="shared" si="49"/>
        <v>30</v>
      </c>
      <c r="U375" s="474" t="s">
        <v>3970</v>
      </c>
      <c r="V375" s="475" t="s">
        <v>3965</v>
      </c>
    </row>
    <row r="376" spans="1:22" s="1" customFormat="1" ht="39.950000000000003" customHeight="1" thickBot="1">
      <c r="A376" s="1" t="s">
        <v>6</v>
      </c>
      <c r="B376" s="2" t="s">
        <v>30</v>
      </c>
      <c r="C376" s="2" t="s">
        <v>269</v>
      </c>
      <c r="D376" s="2" t="s">
        <v>610</v>
      </c>
      <c r="E376" s="2" t="s">
        <v>2744</v>
      </c>
      <c r="F376" s="2" t="s">
        <v>2837</v>
      </c>
      <c r="G376" s="2">
        <v>9595.16</v>
      </c>
      <c r="H376" s="467">
        <v>8894</v>
      </c>
      <c r="I376" s="467">
        <v>9000</v>
      </c>
      <c r="J376" s="468">
        <f t="shared" ref="J376:J387" si="54">+(I376-H376)/H376</f>
        <v>1.1918147065437373E-2</v>
      </c>
      <c r="K376" s="464">
        <v>15239.5</v>
      </c>
      <c r="L376" s="464">
        <v>14039.5</v>
      </c>
      <c r="M376" s="464">
        <v>14039.5</v>
      </c>
      <c r="N376" s="466">
        <f t="shared" si="48"/>
        <v>5.4000000000000006E-2</v>
      </c>
      <c r="O376" s="2">
        <v>10</v>
      </c>
      <c r="P376" s="2">
        <v>10</v>
      </c>
      <c r="Q376" s="2">
        <v>10</v>
      </c>
      <c r="R376" s="2">
        <v>0</v>
      </c>
      <c r="S376" s="470">
        <v>60</v>
      </c>
      <c r="T376" s="470">
        <f t="shared" si="49"/>
        <v>90</v>
      </c>
      <c r="U376" s="476" t="s">
        <v>3969</v>
      </c>
      <c r="V376" s="472"/>
    </row>
    <row r="377" spans="1:22" s="1" customFormat="1" ht="39.950000000000003" customHeight="1" thickBot="1">
      <c r="A377" s="1" t="s">
        <v>6</v>
      </c>
      <c r="B377" s="2" t="s">
        <v>30</v>
      </c>
      <c r="C377" s="2" t="s">
        <v>269</v>
      </c>
      <c r="D377" s="2" t="s">
        <v>611</v>
      </c>
      <c r="E377" s="2" t="s">
        <v>2756</v>
      </c>
      <c r="F377" s="2" t="s">
        <v>2836</v>
      </c>
      <c r="G377" s="2">
        <v>8941</v>
      </c>
      <c r="H377" s="467">
        <v>9525</v>
      </c>
      <c r="I377" s="467">
        <v>9453</v>
      </c>
      <c r="J377" s="468">
        <f t="shared" si="54"/>
        <v>-7.5590551181102363E-3</v>
      </c>
      <c r="K377" s="464">
        <v>15239.5</v>
      </c>
      <c r="L377" s="464">
        <v>14039.5</v>
      </c>
      <c r="M377" s="464">
        <v>14039.5</v>
      </c>
      <c r="N377" s="466">
        <f t="shared" si="48"/>
        <v>5.4000000000000006E-2</v>
      </c>
      <c r="O377" s="2">
        <v>10</v>
      </c>
      <c r="P377" s="2">
        <v>10</v>
      </c>
      <c r="Q377" s="2">
        <v>10</v>
      </c>
      <c r="R377" s="2">
        <v>0</v>
      </c>
      <c r="S377" s="470">
        <f>+($I$376*$S$376)/I377</f>
        <v>57.124722310377656</v>
      </c>
      <c r="T377" s="470">
        <f t="shared" si="49"/>
        <v>87.124722310377649</v>
      </c>
      <c r="U377" s="476" t="s">
        <v>3969</v>
      </c>
      <c r="V377" s="472"/>
    </row>
    <row r="378" spans="1:22" s="1" customFormat="1" ht="39.950000000000003" customHeight="1" thickBot="1">
      <c r="A378" s="1" t="s">
        <v>6</v>
      </c>
      <c r="B378" s="2" t="s">
        <v>30</v>
      </c>
      <c r="C378" s="2" t="s">
        <v>269</v>
      </c>
      <c r="D378" s="2" t="s">
        <v>612</v>
      </c>
      <c r="E378" s="2" t="s">
        <v>2741</v>
      </c>
      <c r="F378" s="2" t="s">
        <v>2833</v>
      </c>
      <c r="G378" s="2">
        <v>11099.09</v>
      </c>
      <c r="H378" s="467">
        <v>10500.33</v>
      </c>
      <c r="I378" s="467">
        <v>10445.299999999999</v>
      </c>
      <c r="J378" s="468">
        <f t="shared" si="54"/>
        <v>-5.2407876704827997E-3</v>
      </c>
      <c r="K378" s="464">
        <v>15239.5</v>
      </c>
      <c r="L378" s="464">
        <v>14039.5</v>
      </c>
      <c r="M378" s="464">
        <v>14039.5</v>
      </c>
      <c r="N378" s="466">
        <f t="shared" si="48"/>
        <v>5.4000000000000006E-2</v>
      </c>
      <c r="O378" s="2">
        <v>10</v>
      </c>
      <c r="P378" s="2">
        <v>10</v>
      </c>
      <c r="Q378" s="2">
        <v>10</v>
      </c>
      <c r="R378" s="2">
        <v>0</v>
      </c>
      <c r="S378" s="470">
        <f>+($I$376*$S$376)/I378</f>
        <v>51.697892832182902</v>
      </c>
      <c r="T378" s="470">
        <f t="shared" si="49"/>
        <v>81.697892832182902</v>
      </c>
      <c r="U378" s="476" t="s">
        <v>3969</v>
      </c>
      <c r="V378" s="472"/>
    </row>
    <row r="379" spans="1:22" s="1" customFormat="1" ht="39.950000000000003" customHeight="1" thickBot="1">
      <c r="A379" s="1" t="s">
        <v>6</v>
      </c>
      <c r="B379" s="2" t="s">
        <v>30</v>
      </c>
      <c r="C379" s="2" t="s">
        <v>269</v>
      </c>
      <c r="D379" s="2" t="s">
        <v>613</v>
      </c>
      <c r="E379" s="2" t="s">
        <v>2735</v>
      </c>
      <c r="F379" s="2" t="s">
        <v>2833</v>
      </c>
      <c r="G379" s="2">
        <v>11570</v>
      </c>
      <c r="H379" s="467">
        <v>11871</v>
      </c>
      <c r="I379" s="467">
        <v>11872</v>
      </c>
      <c r="J379" s="468">
        <f t="shared" si="54"/>
        <v>8.4238901524724124E-5</v>
      </c>
      <c r="K379" s="464">
        <v>15239.5</v>
      </c>
      <c r="L379" s="464">
        <v>14039.5</v>
      </c>
      <c r="M379" s="464">
        <v>14039.5</v>
      </c>
      <c r="N379" s="466">
        <f t="shared" si="48"/>
        <v>5.4000000000000006E-2</v>
      </c>
      <c r="O379" s="2">
        <v>10</v>
      </c>
      <c r="P379" s="2">
        <v>10</v>
      </c>
      <c r="Q379" s="2">
        <v>10</v>
      </c>
      <c r="R379" s="2">
        <v>1</v>
      </c>
      <c r="S379" s="470">
        <f>+($I$376*$S$376)/I379</f>
        <v>45.485175202156334</v>
      </c>
      <c r="T379" s="470">
        <f t="shared" si="49"/>
        <v>76.485175202156341</v>
      </c>
      <c r="U379" s="476" t="s">
        <v>3969</v>
      </c>
      <c r="V379" s="472"/>
    </row>
    <row r="380" spans="1:22" s="1" customFormat="1" ht="39.950000000000003" customHeight="1" thickBot="1">
      <c r="A380" s="1" t="s">
        <v>7</v>
      </c>
      <c r="B380" s="2" t="s">
        <v>30</v>
      </c>
      <c r="C380" s="2" t="s">
        <v>269</v>
      </c>
      <c r="D380" s="2" t="s">
        <v>614</v>
      </c>
      <c r="E380" s="2" t="s">
        <v>2733</v>
      </c>
      <c r="F380" s="2" t="s">
        <v>2838</v>
      </c>
      <c r="G380" s="2">
        <v>15704.51</v>
      </c>
      <c r="H380" s="467">
        <v>12714.97</v>
      </c>
      <c r="I380" s="467">
        <v>12688.74</v>
      </c>
      <c r="J380" s="468">
        <f t="shared" si="54"/>
        <v>-2.0629226809028701E-3</v>
      </c>
      <c r="K380" s="464">
        <v>15239.5</v>
      </c>
      <c r="L380" s="464">
        <v>14039.5</v>
      </c>
      <c r="M380" s="464">
        <v>14039.5</v>
      </c>
      <c r="N380" s="466">
        <f t="shared" si="48"/>
        <v>5.4000000000000006E-2</v>
      </c>
      <c r="O380" s="2">
        <v>10</v>
      </c>
      <c r="P380" s="2">
        <v>10</v>
      </c>
      <c r="Q380" s="2">
        <v>10</v>
      </c>
      <c r="R380" s="2">
        <v>2</v>
      </c>
      <c r="S380" s="470"/>
      <c r="T380" s="470">
        <f t="shared" si="49"/>
        <v>32</v>
      </c>
      <c r="U380" s="474" t="s">
        <v>3970</v>
      </c>
      <c r="V380" s="475" t="s">
        <v>3151</v>
      </c>
    </row>
    <row r="381" spans="1:22" s="1" customFormat="1" ht="39.950000000000003" customHeight="1" thickBot="1">
      <c r="A381" s="1" t="s">
        <v>6</v>
      </c>
      <c r="B381" s="2" t="s">
        <v>30</v>
      </c>
      <c r="C381" s="2" t="s">
        <v>269</v>
      </c>
      <c r="D381" s="2" t="s">
        <v>615</v>
      </c>
      <c r="E381" s="2" t="s">
        <v>2734</v>
      </c>
      <c r="F381" s="2" t="s">
        <v>2838</v>
      </c>
      <c r="G381" s="2">
        <v>15218</v>
      </c>
      <c r="H381" s="467">
        <v>13082</v>
      </c>
      <c r="I381" s="467">
        <v>12899</v>
      </c>
      <c r="J381" s="468">
        <f t="shared" si="54"/>
        <v>-1.3988686745146002E-2</v>
      </c>
      <c r="K381" s="464">
        <v>15239.5</v>
      </c>
      <c r="L381" s="464">
        <v>14039.5</v>
      </c>
      <c r="M381" s="464">
        <v>14039.5</v>
      </c>
      <c r="N381" s="466">
        <f t="shared" si="48"/>
        <v>5.4000000000000006E-2</v>
      </c>
      <c r="O381" s="2">
        <v>10</v>
      </c>
      <c r="P381" s="2">
        <v>10</v>
      </c>
      <c r="Q381" s="2">
        <v>10</v>
      </c>
      <c r="R381" s="2">
        <v>0</v>
      </c>
      <c r="S381" s="470">
        <f>+($I$376*$S$376)/I381</f>
        <v>41.863710365144584</v>
      </c>
      <c r="T381" s="470">
        <f t="shared" si="49"/>
        <v>71.863710365144584</v>
      </c>
      <c r="U381" s="476" t="s">
        <v>3969</v>
      </c>
      <c r="V381" s="472"/>
    </row>
    <row r="382" spans="1:22" s="1" customFormat="1" ht="39.950000000000003" customHeight="1" thickBot="1">
      <c r="A382" s="1" t="s">
        <v>6</v>
      </c>
      <c r="B382" s="2" t="s">
        <v>30</v>
      </c>
      <c r="C382" s="2" t="s">
        <v>271</v>
      </c>
      <c r="D382" s="2" t="s">
        <v>616</v>
      </c>
      <c r="E382" s="2" t="s">
        <v>2736</v>
      </c>
      <c r="F382" s="2" t="s">
        <v>2833</v>
      </c>
      <c r="G382" s="2">
        <v>15614</v>
      </c>
      <c r="H382" s="467">
        <v>14418.72</v>
      </c>
      <c r="I382" s="467">
        <v>13190</v>
      </c>
      <c r="J382" s="468">
        <f t="shared" si="54"/>
        <v>-8.5216995683389335E-2</v>
      </c>
      <c r="K382" s="464">
        <v>15239.5</v>
      </c>
      <c r="L382" s="464">
        <v>14039.5</v>
      </c>
      <c r="M382" s="464">
        <v>14039.5</v>
      </c>
      <c r="N382" s="466">
        <f t="shared" si="48"/>
        <v>5.4000000000000006E-2</v>
      </c>
      <c r="O382" s="2">
        <v>0</v>
      </c>
      <c r="P382" s="2">
        <v>10</v>
      </c>
      <c r="Q382" s="2">
        <v>10</v>
      </c>
      <c r="R382" s="2">
        <v>0</v>
      </c>
      <c r="S382" s="470">
        <f>+($I$376*$S$376)/I382</f>
        <v>40.940106141015924</v>
      </c>
      <c r="T382" s="470">
        <f t="shared" si="49"/>
        <v>60.940106141015924</v>
      </c>
      <c r="U382" s="476" t="s">
        <v>3969</v>
      </c>
      <c r="V382" s="472"/>
    </row>
    <row r="383" spans="1:22" s="1" customFormat="1" ht="39.950000000000003" customHeight="1" thickBot="1">
      <c r="A383" s="1" t="s">
        <v>7</v>
      </c>
      <c r="B383" s="2" t="s">
        <v>30</v>
      </c>
      <c r="C383" s="2" t="s">
        <v>269</v>
      </c>
      <c r="D383" s="2" t="s">
        <v>622</v>
      </c>
      <c r="E383" s="2" t="s">
        <v>2737</v>
      </c>
      <c r="F383" s="2" t="s">
        <v>2841</v>
      </c>
      <c r="G383" s="2"/>
      <c r="H383" s="467">
        <v>11560</v>
      </c>
      <c r="I383" s="467">
        <v>13294</v>
      </c>
      <c r="J383" s="468">
        <f t="shared" si="54"/>
        <v>0.15</v>
      </c>
      <c r="K383" s="464">
        <v>15239.5</v>
      </c>
      <c r="L383" s="464">
        <v>14039.5</v>
      </c>
      <c r="M383" s="464">
        <v>14039.5</v>
      </c>
      <c r="N383" s="466">
        <f t="shared" si="48"/>
        <v>5.4000000000000006E-2</v>
      </c>
      <c r="O383" s="2">
        <v>10</v>
      </c>
      <c r="P383" s="2">
        <v>10</v>
      </c>
      <c r="Q383" s="2">
        <v>10</v>
      </c>
      <c r="R383" s="2">
        <v>0</v>
      </c>
      <c r="S383" s="470"/>
      <c r="T383" s="470">
        <f t="shared" si="49"/>
        <v>30</v>
      </c>
      <c r="U383" s="474" t="s">
        <v>3970</v>
      </c>
      <c r="V383" s="475" t="s">
        <v>3151</v>
      </c>
    </row>
    <row r="384" spans="1:22" s="1" customFormat="1" ht="39.950000000000003" customHeight="1" thickBot="1">
      <c r="A384" s="1" t="s">
        <v>6</v>
      </c>
      <c r="B384" s="2" t="s">
        <v>30</v>
      </c>
      <c r="C384" s="2" t="s">
        <v>270</v>
      </c>
      <c r="D384" s="2" t="s">
        <v>618</v>
      </c>
      <c r="E384" s="2" t="s">
        <v>2736</v>
      </c>
      <c r="F384" s="2" t="s">
        <v>2833</v>
      </c>
      <c r="G384" s="2">
        <v>15803.89</v>
      </c>
      <c r="H384" s="467">
        <v>15337.11</v>
      </c>
      <c r="I384" s="467">
        <v>13990</v>
      </c>
      <c r="J384" s="468">
        <f t="shared" si="54"/>
        <v>-8.7833366260005999E-2</v>
      </c>
      <c r="K384" s="464">
        <v>15239.5</v>
      </c>
      <c r="L384" s="464">
        <v>14039.5</v>
      </c>
      <c r="M384" s="464">
        <v>14039.5</v>
      </c>
      <c r="N384" s="466">
        <f t="shared" si="48"/>
        <v>5.4000000000000006E-2</v>
      </c>
      <c r="O384" s="2">
        <v>0</v>
      </c>
      <c r="P384" s="2">
        <v>10</v>
      </c>
      <c r="Q384" s="2">
        <v>10</v>
      </c>
      <c r="R384" s="2">
        <v>0</v>
      </c>
      <c r="S384" s="470">
        <f>+($I$376*$S$376)/I384</f>
        <v>38.598999285203718</v>
      </c>
      <c r="T384" s="470">
        <f t="shared" si="49"/>
        <v>58.598999285203718</v>
      </c>
      <c r="U384" s="474" t="s">
        <v>3970</v>
      </c>
      <c r="V384" s="475" t="s">
        <v>3971</v>
      </c>
    </row>
    <row r="385" spans="1:22" s="1" customFormat="1" ht="39.950000000000003" customHeight="1" thickBot="1">
      <c r="A385" s="1" t="s">
        <v>6</v>
      </c>
      <c r="B385" s="2" t="s">
        <v>30</v>
      </c>
      <c r="C385" s="2" t="s">
        <v>269</v>
      </c>
      <c r="D385" s="2" t="s">
        <v>617</v>
      </c>
      <c r="E385" s="2" t="s">
        <v>2738</v>
      </c>
      <c r="F385" s="2" t="s">
        <v>2839</v>
      </c>
      <c r="G385" s="2">
        <v>15266.34</v>
      </c>
      <c r="H385" s="467">
        <v>14871.32</v>
      </c>
      <c r="I385" s="467">
        <v>15925.46</v>
      </c>
      <c r="J385" s="468">
        <f t="shared" si="54"/>
        <v>7.0884090988560494E-2</v>
      </c>
      <c r="K385" s="464">
        <v>15239.5</v>
      </c>
      <c r="L385" s="464">
        <v>14039.5</v>
      </c>
      <c r="M385" s="464">
        <v>14039.5</v>
      </c>
      <c r="N385" s="466">
        <f t="shared" si="48"/>
        <v>5.4000000000000006E-2</v>
      </c>
      <c r="O385" s="2">
        <v>10</v>
      </c>
      <c r="P385" s="2">
        <v>10</v>
      </c>
      <c r="Q385" s="2">
        <v>10</v>
      </c>
      <c r="R385" s="2">
        <v>0</v>
      </c>
      <c r="S385" s="470"/>
      <c r="T385" s="470">
        <f t="shared" si="49"/>
        <v>30</v>
      </c>
      <c r="U385" s="474" t="s">
        <v>3970</v>
      </c>
      <c r="V385" s="475" t="s">
        <v>3151</v>
      </c>
    </row>
    <row r="386" spans="1:22" s="1" customFormat="1" ht="39.950000000000003" customHeight="1" thickBot="1">
      <c r="A386" s="1" t="s">
        <v>6</v>
      </c>
      <c r="B386" s="2" t="s">
        <v>30</v>
      </c>
      <c r="C386" s="2" t="s">
        <v>269</v>
      </c>
      <c r="D386" s="2" t="s">
        <v>619</v>
      </c>
      <c r="E386" s="2" t="s">
        <v>2736</v>
      </c>
      <c r="F386" s="2" t="s">
        <v>2838</v>
      </c>
      <c r="G386" s="2">
        <v>21613.64</v>
      </c>
      <c r="H386" s="467">
        <v>17657.95</v>
      </c>
      <c r="I386" s="467">
        <v>17437.22</v>
      </c>
      <c r="J386" s="468">
        <f t="shared" si="54"/>
        <v>-1.2500318553399435E-2</v>
      </c>
      <c r="K386" s="464">
        <v>15239.5</v>
      </c>
      <c r="L386" s="464">
        <v>14039.5</v>
      </c>
      <c r="M386" s="464">
        <v>14039.5</v>
      </c>
      <c r="N386" s="466">
        <f t="shared" si="48"/>
        <v>5.4000000000000006E-2</v>
      </c>
      <c r="O386" s="2">
        <v>0</v>
      </c>
      <c r="P386" s="2">
        <v>10</v>
      </c>
      <c r="Q386" s="2">
        <v>10</v>
      </c>
      <c r="R386" s="2">
        <v>0</v>
      </c>
      <c r="S386" s="470">
        <f>+($I$376*$S$376)/I386</f>
        <v>30.96823920326749</v>
      </c>
      <c r="T386" s="470">
        <f t="shared" si="49"/>
        <v>50.968239203267487</v>
      </c>
      <c r="U386" s="474" t="s">
        <v>3970</v>
      </c>
      <c r="V386" s="475" t="s">
        <v>3971</v>
      </c>
    </row>
    <row r="387" spans="1:22" s="1" customFormat="1" ht="39.950000000000003" customHeight="1" thickBot="1">
      <c r="A387" s="1" t="s">
        <v>7</v>
      </c>
      <c r="B387" s="2" t="s">
        <v>30</v>
      </c>
      <c r="C387" s="2" t="s">
        <v>269</v>
      </c>
      <c r="D387" s="2" t="s">
        <v>620</v>
      </c>
      <c r="E387" s="2" t="s">
        <v>2757</v>
      </c>
      <c r="F387" s="2" t="s">
        <v>2840</v>
      </c>
      <c r="G387" s="2">
        <v>19347.5</v>
      </c>
      <c r="H387" s="467">
        <v>19347.5</v>
      </c>
      <c r="I387" s="467">
        <v>19347.5</v>
      </c>
      <c r="J387" s="468">
        <f t="shared" si="54"/>
        <v>0</v>
      </c>
      <c r="K387" s="464">
        <v>15239.5</v>
      </c>
      <c r="L387" s="464">
        <v>14039.5</v>
      </c>
      <c r="M387" s="464">
        <v>14039.5</v>
      </c>
      <c r="N387" s="466">
        <f t="shared" si="48"/>
        <v>5.4000000000000006E-2</v>
      </c>
      <c r="O387" s="2">
        <v>10</v>
      </c>
      <c r="P387" s="2">
        <v>10</v>
      </c>
      <c r="Q387" s="2">
        <v>10</v>
      </c>
      <c r="R387" s="2">
        <v>0</v>
      </c>
      <c r="S387" s="470">
        <f>+($I$376*$S$376)/I387</f>
        <v>27.910582762630831</v>
      </c>
      <c r="T387" s="470">
        <f t="shared" si="49"/>
        <v>57.910582762630831</v>
      </c>
      <c r="U387" s="474" t="s">
        <v>3970</v>
      </c>
      <c r="V387" s="475" t="s">
        <v>3971</v>
      </c>
    </row>
    <row r="388" spans="1:22" s="1" customFormat="1" ht="39.950000000000003" customHeight="1" thickBot="1">
      <c r="A388" s="1" t="s">
        <v>7</v>
      </c>
      <c r="B388" s="2" t="s">
        <v>30</v>
      </c>
      <c r="C388" s="2" t="s">
        <v>269</v>
      </c>
      <c r="D388" s="2" t="s">
        <v>621</v>
      </c>
      <c r="E388" s="2" t="s">
        <v>2742</v>
      </c>
      <c r="F388" s="2" t="s">
        <v>2838</v>
      </c>
      <c r="G388" s="2">
        <v>20790</v>
      </c>
      <c r="H388" s="467">
        <v>28080</v>
      </c>
      <c r="I388" s="467"/>
      <c r="J388" s="468"/>
      <c r="K388" s="464">
        <v>15239.5</v>
      </c>
      <c r="L388" s="464">
        <v>14039.5</v>
      </c>
      <c r="M388" s="464">
        <v>14039.5</v>
      </c>
      <c r="N388" s="466">
        <f t="shared" si="48"/>
        <v>5.4000000000000006E-2</v>
      </c>
      <c r="O388" s="2">
        <v>10</v>
      </c>
      <c r="P388" s="2">
        <v>10</v>
      </c>
      <c r="Q388" s="2">
        <v>10</v>
      </c>
      <c r="R388" s="2">
        <v>0</v>
      </c>
      <c r="S388" s="470"/>
      <c r="T388" s="470">
        <f t="shared" si="49"/>
        <v>30</v>
      </c>
      <c r="U388" s="474" t="s">
        <v>3970</v>
      </c>
      <c r="V388" s="475" t="s">
        <v>3151</v>
      </c>
    </row>
    <row r="389" spans="1:22" s="1" customFormat="1" ht="39.950000000000003" customHeight="1" thickBot="1">
      <c r="A389" s="1" t="s">
        <v>6</v>
      </c>
      <c r="B389" s="2" t="s">
        <v>31</v>
      </c>
      <c r="C389" s="2" t="s">
        <v>269</v>
      </c>
      <c r="D389" s="2" t="s">
        <v>624</v>
      </c>
      <c r="E389" s="2" t="s">
        <v>2741</v>
      </c>
      <c r="F389" s="2" t="s">
        <v>2833</v>
      </c>
      <c r="G389" s="2">
        <v>127.07</v>
      </c>
      <c r="H389" s="467">
        <v>129.30000000000001</v>
      </c>
      <c r="I389" s="467">
        <v>79.86</v>
      </c>
      <c r="J389" s="468">
        <f t="shared" ref="J389:J398" si="55">+(I389-H389)/H389</f>
        <v>-0.38236658932714623</v>
      </c>
      <c r="K389" s="464">
        <v>211.8</v>
      </c>
      <c r="L389" s="464">
        <v>211.8</v>
      </c>
      <c r="M389" s="464">
        <v>211.8</v>
      </c>
      <c r="N389" s="466">
        <f t="shared" si="48"/>
        <v>5.4000000000000006E-2</v>
      </c>
      <c r="O389" s="2">
        <v>10</v>
      </c>
      <c r="P389" s="2">
        <v>0</v>
      </c>
      <c r="Q389" s="2">
        <v>10</v>
      </c>
      <c r="R389" s="2">
        <v>0</v>
      </c>
      <c r="S389" s="470">
        <v>60</v>
      </c>
      <c r="T389" s="470">
        <f t="shared" si="49"/>
        <v>80</v>
      </c>
      <c r="U389" s="476" t="s">
        <v>3969</v>
      </c>
      <c r="V389" s="472"/>
    </row>
    <row r="390" spans="1:22" s="1" customFormat="1" ht="39.950000000000003" customHeight="1" thickBot="1">
      <c r="A390" s="1" t="s">
        <v>6</v>
      </c>
      <c r="B390" s="2" t="s">
        <v>31</v>
      </c>
      <c r="C390" s="2" t="s">
        <v>269</v>
      </c>
      <c r="D390" s="2" t="s">
        <v>623</v>
      </c>
      <c r="E390" s="2" t="s">
        <v>2744</v>
      </c>
      <c r="F390" s="2" t="s">
        <v>2837</v>
      </c>
      <c r="G390" s="2">
        <v>127.27</v>
      </c>
      <c r="H390" s="467">
        <v>114.85</v>
      </c>
      <c r="I390" s="467">
        <v>120.4</v>
      </c>
      <c r="J390" s="468">
        <f t="shared" si="55"/>
        <v>4.8323900740095876E-2</v>
      </c>
      <c r="K390" s="464">
        <v>211.8</v>
      </c>
      <c r="L390" s="464">
        <v>211.8</v>
      </c>
      <c r="M390" s="464">
        <v>211.8</v>
      </c>
      <c r="N390" s="466">
        <f t="shared" si="48"/>
        <v>5.4000000000000006E-2</v>
      </c>
      <c r="O390" s="2">
        <v>10</v>
      </c>
      <c r="P390" s="2">
        <v>10</v>
      </c>
      <c r="Q390" s="2">
        <v>10</v>
      </c>
      <c r="R390" s="2">
        <v>0</v>
      </c>
      <c r="S390" s="470">
        <f>+($I$389*$S$389)/I390</f>
        <v>39.797342192691033</v>
      </c>
      <c r="T390" s="470">
        <f t="shared" si="49"/>
        <v>69.797342192691033</v>
      </c>
      <c r="U390" s="476" t="s">
        <v>3969</v>
      </c>
      <c r="V390" s="472"/>
    </row>
    <row r="391" spans="1:22" s="1" customFormat="1" ht="39.950000000000003" customHeight="1" thickBot="1">
      <c r="A391" s="1" t="s">
        <v>6</v>
      </c>
      <c r="B391" s="2" t="s">
        <v>31</v>
      </c>
      <c r="C391" s="2" t="s">
        <v>269</v>
      </c>
      <c r="D391" s="2" t="s">
        <v>625</v>
      </c>
      <c r="E391" s="2" t="s">
        <v>2737</v>
      </c>
      <c r="F391" s="2" t="s">
        <v>2833</v>
      </c>
      <c r="G391" s="2">
        <v>144.88</v>
      </c>
      <c r="H391" s="467">
        <v>144.88</v>
      </c>
      <c r="I391" s="467">
        <v>132.01</v>
      </c>
      <c r="J391" s="468">
        <f t="shared" si="55"/>
        <v>-8.8832136940916656E-2</v>
      </c>
      <c r="K391" s="464">
        <v>211.8</v>
      </c>
      <c r="L391" s="464">
        <v>211.8</v>
      </c>
      <c r="M391" s="464">
        <v>211.8</v>
      </c>
      <c r="N391" s="466">
        <f t="shared" si="48"/>
        <v>5.4000000000000006E-2</v>
      </c>
      <c r="O391" s="2">
        <v>10</v>
      </c>
      <c r="P391" s="2">
        <v>10</v>
      </c>
      <c r="Q391" s="2">
        <v>10</v>
      </c>
      <c r="R391" s="2">
        <v>0</v>
      </c>
      <c r="S391" s="470">
        <f>+($I$389*$S$389)/I391</f>
        <v>36.297250208317557</v>
      </c>
      <c r="T391" s="470">
        <f t="shared" si="49"/>
        <v>66.297250208317564</v>
      </c>
      <c r="U391" s="474" t="s">
        <v>3970</v>
      </c>
      <c r="V391" s="475" t="s">
        <v>3971</v>
      </c>
    </row>
    <row r="392" spans="1:22" s="1" customFormat="1" ht="39.950000000000003" customHeight="1" thickBot="1">
      <c r="A392" s="1" t="s">
        <v>7</v>
      </c>
      <c r="B392" s="2" t="s">
        <v>31</v>
      </c>
      <c r="C392" s="2" t="s">
        <v>269</v>
      </c>
      <c r="D392" s="2" t="s">
        <v>626</v>
      </c>
      <c r="E392" s="2" t="s">
        <v>2735</v>
      </c>
      <c r="F392" s="2" t="s">
        <v>2833</v>
      </c>
      <c r="G392" s="2">
        <v>150.27000000000001</v>
      </c>
      <c r="H392" s="467">
        <v>151</v>
      </c>
      <c r="I392" s="467">
        <v>152</v>
      </c>
      <c r="J392" s="468">
        <f t="shared" si="55"/>
        <v>6.6225165562913907E-3</v>
      </c>
      <c r="K392" s="464">
        <v>211.8</v>
      </c>
      <c r="L392" s="464">
        <v>211.8</v>
      </c>
      <c r="M392" s="464">
        <v>211.8</v>
      </c>
      <c r="N392" s="466">
        <f t="shared" si="48"/>
        <v>5.4000000000000006E-2</v>
      </c>
      <c r="O392" s="2">
        <v>10</v>
      </c>
      <c r="P392" s="2">
        <v>0</v>
      </c>
      <c r="Q392" s="2">
        <v>10</v>
      </c>
      <c r="R392" s="2">
        <v>1</v>
      </c>
      <c r="S392" s="470"/>
      <c r="T392" s="470">
        <f t="shared" si="49"/>
        <v>21</v>
      </c>
      <c r="U392" s="474" t="s">
        <v>3970</v>
      </c>
      <c r="V392" s="475" t="s">
        <v>3151</v>
      </c>
    </row>
    <row r="393" spans="1:22" s="1" customFormat="1" ht="39.950000000000003" customHeight="1" thickBot="1">
      <c r="A393" s="1" t="s">
        <v>7</v>
      </c>
      <c r="B393" s="2" t="s">
        <v>31</v>
      </c>
      <c r="C393" s="2" t="s">
        <v>270</v>
      </c>
      <c r="D393" s="2" t="s">
        <v>627</v>
      </c>
      <c r="E393" s="2" t="s">
        <v>2736</v>
      </c>
      <c r="F393" s="2" t="s">
        <v>2833</v>
      </c>
      <c r="G393" s="2">
        <v>177.87</v>
      </c>
      <c r="H393" s="467">
        <v>177.89</v>
      </c>
      <c r="I393" s="467">
        <v>169.57</v>
      </c>
      <c r="J393" s="468">
        <f t="shared" si="55"/>
        <v>-4.6770476136938521E-2</v>
      </c>
      <c r="K393" s="464">
        <v>211.8</v>
      </c>
      <c r="L393" s="464">
        <v>211.8</v>
      </c>
      <c r="M393" s="464">
        <v>211.8</v>
      </c>
      <c r="N393" s="466">
        <f t="shared" si="48"/>
        <v>5.4000000000000006E-2</v>
      </c>
      <c r="O393" s="2">
        <v>0</v>
      </c>
      <c r="P393" s="2">
        <v>0</v>
      </c>
      <c r="Q393" s="2">
        <v>10</v>
      </c>
      <c r="R393" s="2">
        <v>0</v>
      </c>
      <c r="S393" s="470"/>
      <c r="T393" s="470">
        <f t="shared" si="49"/>
        <v>10</v>
      </c>
      <c r="U393" s="474" t="s">
        <v>3970</v>
      </c>
      <c r="V393" s="475" t="s">
        <v>3151</v>
      </c>
    </row>
    <row r="394" spans="1:22" s="1" customFormat="1" ht="39.950000000000003" customHeight="1" thickBot="1">
      <c r="A394" s="1" t="s">
        <v>6</v>
      </c>
      <c r="B394" s="2" t="s">
        <v>31</v>
      </c>
      <c r="C394" s="2" t="s">
        <v>269</v>
      </c>
      <c r="D394" s="2" t="s">
        <v>629</v>
      </c>
      <c r="E394" s="2" t="s">
        <v>2736</v>
      </c>
      <c r="F394" s="2" t="s">
        <v>2833</v>
      </c>
      <c r="G394" s="2">
        <v>183.8</v>
      </c>
      <c r="H394" s="467">
        <v>183.82</v>
      </c>
      <c r="I394" s="467">
        <v>171.94</v>
      </c>
      <c r="J394" s="468">
        <f t="shared" si="55"/>
        <v>-6.4628440866064604E-2</v>
      </c>
      <c r="K394" s="464">
        <v>211.8</v>
      </c>
      <c r="L394" s="464">
        <v>211.8</v>
      </c>
      <c r="M394" s="464">
        <v>211.8</v>
      </c>
      <c r="N394" s="466">
        <f t="shared" si="48"/>
        <v>5.4000000000000006E-2</v>
      </c>
      <c r="O394" s="2">
        <v>0</v>
      </c>
      <c r="P394" s="2">
        <v>0</v>
      </c>
      <c r="Q394" s="2">
        <v>10</v>
      </c>
      <c r="R394" s="2">
        <v>0</v>
      </c>
      <c r="S394" s="470"/>
      <c r="T394" s="470">
        <f t="shared" si="49"/>
        <v>10</v>
      </c>
      <c r="U394" s="474" t="s">
        <v>3970</v>
      </c>
      <c r="V394" s="475" t="s">
        <v>3151</v>
      </c>
    </row>
    <row r="395" spans="1:22" s="1" customFormat="1" ht="39.950000000000003" customHeight="1" thickBot="1">
      <c r="A395" s="1" t="s">
        <v>7</v>
      </c>
      <c r="B395" s="2" t="s">
        <v>31</v>
      </c>
      <c r="C395" s="2" t="s">
        <v>269</v>
      </c>
      <c r="D395" s="2" t="s">
        <v>628</v>
      </c>
      <c r="E395" s="2" t="s">
        <v>2738</v>
      </c>
      <c r="F395" s="2" t="s">
        <v>2833</v>
      </c>
      <c r="G395" s="2">
        <v>190.27</v>
      </c>
      <c r="H395" s="467">
        <v>182.69</v>
      </c>
      <c r="I395" s="467">
        <v>182.69</v>
      </c>
      <c r="J395" s="468">
        <f t="shared" si="55"/>
        <v>0</v>
      </c>
      <c r="K395" s="464">
        <v>211.8</v>
      </c>
      <c r="L395" s="464">
        <v>211.8</v>
      </c>
      <c r="M395" s="464">
        <v>211.8</v>
      </c>
      <c r="N395" s="466">
        <f t="shared" si="48"/>
        <v>5.4000000000000006E-2</v>
      </c>
      <c r="O395" s="2">
        <v>10</v>
      </c>
      <c r="P395" s="2">
        <v>10</v>
      </c>
      <c r="Q395" s="2">
        <v>10</v>
      </c>
      <c r="R395" s="2">
        <v>0</v>
      </c>
      <c r="S395" s="470">
        <f>+($I$389*$S$389)/I395</f>
        <v>26.228036564672397</v>
      </c>
      <c r="T395" s="470">
        <f t="shared" si="49"/>
        <v>56.228036564672394</v>
      </c>
      <c r="U395" s="474" t="s">
        <v>3970</v>
      </c>
      <c r="V395" s="475" t="s">
        <v>3971</v>
      </c>
    </row>
    <row r="396" spans="1:22" s="1" customFormat="1" ht="39.950000000000003" customHeight="1" thickBot="1">
      <c r="A396" s="1" t="s">
        <v>6</v>
      </c>
      <c r="B396" s="2" t="s">
        <v>31</v>
      </c>
      <c r="C396" s="2" t="s">
        <v>269</v>
      </c>
      <c r="D396" s="2" t="s">
        <v>630</v>
      </c>
      <c r="E396" s="2" t="s">
        <v>2756</v>
      </c>
      <c r="F396" s="2" t="s">
        <v>2836</v>
      </c>
      <c r="G396" s="2">
        <v>169</v>
      </c>
      <c r="H396" s="467">
        <v>189.4</v>
      </c>
      <c r="I396" s="467">
        <v>194.8</v>
      </c>
      <c r="J396" s="468">
        <f t="shared" si="55"/>
        <v>2.8511087645195384E-2</v>
      </c>
      <c r="K396" s="464">
        <v>211.8</v>
      </c>
      <c r="L396" s="464">
        <v>211.8</v>
      </c>
      <c r="M396" s="464">
        <v>211.8</v>
      </c>
      <c r="N396" s="466">
        <f t="shared" ref="N396:N459" si="56">1.6%+1.9%+1.9%</f>
        <v>5.4000000000000006E-2</v>
      </c>
      <c r="O396" s="2">
        <v>10</v>
      </c>
      <c r="P396" s="2">
        <v>10</v>
      </c>
      <c r="Q396" s="2">
        <v>10</v>
      </c>
      <c r="R396" s="2">
        <v>0</v>
      </c>
      <c r="S396" s="470">
        <f>+($I$389*$S$389)/I396</f>
        <v>24.597535934291582</v>
      </c>
      <c r="T396" s="470">
        <f t="shared" ref="T396:T459" si="57">+SUM(O396:S396)</f>
        <v>54.597535934291585</v>
      </c>
      <c r="U396" s="474" t="s">
        <v>3970</v>
      </c>
      <c r="V396" s="475" t="s">
        <v>3971</v>
      </c>
    </row>
    <row r="397" spans="1:22" s="1" customFormat="1" ht="39.950000000000003" customHeight="1" thickBot="1">
      <c r="A397" s="1" t="s">
        <v>6</v>
      </c>
      <c r="B397" s="2" t="s">
        <v>31</v>
      </c>
      <c r="C397" s="2" t="s">
        <v>269</v>
      </c>
      <c r="D397" s="2" t="s">
        <v>631</v>
      </c>
      <c r="E397" s="2" t="s">
        <v>2734</v>
      </c>
      <c r="F397" s="2" t="s">
        <v>2838</v>
      </c>
      <c r="G397" s="2">
        <v>221.6</v>
      </c>
      <c r="H397" s="467">
        <v>204.9</v>
      </c>
      <c r="I397" s="467">
        <v>215</v>
      </c>
      <c r="J397" s="468">
        <f t="shared" si="55"/>
        <v>4.9292337725719837E-2</v>
      </c>
      <c r="K397" s="464">
        <v>211.8</v>
      </c>
      <c r="L397" s="464">
        <v>211.8</v>
      </c>
      <c r="M397" s="464">
        <v>211.8</v>
      </c>
      <c r="N397" s="466">
        <f t="shared" si="56"/>
        <v>5.4000000000000006E-2</v>
      </c>
      <c r="O397" s="2">
        <v>10</v>
      </c>
      <c r="P397" s="2">
        <v>0</v>
      </c>
      <c r="Q397" s="2">
        <v>10</v>
      </c>
      <c r="R397" s="2">
        <v>0</v>
      </c>
      <c r="S397" s="470">
        <f>+($I$389*$S$389)/I397</f>
        <v>22.286511627906979</v>
      </c>
      <c r="T397" s="470">
        <f t="shared" si="57"/>
        <v>42.286511627906975</v>
      </c>
      <c r="U397" s="474" t="s">
        <v>3970</v>
      </c>
      <c r="V397" s="475" t="s">
        <v>3971</v>
      </c>
    </row>
    <row r="398" spans="1:22" s="1" customFormat="1" ht="39.950000000000003" customHeight="1" thickBot="1">
      <c r="A398" s="1" t="s">
        <v>6</v>
      </c>
      <c r="B398" s="2" t="s">
        <v>31</v>
      </c>
      <c r="C398" s="2" t="s">
        <v>269</v>
      </c>
      <c r="D398" s="2" t="s">
        <v>632</v>
      </c>
      <c r="E398" s="2" t="s">
        <v>2757</v>
      </c>
      <c r="F398" s="2" t="s">
        <v>2840</v>
      </c>
      <c r="G398" s="2">
        <v>225.6</v>
      </c>
      <c r="H398" s="467">
        <v>225.6</v>
      </c>
      <c r="I398" s="467">
        <v>225.6</v>
      </c>
      <c r="J398" s="468">
        <f t="shared" si="55"/>
        <v>0</v>
      </c>
      <c r="K398" s="464">
        <v>211.8</v>
      </c>
      <c r="L398" s="464">
        <v>211.8</v>
      </c>
      <c r="M398" s="464">
        <v>211.8</v>
      </c>
      <c r="N398" s="466">
        <f t="shared" si="56"/>
        <v>5.4000000000000006E-2</v>
      </c>
      <c r="O398" s="2">
        <v>10</v>
      </c>
      <c r="P398" s="2">
        <v>10</v>
      </c>
      <c r="Q398" s="2">
        <v>10</v>
      </c>
      <c r="R398" s="2">
        <v>0</v>
      </c>
      <c r="S398" s="470">
        <f>+($I$389*$S$389)/I398</f>
        <v>21.239361702127663</v>
      </c>
      <c r="T398" s="470">
        <f t="shared" si="57"/>
        <v>51.239361702127667</v>
      </c>
      <c r="U398" s="474" t="s">
        <v>3970</v>
      </c>
      <c r="V398" s="475" t="s">
        <v>3971</v>
      </c>
    </row>
    <row r="399" spans="1:22" s="1" customFormat="1" ht="39.950000000000003" customHeight="1" thickBot="1">
      <c r="A399" s="1" t="s">
        <v>7</v>
      </c>
      <c r="B399" s="2" t="s">
        <v>31</v>
      </c>
      <c r="C399" s="2" t="s">
        <v>269</v>
      </c>
      <c r="D399" s="2" t="s">
        <v>633</v>
      </c>
      <c r="E399" s="2" t="s">
        <v>2742</v>
      </c>
      <c r="F399" s="2" t="s">
        <v>2838</v>
      </c>
      <c r="G399" s="2">
        <v>155.38</v>
      </c>
      <c r="H399" s="467">
        <v>292</v>
      </c>
      <c r="I399" s="467"/>
      <c r="J399" s="468"/>
      <c r="K399" s="464">
        <v>211.8</v>
      </c>
      <c r="L399" s="464">
        <v>211.8</v>
      </c>
      <c r="M399" s="464">
        <v>211.8</v>
      </c>
      <c r="N399" s="466">
        <f t="shared" si="56"/>
        <v>5.4000000000000006E-2</v>
      </c>
      <c r="O399" s="2">
        <v>10</v>
      </c>
      <c r="P399" s="2">
        <v>0</v>
      </c>
      <c r="Q399" s="2">
        <v>10</v>
      </c>
      <c r="R399" s="2">
        <v>0</v>
      </c>
      <c r="S399" s="470"/>
      <c r="T399" s="470">
        <f t="shared" si="57"/>
        <v>20</v>
      </c>
      <c r="U399" s="474" t="s">
        <v>3970</v>
      </c>
      <c r="V399" s="475" t="s">
        <v>3151</v>
      </c>
    </row>
    <row r="400" spans="1:22" s="1" customFormat="1" ht="39.950000000000003" customHeight="1" thickBot="1">
      <c r="A400" s="1" t="s">
        <v>6</v>
      </c>
      <c r="B400" s="2" t="s">
        <v>31</v>
      </c>
      <c r="C400" s="2" t="s">
        <v>269</v>
      </c>
      <c r="D400" s="2" t="s">
        <v>634</v>
      </c>
      <c r="E400" s="2" t="s">
        <v>2733</v>
      </c>
      <c r="F400" s="2" t="s">
        <v>2838</v>
      </c>
      <c r="G400" s="2">
        <v>205.18</v>
      </c>
      <c r="H400" s="467">
        <v>310.89</v>
      </c>
      <c r="I400" s="467"/>
      <c r="J400" s="468"/>
      <c r="K400" s="464">
        <v>211.8</v>
      </c>
      <c r="L400" s="464">
        <v>211.8</v>
      </c>
      <c r="M400" s="464">
        <v>211.8</v>
      </c>
      <c r="N400" s="466">
        <f t="shared" si="56"/>
        <v>5.4000000000000006E-2</v>
      </c>
      <c r="O400" s="2">
        <v>10</v>
      </c>
      <c r="P400" s="2">
        <v>10</v>
      </c>
      <c r="Q400" s="2">
        <v>10</v>
      </c>
      <c r="R400" s="2">
        <v>2</v>
      </c>
      <c r="S400" s="470"/>
      <c r="T400" s="470">
        <f t="shared" si="57"/>
        <v>32</v>
      </c>
      <c r="U400" s="474" t="s">
        <v>3970</v>
      </c>
      <c r="V400" s="475" t="s">
        <v>3162</v>
      </c>
    </row>
    <row r="401" spans="1:22" s="1" customFormat="1" ht="39.950000000000003" customHeight="1" thickBot="1">
      <c r="A401" s="1" t="s">
        <v>7</v>
      </c>
      <c r="B401" s="2" t="s">
        <v>32</v>
      </c>
      <c r="C401" s="2" t="s">
        <v>269</v>
      </c>
      <c r="D401" s="2" t="s">
        <v>654</v>
      </c>
      <c r="E401" s="2" t="s">
        <v>2744</v>
      </c>
      <c r="F401" s="2" t="s">
        <v>2837</v>
      </c>
      <c r="G401" s="2">
        <v>449.3</v>
      </c>
      <c r="H401" s="467">
        <v>449.29</v>
      </c>
      <c r="I401" s="467">
        <v>161.91999999999999</v>
      </c>
      <c r="J401" s="468">
        <f t="shared" ref="J401:J421" si="58">+(I401-H401)/H401</f>
        <v>-0.63960916112087962</v>
      </c>
      <c r="K401" s="464">
        <v>323.5</v>
      </c>
      <c r="L401" s="464">
        <v>323.5</v>
      </c>
      <c r="M401" s="464">
        <v>345.5</v>
      </c>
      <c r="N401" s="466">
        <f t="shared" si="56"/>
        <v>5.4000000000000006E-2</v>
      </c>
      <c r="O401" s="2">
        <v>10</v>
      </c>
      <c r="P401" s="2">
        <v>10</v>
      </c>
      <c r="Q401" s="2">
        <v>10</v>
      </c>
      <c r="R401" s="2">
        <v>0</v>
      </c>
      <c r="S401" s="470">
        <v>60</v>
      </c>
      <c r="T401" s="470">
        <f t="shared" si="57"/>
        <v>90</v>
      </c>
      <c r="U401" s="476" t="s">
        <v>3969</v>
      </c>
      <c r="V401" s="472"/>
    </row>
    <row r="402" spans="1:22" s="1" customFormat="1" ht="39.950000000000003" customHeight="1" thickBot="1">
      <c r="A402" s="1" t="s">
        <v>6</v>
      </c>
      <c r="B402" s="2" t="s">
        <v>32</v>
      </c>
      <c r="C402" s="2" t="s">
        <v>269</v>
      </c>
      <c r="D402" s="2" t="s">
        <v>636</v>
      </c>
      <c r="E402" s="2" t="s">
        <v>2738</v>
      </c>
      <c r="F402" s="2" t="s">
        <v>2843</v>
      </c>
      <c r="G402" s="2">
        <v>151.47999999999999</v>
      </c>
      <c r="H402" s="467">
        <v>159.38999999999999</v>
      </c>
      <c r="I402" s="467">
        <v>172.73</v>
      </c>
      <c r="J402" s="468">
        <f t="shared" si="58"/>
        <v>8.3694083694083724E-2</v>
      </c>
      <c r="K402" s="464">
        <v>323.5</v>
      </c>
      <c r="L402" s="464">
        <v>323.5</v>
      </c>
      <c r="M402" s="464">
        <v>345.5</v>
      </c>
      <c r="N402" s="466">
        <f t="shared" si="56"/>
        <v>5.4000000000000006E-2</v>
      </c>
      <c r="O402" s="2">
        <v>10</v>
      </c>
      <c r="P402" s="2">
        <v>0</v>
      </c>
      <c r="Q402" s="2">
        <v>10</v>
      </c>
      <c r="R402" s="2">
        <v>0</v>
      </c>
      <c r="S402" s="470">
        <f>+($I$401*$S$401)/I402</f>
        <v>56.24500665778961</v>
      </c>
      <c r="T402" s="470">
        <f t="shared" si="57"/>
        <v>76.245006657789617</v>
      </c>
      <c r="U402" s="476" t="s">
        <v>3969</v>
      </c>
      <c r="V402" s="472"/>
    </row>
    <row r="403" spans="1:22" s="1" customFormat="1" ht="39.950000000000003" customHeight="1" thickBot="1">
      <c r="A403" s="1" t="s">
        <v>6</v>
      </c>
      <c r="B403" s="2" t="s">
        <v>32</v>
      </c>
      <c r="C403" s="2" t="s">
        <v>269</v>
      </c>
      <c r="D403" s="2" t="s">
        <v>635</v>
      </c>
      <c r="E403" s="2" t="s">
        <v>2735</v>
      </c>
      <c r="F403" s="2" t="s">
        <v>2842</v>
      </c>
      <c r="G403" s="2">
        <v>152.43</v>
      </c>
      <c r="H403" s="467">
        <v>159</v>
      </c>
      <c r="I403" s="467">
        <v>174</v>
      </c>
      <c r="J403" s="468">
        <f t="shared" si="58"/>
        <v>9.4339622641509441E-2</v>
      </c>
      <c r="K403" s="464">
        <v>323.5</v>
      </c>
      <c r="L403" s="464">
        <v>323.5</v>
      </c>
      <c r="M403" s="464">
        <v>345.5</v>
      </c>
      <c r="N403" s="466">
        <f t="shared" si="56"/>
        <v>5.4000000000000006E-2</v>
      </c>
      <c r="O403" s="2">
        <v>10</v>
      </c>
      <c r="P403" s="2">
        <v>0</v>
      </c>
      <c r="Q403" s="2">
        <v>10</v>
      </c>
      <c r="R403" s="2">
        <v>1</v>
      </c>
      <c r="S403" s="470"/>
      <c r="T403" s="470">
        <f t="shared" si="57"/>
        <v>21</v>
      </c>
      <c r="U403" s="474" t="s">
        <v>3970</v>
      </c>
      <c r="V403" s="475" t="s">
        <v>3151</v>
      </c>
    </row>
    <row r="404" spans="1:22" s="1" customFormat="1" ht="39.950000000000003" customHeight="1" thickBot="1">
      <c r="A404" s="1" t="s">
        <v>6</v>
      </c>
      <c r="B404" s="2" t="s">
        <v>32</v>
      </c>
      <c r="C404" s="2" t="s">
        <v>269</v>
      </c>
      <c r="D404" s="2" t="s">
        <v>638</v>
      </c>
      <c r="E404" s="2" t="s">
        <v>2741</v>
      </c>
      <c r="F404" s="2" t="s">
        <v>2843</v>
      </c>
      <c r="G404" s="2">
        <v>289.83999999999997</v>
      </c>
      <c r="H404" s="467">
        <v>207.07</v>
      </c>
      <c r="I404" s="467">
        <v>205.68</v>
      </c>
      <c r="J404" s="468">
        <f t="shared" si="58"/>
        <v>-6.7127058482638067E-3</v>
      </c>
      <c r="K404" s="464">
        <v>323.5</v>
      </c>
      <c r="L404" s="464">
        <v>323.5</v>
      </c>
      <c r="M404" s="464">
        <v>345.5</v>
      </c>
      <c r="N404" s="466">
        <f t="shared" si="56"/>
        <v>5.4000000000000006E-2</v>
      </c>
      <c r="O404" s="2">
        <v>10</v>
      </c>
      <c r="P404" s="2">
        <v>10</v>
      </c>
      <c r="Q404" s="2">
        <v>10</v>
      </c>
      <c r="R404" s="2">
        <v>0</v>
      </c>
      <c r="S404" s="470">
        <f>+($I$401*$S$401)/I404</f>
        <v>47.234539089848305</v>
      </c>
      <c r="T404" s="470">
        <f t="shared" si="57"/>
        <v>77.234539089848312</v>
      </c>
      <c r="U404" s="476" t="s">
        <v>3969</v>
      </c>
      <c r="V404" s="472"/>
    </row>
    <row r="405" spans="1:22" s="1" customFormat="1" ht="39.950000000000003" customHeight="1" thickBot="1">
      <c r="A405" s="1" t="s">
        <v>6</v>
      </c>
      <c r="B405" s="2" t="s">
        <v>32</v>
      </c>
      <c r="C405" s="2" t="s">
        <v>269</v>
      </c>
      <c r="D405" s="2" t="s">
        <v>637</v>
      </c>
      <c r="E405" s="2" t="s">
        <v>2733</v>
      </c>
      <c r="F405" s="2" t="s">
        <v>2843</v>
      </c>
      <c r="G405" s="2">
        <v>217.13</v>
      </c>
      <c r="H405" s="467">
        <v>199.93</v>
      </c>
      <c r="I405" s="467">
        <v>208.35</v>
      </c>
      <c r="J405" s="468">
        <f t="shared" si="58"/>
        <v>4.2114740159055607E-2</v>
      </c>
      <c r="K405" s="464">
        <v>323.5</v>
      </c>
      <c r="L405" s="464">
        <v>323.5</v>
      </c>
      <c r="M405" s="464">
        <v>345.5</v>
      </c>
      <c r="N405" s="466">
        <f t="shared" si="56"/>
        <v>5.4000000000000006E-2</v>
      </c>
      <c r="O405" s="2">
        <v>10</v>
      </c>
      <c r="P405" s="2">
        <v>10</v>
      </c>
      <c r="Q405" s="2">
        <v>10</v>
      </c>
      <c r="R405" s="2">
        <v>2</v>
      </c>
      <c r="S405" s="470"/>
      <c r="T405" s="470">
        <f t="shared" si="57"/>
        <v>32</v>
      </c>
      <c r="U405" s="474" t="s">
        <v>3970</v>
      </c>
      <c r="V405" s="475" t="s">
        <v>3972</v>
      </c>
    </row>
    <row r="406" spans="1:22" s="1" customFormat="1" ht="39.950000000000003" customHeight="1" thickBot="1">
      <c r="A406" s="1" t="s">
        <v>6</v>
      </c>
      <c r="B406" s="2" t="s">
        <v>32</v>
      </c>
      <c r="C406" s="2" t="s">
        <v>269</v>
      </c>
      <c r="D406" s="2" t="s">
        <v>642</v>
      </c>
      <c r="E406" s="2" t="s">
        <v>2734</v>
      </c>
      <c r="F406" s="2" t="s">
        <v>2843</v>
      </c>
      <c r="G406" s="2">
        <v>235.2</v>
      </c>
      <c r="H406" s="467">
        <v>245.1</v>
      </c>
      <c r="I406" s="467">
        <v>216.9</v>
      </c>
      <c r="J406" s="468">
        <f t="shared" si="58"/>
        <v>-0.11505507955936348</v>
      </c>
      <c r="K406" s="464">
        <v>323.5</v>
      </c>
      <c r="L406" s="464">
        <v>323.5</v>
      </c>
      <c r="M406" s="464">
        <v>345.5</v>
      </c>
      <c r="N406" s="466">
        <f t="shared" si="56"/>
        <v>5.4000000000000006E-2</v>
      </c>
      <c r="O406" s="2">
        <v>10</v>
      </c>
      <c r="P406" s="2">
        <v>10</v>
      </c>
      <c r="Q406" s="2">
        <v>10</v>
      </c>
      <c r="R406" s="2">
        <v>0</v>
      </c>
      <c r="S406" s="470">
        <f>+($I$401*$S$401)/I406</f>
        <v>44.791147994467494</v>
      </c>
      <c r="T406" s="470">
        <f t="shared" si="57"/>
        <v>74.791147994467494</v>
      </c>
      <c r="U406" s="476" t="s">
        <v>3969</v>
      </c>
      <c r="V406" s="472"/>
    </row>
    <row r="407" spans="1:22" s="1" customFormat="1" ht="39.950000000000003" customHeight="1" thickBot="1">
      <c r="A407" s="1" t="s">
        <v>6</v>
      </c>
      <c r="B407" s="2" t="s">
        <v>32</v>
      </c>
      <c r="C407" s="2" t="s">
        <v>270</v>
      </c>
      <c r="D407" s="2" t="s">
        <v>641</v>
      </c>
      <c r="E407" s="2" t="s">
        <v>2736</v>
      </c>
      <c r="F407" s="2" t="s">
        <v>2843</v>
      </c>
      <c r="G407" s="2">
        <v>247.71</v>
      </c>
      <c r="H407" s="467">
        <v>226.69</v>
      </c>
      <c r="I407" s="467">
        <v>221.28</v>
      </c>
      <c r="J407" s="468">
        <f t="shared" si="58"/>
        <v>-2.386519034805239E-2</v>
      </c>
      <c r="K407" s="464">
        <v>323.5</v>
      </c>
      <c r="L407" s="464">
        <v>323.5</v>
      </c>
      <c r="M407" s="464">
        <v>345.5</v>
      </c>
      <c r="N407" s="466">
        <f t="shared" si="56"/>
        <v>5.4000000000000006E-2</v>
      </c>
      <c r="O407" s="2">
        <v>0</v>
      </c>
      <c r="P407" s="2">
        <v>10</v>
      </c>
      <c r="Q407" s="2">
        <v>10</v>
      </c>
      <c r="R407" s="2">
        <v>0</v>
      </c>
      <c r="S407" s="470">
        <f>+($I$401*$S$401)/I407</f>
        <v>43.904555314533617</v>
      </c>
      <c r="T407" s="470">
        <f t="shared" si="57"/>
        <v>63.904555314533617</v>
      </c>
      <c r="U407" s="476" t="s">
        <v>3969</v>
      </c>
      <c r="V407" s="472"/>
    </row>
    <row r="408" spans="1:22" s="1" customFormat="1" ht="39.950000000000003" customHeight="1" thickBot="1">
      <c r="A408" s="1" t="s">
        <v>6</v>
      </c>
      <c r="B408" s="2" t="s">
        <v>32</v>
      </c>
      <c r="C408" s="2" t="s">
        <v>271</v>
      </c>
      <c r="D408" s="2" t="s">
        <v>644</v>
      </c>
      <c r="E408" s="2" t="s">
        <v>2736</v>
      </c>
      <c r="F408" s="2" t="s">
        <v>2843</v>
      </c>
      <c r="G408" s="2">
        <v>294.85000000000002</v>
      </c>
      <c r="H408" s="467">
        <v>269.33</v>
      </c>
      <c r="I408" s="467">
        <v>221.28</v>
      </c>
      <c r="J408" s="468">
        <f t="shared" si="58"/>
        <v>-0.17840567333754126</v>
      </c>
      <c r="K408" s="464">
        <v>323.5</v>
      </c>
      <c r="L408" s="464">
        <v>323.5</v>
      </c>
      <c r="M408" s="464">
        <v>345.5</v>
      </c>
      <c r="N408" s="466">
        <f t="shared" si="56"/>
        <v>5.4000000000000006E-2</v>
      </c>
      <c r="O408" s="2">
        <v>0</v>
      </c>
      <c r="P408" s="2">
        <v>10</v>
      </c>
      <c r="Q408" s="2">
        <v>10</v>
      </c>
      <c r="R408" s="2">
        <v>0</v>
      </c>
      <c r="S408" s="470">
        <f>+($I$401*$S$401)/I408</f>
        <v>43.904555314533617</v>
      </c>
      <c r="T408" s="470">
        <f t="shared" si="57"/>
        <v>63.904555314533617</v>
      </c>
      <c r="U408" s="476" t="s">
        <v>3969</v>
      </c>
      <c r="V408" s="472"/>
    </row>
    <row r="409" spans="1:22" s="1" customFormat="1" ht="39.950000000000003" customHeight="1" thickBot="1">
      <c r="A409" s="1" t="s">
        <v>6</v>
      </c>
      <c r="B409" s="2" t="s">
        <v>32</v>
      </c>
      <c r="C409" s="2" t="s">
        <v>269</v>
      </c>
      <c r="D409" s="2" t="s">
        <v>643</v>
      </c>
      <c r="E409" s="2" t="s">
        <v>2756</v>
      </c>
      <c r="F409" s="2" t="s">
        <v>2836</v>
      </c>
      <c r="G409" s="2">
        <v>201</v>
      </c>
      <c r="H409" s="467">
        <v>247.5</v>
      </c>
      <c r="I409" s="467">
        <v>222.3</v>
      </c>
      <c r="J409" s="468">
        <f t="shared" si="58"/>
        <v>-0.10181818181818177</v>
      </c>
      <c r="K409" s="464">
        <v>323.5</v>
      </c>
      <c r="L409" s="464">
        <v>323.5</v>
      </c>
      <c r="M409" s="464">
        <v>345.5</v>
      </c>
      <c r="N409" s="466">
        <f t="shared" si="56"/>
        <v>5.4000000000000006E-2</v>
      </c>
      <c r="O409" s="2">
        <v>10</v>
      </c>
      <c r="P409" s="2">
        <v>10</v>
      </c>
      <c r="Q409" s="2">
        <v>10</v>
      </c>
      <c r="R409" s="2">
        <v>0</v>
      </c>
      <c r="S409" s="470">
        <f>+($I$401*$S$401)/I409</f>
        <v>43.703103913630223</v>
      </c>
      <c r="T409" s="470">
        <f t="shared" si="57"/>
        <v>73.70310391363023</v>
      </c>
      <c r="U409" s="476" t="s">
        <v>3969</v>
      </c>
      <c r="V409" s="472"/>
    </row>
    <row r="410" spans="1:22" s="1" customFormat="1" ht="39.950000000000003" customHeight="1" thickBot="1">
      <c r="A410" s="1" t="s">
        <v>6</v>
      </c>
      <c r="B410" s="2" t="s">
        <v>32</v>
      </c>
      <c r="C410" s="2" t="s">
        <v>269</v>
      </c>
      <c r="D410" s="2" t="s">
        <v>655</v>
      </c>
      <c r="E410" s="2" t="s">
        <v>2737</v>
      </c>
      <c r="F410" s="2" t="s">
        <v>2846</v>
      </c>
      <c r="G410" s="2"/>
      <c r="H410" s="467">
        <v>247.3</v>
      </c>
      <c r="I410" s="467">
        <v>252.77</v>
      </c>
      <c r="J410" s="468">
        <f t="shared" si="58"/>
        <v>2.2118883946623528E-2</v>
      </c>
      <c r="K410" s="464">
        <v>323.5</v>
      </c>
      <c r="L410" s="464">
        <v>323.5</v>
      </c>
      <c r="M410" s="464">
        <v>345.5</v>
      </c>
      <c r="N410" s="466">
        <f t="shared" si="56"/>
        <v>5.4000000000000006E-2</v>
      </c>
      <c r="O410" s="2">
        <v>10</v>
      </c>
      <c r="P410" s="2">
        <v>0</v>
      </c>
      <c r="Q410" s="2">
        <v>10</v>
      </c>
      <c r="R410" s="2">
        <v>0</v>
      </c>
      <c r="S410" s="470"/>
      <c r="T410" s="470">
        <f t="shared" si="57"/>
        <v>20</v>
      </c>
      <c r="U410" s="474" t="s">
        <v>3970</v>
      </c>
      <c r="V410" s="475" t="s">
        <v>3151</v>
      </c>
    </row>
    <row r="411" spans="1:22" s="1" customFormat="1" ht="39.950000000000003" customHeight="1" thickBot="1">
      <c r="A411" s="1" t="s">
        <v>6</v>
      </c>
      <c r="B411" s="2" t="s">
        <v>32</v>
      </c>
      <c r="C411" s="2" t="s">
        <v>270</v>
      </c>
      <c r="D411" s="2" t="s">
        <v>646</v>
      </c>
      <c r="E411" s="2" t="s">
        <v>2733</v>
      </c>
      <c r="F411" s="2" t="s">
        <v>2844</v>
      </c>
      <c r="G411" s="2">
        <v>226.25</v>
      </c>
      <c r="H411" s="467">
        <v>289.58999999999997</v>
      </c>
      <c r="I411" s="467">
        <v>254.14</v>
      </c>
      <c r="J411" s="468">
        <f t="shared" si="58"/>
        <v>-0.12241444801270759</v>
      </c>
      <c r="K411" s="464">
        <v>323.5</v>
      </c>
      <c r="L411" s="464">
        <v>323.5</v>
      </c>
      <c r="M411" s="464">
        <v>345.5</v>
      </c>
      <c r="N411" s="466">
        <f t="shared" si="56"/>
        <v>5.4000000000000006E-2</v>
      </c>
      <c r="O411" s="2">
        <v>10</v>
      </c>
      <c r="P411" s="2">
        <v>10</v>
      </c>
      <c r="Q411" s="2">
        <v>10</v>
      </c>
      <c r="R411" s="2">
        <v>2</v>
      </c>
      <c r="S411" s="470">
        <f t="shared" ref="S411:S421" si="59">+($I$401*$S$401)/I411</f>
        <v>38.227748485086956</v>
      </c>
      <c r="T411" s="470">
        <f t="shared" si="57"/>
        <v>70.227748485086948</v>
      </c>
      <c r="U411" s="474" t="s">
        <v>3970</v>
      </c>
      <c r="V411" s="475" t="s">
        <v>3971</v>
      </c>
    </row>
    <row r="412" spans="1:22" s="1" customFormat="1" ht="39.950000000000003" customHeight="1" thickBot="1">
      <c r="A412" s="1" t="s">
        <v>6</v>
      </c>
      <c r="B412" s="2" t="s">
        <v>32</v>
      </c>
      <c r="C412" s="2" t="s">
        <v>270</v>
      </c>
      <c r="D412" s="2" t="s">
        <v>645</v>
      </c>
      <c r="E412" s="2" t="s">
        <v>2737</v>
      </c>
      <c r="F412" s="2" t="s">
        <v>2817</v>
      </c>
      <c r="G412" s="2">
        <v>282.87</v>
      </c>
      <c r="H412" s="467">
        <v>282.87</v>
      </c>
      <c r="I412" s="467">
        <v>268.69</v>
      </c>
      <c r="J412" s="468">
        <f t="shared" si="58"/>
        <v>-5.0129034538834119E-2</v>
      </c>
      <c r="K412" s="464">
        <v>323.5</v>
      </c>
      <c r="L412" s="464">
        <v>323.5</v>
      </c>
      <c r="M412" s="464">
        <v>345.5</v>
      </c>
      <c r="N412" s="466">
        <f t="shared" si="56"/>
        <v>5.4000000000000006E-2</v>
      </c>
      <c r="O412" s="2">
        <v>10</v>
      </c>
      <c r="P412" s="2">
        <v>10</v>
      </c>
      <c r="Q412" s="2">
        <v>10</v>
      </c>
      <c r="R412" s="2">
        <v>0</v>
      </c>
      <c r="S412" s="470">
        <f t="shared" si="59"/>
        <v>36.157653801778999</v>
      </c>
      <c r="T412" s="470">
        <f t="shared" si="57"/>
        <v>66.157653801778991</v>
      </c>
      <c r="U412" s="474" t="s">
        <v>3970</v>
      </c>
      <c r="V412" s="475" t="s">
        <v>3971</v>
      </c>
    </row>
    <row r="413" spans="1:22" s="1" customFormat="1" ht="39.950000000000003" customHeight="1" thickBot="1">
      <c r="A413" s="1" t="s">
        <v>6</v>
      </c>
      <c r="B413" s="2" t="s">
        <v>32</v>
      </c>
      <c r="C413" s="2" t="s">
        <v>270</v>
      </c>
      <c r="D413" s="2" t="s">
        <v>648</v>
      </c>
      <c r="E413" s="2" t="s">
        <v>2734</v>
      </c>
      <c r="F413" s="2" t="s">
        <v>2844</v>
      </c>
      <c r="G413" s="2">
        <v>299.5</v>
      </c>
      <c r="H413" s="467">
        <v>304.5</v>
      </c>
      <c r="I413" s="467">
        <v>279.5</v>
      </c>
      <c r="J413" s="468">
        <f t="shared" si="58"/>
        <v>-8.2101806239737271E-2</v>
      </c>
      <c r="K413" s="464">
        <v>323.5</v>
      </c>
      <c r="L413" s="464">
        <v>323.5</v>
      </c>
      <c r="M413" s="464">
        <v>345.5</v>
      </c>
      <c r="N413" s="466">
        <f t="shared" si="56"/>
        <v>5.4000000000000006E-2</v>
      </c>
      <c r="O413" s="2">
        <v>10</v>
      </c>
      <c r="P413" s="2">
        <v>10</v>
      </c>
      <c r="Q413" s="2">
        <v>10</v>
      </c>
      <c r="R413" s="2">
        <v>0</v>
      </c>
      <c r="S413" s="470">
        <f t="shared" si="59"/>
        <v>34.75921288014311</v>
      </c>
      <c r="T413" s="470">
        <f t="shared" si="57"/>
        <v>64.75921288014311</v>
      </c>
      <c r="U413" s="474" t="s">
        <v>3970</v>
      </c>
      <c r="V413" s="475" t="s">
        <v>3971</v>
      </c>
    </row>
    <row r="414" spans="1:22" s="1" customFormat="1" ht="39.950000000000003" customHeight="1" thickBot="1">
      <c r="A414" s="1" t="s">
        <v>6</v>
      </c>
      <c r="B414" s="2" t="s">
        <v>32</v>
      </c>
      <c r="C414" s="2" t="s">
        <v>270</v>
      </c>
      <c r="D414" s="2" t="s">
        <v>640</v>
      </c>
      <c r="E414" s="2" t="s">
        <v>2738</v>
      </c>
      <c r="F414" s="2" t="s">
        <v>2843</v>
      </c>
      <c r="G414" s="2">
        <v>205.71</v>
      </c>
      <c r="H414" s="467">
        <v>215.99</v>
      </c>
      <c r="I414" s="467">
        <v>287.64</v>
      </c>
      <c r="J414" s="468">
        <f t="shared" si="58"/>
        <v>0.33172832075559044</v>
      </c>
      <c r="K414" s="464">
        <v>323.5</v>
      </c>
      <c r="L414" s="464">
        <v>323.5</v>
      </c>
      <c r="M414" s="464">
        <v>345.5</v>
      </c>
      <c r="N414" s="466">
        <f t="shared" si="56"/>
        <v>5.4000000000000006E-2</v>
      </c>
      <c r="O414" s="2">
        <v>10</v>
      </c>
      <c r="P414" s="2">
        <v>0</v>
      </c>
      <c r="Q414" s="2">
        <v>10</v>
      </c>
      <c r="R414" s="2">
        <v>0</v>
      </c>
      <c r="S414" s="470">
        <f t="shared" si="59"/>
        <v>33.775552774301211</v>
      </c>
      <c r="T414" s="470">
        <f t="shared" si="57"/>
        <v>53.775552774301211</v>
      </c>
      <c r="U414" s="474" t="s">
        <v>3970</v>
      </c>
      <c r="V414" s="475" t="s">
        <v>3971</v>
      </c>
    </row>
    <row r="415" spans="1:22" s="1" customFormat="1" ht="39.950000000000003" customHeight="1" thickBot="1">
      <c r="A415" s="1" t="s">
        <v>6</v>
      </c>
      <c r="B415" s="2" t="s">
        <v>32</v>
      </c>
      <c r="C415" s="2" t="s">
        <v>269</v>
      </c>
      <c r="D415" s="2" t="s">
        <v>652</v>
      </c>
      <c r="E415" s="2" t="s">
        <v>2732</v>
      </c>
      <c r="F415" s="2" t="s">
        <v>2845</v>
      </c>
      <c r="G415" s="2">
        <v>287.99</v>
      </c>
      <c r="H415" s="467">
        <v>380.8</v>
      </c>
      <c r="I415" s="467">
        <v>288.3</v>
      </c>
      <c r="J415" s="468">
        <f t="shared" si="58"/>
        <v>-0.24290966386554622</v>
      </c>
      <c r="K415" s="464">
        <v>323.5</v>
      </c>
      <c r="L415" s="464">
        <v>323.5</v>
      </c>
      <c r="M415" s="464">
        <v>345.5</v>
      </c>
      <c r="N415" s="466">
        <f t="shared" si="56"/>
        <v>5.4000000000000006E-2</v>
      </c>
      <c r="O415" s="2">
        <v>10</v>
      </c>
      <c r="P415" s="2">
        <v>0</v>
      </c>
      <c r="Q415" s="2">
        <v>10</v>
      </c>
      <c r="R415" s="2">
        <v>1</v>
      </c>
      <c r="S415" s="470">
        <f t="shared" si="59"/>
        <v>33.698231009365237</v>
      </c>
      <c r="T415" s="470">
        <f t="shared" si="57"/>
        <v>54.698231009365237</v>
      </c>
      <c r="U415" s="474" t="s">
        <v>3970</v>
      </c>
      <c r="V415" s="475" t="s">
        <v>3971</v>
      </c>
    </row>
    <row r="416" spans="1:22" s="1" customFormat="1" ht="39.950000000000003" customHeight="1" thickBot="1">
      <c r="A416" s="1" t="s">
        <v>6</v>
      </c>
      <c r="B416" s="2" t="s">
        <v>32</v>
      </c>
      <c r="C416" s="2" t="s">
        <v>269</v>
      </c>
      <c r="D416" s="2" t="s">
        <v>649</v>
      </c>
      <c r="E416" s="2" t="s">
        <v>2753</v>
      </c>
      <c r="F416" s="2" t="s">
        <v>2844</v>
      </c>
      <c r="G416" s="2">
        <v>278</v>
      </c>
      <c r="H416" s="467">
        <v>305</v>
      </c>
      <c r="I416" s="467">
        <v>290</v>
      </c>
      <c r="J416" s="468">
        <f t="shared" si="58"/>
        <v>-4.9180327868852458E-2</v>
      </c>
      <c r="K416" s="464">
        <v>323.5</v>
      </c>
      <c r="L416" s="464">
        <v>323.5</v>
      </c>
      <c r="M416" s="464">
        <v>345.5</v>
      </c>
      <c r="N416" s="466">
        <f t="shared" si="56"/>
        <v>5.4000000000000006E-2</v>
      </c>
      <c r="O416" s="2">
        <v>10</v>
      </c>
      <c r="P416" s="2">
        <v>10</v>
      </c>
      <c r="Q416" s="2">
        <v>10</v>
      </c>
      <c r="R416" s="2">
        <v>0</v>
      </c>
      <c r="S416" s="470">
        <f t="shared" si="59"/>
        <v>33.500689655172408</v>
      </c>
      <c r="T416" s="470">
        <f t="shared" si="57"/>
        <v>63.500689655172408</v>
      </c>
      <c r="U416" s="474" t="s">
        <v>3970</v>
      </c>
      <c r="V416" s="475" t="s">
        <v>3971</v>
      </c>
    </row>
    <row r="417" spans="1:22" s="1" customFormat="1" ht="39.950000000000003" customHeight="1" thickBot="1">
      <c r="A417" s="1" t="s">
        <v>6</v>
      </c>
      <c r="B417" s="2" t="s">
        <v>32</v>
      </c>
      <c r="C417" s="2" t="s">
        <v>269</v>
      </c>
      <c r="D417" s="2" t="s">
        <v>647</v>
      </c>
      <c r="E417" s="2" t="s">
        <v>2736</v>
      </c>
      <c r="F417" s="2" t="s">
        <v>2843</v>
      </c>
      <c r="G417" s="2">
        <v>310.57</v>
      </c>
      <c r="H417" s="467">
        <v>293.25</v>
      </c>
      <c r="I417" s="467">
        <v>301.33999999999997</v>
      </c>
      <c r="J417" s="468">
        <f t="shared" si="58"/>
        <v>2.758738277919855E-2</v>
      </c>
      <c r="K417" s="464">
        <v>323.5</v>
      </c>
      <c r="L417" s="464">
        <v>323.5</v>
      </c>
      <c r="M417" s="464">
        <v>345.5</v>
      </c>
      <c r="N417" s="466">
        <f t="shared" si="56"/>
        <v>5.4000000000000006E-2</v>
      </c>
      <c r="O417" s="2">
        <v>0</v>
      </c>
      <c r="P417" s="2">
        <v>10</v>
      </c>
      <c r="Q417" s="2">
        <v>10</v>
      </c>
      <c r="R417" s="2">
        <v>0</v>
      </c>
      <c r="S417" s="470">
        <f t="shared" si="59"/>
        <v>32.239994690382957</v>
      </c>
      <c r="T417" s="470">
        <f t="shared" si="57"/>
        <v>52.239994690382957</v>
      </c>
      <c r="U417" s="474" t="s">
        <v>3970</v>
      </c>
      <c r="V417" s="475" t="s">
        <v>3971</v>
      </c>
    </row>
    <row r="418" spans="1:22" s="1" customFormat="1" ht="39.950000000000003" customHeight="1" thickBot="1">
      <c r="A418" s="1" t="s">
        <v>6</v>
      </c>
      <c r="B418" s="2" t="s">
        <v>32</v>
      </c>
      <c r="C418" s="2" t="s">
        <v>270</v>
      </c>
      <c r="D418" s="2" t="s">
        <v>650</v>
      </c>
      <c r="E418" s="2" t="s">
        <v>2753</v>
      </c>
      <c r="F418" s="2" t="s">
        <v>2844</v>
      </c>
      <c r="G418" s="2">
        <v>305</v>
      </c>
      <c r="H418" s="467">
        <v>323</v>
      </c>
      <c r="I418" s="467">
        <v>323</v>
      </c>
      <c r="J418" s="468">
        <f t="shared" si="58"/>
        <v>0</v>
      </c>
      <c r="K418" s="464">
        <v>323.5</v>
      </c>
      <c r="L418" s="464">
        <v>323.5</v>
      </c>
      <c r="M418" s="464">
        <v>345.5</v>
      </c>
      <c r="N418" s="466">
        <f t="shared" si="56"/>
        <v>5.4000000000000006E-2</v>
      </c>
      <c r="O418" s="2">
        <v>10</v>
      </c>
      <c r="P418" s="2">
        <v>10</v>
      </c>
      <c r="Q418" s="2">
        <v>10</v>
      </c>
      <c r="R418" s="2">
        <v>0</v>
      </c>
      <c r="S418" s="470">
        <f t="shared" si="59"/>
        <v>30.078018575851388</v>
      </c>
      <c r="T418" s="470">
        <f t="shared" si="57"/>
        <v>60.078018575851388</v>
      </c>
      <c r="U418" s="474" t="s">
        <v>3970</v>
      </c>
      <c r="V418" s="475" t="s">
        <v>3971</v>
      </c>
    </row>
    <row r="419" spans="1:22" s="1" customFormat="1" ht="39.950000000000003" customHeight="1" thickBot="1">
      <c r="A419" s="1" t="s">
        <v>6</v>
      </c>
      <c r="B419" s="2" t="s">
        <v>32</v>
      </c>
      <c r="C419" s="2" t="s">
        <v>271</v>
      </c>
      <c r="D419" s="2" t="s">
        <v>651</v>
      </c>
      <c r="E419" s="2" t="s">
        <v>2753</v>
      </c>
      <c r="F419" s="2" t="s">
        <v>2844</v>
      </c>
      <c r="G419" s="2">
        <v>335</v>
      </c>
      <c r="H419" s="467">
        <v>343</v>
      </c>
      <c r="I419" s="467">
        <v>343</v>
      </c>
      <c r="J419" s="468">
        <f t="shared" si="58"/>
        <v>0</v>
      </c>
      <c r="K419" s="464">
        <v>323.5</v>
      </c>
      <c r="L419" s="464">
        <v>323.5</v>
      </c>
      <c r="M419" s="464">
        <v>345.5</v>
      </c>
      <c r="N419" s="466">
        <f t="shared" si="56"/>
        <v>5.4000000000000006E-2</v>
      </c>
      <c r="O419" s="2">
        <v>10</v>
      </c>
      <c r="P419" s="2">
        <v>10</v>
      </c>
      <c r="Q419" s="2">
        <v>10</v>
      </c>
      <c r="R419" s="2">
        <v>0</v>
      </c>
      <c r="S419" s="470">
        <f t="shared" si="59"/>
        <v>28.324198250728859</v>
      </c>
      <c r="T419" s="470">
        <f t="shared" si="57"/>
        <v>58.324198250728855</v>
      </c>
      <c r="U419" s="474" t="s">
        <v>3970</v>
      </c>
      <c r="V419" s="475" t="s">
        <v>3971</v>
      </c>
    </row>
    <row r="420" spans="1:22" s="1" customFormat="1" ht="39.950000000000003" customHeight="1" thickBot="1">
      <c r="A420" s="1" t="s">
        <v>6</v>
      </c>
      <c r="B420" s="2" t="s">
        <v>32</v>
      </c>
      <c r="C420" s="2" t="s">
        <v>269</v>
      </c>
      <c r="D420" s="2" t="s">
        <v>653</v>
      </c>
      <c r="E420" s="2" t="s">
        <v>2742</v>
      </c>
      <c r="F420" s="2" t="s">
        <v>2843</v>
      </c>
      <c r="G420" s="2">
        <v>216.53</v>
      </c>
      <c r="H420" s="467">
        <v>406</v>
      </c>
      <c r="I420" s="467">
        <v>406</v>
      </c>
      <c r="J420" s="468">
        <f t="shared" si="58"/>
        <v>0</v>
      </c>
      <c r="K420" s="464">
        <v>323.5</v>
      </c>
      <c r="L420" s="464">
        <v>323.5</v>
      </c>
      <c r="M420" s="464">
        <v>345.5</v>
      </c>
      <c r="N420" s="466">
        <f t="shared" si="56"/>
        <v>5.4000000000000006E-2</v>
      </c>
      <c r="O420" s="2">
        <v>10</v>
      </c>
      <c r="P420" s="2">
        <v>0</v>
      </c>
      <c r="Q420" s="2">
        <v>10</v>
      </c>
      <c r="R420" s="2">
        <v>0</v>
      </c>
      <c r="S420" s="470">
        <f t="shared" si="59"/>
        <v>23.929064039408864</v>
      </c>
      <c r="T420" s="470">
        <f t="shared" si="57"/>
        <v>43.929064039408864</v>
      </c>
      <c r="U420" s="474" t="s">
        <v>3970</v>
      </c>
      <c r="V420" s="475" t="s">
        <v>3971</v>
      </c>
    </row>
    <row r="421" spans="1:22" s="1" customFormat="1" ht="39.950000000000003" customHeight="1" thickBot="1">
      <c r="A421" s="1" t="s">
        <v>7</v>
      </c>
      <c r="B421" s="2" t="s">
        <v>32</v>
      </c>
      <c r="C421" s="2" t="s">
        <v>272</v>
      </c>
      <c r="D421" s="2" t="s">
        <v>639</v>
      </c>
      <c r="E421" s="2" t="s">
        <v>2736</v>
      </c>
      <c r="F421" s="2" t="s">
        <v>2843</v>
      </c>
      <c r="G421" s="2">
        <v>235.17</v>
      </c>
      <c r="H421" s="467">
        <v>214.84</v>
      </c>
      <c r="I421" s="467">
        <v>512.16999999999996</v>
      </c>
      <c r="J421" s="468">
        <f t="shared" si="58"/>
        <v>1.3839601563954567</v>
      </c>
      <c r="K421" s="464">
        <v>323.5</v>
      </c>
      <c r="L421" s="464">
        <v>323.5</v>
      </c>
      <c r="M421" s="464">
        <v>345.5</v>
      </c>
      <c r="N421" s="466">
        <f t="shared" si="56"/>
        <v>5.4000000000000006E-2</v>
      </c>
      <c r="O421" s="2">
        <v>0</v>
      </c>
      <c r="P421" s="2">
        <v>10</v>
      </c>
      <c r="Q421" s="2">
        <v>10</v>
      </c>
      <c r="R421" s="2">
        <v>0</v>
      </c>
      <c r="S421" s="470">
        <f t="shared" si="59"/>
        <v>18.968701798231056</v>
      </c>
      <c r="T421" s="470">
        <f t="shared" si="57"/>
        <v>38.968701798231052</v>
      </c>
      <c r="U421" s="474" t="s">
        <v>3970</v>
      </c>
      <c r="V421" s="475" t="s">
        <v>3971</v>
      </c>
    </row>
    <row r="422" spans="1:22" s="1" customFormat="1" ht="39.950000000000003" customHeight="1" thickBot="1">
      <c r="A422" s="1" t="s">
        <v>6</v>
      </c>
      <c r="B422" s="2" t="s">
        <v>32</v>
      </c>
      <c r="C422" s="2" t="s">
        <v>271</v>
      </c>
      <c r="D422" s="2" t="s">
        <v>656</v>
      </c>
      <c r="E422" s="2" t="s">
        <v>2733</v>
      </c>
      <c r="F422" s="2" t="s">
        <v>2844</v>
      </c>
      <c r="G422" s="2"/>
      <c r="H422" s="467"/>
      <c r="I422" s="467"/>
      <c r="J422" s="468"/>
      <c r="K422" s="464">
        <v>323.5</v>
      </c>
      <c r="L422" s="464">
        <v>323.5</v>
      </c>
      <c r="M422" s="464">
        <v>345.5</v>
      </c>
      <c r="N422" s="466">
        <f t="shared" si="56"/>
        <v>5.4000000000000006E-2</v>
      </c>
      <c r="O422" s="2">
        <v>10</v>
      </c>
      <c r="P422" s="2">
        <v>10</v>
      </c>
      <c r="Q422" s="2">
        <v>10</v>
      </c>
      <c r="R422" s="2">
        <v>2</v>
      </c>
      <c r="S422" s="470"/>
      <c r="T422" s="470">
        <f t="shared" si="57"/>
        <v>32</v>
      </c>
      <c r="U422" s="474" t="s">
        <v>3970</v>
      </c>
      <c r="V422" s="475" t="s">
        <v>3162</v>
      </c>
    </row>
    <row r="423" spans="1:22" s="1" customFormat="1" ht="39.950000000000003" customHeight="1" thickBot="1">
      <c r="A423" s="1" t="s">
        <v>7</v>
      </c>
      <c r="B423" s="2" t="s">
        <v>33</v>
      </c>
      <c r="C423" s="2" t="s">
        <v>269</v>
      </c>
      <c r="D423" s="2" t="s">
        <v>675</v>
      </c>
      <c r="E423" s="2" t="s">
        <v>2744</v>
      </c>
      <c r="F423" s="2" t="s">
        <v>2837</v>
      </c>
      <c r="G423" s="2">
        <v>525.1</v>
      </c>
      <c r="H423" s="467">
        <v>525.09</v>
      </c>
      <c r="I423" s="467">
        <v>200.57</v>
      </c>
      <c r="J423" s="468">
        <f t="shared" ref="J423:J443" si="60">+(I423-H423)/H423</f>
        <v>-0.61802738578148508</v>
      </c>
      <c r="K423" s="464">
        <v>323.5</v>
      </c>
      <c r="L423" s="464">
        <v>323.5</v>
      </c>
      <c r="M423" s="464">
        <v>345.5</v>
      </c>
      <c r="N423" s="466">
        <f t="shared" si="56"/>
        <v>5.4000000000000006E-2</v>
      </c>
      <c r="O423" s="2">
        <v>10</v>
      </c>
      <c r="P423" s="2">
        <v>10</v>
      </c>
      <c r="Q423" s="2">
        <v>10</v>
      </c>
      <c r="R423" s="2">
        <v>0</v>
      </c>
      <c r="S423" s="470">
        <v>60</v>
      </c>
      <c r="T423" s="470">
        <f t="shared" si="57"/>
        <v>90</v>
      </c>
      <c r="U423" s="476" t="s">
        <v>3969</v>
      </c>
      <c r="V423" s="472"/>
    </row>
    <row r="424" spans="1:22" s="1" customFormat="1" ht="39.950000000000003" customHeight="1" thickBot="1">
      <c r="A424" s="1" t="s">
        <v>6</v>
      </c>
      <c r="B424" s="2" t="s">
        <v>33</v>
      </c>
      <c r="C424" s="2" t="s">
        <v>269</v>
      </c>
      <c r="D424" s="2" t="s">
        <v>657</v>
      </c>
      <c r="E424" s="2" t="s">
        <v>2735</v>
      </c>
      <c r="F424" s="2" t="s">
        <v>2842</v>
      </c>
      <c r="G424" s="2">
        <v>189.49</v>
      </c>
      <c r="H424" s="467">
        <v>198</v>
      </c>
      <c r="I424" s="467">
        <v>216</v>
      </c>
      <c r="J424" s="468">
        <f t="shared" si="60"/>
        <v>9.0909090909090912E-2</v>
      </c>
      <c r="K424" s="464">
        <v>323.5</v>
      </c>
      <c r="L424" s="464">
        <v>323.5</v>
      </c>
      <c r="M424" s="464">
        <v>345.5</v>
      </c>
      <c r="N424" s="466">
        <f t="shared" si="56"/>
        <v>5.4000000000000006E-2</v>
      </c>
      <c r="O424" s="2">
        <v>10</v>
      </c>
      <c r="P424" s="2">
        <v>0</v>
      </c>
      <c r="Q424" s="2">
        <v>10</v>
      </c>
      <c r="R424" s="2">
        <v>1</v>
      </c>
      <c r="S424" s="470"/>
      <c r="T424" s="470">
        <f t="shared" si="57"/>
        <v>21</v>
      </c>
      <c r="U424" s="474" t="s">
        <v>3970</v>
      </c>
      <c r="V424" s="475" t="s">
        <v>3151</v>
      </c>
    </row>
    <row r="425" spans="1:22" s="1" customFormat="1" ht="39.950000000000003" customHeight="1" thickBot="1">
      <c r="A425" s="1" t="s">
        <v>6</v>
      </c>
      <c r="B425" s="2" t="s">
        <v>33</v>
      </c>
      <c r="C425" s="2" t="s">
        <v>269</v>
      </c>
      <c r="D425" s="2" t="s">
        <v>658</v>
      </c>
      <c r="E425" s="2" t="s">
        <v>2738</v>
      </c>
      <c r="F425" s="2" t="s">
        <v>2843</v>
      </c>
      <c r="G425" s="2">
        <v>205.5</v>
      </c>
      <c r="H425" s="467">
        <v>216.13</v>
      </c>
      <c r="I425" s="467">
        <v>234.32</v>
      </c>
      <c r="J425" s="468">
        <f t="shared" si="60"/>
        <v>8.4162309721001236E-2</v>
      </c>
      <c r="K425" s="464">
        <v>323.5</v>
      </c>
      <c r="L425" s="464">
        <v>323.5</v>
      </c>
      <c r="M425" s="464">
        <v>345.5</v>
      </c>
      <c r="N425" s="466">
        <f t="shared" si="56"/>
        <v>5.4000000000000006E-2</v>
      </c>
      <c r="O425" s="2">
        <v>10</v>
      </c>
      <c r="P425" s="2">
        <v>0</v>
      </c>
      <c r="Q425" s="2">
        <v>10</v>
      </c>
      <c r="R425" s="2">
        <v>0</v>
      </c>
      <c r="S425" s="470">
        <f t="shared" ref="S425:S435" si="61">+($I$423*$S$423)/I425</f>
        <v>51.357972004096958</v>
      </c>
      <c r="T425" s="470">
        <f t="shared" si="57"/>
        <v>71.357972004096951</v>
      </c>
      <c r="U425" s="476" t="s">
        <v>3969</v>
      </c>
      <c r="V425" s="472"/>
    </row>
    <row r="426" spans="1:22" s="1" customFormat="1" ht="39.950000000000003" customHeight="1" thickBot="1">
      <c r="A426" s="1" t="s">
        <v>6</v>
      </c>
      <c r="B426" s="2" t="s">
        <v>33</v>
      </c>
      <c r="C426" s="2" t="s">
        <v>269</v>
      </c>
      <c r="D426" s="2" t="s">
        <v>659</v>
      </c>
      <c r="E426" s="2" t="s">
        <v>2741</v>
      </c>
      <c r="F426" s="2" t="s">
        <v>2843</v>
      </c>
      <c r="G426" s="2">
        <v>248.55</v>
      </c>
      <c r="H426" s="467">
        <v>260.74</v>
      </c>
      <c r="I426" s="467">
        <v>258.68</v>
      </c>
      <c r="J426" s="468">
        <f t="shared" si="60"/>
        <v>-7.9005906266779256E-3</v>
      </c>
      <c r="K426" s="464">
        <v>323.5</v>
      </c>
      <c r="L426" s="464">
        <v>323.5</v>
      </c>
      <c r="M426" s="464">
        <v>345.5</v>
      </c>
      <c r="N426" s="466">
        <f t="shared" si="56"/>
        <v>5.4000000000000006E-2</v>
      </c>
      <c r="O426" s="2">
        <v>10</v>
      </c>
      <c r="P426" s="2">
        <v>10</v>
      </c>
      <c r="Q426" s="2">
        <v>10</v>
      </c>
      <c r="R426" s="2">
        <v>0</v>
      </c>
      <c r="S426" s="470">
        <f t="shared" si="61"/>
        <v>46.5215710530385</v>
      </c>
      <c r="T426" s="470">
        <f t="shared" si="57"/>
        <v>76.5215710530385</v>
      </c>
      <c r="U426" s="476" t="s">
        <v>3969</v>
      </c>
      <c r="V426" s="472"/>
    </row>
    <row r="427" spans="1:22" s="1" customFormat="1" ht="39.950000000000003" customHeight="1" thickBot="1">
      <c r="A427" s="1" t="s">
        <v>6</v>
      </c>
      <c r="B427" s="2" t="s">
        <v>33</v>
      </c>
      <c r="C427" s="2" t="s">
        <v>269</v>
      </c>
      <c r="D427" s="2" t="s">
        <v>660</v>
      </c>
      <c r="E427" s="2" t="s">
        <v>2756</v>
      </c>
      <c r="F427" s="2" t="s">
        <v>2836</v>
      </c>
      <c r="G427" s="2">
        <v>239</v>
      </c>
      <c r="H427" s="467">
        <v>288</v>
      </c>
      <c r="I427" s="467">
        <v>265.2</v>
      </c>
      <c r="J427" s="468">
        <f t="shared" si="60"/>
        <v>-7.9166666666666705E-2</v>
      </c>
      <c r="K427" s="464">
        <v>323.5</v>
      </c>
      <c r="L427" s="464">
        <v>323.5</v>
      </c>
      <c r="M427" s="464">
        <v>345.5</v>
      </c>
      <c r="N427" s="466">
        <f t="shared" si="56"/>
        <v>5.4000000000000006E-2</v>
      </c>
      <c r="O427" s="2">
        <v>10</v>
      </c>
      <c r="P427" s="2">
        <v>10</v>
      </c>
      <c r="Q427" s="2">
        <v>10</v>
      </c>
      <c r="R427" s="2">
        <v>0</v>
      </c>
      <c r="S427" s="470">
        <f t="shared" si="61"/>
        <v>45.377828054298639</v>
      </c>
      <c r="T427" s="470">
        <f t="shared" si="57"/>
        <v>75.377828054298647</v>
      </c>
      <c r="U427" s="476" t="s">
        <v>3969</v>
      </c>
      <c r="V427" s="472"/>
    </row>
    <row r="428" spans="1:22" s="1" customFormat="1" ht="39.950000000000003" customHeight="1" thickBot="1">
      <c r="A428" s="1" t="s">
        <v>6</v>
      </c>
      <c r="B428" s="2" t="s">
        <v>33</v>
      </c>
      <c r="C428" s="2" t="s">
        <v>269</v>
      </c>
      <c r="D428" s="2" t="s">
        <v>673</v>
      </c>
      <c r="E428" s="2" t="s">
        <v>2733</v>
      </c>
      <c r="F428" s="2" t="s">
        <v>2843</v>
      </c>
      <c r="G428" s="2">
        <v>256.79000000000002</v>
      </c>
      <c r="H428" s="467">
        <v>472.64</v>
      </c>
      <c r="I428" s="467">
        <v>265.99</v>
      </c>
      <c r="J428" s="468">
        <f t="shared" si="60"/>
        <v>-0.43722494922139471</v>
      </c>
      <c r="K428" s="464">
        <v>323.5</v>
      </c>
      <c r="L428" s="464">
        <v>323.5</v>
      </c>
      <c r="M428" s="464">
        <v>345.5</v>
      </c>
      <c r="N428" s="466">
        <f t="shared" si="56"/>
        <v>5.4000000000000006E-2</v>
      </c>
      <c r="O428" s="2">
        <v>10</v>
      </c>
      <c r="P428" s="2">
        <v>10</v>
      </c>
      <c r="Q428" s="2">
        <v>10</v>
      </c>
      <c r="R428" s="2">
        <v>2</v>
      </c>
      <c r="S428" s="470">
        <f t="shared" si="61"/>
        <v>45.243054250159773</v>
      </c>
      <c r="T428" s="470">
        <f t="shared" si="57"/>
        <v>77.243054250159773</v>
      </c>
      <c r="U428" s="476" t="s">
        <v>3969</v>
      </c>
      <c r="V428" s="472"/>
    </row>
    <row r="429" spans="1:22" s="1" customFormat="1" ht="39.950000000000003" customHeight="1" thickBot="1">
      <c r="A429" s="1" t="s">
        <v>6</v>
      </c>
      <c r="B429" s="2" t="s">
        <v>33</v>
      </c>
      <c r="C429" s="2" t="s">
        <v>269</v>
      </c>
      <c r="D429" s="2" t="s">
        <v>664</v>
      </c>
      <c r="E429" s="2" t="s">
        <v>2734</v>
      </c>
      <c r="F429" s="2" t="s">
        <v>2843</v>
      </c>
      <c r="G429" s="2">
        <v>252.15</v>
      </c>
      <c r="H429" s="467">
        <v>308.5</v>
      </c>
      <c r="I429" s="467">
        <v>272.89</v>
      </c>
      <c r="J429" s="468">
        <f t="shared" si="60"/>
        <v>-0.11542949756888173</v>
      </c>
      <c r="K429" s="464">
        <v>323.5</v>
      </c>
      <c r="L429" s="464">
        <v>323.5</v>
      </c>
      <c r="M429" s="464">
        <v>345.5</v>
      </c>
      <c r="N429" s="466">
        <f t="shared" si="56"/>
        <v>5.4000000000000006E-2</v>
      </c>
      <c r="O429" s="2">
        <v>10</v>
      </c>
      <c r="P429" s="2">
        <v>10</v>
      </c>
      <c r="Q429" s="2">
        <v>10</v>
      </c>
      <c r="R429" s="2">
        <v>0</v>
      </c>
      <c r="S429" s="470">
        <f t="shared" si="61"/>
        <v>44.099087544431818</v>
      </c>
      <c r="T429" s="470">
        <f t="shared" si="57"/>
        <v>74.099087544431825</v>
      </c>
      <c r="U429" s="476" t="s">
        <v>3969</v>
      </c>
      <c r="V429" s="472"/>
    </row>
    <row r="430" spans="1:22" s="1" customFormat="1" ht="39.950000000000003" customHeight="1" thickBot="1">
      <c r="A430" s="1" t="s">
        <v>6</v>
      </c>
      <c r="B430" s="2" t="s">
        <v>33</v>
      </c>
      <c r="C430" s="2" t="s">
        <v>269</v>
      </c>
      <c r="D430" s="2" t="s">
        <v>652</v>
      </c>
      <c r="E430" s="2" t="s">
        <v>2732</v>
      </c>
      <c r="F430" s="2" t="s">
        <v>2847</v>
      </c>
      <c r="G430" s="2">
        <v>307.8</v>
      </c>
      <c r="H430" s="467">
        <v>400.37</v>
      </c>
      <c r="I430" s="467">
        <v>280.33</v>
      </c>
      <c r="J430" s="468">
        <f t="shared" si="60"/>
        <v>-0.29982266403576696</v>
      </c>
      <c r="K430" s="464">
        <v>323.5</v>
      </c>
      <c r="L430" s="464">
        <v>323.5</v>
      </c>
      <c r="M430" s="464">
        <v>345.5</v>
      </c>
      <c r="N430" s="466">
        <f t="shared" si="56"/>
        <v>5.4000000000000006E-2</v>
      </c>
      <c r="O430" s="2">
        <v>10</v>
      </c>
      <c r="P430" s="2">
        <v>0</v>
      </c>
      <c r="Q430" s="2">
        <v>10</v>
      </c>
      <c r="R430" s="2">
        <v>1</v>
      </c>
      <c r="S430" s="470">
        <f t="shared" si="61"/>
        <v>42.928691185388651</v>
      </c>
      <c r="T430" s="470">
        <f t="shared" si="57"/>
        <v>63.928691185388651</v>
      </c>
      <c r="U430" s="476" t="s">
        <v>3969</v>
      </c>
      <c r="V430" s="472"/>
    </row>
    <row r="431" spans="1:22" s="1" customFormat="1" ht="39.950000000000003" customHeight="1" thickBot="1">
      <c r="A431" s="1" t="s">
        <v>6</v>
      </c>
      <c r="B431" s="2" t="s">
        <v>33</v>
      </c>
      <c r="C431" s="2" t="s">
        <v>270</v>
      </c>
      <c r="D431" s="2" t="s">
        <v>666</v>
      </c>
      <c r="E431" s="2" t="s">
        <v>2734</v>
      </c>
      <c r="F431" s="2" t="s">
        <v>2844</v>
      </c>
      <c r="G431" s="2">
        <v>332</v>
      </c>
      <c r="H431" s="467">
        <v>320.14999999999998</v>
      </c>
      <c r="I431" s="467">
        <v>285</v>
      </c>
      <c r="J431" s="468">
        <f t="shared" si="60"/>
        <v>-0.10979228486646878</v>
      </c>
      <c r="K431" s="464">
        <v>323.5</v>
      </c>
      <c r="L431" s="464">
        <v>323.5</v>
      </c>
      <c r="M431" s="464">
        <v>345.5</v>
      </c>
      <c r="N431" s="466">
        <f t="shared" si="56"/>
        <v>5.4000000000000006E-2</v>
      </c>
      <c r="O431" s="2">
        <v>10</v>
      </c>
      <c r="P431" s="2">
        <v>10</v>
      </c>
      <c r="Q431" s="2">
        <v>10</v>
      </c>
      <c r="R431" s="2">
        <v>0</v>
      </c>
      <c r="S431" s="470">
        <f t="shared" si="61"/>
        <v>42.22526315789473</v>
      </c>
      <c r="T431" s="470">
        <f t="shared" si="57"/>
        <v>72.22526315789473</v>
      </c>
      <c r="U431" s="476" t="s">
        <v>3969</v>
      </c>
      <c r="V431" s="472"/>
    </row>
    <row r="432" spans="1:22" s="1" customFormat="1" ht="39.950000000000003" customHeight="1" thickBot="1">
      <c r="A432" s="1" t="s">
        <v>6</v>
      </c>
      <c r="B432" s="2" t="s">
        <v>33</v>
      </c>
      <c r="C432" s="2" t="s">
        <v>269</v>
      </c>
      <c r="D432" s="2" t="s">
        <v>667</v>
      </c>
      <c r="E432" s="2" t="s">
        <v>2753</v>
      </c>
      <c r="F432" s="2" t="s">
        <v>2844</v>
      </c>
      <c r="G432" s="2">
        <v>296</v>
      </c>
      <c r="H432" s="467">
        <v>322</v>
      </c>
      <c r="I432" s="467">
        <v>285</v>
      </c>
      <c r="J432" s="468">
        <f t="shared" si="60"/>
        <v>-0.11490683229813664</v>
      </c>
      <c r="K432" s="464">
        <v>323.5</v>
      </c>
      <c r="L432" s="464">
        <v>323.5</v>
      </c>
      <c r="M432" s="464">
        <v>345.5</v>
      </c>
      <c r="N432" s="466">
        <f t="shared" si="56"/>
        <v>5.4000000000000006E-2</v>
      </c>
      <c r="O432" s="2">
        <v>10</v>
      </c>
      <c r="P432" s="2">
        <v>10</v>
      </c>
      <c r="Q432" s="2">
        <v>10</v>
      </c>
      <c r="R432" s="2">
        <v>0</v>
      </c>
      <c r="S432" s="470">
        <f t="shared" si="61"/>
        <v>42.22526315789473</v>
      </c>
      <c r="T432" s="470">
        <f t="shared" si="57"/>
        <v>72.22526315789473</v>
      </c>
      <c r="U432" s="476" t="s">
        <v>3969</v>
      </c>
      <c r="V432" s="472"/>
    </row>
    <row r="433" spans="1:22" s="1" customFormat="1" ht="39.950000000000003" customHeight="1" thickBot="1">
      <c r="A433" s="1" t="s">
        <v>6</v>
      </c>
      <c r="B433" s="2" t="s">
        <v>33</v>
      </c>
      <c r="C433" s="2" t="s">
        <v>270</v>
      </c>
      <c r="D433" s="2" t="s">
        <v>662</v>
      </c>
      <c r="E433" s="2" t="s">
        <v>2733</v>
      </c>
      <c r="F433" s="2" t="s">
        <v>2844</v>
      </c>
      <c r="G433" s="2">
        <v>240.24</v>
      </c>
      <c r="H433" s="467">
        <v>300.37</v>
      </c>
      <c r="I433" s="467">
        <v>299.02999999999997</v>
      </c>
      <c r="J433" s="468">
        <f t="shared" si="60"/>
        <v>-4.4611645637048702E-3</v>
      </c>
      <c r="K433" s="464">
        <v>323.5</v>
      </c>
      <c r="L433" s="464">
        <v>323.5</v>
      </c>
      <c r="M433" s="464">
        <v>345.5</v>
      </c>
      <c r="N433" s="466">
        <f t="shared" si="56"/>
        <v>5.4000000000000006E-2</v>
      </c>
      <c r="O433" s="2">
        <v>10</v>
      </c>
      <c r="P433" s="2">
        <v>10</v>
      </c>
      <c r="Q433" s="2">
        <v>10</v>
      </c>
      <c r="R433" s="2">
        <v>2</v>
      </c>
      <c r="S433" s="470">
        <f t="shared" si="61"/>
        <v>40.244122663277935</v>
      </c>
      <c r="T433" s="470">
        <f t="shared" si="57"/>
        <v>72.244122663277935</v>
      </c>
      <c r="U433" s="476" t="s">
        <v>3969</v>
      </c>
      <c r="V433" s="472"/>
    </row>
    <row r="434" spans="1:22" s="1" customFormat="1" ht="39.950000000000003" customHeight="1" thickBot="1">
      <c r="A434" s="1" t="s">
        <v>6</v>
      </c>
      <c r="B434" s="2" t="s">
        <v>33</v>
      </c>
      <c r="C434" s="2" t="s">
        <v>270</v>
      </c>
      <c r="D434" s="2" t="s">
        <v>665</v>
      </c>
      <c r="E434" s="2" t="s">
        <v>2736</v>
      </c>
      <c r="F434" s="2" t="s">
        <v>2843</v>
      </c>
      <c r="G434" s="2">
        <v>340.29</v>
      </c>
      <c r="H434" s="467">
        <v>311.52</v>
      </c>
      <c r="I434" s="467">
        <v>300.18</v>
      </c>
      <c r="J434" s="468">
        <f t="shared" si="60"/>
        <v>-3.6402157164868949E-2</v>
      </c>
      <c r="K434" s="464">
        <v>323.5</v>
      </c>
      <c r="L434" s="464">
        <v>323.5</v>
      </c>
      <c r="M434" s="464">
        <v>345.5</v>
      </c>
      <c r="N434" s="466">
        <f t="shared" si="56"/>
        <v>5.4000000000000006E-2</v>
      </c>
      <c r="O434" s="2">
        <v>0</v>
      </c>
      <c r="P434" s="2">
        <v>10</v>
      </c>
      <c r="Q434" s="2">
        <v>10</v>
      </c>
      <c r="R434" s="2">
        <v>0</v>
      </c>
      <c r="S434" s="470">
        <f t="shared" si="61"/>
        <v>40.089946032380567</v>
      </c>
      <c r="T434" s="470">
        <f t="shared" si="57"/>
        <v>60.089946032380567</v>
      </c>
      <c r="U434" s="476" t="s">
        <v>3969</v>
      </c>
      <c r="V434" s="472"/>
    </row>
    <row r="435" spans="1:22" s="1" customFormat="1" ht="39.950000000000003" customHeight="1" thickBot="1">
      <c r="A435" s="1" t="s">
        <v>6</v>
      </c>
      <c r="B435" s="2" t="s">
        <v>33</v>
      </c>
      <c r="C435" s="2" t="s">
        <v>271</v>
      </c>
      <c r="D435" s="2" t="s">
        <v>670</v>
      </c>
      <c r="E435" s="2" t="s">
        <v>2736</v>
      </c>
      <c r="F435" s="2" t="s">
        <v>2843</v>
      </c>
      <c r="G435" s="2">
        <v>397.83</v>
      </c>
      <c r="H435" s="467">
        <v>363.43</v>
      </c>
      <c r="I435" s="467">
        <v>300.18</v>
      </c>
      <c r="J435" s="468">
        <f t="shared" si="60"/>
        <v>-0.17403626558071705</v>
      </c>
      <c r="K435" s="464">
        <v>323.5</v>
      </c>
      <c r="L435" s="464">
        <v>323.5</v>
      </c>
      <c r="M435" s="464">
        <v>345.5</v>
      </c>
      <c r="N435" s="466">
        <f t="shared" si="56"/>
        <v>5.4000000000000006E-2</v>
      </c>
      <c r="O435" s="2">
        <v>0</v>
      </c>
      <c r="P435" s="2">
        <v>10</v>
      </c>
      <c r="Q435" s="2">
        <v>10</v>
      </c>
      <c r="R435" s="2">
        <v>0</v>
      </c>
      <c r="S435" s="470">
        <f t="shared" si="61"/>
        <v>40.089946032380567</v>
      </c>
      <c r="T435" s="470">
        <f t="shared" si="57"/>
        <v>60.089946032380567</v>
      </c>
      <c r="U435" s="476" t="s">
        <v>3969</v>
      </c>
      <c r="V435" s="472"/>
    </row>
    <row r="436" spans="1:22" s="1" customFormat="1" ht="39.950000000000003" customHeight="1" thickBot="1">
      <c r="A436" s="1" t="s">
        <v>6</v>
      </c>
      <c r="B436" s="2" t="s">
        <v>33</v>
      </c>
      <c r="C436" s="2" t="s">
        <v>269</v>
      </c>
      <c r="D436" s="2" t="s">
        <v>677</v>
      </c>
      <c r="E436" s="2" t="s">
        <v>2737</v>
      </c>
      <c r="F436" s="2" t="s">
        <v>2846</v>
      </c>
      <c r="G436" s="2"/>
      <c r="H436" s="467">
        <v>310.12</v>
      </c>
      <c r="I436" s="467">
        <v>316.97000000000003</v>
      </c>
      <c r="J436" s="468">
        <f t="shared" si="60"/>
        <v>2.2088223913323948E-2</v>
      </c>
      <c r="K436" s="464">
        <v>323.5</v>
      </c>
      <c r="L436" s="464">
        <v>323.5</v>
      </c>
      <c r="M436" s="464">
        <v>345.5</v>
      </c>
      <c r="N436" s="466">
        <f t="shared" si="56"/>
        <v>5.4000000000000006E-2</v>
      </c>
      <c r="O436" s="2">
        <v>10</v>
      </c>
      <c r="P436" s="2">
        <v>0</v>
      </c>
      <c r="Q436" s="2">
        <v>10</v>
      </c>
      <c r="R436" s="2">
        <v>0</v>
      </c>
      <c r="S436" s="470"/>
      <c r="T436" s="470">
        <f t="shared" si="57"/>
        <v>20</v>
      </c>
      <c r="U436" s="474" t="s">
        <v>3970</v>
      </c>
      <c r="V436" s="475" t="s">
        <v>3151</v>
      </c>
    </row>
    <row r="437" spans="1:22" s="1" customFormat="1" ht="39.950000000000003" customHeight="1" thickBot="1">
      <c r="A437" s="1" t="s">
        <v>6</v>
      </c>
      <c r="B437" s="2" t="s">
        <v>33</v>
      </c>
      <c r="C437" s="2" t="s">
        <v>270</v>
      </c>
      <c r="D437" s="2" t="s">
        <v>668</v>
      </c>
      <c r="E437" s="2" t="s">
        <v>2753</v>
      </c>
      <c r="F437" s="2" t="s">
        <v>2844</v>
      </c>
      <c r="G437" s="2">
        <v>319</v>
      </c>
      <c r="H437" s="467">
        <v>328</v>
      </c>
      <c r="I437" s="467">
        <v>328</v>
      </c>
      <c r="J437" s="468">
        <f t="shared" si="60"/>
        <v>0</v>
      </c>
      <c r="K437" s="464">
        <v>323.5</v>
      </c>
      <c r="L437" s="464">
        <v>323.5</v>
      </c>
      <c r="M437" s="464">
        <v>345.5</v>
      </c>
      <c r="N437" s="466">
        <f t="shared" si="56"/>
        <v>5.4000000000000006E-2</v>
      </c>
      <c r="O437" s="2">
        <v>10</v>
      </c>
      <c r="P437" s="2">
        <v>10</v>
      </c>
      <c r="Q437" s="2">
        <v>10</v>
      </c>
      <c r="R437" s="2">
        <v>0</v>
      </c>
      <c r="S437" s="470">
        <f t="shared" ref="S437:S443" si="62">+($I$423*$S$423)/I437</f>
        <v>36.689634146341461</v>
      </c>
      <c r="T437" s="470">
        <f t="shared" si="57"/>
        <v>66.689634146341461</v>
      </c>
      <c r="U437" s="474" t="s">
        <v>3970</v>
      </c>
      <c r="V437" s="475" t="s">
        <v>3971</v>
      </c>
    </row>
    <row r="438" spans="1:22" s="1" customFormat="1" ht="39.950000000000003" customHeight="1" thickBot="1">
      <c r="A438" s="1" t="s">
        <v>6</v>
      </c>
      <c r="B438" s="2" t="s">
        <v>33</v>
      </c>
      <c r="C438" s="2" t="s">
        <v>271</v>
      </c>
      <c r="D438" s="2" t="s">
        <v>669</v>
      </c>
      <c r="E438" s="2" t="s">
        <v>2753</v>
      </c>
      <c r="F438" s="2" t="s">
        <v>2844</v>
      </c>
      <c r="G438" s="2">
        <v>352</v>
      </c>
      <c r="H438" s="467">
        <v>356</v>
      </c>
      <c r="I438" s="467">
        <v>356</v>
      </c>
      <c r="J438" s="468">
        <f t="shared" si="60"/>
        <v>0</v>
      </c>
      <c r="K438" s="464">
        <v>323.5</v>
      </c>
      <c r="L438" s="464">
        <v>323.5</v>
      </c>
      <c r="M438" s="464">
        <v>345.5</v>
      </c>
      <c r="N438" s="466">
        <f t="shared" si="56"/>
        <v>5.4000000000000006E-2</v>
      </c>
      <c r="O438" s="2">
        <v>10</v>
      </c>
      <c r="P438" s="2">
        <v>10</v>
      </c>
      <c r="Q438" s="2">
        <v>10</v>
      </c>
      <c r="R438" s="2">
        <v>0</v>
      </c>
      <c r="S438" s="470">
        <f t="shared" si="62"/>
        <v>33.80393258426966</v>
      </c>
      <c r="T438" s="470">
        <f t="shared" si="57"/>
        <v>63.80393258426966</v>
      </c>
      <c r="U438" s="474" t="s">
        <v>3970</v>
      </c>
      <c r="V438" s="475" t="s">
        <v>3971</v>
      </c>
    </row>
    <row r="439" spans="1:22" s="1" customFormat="1" ht="39.950000000000003" customHeight="1" thickBot="1">
      <c r="A439" s="1" t="s">
        <v>6</v>
      </c>
      <c r="B439" s="2" t="s">
        <v>33</v>
      </c>
      <c r="C439" s="2" t="s">
        <v>269</v>
      </c>
      <c r="D439" s="2" t="s">
        <v>671</v>
      </c>
      <c r="E439" s="2" t="s">
        <v>2736</v>
      </c>
      <c r="F439" s="2" t="s">
        <v>2843</v>
      </c>
      <c r="G439" s="2">
        <v>419</v>
      </c>
      <c r="H439" s="467">
        <v>369.22</v>
      </c>
      <c r="I439" s="467">
        <v>378.97</v>
      </c>
      <c r="J439" s="468">
        <f t="shared" si="60"/>
        <v>2.6407020204755969E-2</v>
      </c>
      <c r="K439" s="464">
        <v>323.5</v>
      </c>
      <c r="L439" s="464">
        <v>323.5</v>
      </c>
      <c r="M439" s="464">
        <v>345.5</v>
      </c>
      <c r="N439" s="466">
        <f t="shared" si="56"/>
        <v>5.4000000000000006E-2</v>
      </c>
      <c r="O439" s="2">
        <v>0</v>
      </c>
      <c r="P439" s="2">
        <v>10</v>
      </c>
      <c r="Q439" s="2">
        <v>10</v>
      </c>
      <c r="R439" s="2">
        <v>0</v>
      </c>
      <c r="S439" s="470">
        <f t="shared" si="62"/>
        <v>31.755020186294423</v>
      </c>
      <c r="T439" s="470">
        <f t="shared" si="57"/>
        <v>51.755020186294423</v>
      </c>
      <c r="U439" s="474" t="s">
        <v>3970</v>
      </c>
      <c r="V439" s="475" t="s">
        <v>3971</v>
      </c>
    </row>
    <row r="440" spans="1:22" s="1" customFormat="1" ht="39.950000000000003" customHeight="1" thickBot="1">
      <c r="A440" s="1" t="s">
        <v>6</v>
      </c>
      <c r="B440" s="2" t="s">
        <v>33</v>
      </c>
      <c r="C440" s="2" t="s">
        <v>270</v>
      </c>
      <c r="D440" s="2" t="s">
        <v>672</v>
      </c>
      <c r="E440" s="2" t="s">
        <v>2737</v>
      </c>
      <c r="F440" s="2" t="s">
        <v>2817</v>
      </c>
      <c r="G440" s="2">
        <v>406.31</v>
      </c>
      <c r="H440" s="467">
        <v>406.31</v>
      </c>
      <c r="I440" s="467">
        <v>385.96</v>
      </c>
      <c r="J440" s="468">
        <f t="shared" si="60"/>
        <v>-5.0084910536290078E-2</v>
      </c>
      <c r="K440" s="464">
        <v>323.5</v>
      </c>
      <c r="L440" s="464">
        <v>323.5</v>
      </c>
      <c r="M440" s="464">
        <v>345.5</v>
      </c>
      <c r="N440" s="466">
        <f t="shared" si="56"/>
        <v>5.4000000000000006E-2</v>
      </c>
      <c r="O440" s="2">
        <v>10</v>
      </c>
      <c r="P440" s="2">
        <v>10</v>
      </c>
      <c r="Q440" s="2">
        <v>10</v>
      </c>
      <c r="R440" s="2">
        <v>0</v>
      </c>
      <c r="S440" s="470">
        <f t="shared" si="62"/>
        <v>31.179915017100218</v>
      </c>
      <c r="T440" s="470">
        <f t="shared" si="57"/>
        <v>61.179915017100214</v>
      </c>
      <c r="U440" s="474" t="s">
        <v>3970</v>
      </c>
      <c r="V440" s="475" t="s">
        <v>3971</v>
      </c>
    </row>
    <row r="441" spans="1:22" s="1" customFormat="1" ht="39.950000000000003" customHeight="1" thickBot="1">
      <c r="A441" s="1" t="s">
        <v>6</v>
      </c>
      <c r="B441" s="2" t="s">
        <v>33</v>
      </c>
      <c r="C441" s="2" t="s">
        <v>270</v>
      </c>
      <c r="D441" s="2" t="s">
        <v>661</v>
      </c>
      <c r="E441" s="2" t="s">
        <v>2738</v>
      </c>
      <c r="F441" s="2" t="s">
        <v>2843</v>
      </c>
      <c r="G441" s="2">
        <v>277.57</v>
      </c>
      <c r="H441" s="467">
        <v>291.44</v>
      </c>
      <c r="I441" s="467">
        <v>388</v>
      </c>
      <c r="J441" s="468">
        <f t="shared" si="60"/>
        <v>0.3313203403788087</v>
      </c>
      <c r="K441" s="464">
        <v>323.5</v>
      </c>
      <c r="L441" s="464">
        <v>323.5</v>
      </c>
      <c r="M441" s="464">
        <v>345.5</v>
      </c>
      <c r="N441" s="466">
        <f t="shared" si="56"/>
        <v>5.4000000000000006E-2</v>
      </c>
      <c r="O441" s="2">
        <v>10</v>
      </c>
      <c r="P441" s="2">
        <v>0</v>
      </c>
      <c r="Q441" s="2">
        <v>10</v>
      </c>
      <c r="R441" s="2">
        <v>0</v>
      </c>
      <c r="S441" s="470">
        <f t="shared" si="62"/>
        <v>31.015979381443294</v>
      </c>
      <c r="T441" s="470">
        <f t="shared" si="57"/>
        <v>51.015979381443294</v>
      </c>
      <c r="U441" s="474" t="s">
        <v>3970</v>
      </c>
      <c r="V441" s="475" t="s">
        <v>3971</v>
      </c>
    </row>
    <row r="442" spans="1:22" s="1" customFormat="1" ht="39.950000000000003" customHeight="1" thickBot="1">
      <c r="A442" s="1" t="s">
        <v>6</v>
      </c>
      <c r="B442" s="2" t="s">
        <v>33</v>
      </c>
      <c r="C442" s="2" t="s">
        <v>269</v>
      </c>
      <c r="D442" s="2" t="s">
        <v>674</v>
      </c>
      <c r="E442" s="2" t="s">
        <v>2742</v>
      </c>
      <c r="F442" s="2" t="s">
        <v>2843</v>
      </c>
      <c r="G442" s="2">
        <v>301.43</v>
      </c>
      <c r="H442" s="467">
        <v>515</v>
      </c>
      <c r="I442" s="467">
        <v>515</v>
      </c>
      <c r="J442" s="468">
        <f t="shared" si="60"/>
        <v>0</v>
      </c>
      <c r="K442" s="464">
        <v>323.5</v>
      </c>
      <c r="L442" s="464">
        <v>323.5</v>
      </c>
      <c r="M442" s="464">
        <v>345.5</v>
      </c>
      <c r="N442" s="466">
        <f t="shared" si="56"/>
        <v>5.4000000000000006E-2</v>
      </c>
      <c r="O442" s="2">
        <v>10</v>
      </c>
      <c r="P442" s="2">
        <v>0</v>
      </c>
      <c r="Q442" s="2">
        <v>10</v>
      </c>
      <c r="R442" s="2">
        <v>0</v>
      </c>
      <c r="S442" s="470">
        <f t="shared" si="62"/>
        <v>23.367378640776696</v>
      </c>
      <c r="T442" s="470">
        <f t="shared" si="57"/>
        <v>43.367378640776693</v>
      </c>
      <c r="U442" s="474" t="s">
        <v>3970</v>
      </c>
      <c r="V442" s="475" t="s">
        <v>3971</v>
      </c>
    </row>
    <row r="443" spans="1:22" s="1" customFormat="1" ht="39.950000000000003" customHeight="1" thickBot="1">
      <c r="A443" s="1" t="s">
        <v>6</v>
      </c>
      <c r="B443" s="2" t="s">
        <v>33</v>
      </c>
      <c r="C443" s="2" t="s">
        <v>272</v>
      </c>
      <c r="D443" s="2" t="s">
        <v>663</v>
      </c>
      <c r="E443" s="2" t="s">
        <v>2736</v>
      </c>
      <c r="F443" s="2" t="s">
        <v>2843</v>
      </c>
      <c r="G443" s="2">
        <v>329.6</v>
      </c>
      <c r="H443" s="467">
        <v>301.47000000000003</v>
      </c>
      <c r="I443" s="467">
        <v>596.74</v>
      </c>
      <c r="J443" s="468">
        <f t="shared" si="60"/>
        <v>0.97943410621289007</v>
      </c>
      <c r="K443" s="464">
        <v>323.5</v>
      </c>
      <c r="L443" s="464">
        <v>323.5</v>
      </c>
      <c r="M443" s="464">
        <v>345.5</v>
      </c>
      <c r="N443" s="466">
        <f t="shared" si="56"/>
        <v>5.4000000000000006E-2</v>
      </c>
      <c r="O443" s="2">
        <v>0</v>
      </c>
      <c r="P443" s="2">
        <v>10</v>
      </c>
      <c r="Q443" s="2">
        <v>10</v>
      </c>
      <c r="R443" s="2">
        <v>0</v>
      </c>
      <c r="S443" s="470">
        <f t="shared" si="62"/>
        <v>20.166571706270737</v>
      </c>
      <c r="T443" s="470">
        <f t="shared" si="57"/>
        <v>40.166571706270737</v>
      </c>
      <c r="U443" s="474" t="s">
        <v>3970</v>
      </c>
      <c r="V443" s="475" t="s">
        <v>3971</v>
      </c>
    </row>
    <row r="444" spans="1:22" s="1" customFormat="1" ht="39.950000000000003" customHeight="1" thickBot="1">
      <c r="A444" s="1" t="s">
        <v>7</v>
      </c>
      <c r="B444" s="2" t="s">
        <v>33</v>
      </c>
      <c r="C444" s="2" t="s">
        <v>271</v>
      </c>
      <c r="D444" s="2" t="s">
        <v>676</v>
      </c>
      <c r="E444" s="2" t="s">
        <v>2733</v>
      </c>
      <c r="F444" s="2" t="s">
        <v>2844</v>
      </c>
      <c r="G444" s="2"/>
      <c r="H444" s="467"/>
      <c r="I444" s="467"/>
      <c r="J444" s="468"/>
      <c r="K444" s="464">
        <v>323.5</v>
      </c>
      <c r="L444" s="464">
        <v>323.5</v>
      </c>
      <c r="M444" s="464">
        <v>345.5</v>
      </c>
      <c r="N444" s="466">
        <f t="shared" si="56"/>
        <v>5.4000000000000006E-2</v>
      </c>
      <c r="O444" s="2">
        <v>10</v>
      </c>
      <c r="P444" s="2">
        <v>10</v>
      </c>
      <c r="Q444" s="2">
        <v>10</v>
      </c>
      <c r="R444" s="2">
        <v>2</v>
      </c>
      <c r="S444" s="470"/>
      <c r="T444" s="470">
        <f t="shared" si="57"/>
        <v>32</v>
      </c>
      <c r="U444" s="474" t="s">
        <v>3970</v>
      </c>
      <c r="V444" s="475" t="s">
        <v>3162</v>
      </c>
    </row>
    <row r="445" spans="1:22" s="1" customFormat="1" ht="39.950000000000003" customHeight="1" thickBot="1">
      <c r="A445" s="1" t="s">
        <v>7</v>
      </c>
      <c r="B445" s="2" t="s">
        <v>34</v>
      </c>
      <c r="C445" s="2" t="s">
        <v>269</v>
      </c>
      <c r="D445" s="2" t="s">
        <v>695</v>
      </c>
      <c r="E445" s="2" t="s">
        <v>2744</v>
      </c>
      <c r="F445" s="2" t="s">
        <v>2837</v>
      </c>
      <c r="G445" s="2">
        <v>707.8</v>
      </c>
      <c r="H445" s="467">
        <v>707.7</v>
      </c>
      <c r="I445" s="467">
        <v>280.37</v>
      </c>
      <c r="J445" s="468">
        <f t="shared" ref="J445:J465" si="63">+(I445-H445)/H445</f>
        <v>-0.60382930620319342</v>
      </c>
      <c r="K445" s="464">
        <v>438.5</v>
      </c>
      <c r="L445" s="464">
        <v>438.5</v>
      </c>
      <c r="M445" s="464">
        <v>474.5</v>
      </c>
      <c r="N445" s="466">
        <f t="shared" si="56"/>
        <v>5.4000000000000006E-2</v>
      </c>
      <c r="O445" s="2">
        <v>10</v>
      </c>
      <c r="P445" s="2">
        <v>10</v>
      </c>
      <c r="Q445" s="2">
        <v>10</v>
      </c>
      <c r="R445" s="2">
        <v>0</v>
      </c>
      <c r="S445" s="470">
        <v>60</v>
      </c>
      <c r="T445" s="470">
        <f t="shared" si="57"/>
        <v>90</v>
      </c>
      <c r="U445" s="476" t="s">
        <v>3969</v>
      </c>
      <c r="V445" s="472"/>
    </row>
    <row r="446" spans="1:22" s="1" customFormat="1" ht="39.950000000000003" customHeight="1" thickBot="1">
      <c r="A446" s="1" t="s">
        <v>6</v>
      </c>
      <c r="B446" s="2" t="s">
        <v>34</v>
      </c>
      <c r="C446" s="2" t="s">
        <v>269</v>
      </c>
      <c r="D446" s="2" t="s">
        <v>678</v>
      </c>
      <c r="E446" s="2" t="s">
        <v>2735</v>
      </c>
      <c r="F446" s="2" t="s">
        <v>2842</v>
      </c>
      <c r="G446" s="2">
        <v>256</v>
      </c>
      <c r="H446" s="467">
        <v>263</v>
      </c>
      <c r="I446" s="467">
        <v>288</v>
      </c>
      <c r="J446" s="468">
        <f t="shared" si="63"/>
        <v>9.5057034220532313E-2</v>
      </c>
      <c r="K446" s="464">
        <v>438.5</v>
      </c>
      <c r="L446" s="464">
        <v>438.5</v>
      </c>
      <c r="M446" s="464">
        <v>474.5</v>
      </c>
      <c r="N446" s="466">
        <f t="shared" si="56"/>
        <v>5.4000000000000006E-2</v>
      </c>
      <c r="O446" s="2">
        <v>10</v>
      </c>
      <c r="P446" s="2">
        <v>0</v>
      </c>
      <c r="Q446" s="2">
        <v>10</v>
      </c>
      <c r="R446" s="2">
        <v>1</v>
      </c>
      <c r="S446" s="470"/>
      <c r="T446" s="470">
        <f t="shared" si="57"/>
        <v>21</v>
      </c>
      <c r="U446" s="474" t="s">
        <v>3970</v>
      </c>
      <c r="V446" s="475" t="s">
        <v>3151</v>
      </c>
    </row>
    <row r="447" spans="1:22" s="1" customFormat="1" ht="39.950000000000003" customHeight="1" thickBot="1">
      <c r="A447" s="1" t="s">
        <v>6</v>
      </c>
      <c r="B447" s="2" t="s">
        <v>34</v>
      </c>
      <c r="C447" s="2" t="s">
        <v>269</v>
      </c>
      <c r="D447" s="2" t="s">
        <v>679</v>
      </c>
      <c r="E447" s="2" t="s">
        <v>2738</v>
      </c>
      <c r="F447" s="2" t="s">
        <v>2843</v>
      </c>
      <c r="G447" s="2">
        <v>285.45999999999998</v>
      </c>
      <c r="H447" s="467">
        <v>300</v>
      </c>
      <c r="I447" s="467">
        <v>325.49</v>
      </c>
      <c r="J447" s="468">
        <f t="shared" si="63"/>
        <v>8.496666666666669E-2</v>
      </c>
      <c r="K447" s="464">
        <v>438.5</v>
      </c>
      <c r="L447" s="464">
        <v>438.5</v>
      </c>
      <c r="M447" s="464">
        <v>474.5</v>
      </c>
      <c r="N447" s="466">
        <f t="shared" si="56"/>
        <v>5.4000000000000006E-2</v>
      </c>
      <c r="O447" s="2">
        <v>10</v>
      </c>
      <c r="P447" s="2">
        <v>0</v>
      </c>
      <c r="Q447" s="2">
        <v>10</v>
      </c>
      <c r="R447" s="2">
        <v>0</v>
      </c>
      <c r="S447" s="470">
        <f t="shared" ref="S447:S456" si="64">+($I$445*$S$445)/I447</f>
        <v>51.682693784755294</v>
      </c>
      <c r="T447" s="470">
        <f t="shared" si="57"/>
        <v>71.682693784755287</v>
      </c>
      <c r="U447" s="476" t="s">
        <v>3969</v>
      </c>
      <c r="V447" s="472"/>
    </row>
    <row r="448" spans="1:22" s="1" customFormat="1" ht="39.950000000000003" customHeight="1" thickBot="1">
      <c r="A448" s="1" t="s">
        <v>6</v>
      </c>
      <c r="B448" s="2" t="s">
        <v>34</v>
      </c>
      <c r="C448" s="2" t="s">
        <v>269</v>
      </c>
      <c r="D448" s="2" t="s">
        <v>681</v>
      </c>
      <c r="E448" s="2" t="s">
        <v>2756</v>
      </c>
      <c r="F448" s="2" t="s">
        <v>2836</v>
      </c>
      <c r="G448" s="2">
        <v>308.89999999999998</v>
      </c>
      <c r="H448" s="467">
        <v>370</v>
      </c>
      <c r="I448" s="467">
        <v>339.2</v>
      </c>
      <c r="J448" s="468">
        <f t="shared" si="63"/>
        <v>-8.3243243243243267E-2</v>
      </c>
      <c r="K448" s="464">
        <v>438.5</v>
      </c>
      <c r="L448" s="464">
        <v>438.5</v>
      </c>
      <c r="M448" s="464">
        <v>474.5</v>
      </c>
      <c r="N448" s="466">
        <f t="shared" si="56"/>
        <v>5.4000000000000006E-2</v>
      </c>
      <c r="O448" s="2">
        <v>10</v>
      </c>
      <c r="P448" s="2">
        <v>10</v>
      </c>
      <c r="Q448" s="2">
        <v>10</v>
      </c>
      <c r="R448" s="2">
        <v>0</v>
      </c>
      <c r="S448" s="470">
        <f t="shared" si="64"/>
        <v>49.593750000000007</v>
      </c>
      <c r="T448" s="470">
        <f t="shared" si="57"/>
        <v>79.59375</v>
      </c>
      <c r="U448" s="476" t="s">
        <v>3969</v>
      </c>
      <c r="V448" s="472"/>
    </row>
    <row r="449" spans="1:22" s="1" customFormat="1" ht="39.950000000000003" customHeight="1" thickBot="1">
      <c r="A449" s="1" t="s">
        <v>6</v>
      </c>
      <c r="B449" s="2" t="s">
        <v>34</v>
      </c>
      <c r="C449" s="2" t="s">
        <v>270</v>
      </c>
      <c r="D449" s="2" t="s">
        <v>682</v>
      </c>
      <c r="E449" s="2" t="s">
        <v>2733</v>
      </c>
      <c r="F449" s="2" t="s">
        <v>2844</v>
      </c>
      <c r="G449" s="2">
        <v>343.6</v>
      </c>
      <c r="H449" s="467">
        <v>397.82</v>
      </c>
      <c r="I449" s="467">
        <v>349.76</v>
      </c>
      <c r="J449" s="468">
        <f t="shared" si="63"/>
        <v>-0.12080840581167362</v>
      </c>
      <c r="K449" s="464">
        <v>438.5</v>
      </c>
      <c r="L449" s="464">
        <v>438.5</v>
      </c>
      <c r="M449" s="464">
        <v>474.5</v>
      </c>
      <c r="N449" s="466">
        <f t="shared" si="56"/>
        <v>5.4000000000000006E-2</v>
      </c>
      <c r="O449" s="2">
        <v>10</v>
      </c>
      <c r="P449" s="2">
        <v>10</v>
      </c>
      <c r="Q449" s="2">
        <v>10</v>
      </c>
      <c r="R449" s="2">
        <v>2</v>
      </c>
      <c r="S449" s="470">
        <f t="shared" si="64"/>
        <v>48.096408966148218</v>
      </c>
      <c r="T449" s="470">
        <f t="shared" si="57"/>
        <v>80.096408966148218</v>
      </c>
      <c r="U449" s="476" t="s">
        <v>3969</v>
      </c>
      <c r="V449" s="472"/>
    </row>
    <row r="450" spans="1:22" s="1" customFormat="1" ht="39.950000000000003" customHeight="1" thickBot="1">
      <c r="A450" s="1" t="s">
        <v>6</v>
      </c>
      <c r="B450" s="2" t="s">
        <v>34</v>
      </c>
      <c r="C450" s="2" t="s">
        <v>269</v>
      </c>
      <c r="D450" s="2" t="s">
        <v>680</v>
      </c>
      <c r="E450" s="2" t="s">
        <v>2741</v>
      </c>
      <c r="F450" s="2" t="s">
        <v>2843</v>
      </c>
      <c r="G450" s="2">
        <v>347.58</v>
      </c>
      <c r="H450" s="467">
        <v>364.27</v>
      </c>
      <c r="I450" s="467">
        <v>361.97</v>
      </c>
      <c r="J450" s="468">
        <f t="shared" si="63"/>
        <v>-6.3139978587310368E-3</v>
      </c>
      <c r="K450" s="464">
        <v>438.5</v>
      </c>
      <c r="L450" s="464">
        <v>438.5</v>
      </c>
      <c r="M450" s="464">
        <v>474.5</v>
      </c>
      <c r="N450" s="466">
        <f t="shared" si="56"/>
        <v>5.4000000000000006E-2</v>
      </c>
      <c r="O450" s="2">
        <v>10</v>
      </c>
      <c r="P450" s="2">
        <v>10</v>
      </c>
      <c r="Q450" s="2">
        <v>10</v>
      </c>
      <c r="R450" s="2">
        <v>0</v>
      </c>
      <c r="S450" s="470">
        <f t="shared" si="64"/>
        <v>46.474017183744508</v>
      </c>
      <c r="T450" s="470">
        <f t="shared" si="57"/>
        <v>76.474017183744508</v>
      </c>
      <c r="U450" s="476" t="s">
        <v>3969</v>
      </c>
      <c r="V450" s="472"/>
    </row>
    <row r="451" spans="1:22" s="1" customFormat="1" ht="39.950000000000003" customHeight="1" thickBot="1">
      <c r="A451" s="1" t="s">
        <v>6</v>
      </c>
      <c r="B451" s="2" t="s">
        <v>34</v>
      </c>
      <c r="C451" s="2" t="s">
        <v>269</v>
      </c>
      <c r="D451" s="2" t="s">
        <v>694</v>
      </c>
      <c r="E451" s="2" t="s">
        <v>2733</v>
      </c>
      <c r="F451" s="2" t="s">
        <v>2843</v>
      </c>
      <c r="G451" s="2">
        <v>360.66</v>
      </c>
      <c r="H451" s="467">
        <v>660.34</v>
      </c>
      <c r="I451" s="467">
        <v>372.2</v>
      </c>
      <c r="J451" s="468">
        <f t="shared" si="63"/>
        <v>-0.43635097071205747</v>
      </c>
      <c r="K451" s="464">
        <v>438.5</v>
      </c>
      <c r="L451" s="464">
        <v>438.5</v>
      </c>
      <c r="M451" s="464">
        <v>474.5</v>
      </c>
      <c r="N451" s="466">
        <f t="shared" si="56"/>
        <v>5.4000000000000006E-2</v>
      </c>
      <c r="O451" s="2">
        <v>10</v>
      </c>
      <c r="P451" s="2">
        <v>10</v>
      </c>
      <c r="Q451" s="2">
        <v>10</v>
      </c>
      <c r="R451" s="2">
        <v>2</v>
      </c>
      <c r="S451" s="470">
        <f t="shared" si="64"/>
        <v>45.196668457818383</v>
      </c>
      <c r="T451" s="470">
        <f t="shared" si="57"/>
        <v>77.19666845781839</v>
      </c>
      <c r="U451" s="476" t="s">
        <v>3969</v>
      </c>
      <c r="V451" s="472"/>
    </row>
    <row r="452" spans="1:22" s="1" customFormat="1" ht="39.950000000000003" customHeight="1" thickBot="1">
      <c r="A452" s="1" t="s">
        <v>6</v>
      </c>
      <c r="B452" s="2" t="s">
        <v>34</v>
      </c>
      <c r="C452" s="2" t="s">
        <v>269</v>
      </c>
      <c r="D452" s="2" t="s">
        <v>687</v>
      </c>
      <c r="E452" s="2" t="s">
        <v>2734</v>
      </c>
      <c r="F452" s="2" t="s">
        <v>2843</v>
      </c>
      <c r="G452" s="2">
        <v>352.6</v>
      </c>
      <c r="H452" s="467">
        <v>431.15</v>
      </c>
      <c r="I452" s="467">
        <v>381.8</v>
      </c>
      <c r="J452" s="468">
        <f t="shared" si="63"/>
        <v>-0.11446132436507009</v>
      </c>
      <c r="K452" s="464">
        <v>438.5</v>
      </c>
      <c r="L452" s="464">
        <v>438.5</v>
      </c>
      <c r="M452" s="464">
        <v>474.5</v>
      </c>
      <c r="N452" s="466">
        <f t="shared" si="56"/>
        <v>5.4000000000000006E-2</v>
      </c>
      <c r="O452" s="2">
        <v>10</v>
      </c>
      <c r="P452" s="2">
        <v>10</v>
      </c>
      <c r="Q452" s="2">
        <v>10</v>
      </c>
      <c r="R452" s="2">
        <v>0</v>
      </c>
      <c r="S452" s="470">
        <f t="shared" si="64"/>
        <v>44.060240963855421</v>
      </c>
      <c r="T452" s="470">
        <f t="shared" si="57"/>
        <v>74.060240963855421</v>
      </c>
      <c r="U452" s="476" t="s">
        <v>3969</v>
      </c>
      <c r="V452" s="472"/>
    </row>
    <row r="453" spans="1:22" s="1" customFormat="1" ht="39.950000000000003" customHeight="1" thickBot="1">
      <c r="A453" s="1" t="s">
        <v>6</v>
      </c>
      <c r="B453" s="2" t="s">
        <v>34</v>
      </c>
      <c r="C453" s="2" t="s">
        <v>270</v>
      </c>
      <c r="D453" s="2" t="s">
        <v>685</v>
      </c>
      <c r="E453" s="2" t="s">
        <v>2734</v>
      </c>
      <c r="F453" s="2" t="s">
        <v>2844</v>
      </c>
      <c r="G453" s="2">
        <v>474.2</v>
      </c>
      <c r="H453" s="467">
        <v>424</v>
      </c>
      <c r="I453" s="467">
        <v>396.8</v>
      </c>
      <c r="J453" s="468">
        <f t="shared" si="63"/>
        <v>-6.4150943396226387E-2</v>
      </c>
      <c r="K453" s="464">
        <v>438.5</v>
      </c>
      <c r="L453" s="464">
        <v>438.5</v>
      </c>
      <c r="M453" s="464">
        <v>474.5</v>
      </c>
      <c r="N453" s="466">
        <f t="shared" si="56"/>
        <v>5.4000000000000006E-2</v>
      </c>
      <c r="O453" s="2">
        <v>10</v>
      </c>
      <c r="P453" s="2">
        <v>10</v>
      </c>
      <c r="Q453" s="2">
        <v>10</v>
      </c>
      <c r="R453" s="2">
        <v>0</v>
      </c>
      <c r="S453" s="470">
        <f t="shared" si="64"/>
        <v>42.39465725806452</v>
      </c>
      <c r="T453" s="470">
        <f t="shared" si="57"/>
        <v>72.394657258064512</v>
      </c>
      <c r="U453" s="476" t="s">
        <v>3969</v>
      </c>
      <c r="V453" s="472"/>
    </row>
    <row r="454" spans="1:22" s="1" customFormat="1" ht="39.950000000000003" customHeight="1" thickBot="1">
      <c r="A454" s="1" t="s">
        <v>6</v>
      </c>
      <c r="B454" s="2" t="s">
        <v>34</v>
      </c>
      <c r="C454" s="2" t="s">
        <v>269</v>
      </c>
      <c r="D454" s="2" t="s">
        <v>686</v>
      </c>
      <c r="E454" s="2" t="s">
        <v>2753</v>
      </c>
      <c r="F454" s="2" t="s">
        <v>2844</v>
      </c>
      <c r="G454" s="2">
        <v>404</v>
      </c>
      <c r="H454" s="467">
        <v>425</v>
      </c>
      <c r="I454" s="467">
        <v>405</v>
      </c>
      <c r="J454" s="468">
        <f t="shared" si="63"/>
        <v>-4.7058823529411764E-2</v>
      </c>
      <c r="K454" s="464">
        <v>438.5</v>
      </c>
      <c r="L454" s="464">
        <v>438.5</v>
      </c>
      <c r="M454" s="464">
        <v>474.5</v>
      </c>
      <c r="N454" s="466">
        <f t="shared" si="56"/>
        <v>5.4000000000000006E-2</v>
      </c>
      <c r="O454" s="2">
        <v>10</v>
      </c>
      <c r="P454" s="2">
        <v>10</v>
      </c>
      <c r="Q454" s="2">
        <v>10</v>
      </c>
      <c r="R454" s="2">
        <v>0</v>
      </c>
      <c r="S454" s="470">
        <f t="shared" si="64"/>
        <v>41.5362962962963</v>
      </c>
      <c r="T454" s="470">
        <f t="shared" si="57"/>
        <v>71.5362962962963</v>
      </c>
      <c r="U454" s="476" t="s">
        <v>3969</v>
      </c>
      <c r="V454" s="472"/>
    </row>
    <row r="455" spans="1:22" s="1" customFormat="1" ht="39.950000000000003" customHeight="1" thickBot="1">
      <c r="A455" s="1" t="s">
        <v>6</v>
      </c>
      <c r="B455" s="2" t="s">
        <v>34</v>
      </c>
      <c r="C455" s="2" t="s">
        <v>269</v>
      </c>
      <c r="D455" s="2" t="s">
        <v>652</v>
      </c>
      <c r="E455" s="2" t="s">
        <v>2732</v>
      </c>
      <c r="F455" s="2" t="s">
        <v>2848</v>
      </c>
      <c r="G455" s="2">
        <v>438.33</v>
      </c>
      <c r="H455" s="467">
        <v>530.6</v>
      </c>
      <c r="I455" s="467">
        <v>410.3</v>
      </c>
      <c r="J455" s="468">
        <f t="shared" si="63"/>
        <v>-0.22672446287222014</v>
      </c>
      <c r="K455" s="464">
        <v>438.5</v>
      </c>
      <c r="L455" s="464">
        <v>438.5</v>
      </c>
      <c r="M455" s="464">
        <v>474.5</v>
      </c>
      <c r="N455" s="466">
        <f t="shared" si="56"/>
        <v>5.4000000000000006E-2</v>
      </c>
      <c r="O455" s="2">
        <v>10</v>
      </c>
      <c r="P455" s="2">
        <v>0</v>
      </c>
      <c r="Q455" s="2">
        <v>10</v>
      </c>
      <c r="R455" s="2">
        <v>1</v>
      </c>
      <c r="S455" s="470">
        <f t="shared" si="64"/>
        <v>40.999756275895685</v>
      </c>
      <c r="T455" s="470">
        <f t="shared" si="57"/>
        <v>61.999756275895685</v>
      </c>
      <c r="U455" s="476" t="s">
        <v>3969</v>
      </c>
      <c r="V455" s="472"/>
    </row>
    <row r="456" spans="1:22" s="1" customFormat="1" ht="39.950000000000003" customHeight="1" thickBot="1">
      <c r="A456" s="1" t="s">
        <v>6</v>
      </c>
      <c r="B456" s="2" t="s">
        <v>34</v>
      </c>
      <c r="C456" s="2" t="s">
        <v>271</v>
      </c>
      <c r="D456" s="2" t="s">
        <v>690</v>
      </c>
      <c r="E456" s="2" t="s">
        <v>2736</v>
      </c>
      <c r="F456" s="2" t="s">
        <v>2843</v>
      </c>
      <c r="G456" s="2">
        <v>553.1</v>
      </c>
      <c r="H456" s="467">
        <v>505.26</v>
      </c>
      <c r="I456" s="467">
        <v>416.96</v>
      </c>
      <c r="J456" s="468">
        <f t="shared" si="63"/>
        <v>-0.17476150892609749</v>
      </c>
      <c r="K456" s="464">
        <v>438.5</v>
      </c>
      <c r="L456" s="464">
        <v>438.5</v>
      </c>
      <c r="M456" s="464">
        <v>474.5</v>
      </c>
      <c r="N456" s="466">
        <f t="shared" si="56"/>
        <v>5.4000000000000006E-2</v>
      </c>
      <c r="O456" s="2">
        <v>0</v>
      </c>
      <c r="P456" s="2">
        <v>10</v>
      </c>
      <c r="Q456" s="2">
        <v>10</v>
      </c>
      <c r="R456" s="2">
        <v>0</v>
      </c>
      <c r="S456" s="470">
        <f t="shared" si="64"/>
        <v>40.344877206446668</v>
      </c>
      <c r="T456" s="470">
        <f t="shared" si="57"/>
        <v>60.344877206446668</v>
      </c>
      <c r="U456" s="476" t="s">
        <v>3969</v>
      </c>
      <c r="V456" s="472"/>
    </row>
    <row r="457" spans="1:22" s="1" customFormat="1" ht="39.950000000000003" customHeight="1" thickBot="1">
      <c r="A457" s="1" t="s">
        <v>6</v>
      </c>
      <c r="B457" s="2" t="s">
        <v>34</v>
      </c>
      <c r="C457" s="2" t="s">
        <v>269</v>
      </c>
      <c r="D457" s="2" t="s">
        <v>698</v>
      </c>
      <c r="E457" s="2" t="s">
        <v>2737</v>
      </c>
      <c r="F457" s="2" t="s">
        <v>2846</v>
      </c>
      <c r="G457" s="2"/>
      <c r="H457" s="467">
        <v>419.07</v>
      </c>
      <c r="I457" s="467">
        <v>428.29</v>
      </c>
      <c r="J457" s="468">
        <f t="shared" si="63"/>
        <v>2.2001097668647308E-2</v>
      </c>
      <c r="K457" s="464">
        <v>438.5</v>
      </c>
      <c r="L457" s="464">
        <v>438.5</v>
      </c>
      <c r="M457" s="464">
        <v>474.5</v>
      </c>
      <c r="N457" s="466">
        <f t="shared" si="56"/>
        <v>5.4000000000000006E-2</v>
      </c>
      <c r="O457" s="2">
        <v>10</v>
      </c>
      <c r="P457" s="2">
        <v>0</v>
      </c>
      <c r="Q457" s="2">
        <v>10</v>
      </c>
      <c r="R457" s="2">
        <v>0</v>
      </c>
      <c r="S457" s="470"/>
      <c r="T457" s="470">
        <f t="shared" si="57"/>
        <v>20</v>
      </c>
      <c r="U457" s="474" t="s">
        <v>3970</v>
      </c>
      <c r="V457" s="475" t="s">
        <v>3151</v>
      </c>
    </row>
    <row r="458" spans="1:22" s="1" customFormat="1" ht="39.950000000000003" customHeight="1" thickBot="1">
      <c r="A458" s="1" t="s">
        <v>6</v>
      </c>
      <c r="B458" s="2" t="s">
        <v>34</v>
      </c>
      <c r="C458" s="2" t="s">
        <v>270</v>
      </c>
      <c r="D458" s="2" t="s">
        <v>689</v>
      </c>
      <c r="E458" s="2" t="s">
        <v>2753</v>
      </c>
      <c r="F458" s="2" t="s">
        <v>2844</v>
      </c>
      <c r="G458" s="2">
        <v>456</v>
      </c>
      <c r="H458" s="467">
        <v>487</v>
      </c>
      <c r="I458" s="467">
        <v>487</v>
      </c>
      <c r="J458" s="468">
        <f t="shared" si="63"/>
        <v>0</v>
      </c>
      <c r="K458" s="464">
        <v>438.5</v>
      </c>
      <c r="L458" s="464">
        <v>438.5</v>
      </c>
      <c r="M458" s="464">
        <v>474.5</v>
      </c>
      <c r="N458" s="466">
        <f t="shared" si="56"/>
        <v>5.4000000000000006E-2</v>
      </c>
      <c r="O458" s="2">
        <v>10</v>
      </c>
      <c r="P458" s="2">
        <v>10</v>
      </c>
      <c r="Q458" s="2">
        <v>10</v>
      </c>
      <c r="R458" s="2">
        <v>0</v>
      </c>
      <c r="S458" s="470">
        <f t="shared" ref="S458:S465" si="65">+($I$445*$S$445)/I458</f>
        <v>34.542505133470229</v>
      </c>
      <c r="T458" s="470">
        <f t="shared" si="57"/>
        <v>64.542505133470229</v>
      </c>
      <c r="U458" s="474" t="s">
        <v>3970</v>
      </c>
      <c r="V458" s="475" t="s">
        <v>3971</v>
      </c>
    </row>
    <row r="459" spans="1:22" s="1" customFormat="1" ht="39.950000000000003" customHeight="1" thickBot="1">
      <c r="A459" s="1" t="s">
        <v>6</v>
      </c>
      <c r="B459" s="2" t="s">
        <v>34</v>
      </c>
      <c r="C459" s="2" t="s">
        <v>270</v>
      </c>
      <c r="D459" s="2" t="s">
        <v>693</v>
      </c>
      <c r="E459" s="2" t="s">
        <v>2737</v>
      </c>
      <c r="F459" s="2" t="s">
        <v>2817</v>
      </c>
      <c r="G459" s="2">
        <v>542.22</v>
      </c>
      <c r="H459" s="467">
        <v>542.22</v>
      </c>
      <c r="I459" s="467">
        <v>515.07000000000005</v>
      </c>
      <c r="J459" s="468">
        <f t="shared" si="63"/>
        <v>-5.007192652428899E-2</v>
      </c>
      <c r="K459" s="464">
        <v>438.5</v>
      </c>
      <c r="L459" s="464">
        <v>438.5</v>
      </c>
      <c r="M459" s="464">
        <v>474.5</v>
      </c>
      <c r="N459" s="466">
        <f t="shared" si="56"/>
        <v>5.4000000000000006E-2</v>
      </c>
      <c r="O459" s="2">
        <v>10</v>
      </c>
      <c r="P459" s="2">
        <v>10</v>
      </c>
      <c r="Q459" s="2">
        <v>10</v>
      </c>
      <c r="R459" s="2">
        <v>0</v>
      </c>
      <c r="S459" s="470">
        <f t="shared" si="65"/>
        <v>32.66002679247481</v>
      </c>
      <c r="T459" s="470">
        <f t="shared" si="57"/>
        <v>62.66002679247481</v>
      </c>
      <c r="U459" s="474" t="s">
        <v>3970</v>
      </c>
      <c r="V459" s="475" t="s">
        <v>3971</v>
      </c>
    </row>
    <row r="460" spans="1:22" s="1" customFormat="1" ht="39.950000000000003" customHeight="1" thickBot="1">
      <c r="A460" s="1" t="s">
        <v>6</v>
      </c>
      <c r="B460" s="2" t="s">
        <v>34</v>
      </c>
      <c r="C460" s="2" t="s">
        <v>271</v>
      </c>
      <c r="D460" s="2" t="s">
        <v>692</v>
      </c>
      <c r="E460" s="2" t="s">
        <v>2753</v>
      </c>
      <c r="F460" s="2" t="s">
        <v>2844</v>
      </c>
      <c r="G460" s="2">
        <v>516</v>
      </c>
      <c r="H460" s="467">
        <v>524</v>
      </c>
      <c r="I460" s="467">
        <v>524</v>
      </c>
      <c r="J460" s="468">
        <f t="shared" si="63"/>
        <v>0</v>
      </c>
      <c r="K460" s="464">
        <v>438.5</v>
      </c>
      <c r="L460" s="464">
        <v>438.5</v>
      </c>
      <c r="M460" s="464">
        <v>474.5</v>
      </c>
      <c r="N460" s="466">
        <f t="shared" ref="N460:N523" si="66">1.6%+1.9%+1.9%</f>
        <v>5.4000000000000006E-2</v>
      </c>
      <c r="O460" s="2">
        <v>10</v>
      </c>
      <c r="P460" s="2">
        <v>10</v>
      </c>
      <c r="Q460" s="2">
        <v>10</v>
      </c>
      <c r="R460" s="2">
        <v>0</v>
      </c>
      <c r="S460" s="470">
        <f t="shared" si="65"/>
        <v>32.103435114503817</v>
      </c>
      <c r="T460" s="470">
        <f t="shared" ref="T460:T523" si="67">+SUM(O460:S460)</f>
        <v>62.103435114503817</v>
      </c>
      <c r="U460" s="474" t="s">
        <v>3970</v>
      </c>
      <c r="V460" s="475" t="s">
        <v>3971</v>
      </c>
    </row>
    <row r="461" spans="1:22" s="1" customFormat="1" ht="39.950000000000003" customHeight="1" thickBot="1">
      <c r="A461" s="1" t="s">
        <v>6</v>
      </c>
      <c r="B461" s="2" t="s">
        <v>34</v>
      </c>
      <c r="C461" s="2" t="s">
        <v>269</v>
      </c>
      <c r="D461" s="2" t="s">
        <v>691</v>
      </c>
      <c r="E461" s="2" t="s">
        <v>2736</v>
      </c>
      <c r="F461" s="2" t="s">
        <v>2843</v>
      </c>
      <c r="G461" s="2">
        <v>582.6</v>
      </c>
      <c r="H461" s="467">
        <v>515.85</v>
      </c>
      <c r="I461" s="467">
        <v>530.29999999999995</v>
      </c>
      <c r="J461" s="468">
        <f t="shared" si="63"/>
        <v>2.8012018997770536E-2</v>
      </c>
      <c r="K461" s="464">
        <v>438.5</v>
      </c>
      <c r="L461" s="464">
        <v>438.5</v>
      </c>
      <c r="M461" s="464">
        <v>474.5</v>
      </c>
      <c r="N461" s="466">
        <f t="shared" si="66"/>
        <v>5.4000000000000006E-2</v>
      </c>
      <c r="O461" s="2">
        <v>0</v>
      </c>
      <c r="P461" s="2">
        <v>10</v>
      </c>
      <c r="Q461" s="2">
        <v>10</v>
      </c>
      <c r="R461" s="2">
        <v>0</v>
      </c>
      <c r="S461" s="470">
        <f t="shared" si="65"/>
        <v>31.722044125966438</v>
      </c>
      <c r="T461" s="470">
        <f t="shared" si="67"/>
        <v>51.722044125966434</v>
      </c>
      <c r="U461" s="474" t="s">
        <v>3970</v>
      </c>
      <c r="V461" s="475" t="s">
        <v>3971</v>
      </c>
    </row>
    <row r="462" spans="1:22" s="1" customFormat="1" ht="39.950000000000003" customHeight="1" thickBot="1">
      <c r="A462" s="1" t="s">
        <v>6</v>
      </c>
      <c r="B462" s="2" t="s">
        <v>34</v>
      </c>
      <c r="C462" s="2" t="s">
        <v>270</v>
      </c>
      <c r="D462" s="2" t="s">
        <v>683</v>
      </c>
      <c r="E462" s="2" t="s">
        <v>2738</v>
      </c>
      <c r="F462" s="2" t="s">
        <v>2843</v>
      </c>
      <c r="G462" s="2">
        <v>385.89</v>
      </c>
      <c r="H462" s="467">
        <v>405.18</v>
      </c>
      <c r="I462" s="467">
        <v>539.59</v>
      </c>
      <c r="J462" s="468">
        <f t="shared" si="63"/>
        <v>0.33172910805074296</v>
      </c>
      <c r="K462" s="464">
        <v>438.5</v>
      </c>
      <c r="L462" s="464">
        <v>438.5</v>
      </c>
      <c r="M462" s="464">
        <v>474.5</v>
      </c>
      <c r="N462" s="466">
        <f t="shared" si="66"/>
        <v>5.4000000000000006E-2</v>
      </c>
      <c r="O462" s="2">
        <v>10</v>
      </c>
      <c r="P462" s="2">
        <v>0</v>
      </c>
      <c r="Q462" s="2">
        <v>10</v>
      </c>
      <c r="R462" s="2">
        <v>0</v>
      </c>
      <c r="S462" s="470">
        <f t="shared" si="65"/>
        <v>31.175892807501992</v>
      </c>
      <c r="T462" s="470">
        <f t="shared" si="67"/>
        <v>51.175892807501995</v>
      </c>
      <c r="U462" s="474" t="s">
        <v>3970</v>
      </c>
      <c r="V462" s="475" t="s">
        <v>3971</v>
      </c>
    </row>
    <row r="463" spans="1:22" s="1" customFormat="1" ht="39.950000000000003" customHeight="1" thickBot="1">
      <c r="A463" s="1" t="s">
        <v>6</v>
      </c>
      <c r="B463" s="2" t="s">
        <v>34</v>
      </c>
      <c r="C463" s="2" t="s">
        <v>270</v>
      </c>
      <c r="D463" s="2" t="s">
        <v>688</v>
      </c>
      <c r="E463" s="2" t="s">
        <v>2736</v>
      </c>
      <c r="F463" s="2" t="s">
        <v>2843</v>
      </c>
      <c r="G463" s="2">
        <v>472.67</v>
      </c>
      <c r="H463" s="467">
        <v>432.72</v>
      </c>
      <c r="I463" s="467">
        <v>663.2</v>
      </c>
      <c r="J463" s="468">
        <f t="shared" si="63"/>
        <v>0.53263080051765577</v>
      </c>
      <c r="K463" s="464">
        <v>438.5</v>
      </c>
      <c r="L463" s="464">
        <v>438.5</v>
      </c>
      <c r="M463" s="464">
        <v>474.5</v>
      </c>
      <c r="N463" s="466">
        <f t="shared" si="66"/>
        <v>5.4000000000000006E-2</v>
      </c>
      <c r="O463" s="2">
        <v>0</v>
      </c>
      <c r="P463" s="2">
        <v>10</v>
      </c>
      <c r="Q463" s="2">
        <v>10</v>
      </c>
      <c r="R463" s="2">
        <v>0</v>
      </c>
      <c r="S463" s="470">
        <f t="shared" si="65"/>
        <v>25.365199034981906</v>
      </c>
      <c r="T463" s="470">
        <f t="shared" si="67"/>
        <v>45.365199034981906</v>
      </c>
      <c r="U463" s="474" t="s">
        <v>3970</v>
      </c>
      <c r="V463" s="475" t="s">
        <v>3971</v>
      </c>
    </row>
    <row r="464" spans="1:22" s="1" customFormat="1" ht="39.950000000000003" customHeight="1" thickBot="1">
      <c r="A464" s="1" t="s">
        <v>6</v>
      </c>
      <c r="B464" s="2" t="s">
        <v>34</v>
      </c>
      <c r="C464" s="2" t="s">
        <v>272</v>
      </c>
      <c r="D464" s="2" t="s">
        <v>684</v>
      </c>
      <c r="E464" s="2" t="s">
        <v>2736</v>
      </c>
      <c r="F464" s="2" t="s">
        <v>2843</v>
      </c>
      <c r="G464" s="2">
        <v>457.9</v>
      </c>
      <c r="H464" s="467">
        <v>418.76</v>
      </c>
      <c r="I464" s="467">
        <v>844.49</v>
      </c>
      <c r="J464" s="468">
        <f t="shared" si="63"/>
        <v>1.0166443786417041</v>
      </c>
      <c r="K464" s="464">
        <v>438.5</v>
      </c>
      <c r="L464" s="464">
        <v>438.5</v>
      </c>
      <c r="M464" s="464">
        <v>474.5</v>
      </c>
      <c r="N464" s="466">
        <f t="shared" si="66"/>
        <v>5.4000000000000006E-2</v>
      </c>
      <c r="O464" s="2">
        <v>0</v>
      </c>
      <c r="P464" s="2">
        <v>10</v>
      </c>
      <c r="Q464" s="2">
        <v>10</v>
      </c>
      <c r="R464" s="2">
        <v>0</v>
      </c>
      <c r="S464" s="470">
        <f t="shared" si="65"/>
        <v>19.919951686816898</v>
      </c>
      <c r="T464" s="470">
        <f t="shared" si="67"/>
        <v>39.919951686816901</v>
      </c>
      <c r="U464" s="474" t="s">
        <v>3970</v>
      </c>
      <c r="V464" s="475" t="s">
        <v>3971</v>
      </c>
    </row>
    <row r="465" spans="1:22" s="1" customFormat="1" ht="39.950000000000003" customHeight="1" thickBot="1">
      <c r="A465" s="1" t="s">
        <v>6</v>
      </c>
      <c r="B465" s="2" t="s">
        <v>34</v>
      </c>
      <c r="C465" s="2" t="s">
        <v>269</v>
      </c>
      <c r="D465" s="2" t="s">
        <v>696</v>
      </c>
      <c r="E465" s="2" t="s">
        <v>2742</v>
      </c>
      <c r="F465" s="2" t="s">
        <v>2843</v>
      </c>
      <c r="G465" s="2">
        <v>382.1</v>
      </c>
      <c r="H465" s="467">
        <v>1340</v>
      </c>
      <c r="I465" s="467">
        <v>1340</v>
      </c>
      <c r="J465" s="468">
        <f t="shared" si="63"/>
        <v>0</v>
      </c>
      <c r="K465" s="464">
        <v>438.5</v>
      </c>
      <c r="L465" s="464">
        <v>438.5</v>
      </c>
      <c r="M465" s="464">
        <v>474.5</v>
      </c>
      <c r="N465" s="466">
        <f t="shared" si="66"/>
        <v>5.4000000000000006E-2</v>
      </c>
      <c r="O465" s="2">
        <v>10</v>
      </c>
      <c r="P465" s="2">
        <v>0</v>
      </c>
      <c r="Q465" s="2">
        <v>10</v>
      </c>
      <c r="R465" s="2">
        <v>0</v>
      </c>
      <c r="S465" s="470">
        <f t="shared" si="65"/>
        <v>12.553880597014926</v>
      </c>
      <c r="T465" s="470">
        <f t="shared" si="67"/>
        <v>32.553880597014924</v>
      </c>
      <c r="U465" s="474" t="s">
        <v>3970</v>
      </c>
      <c r="V465" s="475" t="s">
        <v>3971</v>
      </c>
    </row>
    <row r="466" spans="1:22" s="1" customFormat="1" ht="39.950000000000003" customHeight="1" thickBot="1">
      <c r="A466" s="1" t="s">
        <v>7</v>
      </c>
      <c r="B466" s="2" t="s">
        <v>34</v>
      </c>
      <c r="C466" s="2" t="s">
        <v>271</v>
      </c>
      <c r="D466" s="2" t="s">
        <v>697</v>
      </c>
      <c r="E466" s="2" t="s">
        <v>2733</v>
      </c>
      <c r="F466" s="2" t="s">
        <v>2844</v>
      </c>
      <c r="G466" s="2"/>
      <c r="H466" s="467"/>
      <c r="I466" s="467"/>
      <c r="J466" s="468"/>
      <c r="K466" s="464">
        <v>438.5</v>
      </c>
      <c r="L466" s="464">
        <v>438.5</v>
      </c>
      <c r="M466" s="464">
        <v>474.5</v>
      </c>
      <c r="N466" s="466">
        <f t="shared" si="66"/>
        <v>5.4000000000000006E-2</v>
      </c>
      <c r="O466" s="2">
        <v>10</v>
      </c>
      <c r="P466" s="2">
        <v>10</v>
      </c>
      <c r="Q466" s="2">
        <v>10</v>
      </c>
      <c r="R466" s="2">
        <v>2</v>
      </c>
      <c r="S466" s="470"/>
      <c r="T466" s="470">
        <f t="shared" si="67"/>
        <v>32</v>
      </c>
      <c r="U466" s="474" t="s">
        <v>3970</v>
      </c>
      <c r="V466" s="475" t="s">
        <v>3162</v>
      </c>
    </row>
    <row r="467" spans="1:22" s="1" customFormat="1" ht="39.950000000000003" customHeight="1" thickBot="1">
      <c r="A467" s="1" t="s">
        <v>6</v>
      </c>
      <c r="B467" s="2" t="s">
        <v>35</v>
      </c>
      <c r="C467" s="2" t="s">
        <v>269</v>
      </c>
      <c r="D467" s="2" t="s">
        <v>700</v>
      </c>
      <c r="E467" s="2" t="s">
        <v>2744</v>
      </c>
      <c r="F467" s="2" t="s">
        <v>2849</v>
      </c>
      <c r="G467" s="2">
        <v>1701</v>
      </c>
      <c r="H467" s="467">
        <v>1650</v>
      </c>
      <c r="I467" s="467">
        <v>1383.23</v>
      </c>
      <c r="J467" s="468">
        <f t="shared" ref="J467:J477" si="68">+(I467-H467)/H467</f>
        <v>-0.16167878787878787</v>
      </c>
      <c r="K467" s="464">
        <v>4359.5</v>
      </c>
      <c r="L467" s="464">
        <v>4809.75</v>
      </c>
      <c r="M467" s="464">
        <v>4809.75</v>
      </c>
      <c r="N467" s="466">
        <f t="shared" si="66"/>
        <v>5.4000000000000006E-2</v>
      </c>
      <c r="O467" s="2">
        <v>10</v>
      </c>
      <c r="P467" s="2">
        <v>0</v>
      </c>
      <c r="Q467" s="2">
        <v>10</v>
      </c>
      <c r="R467" s="2">
        <v>0</v>
      </c>
      <c r="S467" s="470">
        <v>60</v>
      </c>
      <c r="T467" s="470">
        <f t="shared" si="67"/>
        <v>80</v>
      </c>
      <c r="U467" s="476" t="s">
        <v>3969</v>
      </c>
      <c r="V467" s="472"/>
    </row>
    <row r="468" spans="1:22" s="1" customFormat="1" ht="39.950000000000003" customHeight="1" thickBot="1">
      <c r="A468" s="1" t="s">
        <v>6</v>
      </c>
      <c r="B468" s="2" t="s">
        <v>35</v>
      </c>
      <c r="C468" s="2" t="s">
        <v>269</v>
      </c>
      <c r="D468" s="2" t="s">
        <v>699</v>
      </c>
      <c r="E468" s="2" t="s">
        <v>2752</v>
      </c>
      <c r="F468" s="2" t="s">
        <v>2807</v>
      </c>
      <c r="G468" s="2">
        <v>1613</v>
      </c>
      <c r="H468" s="467">
        <v>1310.5</v>
      </c>
      <c r="I468" s="467">
        <v>1432</v>
      </c>
      <c r="J468" s="468">
        <f t="shared" si="68"/>
        <v>9.271270507439909E-2</v>
      </c>
      <c r="K468" s="464">
        <v>4359.5</v>
      </c>
      <c r="L468" s="464">
        <v>4809.75</v>
      </c>
      <c r="M468" s="464">
        <v>4809.75</v>
      </c>
      <c r="N468" s="466">
        <f t="shared" si="66"/>
        <v>5.4000000000000006E-2</v>
      </c>
      <c r="O468" s="2">
        <v>10</v>
      </c>
      <c r="P468" s="2">
        <v>10</v>
      </c>
      <c r="Q468" s="2">
        <v>0</v>
      </c>
      <c r="R468" s="2">
        <v>0</v>
      </c>
      <c r="S468" s="470">
        <f>+($I$467*$S$467)/I468</f>
        <v>57.956564245810057</v>
      </c>
      <c r="T468" s="470">
        <f t="shared" si="67"/>
        <v>77.956564245810057</v>
      </c>
      <c r="U468" s="476" t="s">
        <v>3969</v>
      </c>
      <c r="V468" s="472"/>
    </row>
    <row r="469" spans="1:22" s="1" customFormat="1" ht="39.950000000000003" customHeight="1" thickBot="1">
      <c r="A469" s="1" t="s">
        <v>7</v>
      </c>
      <c r="B469" s="2" t="s">
        <v>35</v>
      </c>
      <c r="C469" s="2" t="s">
        <v>269</v>
      </c>
      <c r="D469" s="2" t="s">
        <v>701</v>
      </c>
      <c r="E469" s="2" t="s">
        <v>2738</v>
      </c>
      <c r="F469" s="2" t="s">
        <v>2819</v>
      </c>
      <c r="G469" s="2">
        <v>1679.99</v>
      </c>
      <c r="H469" s="467">
        <v>1777.63</v>
      </c>
      <c r="I469" s="467">
        <v>1777.64</v>
      </c>
      <c r="J469" s="468">
        <f t="shared" si="68"/>
        <v>5.6254676169905458E-6</v>
      </c>
      <c r="K469" s="464">
        <v>4359.5</v>
      </c>
      <c r="L469" s="464">
        <v>4809.75</v>
      </c>
      <c r="M469" s="464">
        <v>4809.75</v>
      </c>
      <c r="N469" s="466">
        <f t="shared" si="66"/>
        <v>5.4000000000000006E-2</v>
      </c>
      <c r="O469" s="2">
        <v>10</v>
      </c>
      <c r="P469" s="2">
        <v>10</v>
      </c>
      <c r="Q469" s="2">
        <v>10</v>
      </c>
      <c r="R469" s="2">
        <v>0</v>
      </c>
      <c r="S469" s="470"/>
      <c r="T469" s="470">
        <f t="shared" si="67"/>
        <v>30</v>
      </c>
      <c r="U469" s="474" t="s">
        <v>3970</v>
      </c>
      <c r="V469" s="475" t="s">
        <v>3151</v>
      </c>
    </row>
    <row r="470" spans="1:22" s="1" customFormat="1" ht="39.950000000000003" customHeight="1" thickBot="1">
      <c r="A470" s="1" t="s">
        <v>6</v>
      </c>
      <c r="B470" s="2" t="s">
        <v>35</v>
      </c>
      <c r="C470" s="2" t="s">
        <v>269</v>
      </c>
      <c r="D470" s="2" t="s">
        <v>702</v>
      </c>
      <c r="E470" s="2" t="s">
        <v>2756</v>
      </c>
      <c r="F470" s="2" t="s">
        <v>2836</v>
      </c>
      <c r="G470" s="2">
        <v>1682</v>
      </c>
      <c r="H470" s="467">
        <v>2068</v>
      </c>
      <c r="I470" s="467">
        <v>1853</v>
      </c>
      <c r="J470" s="468">
        <f t="shared" si="68"/>
        <v>-0.1039651837524178</v>
      </c>
      <c r="K470" s="464">
        <v>4359.5</v>
      </c>
      <c r="L470" s="464">
        <v>4809.75</v>
      </c>
      <c r="M470" s="464">
        <v>4809.75</v>
      </c>
      <c r="N470" s="466">
        <f t="shared" si="66"/>
        <v>5.4000000000000006E-2</v>
      </c>
      <c r="O470" s="2">
        <v>10</v>
      </c>
      <c r="P470" s="2">
        <v>10</v>
      </c>
      <c r="Q470" s="2">
        <v>10</v>
      </c>
      <c r="R470" s="2">
        <v>0</v>
      </c>
      <c r="S470" s="470">
        <f>+($I$467*$S$467)/I470</f>
        <v>44.788882892606587</v>
      </c>
      <c r="T470" s="470">
        <f t="shared" si="67"/>
        <v>74.78888289260658</v>
      </c>
      <c r="U470" s="476" t="s">
        <v>3969</v>
      </c>
      <c r="V470" s="472"/>
    </row>
    <row r="471" spans="1:22" s="1" customFormat="1" ht="39.950000000000003" customHeight="1" thickBot="1">
      <c r="A471" s="1" t="s">
        <v>7</v>
      </c>
      <c r="B471" s="2" t="s">
        <v>35</v>
      </c>
      <c r="C471" s="2" t="s">
        <v>269</v>
      </c>
      <c r="D471" s="2" t="s">
        <v>703</v>
      </c>
      <c r="E471" s="2" t="s">
        <v>2735</v>
      </c>
      <c r="F471" s="2" t="s">
        <v>2836</v>
      </c>
      <c r="G471" s="2">
        <v>3269.45</v>
      </c>
      <c r="H471" s="467">
        <v>3270</v>
      </c>
      <c r="I471" s="467">
        <v>3271</v>
      </c>
      <c r="J471" s="468">
        <f t="shared" si="68"/>
        <v>3.058103975535168E-4</v>
      </c>
      <c r="K471" s="464">
        <v>4359.5</v>
      </c>
      <c r="L471" s="464">
        <v>4809.75</v>
      </c>
      <c r="M471" s="464">
        <v>4809.75</v>
      </c>
      <c r="N471" s="466">
        <f t="shared" si="66"/>
        <v>5.4000000000000006E-2</v>
      </c>
      <c r="O471" s="2">
        <v>10</v>
      </c>
      <c r="P471" s="2">
        <v>10</v>
      </c>
      <c r="Q471" s="2">
        <v>10</v>
      </c>
      <c r="R471" s="2">
        <v>1</v>
      </c>
      <c r="S471" s="470"/>
      <c r="T471" s="470">
        <f t="shared" si="67"/>
        <v>31</v>
      </c>
      <c r="U471" s="474" t="s">
        <v>3970</v>
      </c>
      <c r="V471" s="475" t="s">
        <v>3151</v>
      </c>
    </row>
    <row r="472" spans="1:22" s="1" customFormat="1" ht="39.950000000000003" customHeight="1" thickBot="1">
      <c r="A472" s="1" t="s">
        <v>6</v>
      </c>
      <c r="B472" s="2" t="s">
        <v>35</v>
      </c>
      <c r="C472" s="2" t="s">
        <v>270</v>
      </c>
      <c r="D472" s="2" t="s">
        <v>709</v>
      </c>
      <c r="E472" s="2" t="s">
        <v>2736</v>
      </c>
      <c r="F472" s="2" t="s">
        <v>2807</v>
      </c>
      <c r="G472" s="2">
        <v>4011</v>
      </c>
      <c r="H472" s="467">
        <v>6650</v>
      </c>
      <c r="I472" s="467">
        <v>3531.99</v>
      </c>
      <c r="J472" s="468">
        <f t="shared" si="68"/>
        <v>-0.46887368421052633</v>
      </c>
      <c r="K472" s="464">
        <v>4359.5</v>
      </c>
      <c r="L472" s="464">
        <v>4809.75</v>
      </c>
      <c r="M472" s="464">
        <v>4809.75</v>
      </c>
      <c r="N472" s="466">
        <f t="shared" si="66"/>
        <v>5.4000000000000006E-2</v>
      </c>
      <c r="O472" s="2">
        <v>0</v>
      </c>
      <c r="P472" s="2">
        <v>10</v>
      </c>
      <c r="Q472" s="2">
        <v>0</v>
      </c>
      <c r="R472" s="2">
        <v>0</v>
      </c>
      <c r="S472" s="470">
        <f>+($I$467*$S$467)/I472</f>
        <v>23.497744897352487</v>
      </c>
      <c r="T472" s="470">
        <f t="shared" si="67"/>
        <v>33.49774489735249</v>
      </c>
      <c r="U472" s="474" t="s">
        <v>3970</v>
      </c>
      <c r="V472" s="475" t="s">
        <v>3971</v>
      </c>
    </row>
    <row r="473" spans="1:22" s="1" customFormat="1" ht="39.950000000000003" customHeight="1" thickBot="1">
      <c r="A473" s="1" t="s">
        <v>7</v>
      </c>
      <c r="B473" s="2" t="s">
        <v>35</v>
      </c>
      <c r="C473" s="2" t="s">
        <v>269</v>
      </c>
      <c r="D473" s="2" t="s">
        <v>704</v>
      </c>
      <c r="E473" s="2" t="s">
        <v>2736</v>
      </c>
      <c r="F473" s="2" t="s">
        <v>2779</v>
      </c>
      <c r="G473" s="2">
        <v>3998.66</v>
      </c>
      <c r="H473" s="467">
        <v>3619.94</v>
      </c>
      <c r="I473" s="467">
        <v>4050.81</v>
      </c>
      <c r="J473" s="468">
        <f t="shared" si="68"/>
        <v>0.11902683469891763</v>
      </c>
      <c r="K473" s="464">
        <v>4359.5</v>
      </c>
      <c r="L473" s="464">
        <v>4809.75</v>
      </c>
      <c r="M473" s="464">
        <v>4809.75</v>
      </c>
      <c r="N473" s="466">
        <f t="shared" si="66"/>
        <v>5.4000000000000006E-2</v>
      </c>
      <c r="O473" s="2">
        <v>0</v>
      </c>
      <c r="P473" s="2">
        <v>10</v>
      </c>
      <c r="Q473" s="2">
        <v>0</v>
      </c>
      <c r="R473" s="2">
        <v>0</v>
      </c>
      <c r="S473" s="470">
        <f>+($I$467*$S$467)/I473</f>
        <v>20.488198656564986</v>
      </c>
      <c r="T473" s="470">
        <f t="shared" si="67"/>
        <v>30.488198656564986</v>
      </c>
      <c r="U473" s="474" t="s">
        <v>3970</v>
      </c>
      <c r="V473" s="475" t="s">
        <v>3971</v>
      </c>
    </row>
    <row r="474" spans="1:22" s="1" customFormat="1" ht="39.950000000000003" customHeight="1" thickBot="1">
      <c r="A474" s="1" t="s">
        <v>6</v>
      </c>
      <c r="B474" s="2" t="s">
        <v>35</v>
      </c>
      <c r="C474" s="2" t="s">
        <v>269</v>
      </c>
      <c r="D474" s="2" t="s">
        <v>705</v>
      </c>
      <c r="E474" s="2" t="s">
        <v>2733</v>
      </c>
      <c r="F474" s="2" t="s">
        <v>2850</v>
      </c>
      <c r="G474" s="2">
        <v>4672.92</v>
      </c>
      <c r="H474" s="467">
        <v>4664.8999999999996</v>
      </c>
      <c r="I474" s="467">
        <v>4664.1000000000004</v>
      </c>
      <c r="J474" s="468">
        <f t="shared" si="68"/>
        <v>-1.7149349396541671E-4</v>
      </c>
      <c r="K474" s="464">
        <v>4359.5</v>
      </c>
      <c r="L474" s="464">
        <v>4809.75</v>
      </c>
      <c r="M474" s="464">
        <v>4809.75</v>
      </c>
      <c r="N474" s="466">
        <f t="shared" si="66"/>
        <v>5.4000000000000006E-2</v>
      </c>
      <c r="O474" s="2">
        <v>10</v>
      </c>
      <c r="P474" s="2">
        <v>10</v>
      </c>
      <c r="Q474" s="2">
        <v>10</v>
      </c>
      <c r="R474" s="2">
        <v>2</v>
      </c>
      <c r="S474" s="470"/>
      <c r="T474" s="470">
        <f t="shared" si="67"/>
        <v>32</v>
      </c>
      <c r="U474" s="474" t="s">
        <v>3970</v>
      </c>
      <c r="V474" s="475" t="s">
        <v>3151</v>
      </c>
    </row>
    <row r="475" spans="1:22" s="1" customFormat="1" ht="39.950000000000003" customHeight="1" thickBot="1">
      <c r="A475" s="1" t="s">
        <v>6</v>
      </c>
      <c r="B475" s="2" t="s">
        <v>35</v>
      </c>
      <c r="C475" s="2" t="s">
        <v>269</v>
      </c>
      <c r="D475" s="2" t="s">
        <v>706</v>
      </c>
      <c r="E475" s="2" t="s">
        <v>2737</v>
      </c>
      <c r="F475" s="2" t="s">
        <v>2802</v>
      </c>
      <c r="G475" s="2">
        <v>5199.6000000000004</v>
      </c>
      <c r="H475" s="467">
        <v>5199.6000000000004</v>
      </c>
      <c r="I475" s="467">
        <v>4925.76</v>
      </c>
      <c r="J475" s="468">
        <f t="shared" si="68"/>
        <v>-5.266558966074316E-2</v>
      </c>
      <c r="K475" s="464">
        <v>4359.5</v>
      </c>
      <c r="L475" s="464">
        <v>4809.75</v>
      </c>
      <c r="M475" s="464">
        <v>4809.75</v>
      </c>
      <c r="N475" s="466">
        <f t="shared" si="66"/>
        <v>5.4000000000000006E-2</v>
      </c>
      <c r="O475" s="2">
        <v>10</v>
      </c>
      <c r="P475" s="2">
        <v>10</v>
      </c>
      <c r="Q475" s="2">
        <v>10</v>
      </c>
      <c r="R475" s="2">
        <v>0</v>
      </c>
      <c r="S475" s="470">
        <f>+($I$467*$S$467)/I475</f>
        <v>16.848932956538686</v>
      </c>
      <c r="T475" s="470">
        <f t="shared" si="67"/>
        <v>46.84893295653869</v>
      </c>
      <c r="U475" s="474" t="s">
        <v>3970</v>
      </c>
      <c r="V475" s="475" t="s">
        <v>3971</v>
      </c>
    </row>
    <row r="476" spans="1:22" s="1" customFormat="1" ht="39.950000000000003" customHeight="1" thickBot="1">
      <c r="A476" s="1" t="s">
        <v>6</v>
      </c>
      <c r="B476" s="2" t="s">
        <v>35</v>
      </c>
      <c r="C476" s="2" t="s">
        <v>270</v>
      </c>
      <c r="D476" s="2" t="s">
        <v>708</v>
      </c>
      <c r="E476" s="2" t="s">
        <v>2737</v>
      </c>
      <c r="F476" s="2" t="s">
        <v>2817</v>
      </c>
      <c r="G476" s="2">
        <v>6257.72</v>
      </c>
      <c r="H476" s="467">
        <v>6257.72</v>
      </c>
      <c r="I476" s="467">
        <v>5057.12</v>
      </c>
      <c r="J476" s="468">
        <f t="shared" si="68"/>
        <v>-0.19185901574375336</v>
      </c>
      <c r="K476" s="464">
        <v>4359.5</v>
      </c>
      <c r="L476" s="464">
        <v>4809.75</v>
      </c>
      <c r="M476" s="464">
        <v>4809.75</v>
      </c>
      <c r="N476" s="466">
        <f t="shared" si="66"/>
        <v>5.4000000000000006E-2</v>
      </c>
      <c r="O476" s="2">
        <v>10</v>
      </c>
      <c r="P476" s="2">
        <v>10</v>
      </c>
      <c r="Q476" s="2">
        <v>10</v>
      </c>
      <c r="R476" s="2">
        <v>0</v>
      </c>
      <c r="S476" s="470">
        <f>+($I$467*$S$467)/I476</f>
        <v>16.411277565096341</v>
      </c>
      <c r="T476" s="470">
        <f t="shared" si="67"/>
        <v>46.411277565096341</v>
      </c>
      <c r="U476" s="474" t="s">
        <v>3970</v>
      </c>
      <c r="V476" s="475" t="s">
        <v>3971</v>
      </c>
    </row>
    <row r="477" spans="1:22" s="1" customFormat="1" ht="39.950000000000003" customHeight="1" thickBot="1">
      <c r="A477" s="1" t="s">
        <v>6</v>
      </c>
      <c r="B477" s="2" t="s">
        <v>35</v>
      </c>
      <c r="C477" s="2" t="s">
        <v>271</v>
      </c>
      <c r="D477" s="2" t="s">
        <v>707</v>
      </c>
      <c r="E477" s="2" t="s">
        <v>2736</v>
      </c>
      <c r="F477" s="2" t="s">
        <v>2850</v>
      </c>
      <c r="G477" s="2">
        <v>6412</v>
      </c>
      <c r="H477" s="467">
        <v>5448.33</v>
      </c>
      <c r="I477" s="467">
        <v>5610.71</v>
      </c>
      <c r="J477" s="468">
        <f t="shared" si="68"/>
        <v>2.9803627900659487E-2</v>
      </c>
      <c r="K477" s="464">
        <v>4359.5</v>
      </c>
      <c r="L477" s="464">
        <v>4809.75</v>
      </c>
      <c r="M477" s="464">
        <v>4809.75</v>
      </c>
      <c r="N477" s="466">
        <f t="shared" si="66"/>
        <v>5.4000000000000006E-2</v>
      </c>
      <c r="O477" s="2">
        <v>0</v>
      </c>
      <c r="P477" s="2">
        <v>10</v>
      </c>
      <c r="Q477" s="2">
        <v>10</v>
      </c>
      <c r="R477" s="2">
        <v>0</v>
      </c>
      <c r="S477" s="470">
        <f>+($I$467*$S$467)/I477</f>
        <v>14.792031668006366</v>
      </c>
      <c r="T477" s="470">
        <f t="shared" si="67"/>
        <v>34.792031668006366</v>
      </c>
      <c r="U477" s="474" t="s">
        <v>3970</v>
      </c>
      <c r="V477" s="475" t="s">
        <v>3971</v>
      </c>
    </row>
    <row r="478" spans="1:22" s="1" customFormat="1" ht="39.950000000000003" customHeight="1" thickBot="1">
      <c r="A478" s="1" t="s">
        <v>7</v>
      </c>
      <c r="B478" s="2" t="s">
        <v>35</v>
      </c>
      <c r="C478" s="2" t="s">
        <v>269</v>
      </c>
      <c r="D478" s="2" t="s">
        <v>710</v>
      </c>
      <c r="E478" s="2" t="s">
        <v>2734</v>
      </c>
      <c r="F478" s="2" t="s">
        <v>2851</v>
      </c>
      <c r="G478" s="2"/>
      <c r="H478" s="467"/>
      <c r="I478" s="467"/>
      <c r="J478" s="468"/>
      <c r="K478" s="464">
        <v>4359.5</v>
      </c>
      <c r="L478" s="464">
        <v>4809.75</v>
      </c>
      <c r="M478" s="464">
        <v>4809.75</v>
      </c>
      <c r="N478" s="466">
        <f t="shared" si="66"/>
        <v>5.4000000000000006E-2</v>
      </c>
      <c r="O478" s="2">
        <v>10</v>
      </c>
      <c r="P478" s="2">
        <v>10</v>
      </c>
      <c r="Q478" s="2">
        <v>10</v>
      </c>
      <c r="R478" s="2">
        <v>0</v>
      </c>
      <c r="S478" s="470"/>
      <c r="T478" s="470">
        <f t="shared" si="67"/>
        <v>30</v>
      </c>
      <c r="U478" s="474" t="s">
        <v>3970</v>
      </c>
      <c r="V478" s="475" t="s">
        <v>3151</v>
      </c>
    </row>
    <row r="479" spans="1:22" s="1" customFormat="1" ht="39.950000000000003" customHeight="1" thickBot="1">
      <c r="A479" s="1" t="s">
        <v>6</v>
      </c>
      <c r="B479" s="2" t="s">
        <v>36</v>
      </c>
      <c r="C479" s="2" t="s">
        <v>269</v>
      </c>
      <c r="D479" s="2" t="s">
        <v>711</v>
      </c>
      <c r="E479" s="2" t="s">
        <v>2734</v>
      </c>
      <c r="F479" s="2" t="s">
        <v>2851</v>
      </c>
      <c r="G479" s="2">
        <v>3649</v>
      </c>
      <c r="H479" s="467">
        <v>2689</v>
      </c>
      <c r="I479" s="467">
        <v>2680</v>
      </c>
      <c r="J479" s="468">
        <f t="shared" ref="J479:J525" si="69">+(I479-H479)/H479</f>
        <v>-3.34696913350688E-3</v>
      </c>
      <c r="K479" s="464">
        <v>7955.5</v>
      </c>
      <c r="L479" s="464">
        <v>6575</v>
      </c>
      <c r="M479" s="464">
        <v>6580</v>
      </c>
      <c r="N479" s="466">
        <f t="shared" si="66"/>
        <v>5.4000000000000006E-2</v>
      </c>
      <c r="O479" s="2">
        <v>10</v>
      </c>
      <c r="P479" s="2">
        <v>10</v>
      </c>
      <c r="Q479" s="2">
        <v>10</v>
      </c>
      <c r="R479" s="2">
        <v>0</v>
      </c>
      <c r="S479" s="470">
        <v>60</v>
      </c>
      <c r="T479" s="470">
        <f t="shared" si="67"/>
        <v>90</v>
      </c>
      <c r="U479" s="476" t="s">
        <v>3969</v>
      </c>
      <c r="V479" s="472"/>
    </row>
    <row r="480" spans="1:22" s="1" customFormat="1" ht="39.950000000000003" customHeight="1" thickBot="1">
      <c r="A480" s="1" t="s">
        <v>6</v>
      </c>
      <c r="B480" s="2" t="s">
        <v>36</v>
      </c>
      <c r="C480" s="2" t="s">
        <v>269</v>
      </c>
      <c r="D480" s="2" t="s">
        <v>713</v>
      </c>
      <c r="E480" s="2" t="s">
        <v>2744</v>
      </c>
      <c r="F480" s="2" t="s">
        <v>2849</v>
      </c>
      <c r="G480" s="2">
        <v>3401</v>
      </c>
      <c r="H480" s="467">
        <v>3401</v>
      </c>
      <c r="I480" s="467">
        <v>2766.47</v>
      </c>
      <c r="J480" s="468">
        <f t="shared" si="69"/>
        <v>-0.18657159658923853</v>
      </c>
      <c r="K480" s="464">
        <v>7955.5</v>
      </c>
      <c r="L480" s="464">
        <v>6575</v>
      </c>
      <c r="M480" s="464">
        <v>6580</v>
      </c>
      <c r="N480" s="466">
        <f t="shared" si="66"/>
        <v>5.4000000000000006E-2</v>
      </c>
      <c r="O480" s="2">
        <v>10</v>
      </c>
      <c r="P480" s="2">
        <v>0</v>
      </c>
      <c r="Q480" s="2">
        <v>10</v>
      </c>
      <c r="R480" s="2">
        <v>0</v>
      </c>
      <c r="S480" s="470">
        <f>+($I$479*$S$479)/I480</f>
        <v>58.124613677357793</v>
      </c>
      <c r="T480" s="470">
        <f t="shared" si="67"/>
        <v>78.124613677357786</v>
      </c>
      <c r="U480" s="476" t="s">
        <v>3969</v>
      </c>
      <c r="V480" s="472"/>
    </row>
    <row r="481" spans="1:22" s="1" customFormat="1" ht="39.950000000000003" customHeight="1" thickBot="1">
      <c r="A481" s="1" t="s">
        <v>6</v>
      </c>
      <c r="B481" s="2" t="s">
        <v>36</v>
      </c>
      <c r="C481" s="2" t="s">
        <v>269</v>
      </c>
      <c r="D481" s="2" t="s">
        <v>712</v>
      </c>
      <c r="E481" s="2" t="s">
        <v>2752</v>
      </c>
      <c r="F481" s="2" t="s">
        <v>2807</v>
      </c>
      <c r="G481" s="2">
        <v>3262</v>
      </c>
      <c r="H481" s="467">
        <v>2773</v>
      </c>
      <c r="I481" s="467">
        <v>2859</v>
      </c>
      <c r="J481" s="468">
        <f t="shared" si="69"/>
        <v>3.1013342949873783E-2</v>
      </c>
      <c r="K481" s="464">
        <v>7955.5</v>
      </c>
      <c r="L481" s="464">
        <v>6575</v>
      </c>
      <c r="M481" s="464">
        <v>6580</v>
      </c>
      <c r="N481" s="466">
        <f t="shared" si="66"/>
        <v>5.4000000000000006E-2</v>
      </c>
      <c r="O481" s="2">
        <v>10</v>
      </c>
      <c r="P481" s="2">
        <v>10</v>
      </c>
      <c r="Q481" s="2">
        <v>0</v>
      </c>
      <c r="R481" s="2">
        <v>0</v>
      </c>
      <c r="S481" s="470">
        <f>+($I$479*$S$479)/I481</f>
        <v>56.243441762854147</v>
      </c>
      <c r="T481" s="470">
        <f t="shared" si="67"/>
        <v>76.243441762854147</v>
      </c>
      <c r="U481" s="476" t="s">
        <v>3969</v>
      </c>
      <c r="V481" s="472"/>
    </row>
    <row r="482" spans="1:22" s="1" customFormat="1" ht="39.950000000000003" customHeight="1" thickBot="1">
      <c r="A482" s="1" t="s">
        <v>7</v>
      </c>
      <c r="B482" s="2" t="s">
        <v>36</v>
      </c>
      <c r="C482" s="2" t="s">
        <v>269</v>
      </c>
      <c r="D482" s="2" t="s">
        <v>715</v>
      </c>
      <c r="E482" s="2" t="s">
        <v>2733</v>
      </c>
      <c r="F482" s="2" t="s">
        <v>2807</v>
      </c>
      <c r="G482" s="2">
        <v>4310.8500000000004</v>
      </c>
      <c r="H482" s="467">
        <v>4029.98</v>
      </c>
      <c r="I482" s="467">
        <v>2904.54</v>
      </c>
      <c r="J482" s="468">
        <f t="shared" si="69"/>
        <v>-0.27926689462478721</v>
      </c>
      <c r="K482" s="464">
        <v>7955.5</v>
      </c>
      <c r="L482" s="464">
        <v>6575</v>
      </c>
      <c r="M482" s="464">
        <v>6580</v>
      </c>
      <c r="N482" s="466">
        <f t="shared" si="66"/>
        <v>5.4000000000000006E-2</v>
      </c>
      <c r="O482" s="2">
        <v>10</v>
      </c>
      <c r="P482" s="2">
        <v>10</v>
      </c>
      <c r="Q482" s="2">
        <v>0</v>
      </c>
      <c r="R482" s="2">
        <v>2</v>
      </c>
      <c r="S482" s="470">
        <f>+($I$479*$S$479)/I482</f>
        <v>55.361606312875708</v>
      </c>
      <c r="T482" s="470">
        <f t="shared" si="67"/>
        <v>77.361606312875708</v>
      </c>
      <c r="U482" s="476" t="s">
        <v>3969</v>
      </c>
      <c r="V482" s="472"/>
    </row>
    <row r="483" spans="1:22" s="1" customFormat="1" ht="39.950000000000003" customHeight="1" thickBot="1">
      <c r="A483" s="1" t="s">
        <v>6</v>
      </c>
      <c r="B483" s="2" t="s">
        <v>36</v>
      </c>
      <c r="C483" s="2" t="s">
        <v>269</v>
      </c>
      <c r="D483" s="2" t="s">
        <v>714</v>
      </c>
      <c r="E483" s="2" t="s">
        <v>2738</v>
      </c>
      <c r="F483" s="2" t="s">
        <v>2819</v>
      </c>
      <c r="G483" s="2">
        <v>3361.74</v>
      </c>
      <c r="H483" s="467">
        <v>3555.27</v>
      </c>
      <c r="I483" s="467">
        <v>3555.28</v>
      </c>
      <c r="J483" s="468">
        <f t="shared" si="69"/>
        <v>2.8127258971100025E-6</v>
      </c>
      <c r="K483" s="464">
        <v>7955.5</v>
      </c>
      <c r="L483" s="464">
        <v>6575</v>
      </c>
      <c r="M483" s="464">
        <v>6580</v>
      </c>
      <c r="N483" s="466">
        <f t="shared" si="66"/>
        <v>5.4000000000000006E-2</v>
      </c>
      <c r="O483" s="2">
        <v>10</v>
      </c>
      <c r="P483" s="2">
        <v>10</v>
      </c>
      <c r="Q483" s="2">
        <v>10</v>
      </c>
      <c r="R483" s="2">
        <v>0</v>
      </c>
      <c r="S483" s="470"/>
      <c r="T483" s="470">
        <f t="shared" si="67"/>
        <v>30</v>
      </c>
      <c r="U483" s="474" t="s">
        <v>3970</v>
      </c>
      <c r="V483" s="475" t="s">
        <v>3151</v>
      </c>
    </row>
    <row r="484" spans="1:22" s="1" customFormat="1" ht="39.950000000000003" customHeight="1" thickBot="1">
      <c r="A484" s="1" t="s">
        <v>6</v>
      </c>
      <c r="B484" s="2" t="s">
        <v>36</v>
      </c>
      <c r="C484" s="2" t="s">
        <v>269</v>
      </c>
      <c r="D484" s="2" t="s">
        <v>716</v>
      </c>
      <c r="E484" s="2" t="s">
        <v>2756</v>
      </c>
      <c r="F484" s="2" t="s">
        <v>2836</v>
      </c>
      <c r="G484" s="2">
        <v>3364</v>
      </c>
      <c r="H484" s="467">
        <v>4136</v>
      </c>
      <c r="I484" s="467">
        <v>3706</v>
      </c>
      <c r="J484" s="468">
        <f t="shared" si="69"/>
        <v>-0.1039651837524178</v>
      </c>
      <c r="K484" s="464">
        <v>7955.5</v>
      </c>
      <c r="L484" s="464">
        <v>6575</v>
      </c>
      <c r="M484" s="464">
        <v>6580</v>
      </c>
      <c r="N484" s="466">
        <f t="shared" si="66"/>
        <v>5.4000000000000006E-2</v>
      </c>
      <c r="O484" s="2">
        <v>10</v>
      </c>
      <c r="P484" s="2">
        <v>10</v>
      </c>
      <c r="Q484" s="2">
        <v>10</v>
      </c>
      <c r="R484" s="2">
        <v>0</v>
      </c>
      <c r="S484" s="470">
        <f>+($I$479*$S$479)/I484</f>
        <v>43.389098758769563</v>
      </c>
      <c r="T484" s="470">
        <f t="shared" si="67"/>
        <v>73.389098758769563</v>
      </c>
      <c r="U484" s="476" t="s">
        <v>3969</v>
      </c>
      <c r="V484" s="472"/>
    </row>
    <row r="485" spans="1:22" s="1" customFormat="1" ht="39.950000000000003" customHeight="1" thickBot="1">
      <c r="A485" s="1" t="s">
        <v>6</v>
      </c>
      <c r="B485" s="2" t="s">
        <v>36</v>
      </c>
      <c r="C485" s="2" t="s">
        <v>269</v>
      </c>
      <c r="D485" s="2" t="s">
        <v>717</v>
      </c>
      <c r="E485" s="2" t="s">
        <v>2736</v>
      </c>
      <c r="F485" s="2" t="s">
        <v>2779</v>
      </c>
      <c r="G485" s="2">
        <v>7409.28</v>
      </c>
      <c r="H485" s="467">
        <v>4886.84</v>
      </c>
      <c r="I485" s="467">
        <v>6076.14</v>
      </c>
      <c r="J485" s="468">
        <f t="shared" si="69"/>
        <v>0.24336790236635539</v>
      </c>
      <c r="K485" s="464">
        <v>7955.5</v>
      </c>
      <c r="L485" s="464">
        <v>6575</v>
      </c>
      <c r="M485" s="464">
        <v>6580</v>
      </c>
      <c r="N485" s="466">
        <f t="shared" si="66"/>
        <v>5.4000000000000006E-2</v>
      </c>
      <c r="O485" s="2">
        <v>0</v>
      </c>
      <c r="P485" s="2">
        <v>10</v>
      </c>
      <c r="Q485" s="2">
        <v>0</v>
      </c>
      <c r="R485" s="2">
        <v>0</v>
      </c>
      <c r="S485" s="470">
        <f>+($I$479*$S$479)/I485</f>
        <v>26.46416968667608</v>
      </c>
      <c r="T485" s="470">
        <f t="shared" si="67"/>
        <v>36.46416968667608</v>
      </c>
      <c r="U485" s="474" t="s">
        <v>3970</v>
      </c>
      <c r="V485" s="475" t="s">
        <v>3971</v>
      </c>
    </row>
    <row r="486" spans="1:22" s="1" customFormat="1" ht="39.950000000000003" customHeight="1" thickBot="1">
      <c r="A486" s="1" t="s">
        <v>6</v>
      </c>
      <c r="B486" s="2" t="s">
        <v>36</v>
      </c>
      <c r="C486" s="2" t="s">
        <v>269</v>
      </c>
      <c r="D486" s="2" t="s">
        <v>719</v>
      </c>
      <c r="E486" s="2" t="s">
        <v>2735</v>
      </c>
      <c r="F486" s="2" t="s">
        <v>2836</v>
      </c>
      <c r="G486" s="2">
        <v>6538.89</v>
      </c>
      <c r="H486" s="467">
        <v>6539</v>
      </c>
      <c r="I486" s="467">
        <v>6540</v>
      </c>
      <c r="J486" s="468">
        <f t="shared" si="69"/>
        <v>1.529285823520416E-4</v>
      </c>
      <c r="K486" s="464">
        <v>7955.5</v>
      </c>
      <c r="L486" s="464">
        <v>6575</v>
      </c>
      <c r="M486" s="464">
        <v>6580</v>
      </c>
      <c r="N486" s="466">
        <f t="shared" si="66"/>
        <v>5.4000000000000006E-2</v>
      </c>
      <c r="O486" s="2">
        <v>10</v>
      </c>
      <c r="P486" s="2">
        <v>10</v>
      </c>
      <c r="Q486" s="2">
        <v>10</v>
      </c>
      <c r="R486" s="2">
        <v>1</v>
      </c>
      <c r="S486" s="470">
        <f>+($I$479*$S$479)/I486</f>
        <v>24.587155963302752</v>
      </c>
      <c r="T486" s="470">
        <f t="shared" si="67"/>
        <v>55.587155963302749</v>
      </c>
      <c r="U486" s="474" t="s">
        <v>3970</v>
      </c>
      <c r="V486" s="475" t="s">
        <v>3971</v>
      </c>
    </row>
    <row r="487" spans="1:22" s="1" customFormat="1" ht="39.950000000000003" customHeight="1" thickBot="1">
      <c r="A487" s="1" t="s">
        <v>6</v>
      </c>
      <c r="B487" s="2" t="s">
        <v>36</v>
      </c>
      <c r="C487" s="2" t="s">
        <v>270</v>
      </c>
      <c r="D487" s="2" t="s">
        <v>718</v>
      </c>
      <c r="E487" s="2" t="s">
        <v>2736</v>
      </c>
      <c r="F487" s="2" t="s">
        <v>2807</v>
      </c>
      <c r="G487" s="2">
        <v>5364</v>
      </c>
      <c r="H487" s="467">
        <v>5218.8100000000004</v>
      </c>
      <c r="I487" s="467">
        <v>6691.3</v>
      </c>
      <c r="J487" s="468">
        <f t="shared" si="69"/>
        <v>0.28215052856877326</v>
      </c>
      <c r="K487" s="464">
        <v>7955.5</v>
      </c>
      <c r="L487" s="464">
        <v>6575</v>
      </c>
      <c r="M487" s="464">
        <v>6580</v>
      </c>
      <c r="N487" s="466">
        <f t="shared" si="66"/>
        <v>5.4000000000000006E-2</v>
      </c>
      <c r="O487" s="2">
        <v>0</v>
      </c>
      <c r="P487" s="2">
        <v>10</v>
      </c>
      <c r="Q487" s="2">
        <v>0</v>
      </c>
      <c r="R487" s="2">
        <v>0</v>
      </c>
      <c r="S487" s="470">
        <f>+($I$479*$S$479)/I487</f>
        <v>24.031204698638529</v>
      </c>
      <c r="T487" s="470">
        <f t="shared" si="67"/>
        <v>34.031204698638533</v>
      </c>
      <c r="U487" s="474" t="s">
        <v>3970</v>
      </c>
      <c r="V487" s="475" t="s">
        <v>3971</v>
      </c>
    </row>
    <row r="488" spans="1:22" s="1" customFormat="1" ht="39.950000000000003" customHeight="1" thickBot="1">
      <c r="A488" s="1" t="s">
        <v>7</v>
      </c>
      <c r="B488" s="2" t="s">
        <v>36</v>
      </c>
      <c r="C488" s="2" t="s">
        <v>270</v>
      </c>
      <c r="D488" s="2" t="s">
        <v>720</v>
      </c>
      <c r="E488" s="2" t="s">
        <v>2733</v>
      </c>
      <c r="F488" s="2" t="s">
        <v>2850</v>
      </c>
      <c r="G488" s="2">
        <v>9345.84</v>
      </c>
      <c r="H488" s="467">
        <v>9329.81</v>
      </c>
      <c r="I488" s="467">
        <v>9328.2099999999991</v>
      </c>
      <c r="J488" s="468">
        <f t="shared" si="69"/>
        <v>-1.7149331015319324E-4</v>
      </c>
      <c r="K488" s="464">
        <v>7955.5</v>
      </c>
      <c r="L488" s="464">
        <v>6575</v>
      </c>
      <c r="M488" s="464">
        <v>6580</v>
      </c>
      <c r="N488" s="466">
        <f t="shared" si="66"/>
        <v>5.4000000000000006E-2</v>
      </c>
      <c r="O488" s="2">
        <v>10</v>
      </c>
      <c r="P488" s="2">
        <v>10</v>
      </c>
      <c r="Q488" s="2">
        <v>10</v>
      </c>
      <c r="R488" s="2">
        <v>2</v>
      </c>
      <c r="S488" s="470"/>
      <c r="T488" s="470">
        <f t="shared" si="67"/>
        <v>32</v>
      </c>
      <c r="U488" s="474" t="s">
        <v>3970</v>
      </c>
      <c r="V488" s="475" t="s">
        <v>3151</v>
      </c>
    </row>
    <row r="489" spans="1:22" s="1" customFormat="1" ht="39.950000000000003" customHeight="1" thickBot="1">
      <c r="A489" s="1" t="s">
        <v>6</v>
      </c>
      <c r="B489" s="2" t="s">
        <v>36</v>
      </c>
      <c r="C489" s="2" t="s">
        <v>269</v>
      </c>
      <c r="D489" s="2" t="s">
        <v>708</v>
      </c>
      <c r="E489" s="2" t="s">
        <v>2737</v>
      </c>
      <c r="F489" s="2" t="s">
        <v>2802</v>
      </c>
      <c r="G489" s="2">
        <v>10399.200000000001</v>
      </c>
      <c r="H489" s="467">
        <v>10399.200000000001</v>
      </c>
      <c r="I489" s="467">
        <v>9851.5300000000007</v>
      </c>
      <c r="J489" s="468">
        <f t="shared" si="69"/>
        <v>-5.2664628048311408E-2</v>
      </c>
      <c r="K489" s="464">
        <v>7955.5</v>
      </c>
      <c r="L489" s="464">
        <v>6575</v>
      </c>
      <c r="M489" s="464">
        <v>6580</v>
      </c>
      <c r="N489" s="466">
        <f t="shared" si="66"/>
        <v>5.4000000000000006E-2</v>
      </c>
      <c r="O489" s="2">
        <v>10</v>
      </c>
      <c r="P489" s="2">
        <v>10</v>
      </c>
      <c r="Q489" s="2">
        <v>10</v>
      </c>
      <c r="R489" s="2">
        <v>0</v>
      </c>
      <c r="S489" s="470">
        <f>+($I$479*$S$479)/I489</f>
        <v>16.322337748552762</v>
      </c>
      <c r="T489" s="470">
        <f t="shared" si="67"/>
        <v>46.322337748552762</v>
      </c>
      <c r="U489" s="474" t="s">
        <v>3970</v>
      </c>
      <c r="V489" s="475" t="s">
        <v>3971</v>
      </c>
    </row>
    <row r="490" spans="1:22" s="1" customFormat="1" ht="39.950000000000003" customHeight="1" thickBot="1">
      <c r="A490" s="1" t="s">
        <v>6</v>
      </c>
      <c r="B490" s="2" t="s">
        <v>36</v>
      </c>
      <c r="C490" s="2" t="s">
        <v>270</v>
      </c>
      <c r="D490" s="2" t="s">
        <v>708</v>
      </c>
      <c r="E490" s="2" t="s">
        <v>2737</v>
      </c>
      <c r="F490" s="2" t="s">
        <v>2817</v>
      </c>
      <c r="G490" s="2">
        <v>12515.43</v>
      </c>
      <c r="H490" s="467">
        <v>12515.43</v>
      </c>
      <c r="I490" s="467">
        <v>10114.24</v>
      </c>
      <c r="J490" s="468">
        <f t="shared" si="69"/>
        <v>-0.19185837002803743</v>
      </c>
      <c r="K490" s="464">
        <v>7955.5</v>
      </c>
      <c r="L490" s="464">
        <v>6575</v>
      </c>
      <c r="M490" s="464">
        <v>6580</v>
      </c>
      <c r="N490" s="466">
        <f t="shared" si="66"/>
        <v>5.4000000000000006E-2</v>
      </c>
      <c r="O490" s="2">
        <v>10</v>
      </c>
      <c r="P490" s="2">
        <v>10</v>
      </c>
      <c r="Q490" s="2">
        <v>10</v>
      </c>
      <c r="R490" s="2">
        <v>0</v>
      </c>
      <c r="S490" s="470">
        <f>+($I$479*$S$479)/I490</f>
        <v>15.898376941816686</v>
      </c>
      <c r="T490" s="470">
        <f t="shared" si="67"/>
        <v>45.898376941816686</v>
      </c>
      <c r="U490" s="474" t="s">
        <v>3970</v>
      </c>
      <c r="V490" s="475" t="s">
        <v>3971</v>
      </c>
    </row>
    <row r="491" spans="1:22" s="1" customFormat="1" ht="39.950000000000003" customHeight="1" thickBot="1">
      <c r="A491" s="1" t="s">
        <v>6</v>
      </c>
      <c r="B491" s="2" t="s">
        <v>36</v>
      </c>
      <c r="C491" s="2" t="s">
        <v>271</v>
      </c>
      <c r="D491" s="2" t="s">
        <v>721</v>
      </c>
      <c r="E491" s="2" t="s">
        <v>2736</v>
      </c>
      <c r="F491" s="2" t="s">
        <v>2850</v>
      </c>
      <c r="G491" s="2">
        <v>12824.49</v>
      </c>
      <c r="H491" s="467">
        <v>10643.46</v>
      </c>
      <c r="I491" s="467">
        <v>11222.75</v>
      </c>
      <c r="J491" s="468">
        <f t="shared" si="69"/>
        <v>5.4426849915347165E-2</v>
      </c>
      <c r="K491" s="464">
        <v>7955.5</v>
      </c>
      <c r="L491" s="464">
        <v>6575</v>
      </c>
      <c r="M491" s="464">
        <v>6580</v>
      </c>
      <c r="N491" s="466">
        <f t="shared" si="66"/>
        <v>5.4000000000000006E-2</v>
      </c>
      <c r="O491" s="2">
        <v>0</v>
      </c>
      <c r="P491" s="2">
        <v>10</v>
      </c>
      <c r="Q491" s="2">
        <v>10</v>
      </c>
      <c r="R491" s="2">
        <v>0</v>
      </c>
      <c r="S491" s="470">
        <f>+($I$479*$S$479)/I491</f>
        <v>14.328039027867501</v>
      </c>
      <c r="T491" s="470">
        <f t="shared" si="67"/>
        <v>34.328039027867504</v>
      </c>
      <c r="U491" s="474" t="s">
        <v>3970</v>
      </c>
      <c r="V491" s="475" t="s">
        <v>3971</v>
      </c>
    </row>
    <row r="492" spans="1:22" s="1" customFormat="1" ht="39.950000000000003" customHeight="1" thickBot="1">
      <c r="A492" s="1" t="s">
        <v>6</v>
      </c>
      <c r="B492" s="2" t="s">
        <v>37</v>
      </c>
      <c r="C492" s="2" t="s">
        <v>269</v>
      </c>
      <c r="D492" s="2" t="s">
        <v>722</v>
      </c>
      <c r="E492" s="2" t="s">
        <v>2752</v>
      </c>
      <c r="F492" s="2" t="s">
        <v>2807</v>
      </c>
      <c r="G492" s="2">
        <v>629</v>
      </c>
      <c r="H492" s="467">
        <v>591</v>
      </c>
      <c r="I492" s="467">
        <v>585</v>
      </c>
      <c r="J492" s="468">
        <f t="shared" si="69"/>
        <v>-1.015228426395939E-2</v>
      </c>
      <c r="K492" s="464">
        <v>3600.666666666667</v>
      </c>
      <c r="L492" s="464">
        <v>3584.333333333333</v>
      </c>
      <c r="M492" s="464">
        <v>3291.333333333333</v>
      </c>
      <c r="N492" s="466">
        <f t="shared" si="66"/>
        <v>5.4000000000000006E-2</v>
      </c>
      <c r="O492" s="2">
        <v>10</v>
      </c>
      <c r="P492" s="2">
        <v>10</v>
      </c>
      <c r="Q492" s="2">
        <v>10</v>
      </c>
      <c r="R492" s="2">
        <v>0</v>
      </c>
      <c r="S492" s="470">
        <v>60</v>
      </c>
      <c r="T492" s="470">
        <f t="shared" si="67"/>
        <v>90</v>
      </c>
      <c r="U492" s="476" t="s">
        <v>3969</v>
      </c>
      <c r="V492" s="472"/>
    </row>
    <row r="493" spans="1:22" s="1" customFormat="1" ht="39.950000000000003" customHeight="1" thickBot="1">
      <c r="A493" s="1" t="s">
        <v>6</v>
      </c>
      <c r="B493" s="2" t="s">
        <v>37</v>
      </c>
      <c r="C493" s="2" t="s">
        <v>269</v>
      </c>
      <c r="D493" s="2" t="s">
        <v>728</v>
      </c>
      <c r="E493" s="2" t="s">
        <v>2744</v>
      </c>
      <c r="F493" s="2" t="s">
        <v>2849</v>
      </c>
      <c r="G493" s="2">
        <v>5001</v>
      </c>
      <c r="H493" s="467">
        <v>725</v>
      </c>
      <c r="I493" s="467">
        <v>597.97</v>
      </c>
      <c r="J493" s="468">
        <f t="shared" si="69"/>
        <v>-0.17521379310344823</v>
      </c>
      <c r="K493" s="464">
        <v>3600.666666666667</v>
      </c>
      <c r="L493" s="464">
        <v>3584.333333333333</v>
      </c>
      <c r="M493" s="464">
        <v>3291.333333333333</v>
      </c>
      <c r="N493" s="466">
        <f t="shared" si="66"/>
        <v>5.4000000000000006E-2</v>
      </c>
      <c r="O493" s="2">
        <v>10</v>
      </c>
      <c r="P493" s="2">
        <v>0</v>
      </c>
      <c r="Q493" s="2">
        <v>10</v>
      </c>
      <c r="R493" s="2">
        <v>0</v>
      </c>
      <c r="S493" s="470">
        <f t="shared" ref="S493:S506" si="70">+($I$492*$S$492)/I493</f>
        <v>58.698596919577902</v>
      </c>
      <c r="T493" s="470">
        <f t="shared" si="67"/>
        <v>78.698596919577909</v>
      </c>
      <c r="U493" s="476" t="s">
        <v>3969</v>
      </c>
      <c r="V493" s="472"/>
    </row>
    <row r="494" spans="1:22" s="1" customFormat="1" ht="39.950000000000003" customHeight="1" thickBot="1">
      <c r="A494" s="1" t="s">
        <v>6</v>
      </c>
      <c r="B494" s="2" t="s">
        <v>37</v>
      </c>
      <c r="C494" s="2" t="s">
        <v>270</v>
      </c>
      <c r="D494" s="2" t="s">
        <v>723</v>
      </c>
      <c r="E494" s="2" t="s">
        <v>2734</v>
      </c>
      <c r="F494" s="2" t="s">
        <v>2851</v>
      </c>
      <c r="G494" s="2">
        <v>724.2</v>
      </c>
      <c r="H494" s="467">
        <v>624.5</v>
      </c>
      <c r="I494" s="467">
        <v>620</v>
      </c>
      <c r="J494" s="468">
        <f t="shared" si="69"/>
        <v>-7.2057646116893519E-3</v>
      </c>
      <c r="K494" s="464">
        <v>3600.666666666667</v>
      </c>
      <c r="L494" s="464">
        <v>3584.333333333333</v>
      </c>
      <c r="M494" s="464">
        <v>3291.333333333333</v>
      </c>
      <c r="N494" s="466">
        <f t="shared" si="66"/>
        <v>5.4000000000000006E-2</v>
      </c>
      <c r="O494" s="2">
        <v>10</v>
      </c>
      <c r="P494" s="2">
        <v>10</v>
      </c>
      <c r="Q494" s="2">
        <v>10</v>
      </c>
      <c r="R494" s="2">
        <v>0</v>
      </c>
      <c r="S494" s="470">
        <f t="shared" si="70"/>
        <v>56.612903225806448</v>
      </c>
      <c r="T494" s="470">
        <f t="shared" si="67"/>
        <v>86.612903225806448</v>
      </c>
      <c r="U494" s="476" t="s">
        <v>3969</v>
      </c>
      <c r="V494" s="472"/>
    </row>
    <row r="495" spans="1:22" s="1" customFormat="1" ht="39.950000000000003" customHeight="1" thickBot="1">
      <c r="A495" s="1" t="s">
        <v>6</v>
      </c>
      <c r="B495" s="2" t="s">
        <v>37</v>
      </c>
      <c r="C495" s="2" t="s">
        <v>269</v>
      </c>
      <c r="D495" s="2" t="s">
        <v>725</v>
      </c>
      <c r="E495" s="2" t="s">
        <v>2741</v>
      </c>
      <c r="F495" s="2" t="s">
        <v>2779</v>
      </c>
      <c r="G495" s="2">
        <v>723.12</v>
      </c>
      <c r="H495" s="467">
        <v>641.12</v>
      </c>
      <c r="I495" s="467">
        <v>682.12</v>
      </c>
      <c r="J495" s="468">
        <f t="shared" si="69"/>
        <v>6.3950586473671078E-2</v>
      </c>
      <c r="K495" s="464">
        <v>3600.666666666667</v>
      </c>
      <c r="L495" s="464">
        <v>3584.333333333333</v>
      </c>
      <c r="M495" s="464">
        <v>3291.333333333333</v>
      </c>
      <c r="N495" s="466">
        <f t="shared" si="66"/>
        <v>5.4000000000000006E-2</v>
      </c>
      <c r="O495" s="2">
        <v>10</v>
      </c>
      <c r="P495" s="2">
        <v>10</v>
      </c>
      <c r="Q495" s="2">
        <v>10</v>
      </c>
      <c r="R495" s="2">
        <v>0</v>
      </c>
      <c r="S495" s="470">
        <f t="shared" si="70"/>
        <v>51.457221603236967</v>
      </c>
      <c r="T495" s="470">
        <f t="shared" si="67"/>
        <v>81.457221603236974</v>
      </c>
      <c r="U495" s="476" t="s">
        <v>3969</v>
      </c>
      <c r="V495" s="472"/>
    </row>
    <row r="496" spans="1:22" s="1" customFormat="1" ht="39.950000000000003" customHeight="1" thickBot="1">
      <c r="A496" s="1" t="s">
        <v>6</v>
      </c>
      <c r="B496" s="2" t="s">
        <v>37</v>
      </c>
      <c r="C496" s="2" t="s">
        <v>269</v>
      </c>
      <c r="D496" s="2" t="s">
        <v>724</v>
      </c>
      <c r="E496" s="2" t="s">
        <v>2733</v>
      </c>
      <c r="F496" s="2" t="s">
        <v>2779</v>
      </c>
      <c r="G496" s="2">
        <v>756.19</v>
      </c>
      <c r="H496" s="467">
        <v>626.48</v>
      </c>
      <c r="I496" s="467">
        <v>703.54</v>
      </c>
      <c r="J496" s="468">
        <f t="shared" si="69"/>
        <v>0.12300472481164593</v>
      </c>
      <c r="K496" s="464">
        <v>3600.666666666667</v>
      </c>
      <c r="L496" s="464">
        <v>3584.333333333333</v>
      </c>
      <c r="M496" s="464">
        <v>3291.333333333333</v>
      </c>
      <c r="N496" s="466">
        <f t="shared" si="66"/>
        <v>5.4000000000000006E-2</v>
      </c>
      <c r="O496" s="2">
        <v>10</v>
      </c>
      <c r="P496" s="2">
        <v>10</v>
      </c>
      <c r="Q496" s="2">
        <v>10</v>
      </c>
      <c r="R496" s="2">
        <v>2</v>
      </c>
      <c r="S496" s="470">
        <f t="shared" si="70"/>
        <v>49.890553486653211</v>
      </c>
      <c r="T496" s="470">
        <f t="shared" si="67"/>
        <v>81.890553486653204</v>
      </c>
      <c r="U496" s="476" t="s">
        <v>3969</v>
      </c>
      <c r="V496" s="472"/>
    </row>
    <row r="497" spans="1:22" s="1" customFormat="1" ht="39.950000000000003" customHeight="1" thickBot="1">
      <c r="A497" s="1" t="s">
        <v>6</v>
      </c>
      <c r="B497" s="2" t="s">
        <v>37</v>
      </c>
      <c r="C497" s="2" t="s">
        <v>269</v>
      </c>
      <c r="D497" s="2" t="s">
        <v>727</v>
      </c>
      <c r="E497" s="2" t="s">
        <v>2750</v>
      </c>
      <c r="F497" s="2" t="s">
        <v>2779</v>
      </c>
      <c r="G497" s="2">
        <v>785.22</v>
      </c>
      <c r="H497" s="467">
        <v>653.4</v>
      </c>
      <c r="I497" s="467">
        <v>714</v>
      </c>
      <c r="J497" s="468">
        <f t="shared" si="69"/>
        <v>9.2745638200183694E-2</v>
      </c>
      <c r="K497" s="464">
        <v>3600.666666666667</v>
      </c>
      <c r="L497" s="464">
        <v>3584.333333333333</v>
      </c>
      <c r="M497" s="464">
        <v>3291.333333333333</v>
      </c>
      <c r="N497" s="466">
        <f t="shared" si="66"/>
        <v>5.4000000000000006E-2</v>
      </c>
      <c r="O497" s="2">
        <v>5</v>
      </c>
      <c r="P497" s="2">
        <v>10</v>
      </c>
      <c r="Q497" s="2">
        <v>10</v>
      </c>
      <c r="R497" s="2">
        <v>1</v>
      </c>
      <c r="S497" s="470">
        <f t="shared" si="70"/>
        <v>49.159663865546221</v>
      </c>
      <c r="T497" s="470">
        <f t="shared" si="67"/>
        <v>75.159663865546221</v>
      </c>
      <c r="U497" s="476" t="s">
        <v>3969</v>
      </c>
      <c r="V497" s="472"/>
    </row>
    <row r="498" spans="1:22" s="1" customFormat="1" ht="39.950000000000003" customHeight="1" thickBot="1">
      <c r="A498" s="1" t="s">
        <v>6</v>
      </c>
      <c r="B498" s="2" t="s">
        <v>37</v>
      </c>
      <c r="C498" s="2" t="s">
        <v>269</v>
      </c>
      <c r="D498" s="2" t="s">
        <v>726</v>
      </c>
      <c r="E498" s="2" t="s">
        <v>2734</v>
      </c>
      <c r="F498" s="2" t="s">
        <v>2779</v>
      </c>
      <c r="G498" s="2">
        <v>730.4</v>
      </c>
      <c r="H498" s="467">
        <v>645.5</v>
      </c>
      <c r="I498" s="467">
        <v>720.2</v>
      </c>
      <c r="J498" s="468">
        <f t="shared" si="69"/>
        <v>0.11572424477149504</v>
      </c>
      <c r="K498" s="464">
        <v>3600.666666666667</v>
      </c>
      <c r="L498" s="464">
        <v>3584.333333333333</v>
      </c>
      <c r="M498" s="464">
        <v>3291.333333333333</v>
      </c>
      <c r="N498" s="466">
        <f t="shared" si="66"/>
        <v>5.4000000000000006E-2</v>
      </c>
      <c r="O498" s="2">
        <v>10</v>
      </c>
      <c r="P498" s="2">
        <v>10</v>
      </c>
      <c r="Q498" s="2">
        <v>10</v>
      </c>
      <c r="R498" s="2">
        <v>0</v>
      </c>
      <c r="S498" s="470">
        <f t="shared" si="70"/>
        <v>48.736462093862812</v>
      </c>
      <c r="T498" s="470">
        <f t="shared" si="67"/>
        <v>78.736462093862812</v>
      </c>
      <c r="U498" s="476" t="s">
        <v>3969</v>
      </c>
      <c r="V498" s="472"/>
    </row>
    <row r="499" spans="1:22" s="1" customFormat="1" ht="39.950000000000003" customHeight="1" thickBot="1">
      <c r="A499" s="1" t="s">
        <v>6</v>
      </c>
      <c r="B499" s="2" t="s">
        <v>37</v>
      </c>
      <c r="C499" s="2" t="s">
        <v>269</v>
      </c>
      <c r="D499" s="2" t="s">
        <v>730</v>
      </c>
      <c r="E499" s="2" t="s">
        <v>2737</v>
      </c>
      <c r="F499" s="2" t="s">
        <v>2850</v>
      </c>
      <c r="G499" s="2">
        <v>898.81</v>
      </c>
      <c r="H499" s="467">
        <v>898.81</v>
      </c>
      <c r="I499" s="467">
        <v>841.32</v>
      </c>
      <c r="J499" s="468">
        <f t="shared" si="69"/>
        <v>-6.3962350218622288E-2</v>
      </c>
      <c r="K499" s="464">
        <v>3600.666666666667</v>
      </c>
      <c r="L499" s="464">
        <v>3584.333333333333</v>
      </c>
      <c r="M499" s="464">
        <v>3291.333333333333</v>
      </c>
      <c r="N499" s="466">
        <f t="shared" si="66"/>
        <v>5.4000000000000006E-2</v>
      </c>
      <c r="O499" s="2">
        <v>10</v>
      </c>
      <c r="P499" s="2">
        <v>10</v>
      </c>
      <c r="Q499" s="2">
        <v>10</v>
      </c>
      <c r="R499" s="2">
        <v>0</v>
      </c>
      <c r="S499" s="470">
        <f t="shared" si="70"/>
        <v>41.720154043645699</v>
      </c>
      <c r="T499" s="470">
        <f t="shared" si="67"/>
        <v>71.720154043645692</v>
      </c>
      <c r="U499" s="476" t="s">
        <v>3969</v>
      </c>
      <c r="V499" s="472"/>
    </row>
    <row r="500" spans="1:22" s="1" customFormat="1" ht="39.950000000000003" customHeight="1" thickBot="1">
      <c r="A500" s="1" t="s">
        <v>6</v>
      </c>
      <c r="B500" s="2" t="s">
        <v>37</v>
      </c>
      <c r="C500" s="2" t="s">
        <v>269</v>
      </c>
      <c r="D500" s="2" t="s">
        <v>729</v>
      </c>
      <c r="E500" s="2" t="s">
        <v>2736</v>
      </c>
      <c r="F500" s="2" t="s">
        <v>2779</v>
      </c>
      <c r="G500" s="2">
        <v>919.22</v>
      </c>
      <c r="H500" s="467">
        <v>796.49</v>
      </c>
      <c r="I500" s="467">
        <v>891.3</v>
      </c>
      <c r="J500" s="468">
        <f t="shared" si="69"/>
        <v>0.11903476503157596</v>
      </c>
      <c r="K500" s="464">
        <v>3600.666666666667</v>
      </c>
      <c r="L500" s="464">
        <v>3584.333333333333</v>
      </c>
      <c r="M500" s="464">
        <v>3291.333333333333</v>
      </c>
      <c r="N500" s="466">
        <f t="shared" si="66"/>
        <v>5.4000000000000006E-2</v>
      </c>
      <c r="O500" s="2">
        <v>0</v>
      </c>
      <c r="P500" s="2">
        <v>10</v>
      </c>
      <c r="Q500" s="2">
        <v>10</v>
      </c>
      <c r="R500" s="2">
        <v>0</v>
      </c>
      <c r="S500" s="470">
        <f t="shared" si="70"/>
        <v>39.380679905755642</v>
      </c>
      <c r="T500" s="470">
        <f t="shared" si="67"/>
        <v>59.380679905755642</v>
      </c>
      <c r="U500" s="474" t="s">
        <v>3970</v>
      </c>
      <c r="V500" s="475" t="s">
        <v>3971</v>
      </c>
    </row>
    <row r="501" spans="1:22" s="1" customFormat="1" ht="39.950000000000003" customHeight="1" thickBot="1">
      <c r="A501" s="1" t="s">
        <v>6</v>
      </c>
      <c r="B501" s="2" t="s">
        <v>37</v>
      </c>
      <c r="C501" s="2" t="s">
        <v>269</v>
      </c>
      <c r="D501" s="2" t="s">
        <v>731</v>
      </c>
      <c r="E501" s="2" t="s">
        <v>2738</v>
      </c>
      <c r="F501" s="2" t="s">
        <v>2852</v>
      </c>
      <c r="G501" s="2">
        <v>1130.25</v>
      </c>
      <c r="H501" s="467">
        <v>996.49</v>
      </c>
      <c r="I501" s="467">
        <v>1027</v>
      </c>
      <c r="J501" s="468">
        <f t="shared" si="69"/>
        <v>3.0617467310259001E-2</v>
      </c>
      <c r="K501" s="464">
        <v>3600.666666666667</v>
      </c>
      <c r="L501" s="464">
        <v>3584.333333333333</v>
      </c>
      <c r="M501" s="464">
        <v>3291.333333333333</v>
      </c>
      <c r="N501" s="466">
        <f t="shared" si="66"/>
        <v>5.4000000000000006E-2</v>
      </c>
      <c r="O501" s="2">
        <v>10</v>
      </c>
      <c r="P501" s="2">
        <v>10</v>
      </c>
      <c r="Q501" s="2">
        <v>10</v>
      </c>
      <c r="R501" s="2">
        <v>0</v>
      </c>
      <c r="S501" s="470">
        <f t="shared" si="70"/>
        <v>34.177215189873415</v>
      </c>
      <c r="T501" s="470">
        <f t="shared" si="67"/>
        <v>64.177215189873408</v>
      </c>
      <c r="U501" s="474" t="s">
        <v>3970</v>
      </c>
      <c r="V501" s="475" t="s">
        <v>3971</v>
      </c>
    </row>
    <row r="502" spans="1:22" s="1" customFormat="1" ht="39.950000000000003" customHeight="1" thickBot="1">
      <c r="A502" s="1" t="s">
        <v>6</v>
      </c>
      <c r="B502" s="2" t="s">
        <v>37</v>
      </c>
      <c r="C502" s="2" t="s">
        <v>270</v>
      </c>
      <c r="D502" s="2" t="s">
        <v>732</v>
      </c>
      <c r="E502" s="2" t="s">
        <v>2733</v>
      </c>
      <c r="F502" s="2" t="s">
        <v>2850</v>
      </c>
      <c r="G502" s="2">
        <v>1259.05</v>
      </c>
      <c r="H502" s="467">
        <v>1106.06</v>
      </c>
      <c r="I502" s="467">
        <v>1105.8699999999999</v>
      </c>
      <c r="J502" s="468">
        <f t="shared" si="69"/>
        <v>-1.717809160443869E-4</v>
      </c>
      <c r="K502" s="464">
        <v>3600.666666666667</v>
      </c>
      <c r="L502" s="464">
        <v>3584.333333333333</v>
      </c>
      <c r="M502" s="464">
        <v>3291.333333333333</v>
      </c>
      <c r="N502" s="466">
        <f t="shared" si="66"/>
        <v>5.4000000000000006E-2</v>
      </c>
      <c r="O502" s="2">
        <v>10</v>
      </c>
      <c r="P502" s="2">
        <v>10</v>
      </c>
      <c r="Q502" s="2">
        <v>10</v>
      </c>
      <c r="R502" s="2">
        <v>2</v>
      </c>
      <c r="S502" s="470">
        <f t="shared" si="70"/>
        <v>31.739716241511211</v>
      </c>
      <c r="T502" s="470">
        <f t="shared" si="67"/>
        <v>63.739716241511211</v>
      </c>
      <c r="U502" s="474" t="s">
        <v>3970</v>
      </c>
      <c r="V502" s="475" t="s">
        <v>3971</v>
      </c>
    </row>
    <row r="503" spans="1:22" s="1" customFormat="1" ht="39.950000000000003" customHeight="1" thickBot="1">
      <c r="A503" s="1" t="s">
        <v>6</v>
      </c>
      <c r="B503" s="2" t="s">
        <v>37</v>
      </c>
      <c r="C503" s="2" t="s">
        <v>271</v>
      </c>
      <c r="D503" s="2" t="s">
        <v>734</v>
      </c>
      <c r="E503" s="2" t="s">
        <v>2736</v>
      </c>
      <c r="F503" s="2" t="s">
        <v>2807</v>
      </c>
      <c r="G503" s="2">
        <v>1144.18</v>
      </c>
      <c r="H503" s="467">
        <v>1520.36</v>
      </c>
      <c r="I503" s="467">
        <v>1151.92</v>
      </c>
      <c r="J503" s="468">
        <f t="shared" si="69"/>
        <v>-0.24233734115604189</v>
      </c>
      <c r="K503" s="464">
        <v>3600.666666666667</v>
      </c>
      <c r="L503" s="464">
        <v>3584.333333333333</v>
      </c>
      <c r="M503" s="464">
        <v>3291.333333333333</v>
      </c>
      <c r="N503" s="466">
        <f t="shared" si="66"/>
        <v>5.4000000000000006E-2</v>
      </c>
      <c r="O503" s="2">
        <v>0</v>
      </c>
      <c r="P503" s="2">
        <v>10</v>
      </c>
      <c r="Q503" s="2">
        <v>10</v>
      </c>
      <c r="R503" s="2">
        <v>0</v>
      </c>
      <c r="S503" s="470">
        <f t="shared" si="70"/>
        <v>30.470866032363357</v>
      </c>
      <c r="T503" s="470">
        <f t="shared" si="67"/>
        <v>50.470866032363361</v>
      </c>
      <c r="U503" s="474" t="s">
        <v>3970</v>
      </c>
      <c r="V503" s="475" t="s">
        <v>3971</v>
      </c>
    </row>
    <row r="504" spans="1:22" s="1" customFormat="1" ht="39.950000000000003" customHeight="1" thickBot="1">
      <c r="A504" s="1" t="s">
        <v>6</v>
      </c>
      <c r="B504" s="2" t="s">
        <v>37</v>
      </c>
      <c r="C504" s="2" t="s">
        <v>270</v>
      </c>
      <c r="D504" s="2" t="s">
        <v>733</v>
      </c>
      <c r="E504" s="2" t="s">
        <v>2736</v>
      </c>
      <c r="F504" s="2" t="s">
        <v>2850</v>
      </c>
      <c r="G504" s="2">
        <v>1727.69</v>
      </c>
      <c r="H504" s="467">
        <v>1472.85</v>
      </c>
      <c r="I504" s="467">
        <v>1331.48</v>
      </c>
      <c r="J504" s="468">
        <f t="shared" si="69"/>
        <v>-9.5983976643921581E-2</v>
      </c>
      <c r="K504" s="464">
        <v>3600.666666666667</v>
      </c>
      <c r="L504" s="464">
        <v>3584.333333333333</v>
      </c>
      <c r="M504" s="464">
        <v>3291.333333333333</v>
      </c>
      <c r="N504" s="466">
        <f t="shared" si="66"/>
        <v>5.4000000000000006E-2</v>
      </c>
      <c r="O504" s="2">
        <v>0</v>
      </c>
      <c r="P504" s="2">
        <v>10</v>
      </c>
      <c r="Q504" s="2">
        <v>10</v>
      </c>
      <c r="R504" s="2">
        <v>0</v>
      </c>
      <c r="S504" s="470">
        <f t="shared" si="70"/>
        <v>26.36164268332983</v>
      </c>
      <c r="T504" s="470">
        <f t="shared" si="67"/>
        <v>46.361642683329833</v>
      </c>
      <c r="U504" s="474" t="s">
        <v>3970</v>
      </c>
      <c r="V504" s="475" t="s">
        <v>3971</v>
      </c>
    </row>
    <row r="505" spans="1:22" s="1" customFormat="1" ht="39.950000000000003" customHeight="1" thickBot="1">
      <c r="A505" s="1" t="s">
        <v>6</v>
      </c>
      <c r="B505" s="2" t="s">
        <v>37</v>
      </c>
      <c r="C505" s="2" t="s">
        <v>269</v>
      </c>
      <c r="D505" s="2" t="s">
        <v>735</v>
      </c>
      <c r="E505" s="2" t="s">
        <v>2742</v>
      </c>
      <c r="F505" s="2" t="s">
        <v>2779</v>
      </c>
      <c r="G505" s="2">
        <v>992.41</v>
      </c>
      <c r="H505" s="467">
        <v>2360</v>
      </c>
      <c r="I505" s="467">
        <v>2360</v>
      </c>
      <c r="J505" s="468">
        <f t="shared" si="69"/>
        <v>0</v>
      </c>
      <c r="K505" s="464">
        <v>3600.666666666667</v>
      </c>
      <c r="L505" s="464">
        <v>3584.333333333333</v>
      </c>
      <c r="M505" s="464">
        <v>3291.333333333333</v>
      </c>
      <c r="N505" s="466">
        <f t="shared" si="66"/>
        <v>5.4000000000000006E-2</v>
      </c>
      <c r="O505" s="2">
        <v>10</v>
      </c>
      <c r="P505" s="2">
        <v>0</v>
      </c>
      <c r="Q505" s="2">
        <v>10</v>
      </c>
      <c r="R505" s="2">
        <v>0</v>
      </c>
      <c r="S505" s="470">
        <f t="shared" si="70"/>
        <v>14.872881355932204</v>
      </c>
      <c r="T505" s="470">
        <f t="shared" si="67"/>
        <v>34.872881355932208</v>
      </c>
      <c r="U505" s="474" t="s">
        <v>3970</v>
      </c>
      <c r="V505" s="475" t="s">
        <v>3971</v>
      </c>
    </row>
    <row r="506" spans="1:22" s="1" customFormat="1" ht="39.950000000000003" customHeight="1" thickBot="1">
      <c r="A506" s="1" t="s">
        <v>6</v>
      </c>
      <c r="B506" s="2" t="s">
        <v>37</v>
      </c>
      <c r="C506" s="2" t="s">
        <v>269</v>
      </c>
      <c r="D506" s="2" t="s">
        <v>736</v>
      </c>
      <c r="E506" s="2" t="s">
        <v>2735</v>
      </c>
      <c r="F506" s="2" t="s">
        <v>2850</v>
      </c>
      <c r="G506" s="2">
        <v>976.17</v>
      </c>
      <c r="H506" s="467">
        <v>3404</v>
      </c>
      <c r="I506" s="467">
        <v>3405</v>
      </c>
      <c r="J506" s="468">
        <f t="shared" si="69"/>
        <v>2.9377203290246768E-4</v>
      </c>
      <c r="K506" s="464">
        <v>3600.666666666667</v>
      </c>
      <c r="L506" s="464">
        <v>3584.333333333333</v>
      </c>
      <c r="M506" s="464">
        <v>3291.333333333333</v>
      </c>
      <c r="N506" s="466">
        <f t="shared" si="66"/>
        <v>5.4000000000000006E-2</v>
      </c>
      <c r="O506" s="2">
        <v>10</v>
      </c>
      <c r="P506" s="2">
        <v>10</v>
      </c>
      <c r="Q506" s="2">
        <v>10</v>
      </c>
      <c r="R506" s="2">
        <v>1</v>
      </c>
      <c r="S506" s="470">
        <f t="shared" si="70"/>
        <v>10.308370044052863</v>
      </c>
      <c r="T506" s="470">
        <f t="shared" si="67"/>
        <v>41.308370044052865</v>
      </c>
      <c r="U506" s="474" t="s">
        <v>3970</v>
      </c>
      <c r="V506" s="475" t="s">
        <v>3971</v>
      </c>
    </row>
    <row r="507" spans="1:22" s="1" customFormat="1" ht="39.950000000000003" customHeight="1" thickBot="1">
      <c r="A507" s="1" t="s">
        <v>6</v>
      </c>
      <c r="B507" s="2" t="s">
        <v>38</v>
      </c>
      <c r="C507" s="2" t="s">
        <v>269</v>
      </c>
      <c r="D507" s="2" t="s">
        <v>737</v>
      </c>
      <c r="E507" s="2" t="s">
        <v>2752</v>
      </c>
      <c r="F507" s="2" t="s">
        <v>2807</v>
      </c>
      <c r="G507" s="2">
        <v>3630</v>
      </c>
      <c r="H507" s="467">
        <v>779</v>
      </c>
      <c r="I507" s="467">
        <v>803</v>
      </c>
      <c r="J507" s="468">
        <f t="shared" si="69"/>
        <v>3.0808729139922979E-2</v>
      </c>
      <c r="K507" s="464">
        <v>5410.3333333333339</v>
      </c>
      <c r="L507" s="464">
        <v>4345.0833333333339</v>
      </c>
      <c r="M507" s="464">
        <v>4398.3333333333339</v>
      </c>
      <c r="N507" s="466">
        <f t="shared" si="66"/>
        <v>5.4000000000000006E-2</v>
      </c>
      <c r="O507" s="2">
        <v>10</v>
      </c>
      <c r="P507" s="2">
        <v>10</v>
      </c>
      <c r="Q507" s="2">
        <v>10</v>
      </c>
      <c r="R507" s="2">
        <v>0</v>
      </c>
      <c r="S507" s="470">
        <v>60</v>
      </c>
      <c r="T507" s="470">
        <f t="shared" si="67"/>
        <v>90</v>
      </c>
      <c r="U507" s="476" t="s">
        <v>3969</v>
      </c>
      <c r="V507" s="472"/>
    </row>
    <row r="508" spans="1:22" s="1" customFormat="1" ht="39.950000000000003" customHeight="1" thickBot="1">
      <c r="A508" s="1" t="s">
        <v>6</v>
      </c>
      <c r="B508" s="2" t="s">
        <v>38</v>
      </c>
      <c r="C508" s="2" t="s">
        <v>269</v>
      </c>
      <c r="D508" s="2" t="s">
        <v>738</v>
      </c>
      <c r="E508" s="2" t="s">
        <v>2744</v>
      </c>
      <c r="F508" s="2" t="s">
        <v>2849</v>
      </c>
      <c r="G508" s="2">
        <v>1001</v>
      </c>
      <c r="H508" s="467">
        <v>857.41</v>
      </c>
      <c r="I508" s="467">
        <v>858.01</v>
      </c>
      <c r="J508" s="468">
        <f t="shared" si="69"/>
        <v>6.9978190130745241E-4</v>
      </c>
      <c r="K508" s="464">
        <v>5410.3333333333339</v>
      </c>
      <c r="L508" s="464">
        <v>4345.0833333333339</v>
      </c>
      <c r="M508" s="464">
        <v>4398.3333333333339</v>
      </c>
      <c r="N508" s="466">
        <f t="shared" si="66"/>
        <v>5.4000000000000006E-2</v>
      </c>
      <c r="O508" s="2">
        <v>10</v>
      </c>
      <c r="P508" s="2">
        <v>0</v>
      </c>
      <c r="Q508" s="2">
        <v>10</v>
      </c>
      <c r="R508" s="2">
        <v>0</v>
      </c>
      <c r="S508" s="470">
        <f>+($I$507*$S$507)/I508</f>
        <v>56.15319168774257</v>
      </c>
      <c r="T508" s="470">
        <f t="shared" si="67"/>
        <v>76.153191687742577</v>
      </c>
      <c r="U508" s="476" t="s">
        <v>3969</v>
      </c>
      <c r="V508" s="472"/>
    </row>
    <row r="509" spans="1:22" s="1" customFormat="1" ht="39.950000000000003" customHeight="1" thickBot="1">
      <c r="A509" s="1" t="s">
        <v>6</v>
      </c>
      <c r="B509" s="2" t="s">
        <v>38</v>
      </c>
      <c r="C509" s="2" t="s">
        <v>269</v>
      </c>
      <c r="D509" s="2" t="s">
        <v>740</v>
      </c>
      <c r="E509" s="2" t="s">
        <v>2741</v>
      </c>
      <c r="F509" s="2" t="s">
        <v>2779</v>
      </c>
      <c r="G509" s="2">
        <v>1580.56</v>
      </c>
      <c r="H509" s="467">
        <v>1121.01</v>
      </c>
      <c r="I509" s="467">
        <v>1192.53</v>
      </c>
      <c r="J509" s="468">
        <f t="shared" si="69"/>
        <v>6.3799609280916297E-2</v>
      </c>
      <c r="K509" s="464">
        <v>5410.3333333333339</v>
      </c>
      <c r="L509" s="464">
        <v>4345.0833333333339</v>
      </c>
      <c r="M509" s="464">
        <v>4398.3333333333339</v>
      </c>
      <c r="N509" s="466">
        <f t="shared" si="66"/>
        <v>5.4000000000000006E-2</v>
      </c>
      <c r="O509" s="2">
        <v>10</v>
      </c>
      <c r="P509" s="2">
        <v>0</v>
      </c>
      <c r="Q509" s="2">
        <v>10</v>
      </c>
      <c r="R509" s="2">
        <v>0</v>
      </c>
      <c r="S509" s="470"/>
      <c r="T509" s="470">
        <f t="shared" si="67"/>
        <v>20</v>
      </c>
      <c r="U509" s="474" t="s">
        <v>3970</v>
      </c>
      <c r="V509" s="475" t="s">
        <v>3151</v>
      </c>
    </row>
    <row r="510" spans="1:22" s="1" customFormat="1" ht="39.950000000000003" customHeight="1" thickBot="1">
      <c r="A510" s="1" t="s">
        <v>7</v>
      </c>
      <c r="B510" s="2" t="s">
        <v>38</v>
      </c>
      <c r="C510" s="2" t="s">
        <v>269</v>
      </c>
      <c r="D510" s="2" t="s">
        <v>739</v>
      </c>
      <c r="E510" s="2" t="s">
        <v>2733</v>
      </c>
      <c r="F510" s="2" t="s">
        <v>2779</v>
      </c>
      <c r="G510" s="2">
        <v>1604.88</v>
      </c>
      <c r="H510" s="467">
        <v>1077.06</v>
      </c>
      <c r="I510" s="467">
        <v>1215.21</v>
      </c>
      <c r="J510" s="468">
        <f t="shared" si="69"/>
        <v>0.12826583477243617</v>
      </c>
      <c r="K510" s="464">
        <v>5410.3333333333339</v>
      </c>
      <c r="L510" s="464">
        <v>4345.0833333333339</v>
      </c>
      <c r="M510" s="464">
        <v>4398.3333333333339</v>
      </c>
      <c r="N510" s="466">
        <f t="shared" si="66"/>
        <v>5.4000000000000006E-2</v>
      </c>
      <c r="O510" s="2">
        <v>10</v>
      </c>
      <c r="P510" s="2">
        <v>0</v>
      </c>
      <c r="Q510" s="2">
        <v>10</v>
      </c>
      <c r="R510" s="2">
        <v>2</v>
      </c>
      <c r="S510" s="470">
        <f t="shared" ref="S510:S519" si="71">+($I$507*$S$507)/I510</f>
        <v>39.647468338805638</v>
      </c>
      <c r="T510" s="470">
        <f t="shared" si="67"/>
        <v>61.647468338805638</v>
      </c>
      <c r="U510" s="476" t="s">
        <v>3969</v>
      </c>
      <c r="V510" s="472"/>
    </row>
    <row r="511" spans="1:22" s="1" customFormat="1" ht="39.950000000000003" customHeight="1" thickBot="1">
      <c r="A511" s="1" t="s">
        <v>6</v>
      </c>
      <c r="B511" s="2" t="s">
        <v>38</v>
      </c>
      <c r="C511" s="2" t="s">
        <v>269</v>
      </c>
      <c r="D511" s="2" t="s">
        <v>741</v>
      </c>
      <c r="E511" s="2" t="s">
        <v>2734</v>
      </c>
      <c r="F511" s="2" t="s">
        <v>2779</v>
      </c>
      <c r="G511" s="2">
        <v>1596.5</v>
      </c>
      <c r="H511" s="467">
        <v>1160</v>
      </c>
      <c r="I511" s="467">
        <v>1269</v>
      </c>
      <c r="J511" s="468">
        <f t="shared" si="69"/>
        <v>9.3965517241379304E-2</v>
      </c>
      <c r="K511" s="464">
        <v>5410.3333333333339</v>
      </c>
      <c r="L511" s="464">
        <v>4345.0833333333339</v>
      </c>
      <c r="M511" s="464">
        <v>4398.3333333333339</v>
      </c>
      <c r="N511" s="466">
        <f t="shared" si="66"/>
        <v>5.4000000000000006E-2</v>
      </c>
      <c r="O511" s="2">
        <v>10</v>
      </c>
      <c r="P511" s="2">
        <v>10</v>
      </c>
      <c r="Q511" s="2">
        <v>10</v>
      </c>
      <c r="R511" s="2">
        <v>0</v>
      </c>
      <c r="S511" s="470">
        <f t="shared" si="71"/>
        <v>37.966903073286055</v>
      </c>
      <c r="T511" s="470">
        <f t="shared" si="67"/>
        <v>67.966903073286062</v>
      </c>
      <c r="U511" s="474" t="s">
        <v>3970</v>
      </c>
      <c r="V511" s="475" t="s">
        <v>3971</v>
      </c>
    </row>
    <row r="512" spans="1:22" s="1" customFormat="1" ht="39.950000000000003" customHeight="1" thickBot="1">
      <c r="A512" s="1" t="s">
        <v>6</v>
      </c>
      <c r="B512" s="2" t="s">
        <v>38</v>
      </c>
      <c r="C512" s="2" t="s">
        <v>270</v>
      </c>
      <c r="D512" s="2" t="s">
        <v>742</v>
      </c>
      <c r="E512" s="2" t="s">
        <v>2734</v>
      </c>
      <c r="F512" s="2" t="s">
        <v>2851</v>
      </c>
      <c r="G512" s="2">
        <v>1231.0999999999999</v>
      </c>
      <c r="H512" s="467">
        <v>1231.0999999999999</v>
      </c>
      <c r="I512" s="467">
        <v>1362.6</v>
      </c>
      <c r="J512" s="468">
        <f t="shared" si="69"/>
        <v>0.10681504345707092</v>
      </c>
      <c r="K512" s="464">
        <v>5410.3333333333339</v>
      </c>
      <c r="L512" s="464">
        <v>4345.0833333333339</v>
      </c>
      <c r="M512" s="464">
        <v>4398.3333333333339</v>
      </c>
      <c r="N512" s="466">
        <f t="shared" si="66"/>
        <v>5.4000000000000006E-2</v>
      </c>
      <c r="O512" s="2">
        <v>10</v>
      </c>
      <c r="P512" s="2">
        <v>10</v>
      </c>
      <c r="Q512" s="2">
        <v>10</v>
      </c>
      <c r="R512" s="2">
        <v>0</v>
      </c>
      <c r="S512" s="470">
        <f t="shared" si="71"/>
        <v>35.358872743284898</v>
      </c>
      <c r="T512" s="470">
        <f t="shared" si="67"/>
        <v>65.358872743284905</v>
      </c>
      <c r="U512" s="474" t="s">
        <v>3970</v>
      </c>
      <c r="V512" s="475" t="s">
        <v>3971</v>
      </c>
    </row>
    <row r="513" spans="1:22" s="1" customFormat="1" ht="39.950000000000003" customHeight="1" thickBot="1">
      <c r="A513" s="1" t="s">
        <v>6</v>
      </c>
      <c r="B513" s="2" t="s">
        <v>38</v>
      </c>
      <c r="C513" s="2" t="s">
        <v>269</v>
      </c>
      <c r="D513" s="2" t="s">
        <v>744</v>
      </c>
      <c r="E513" s="2" t="s">
        <v>2737</v>
      </c>
      <c r="F513" s="2" t="s">
        <v>2850</v>
      </c>
      <c r="G513" s="2">
        <v>1640.24</v>
      </c>
      <c r="H513" s="467">
        <v>1640.24</v>
      </c>
      <c r="I513" s="467">
        <v>1457.04</v>
      </c>
      <c r="J513" s="468">
        <f t="shared" si="69"/>
        <v>-0.11169097205287033</v>
      </c>
      <c r="K513" s="464">
        <v>5410.3333333333339</v>
      </c>
      <c r="L513" s="464">
        <v>4345.0833333333339</v>
      </c>
      <c r="M513" s="464">
        <v>4398.3333333333339</v>
      </c>
      <c r="N513" s="466">
        <f t="shared" si="66"/>
        <v>5.4000000000000006E-2</v>
      </c>
      <c r="O513" s="2">
        <v>10</v>
      </c>
      <c r="P513" s="2">
        <v>10</v>
      </c>
      <c r="Q513" s="2">
        <v>10</v>
      </c>
      <c r="R513" s="2">
        <v>0</v>
      </c>
      <c r="S513" s="470">
        <f t="shared" si="71"/>
        <v>33.067040026354803</v>
      </c>
      <c r="T513" s="470">
        <f t="shared" si="67"/>
        <v>63.067040026354803</v>
      </c>
      <c r="U513" s="474" t="s">
        <v>3970</v>
      </c>
      <c r="V513" s="475" t="s">
        <v>3971</v>
      </c>
    </row>
    <row r="514" spans="1:22" s="1" customFormat="1" ht="39.950000000000003" customHeight="1" thickBot="1">
      <c r="A514" s="1" t="s">
        <v>6</v>
      </c>
      <c r="B514" s="2" t="s">
        <v>38</v>
      </c>
      <c r="C514" s="2" t="s">
        <v>269</v>
      </c>
      <c r="D514" s="2" t="s">
        <v>743</v>
      </c>
      <c r="E514" s="2" t="s">
        <v>2736</v>
      </c>
      <c r="F514" s="2" t="s">
        <v>2779</v>
      </c>
      <c r="G514" s="2">
        <v>2009.19</v>
      </c>
      <c r="H514" s="467">
        <v>1392.65</v>
      </c>
      <c r="I514" s="467">
        <v>1558.43</v>
      </c>
      <c r="J514" s="468">
        <f t="shared" si="69"/>
        <v>0.11903924173338597</v>
      </c>
      <c r="K514" s="464">
        <v>5410.3333333333339</v>
      </c>
      <c r="L514" s="464">
        <v>4345.0833333333339</v>
      </c>
      <c r="M514" s="464">
        <v>4398.3333333333339</v>
      </c>
      <c r="N514" s="466">
        <f t="shared" si="66"/>
        <v>5.4000000000000006E-2</v>
      </c>
      <c r="O514" s="2">
        <v>0</v>
      </c>
      <c r="P514" s="2">
        <v>0</v>
      </c>
      <c r="Q514" s="2">
        <v>10</v>
      </c>
      <c r="R514" s="2">
        <v>0</v>
      </c>
      <c r="S514" s="470">
        <f t="shared" si="71"/>
        <v>30.915729291658913</v>
      </c>
      <c r="T514" s="470">
        <f t="shared" si="67"/>
        <v>40.915729291658913</v>
      </c>
      <c r="U514" s="474" t="s">
        <v>3970</v>
      </c>
      <c r="V514" s="475" t="s">
        <v>3971</v>
      </c>
    </row>
    <row r="515" spans="1:22" s="1" customFormat="1" ht="39.950000000000003" customHeight="1" thickBot="1">
      <c r="A515" s="1" t="s">
        <v>6</v>
      </c>
      <c r="B515" s="2" t="s">
        <v>38</v>
      </c>
      <c r="C515" s="2" t="s">
        <v>270</v>
      </c>
      <c r="D515" s="2" t="s">
        <v>749</v>
      </c>
      <c r="E515" s="2" t="s">
        <v>2736</v>
      </c>
      <c r="F515" s="2" t="s">
        <v>2807</v>
      </c>
      <c r="G515" s="2">
        <v>2389.8200000000002</v>
      </c>
      <c r="H515" s="467">
        <v>3008.3</v>
      </c>
      <c r="I515" s="467">
        <v>1791.18</v>
      </c>
      <c r="J515" s="468">
        <f t="shared" si="69"/>
        <v>-0.40458730844663099</v>
      </c>
      <c r="K515" s="464">
        <v>5410.3333333333339</v>
      </c>
      <c r="L515" s="464">
        <v>4345.0833333333339</v>
      </c>
      <c r="M515" s="464">
        <v>4398.3333333333339</v>
      </c>
      <c r="N515" s="466">
        <f t="shared" si="66"/>
        <v>5.4000000000000006E-2</v>
      </c>
      <c r="O515" s="2">
        <v>0</v>
      </c>
      <c r="P515" s="2">
        <v>10</v>
      </c>
      <c r="Q515" s="2">
        <v>10</v>
      </c>
      <c r="R515" s="2">
        <v>0</v>
      </c>
      <c r="S515" s="470">
        <f t="shared" si="71"/>
        <v>26.898469165577996</v>
      </c>
      <c r="T515" s="470">
        <f t="shared" si="67"/>
        <v>46.898469165577993</v>
      </c>
      <c r="U515" s="474" t="s">
        <v>3970</v>
      </c>
      <c r="V515" s="475" t="s">
        <v>3971</v>
      </c>
    </row>
    <row r="516" spans="1:22" s="1" customFormat="1" ht="39.950000000000003" customHeight="1" thickBot="1">
      <c r="A516" s="1" t="s">
        <v>6</v>
      </c>
      <c r="B516" s="2" t="s">
        <v>38</v>
      </c>
      <c r="C516" s="2" t="s">
        <v>269</v>
      </c>
      <c r="D516" s="2" t="s">
        <v>745</v>
      </c>
      <c r="E516" s="2" t="s">
        <v>2738</v>
      </c>
      <c r="F516" s="2" t="s">
        <v>2852</v>
      </c>
      <c r="G516" s="2">
        <v>2176.16</v>
      </c>
      <c r="H516" s="467">
        <v>2180.25</v>
      </c>
      <c r="I516" s="467">
        <v>2247</v>
      </c>
      <c r="J516" s="468">
        <f t="shared" si="69"/>
        <v>3.0615755073959409E-2</v>
      </c>
      <c r="K516" s="464">
        <v>5410.3333333333339</v>
      </c>
      <c r="L516" s="464">
        <v>4345.0833333333339</v>
      </c>
      <c r="M516" s="464">
        <v>4398.3333333333339</v>
      </c>
      <c r="N516" s="466">
        <f t="shared" si="66"/>
        <v>5.4000000000000006E-2</v>
      </c>
      <c r="O516" s="2">
        <v>10</v>
      </c>
      <c r="P516" s="2">
        <v>10</v>
      </c>
      <c r="Q516" s="2">
        <v>10</v>
      </c>
      <c r="R516" s="2">
        <v>0</v>
      </c>
      <c r="S516" s="470">
        <f t="shared" si="71"/>
        <v>21.44192256341789</v>
      </c>
      <c r="T516" s="470">
        <f t="shared" si="67"/>
        <v>51.44192256341789</v>
      </c>
      <c r="U516" s="474" t="s">
        <v>3970</v>
      </c>
      <c r="V516" s="475" t="s">
        <v>3971</v>
      </c>
    </row>
    <row r="517" spans="1:22" s="1" customFormat="1" ht="39.950000000000003" customHeight="1" thickBot="1">
      <c r="A517" s="1" t="s">
        <v>6</v>
      </c>
      <c r="B517" s="2" t="s">
        <v>38</v>
      </c>
      <c r="C517" s="2" t="s">
        <v>270</v>
      </c>
      <c r="D517" s="2" t="s">
        <v>746</v>
      </c>
      <c r="E517" s="2" t="s">
        <v>2733</v>
      </c>
      <c r="F517" s="2" t="s">
        <v>2850</v>
      </c>
      <c r="G517" s="2">
        <v>2262.52</v>
      </c>
      <c r="H517" s="467">
        <v>2258.64</v>
      </c>
      <c r="I517" s="467">
        <v>2258.25</v>
      </c>
      <c r="J517" s="468">
        <f t="shared" si="69"/>
        <v>-1.7267027946014978E-4</v>
      </c>
      <c r="K517" s="464">
        <v>5410.3333333333339</v>
      </c>
      <c r="L517" s="464">
        <v>4345.0833333333339</v>
      </c>
      <c r="M517" s="464">
        <v>4398.3333333333339</v>
      </c>
      <c r="N517" s="466">
        <f t="shared" si="66"/>
        <v>5.4000000000000006E-2</v>
      </c>
      <c r="O517" s="2">
        <v>10</v>
      </c>
      <c r="P517" s="2">
        <v>10</v>
      </c>
      <c r="Q517" s="2">
        <v>10</v>
      </c>
      <c r="R517" s="2">
        <v>2</v>
      </c>
      <c r="S517" s="470">
        <f t="shared" si="71"/>
        <v>21.335104616406511</v>
      </c>
      <c r="T517" s="470">
        <f t="shared" si="67"/>
        <v>53.335104616406511</v>
      </c>
      <c r="U517" s="474" t="s">
        <v>3970</v>
      </c>
      <c r="V517" s="475" t="s">
        <v>3971</v>
      </c>
    </row>
    <row r="518" spans="1:22" s="1" customFormat="1" ht="39.950000000000003" customHeight="1" thickBot="1">
      <c r="A518" s="1" t="s">
        <v>6</v>
      </c>
      <c r="B518" s="2" t="s">
        <v>38</v>
      </c>
      <c r="C518" s="2" t="s">
        <v>269</v>
      </c>
      <c r="D518" s="2" t="s">
        <v>747</v>
      </c>
      <c r="E518" s="2" t="s">
        <v>2742</v>
      </c>
      <c r="F518" s="2" t="s">
        <v>2779</v>
      </c>
      <c r="G518" s="2">
        <v>1751.32</v>
      </c>
      <c r="H518" s="467">
        <v>2360</v>
      </c>
      <c r="I518" s="467">
        <v>2360</v>
      </c>
      <c r="J518" s="468">
        <f t="shared" si="69"/>
        <v>0</v>
      </c>
      <c r="K518" s="464">
        <v>5410.3333333333339</v>
      </c>
      <c r="L518" s="464">
        <v>4345.0833333333339</v>
      </c>
      <c r="M518" s="464">
        <v>4398.3333333333339</v>
      </c>
      <c r="N518" s="466">
        <f t="shared" si="66"/>
        <v>5.4000000000000006E-2</v>
      </c>
      <c r="O518" s="2">
        <v>10</v>
      </c>
      <c r="P518" s="2">
        <v>0</v>
      </c>
      <c r="Q518" s="2">
        <v>10</v>
      </c>
      <c r="R518" s="2">
        <v>0</v>
      </c>
      <c r="S518" s="470">
        <f t="shared" si="71"/>
        <v>20.415254237288135</v>
      </c>
      <c r="T518" s="470">
        <f t="shared" si="67"/>
        <v>40.415254237288138</v>
      </c>
      <c r="U518" s="474" t="s">
        <v>3970</v>
      </c>
      <c r="V518" s="475" t="s">
        <v>3971</v>
      </c>
    </row>
    <row r="519" spans="1:22" s="1" customFormat="1" ht="39.950000000000003" customHeight="1" thickBot="1">
      <c r="A519" s="1" t="s">
        <v>6</v>
      </c>
      <c r="B519" s="2" t="s">
        <v>38</v>
      </c>
      <c r="C519" s="2" t="s">
        <v>271</v>
      </c>
      <c r="D519" s="2" t="s">
        <v>748</v>
      </c>
      <c r="E519" s="2" t="s">
        <v>2736</v>
      </c>
      <c r="F519" s="2" t="s">
        <v>2850</v>
      </c>
      <c r="G519" s="2">
        <v>3007.65</v>
      </c>
      <c r="H519" s="467">
        <v>2911.26</v>
      </c>
      <c r="I519" s="467">
        <v>2716.58</v>
      </c>
      <c r="J519" s="468">
        <f t="shared" si="69"/>
        <v>-6.6871389020561639E-2</v>
      </c>
      <c r="K519" s="464">
        <v>5410.3333333333339</v>
      </c>
      <c r="L519" s="464">
        <v>4345.0833333333339</v>
      </c>
      <c r="M519" s="464">
        <v>4398.3333333333339</v>
      </c>
      <c r="N519" s="466">
        <f t="shared" si="66"/>
        <v>5.4000000000000006E-2</v>
      </c>
      <c r="O519" s="2">
        <v>0</v>
      </c>
      <c r="P519" s="2">
        <v>10</v>
      </c>
      <c r="Q519" s="2">
        <v>10</v>
      </c>
      <c r="R519" s="2">
        <v>0</v>
      </c>
      <c r="S519" s="470">
        <f t="shared" si="71"/>
        <v>17.735535121365835</v>
      </c>
      <c r="T519" s="470">
        <f t="shared" si="67"/>
        <v>37.735535121365835</v>
      </c>
      <c r="U519" s="474" t="s">
        <v>3970</v>
      </c>
      <c r="V519" s="475" t="s">
        <v>3971</v>
      </c>
    </row>
    <row r="520" spans="1:22" s="1" customFormat="1" ht="39.950000000000003" customHeight="1" thickBot="1">
      <c r="A520" s="1" t="s">
        <v>7</v>
      </c>
      <c r="B520" s="2" t="s">
        <v>39</v>
      </c>
      <c r="C520" s="2" t="s">
        <v>269</v>
      </c>
      <c r="D520" s="2" t="s">
        <v>750</v>
      </c>
      <c r="E520" s="2" t="s">
        <v>2733</v>
      </c>
      <c r="F520" s="2" t="s">
        <v>2779</v>
      </c>
      <c r="G520" s="2">
        <v>939.27</v>
      </c>
      <c r="H520" s="467">
        <v>694.14</v>
      </c>
      <c r="I520" s="467">
        <v>743.99</v>
      </c>
      <c r="J520" s="468">
        <f t="shared" si="69"/>
        <v>7.1815483908145364E-2</v>
      </c>
      <c r="K520" s="464">
        <v>2303</v>
      </c>
      <c r="L520" s="464">
        <v>2349.5050000000001</v>
      </c>
      <c r="M520" s="464">
        <v>2370.0050000000001</v>
      </c>
      <c r="N520" s="466">
        <f t="shared" si="66"/>
        <v>5.4000000000000006E-2</v>
      </c>
      <c r="O520" s="2">
        <v>10</v>
      </c>
      <c r="P520" s="2">
        <v>10</v>
      </c>
      <c r="Q520" s="2">
        <v>0</v>
      </c>
      <c r="R520" s="2">
        <v>2</v>
      </c>
      <c r="S520" s="470"/>
      <c r="T520" s="470">
        <f t="shared" si="67"/>
        <v>22</v>
      </c>
      <c r="U520" s="474" t="s">
        <v>3970</v>
      </c>
      <c r="V520" s="475" t="s">
        <v>3151</v>
      </c>
    </row>
    <row r="521" spans="1:22" s="1" customFormat="1" ht="39.950000000000003" customHeight="1" thickBot="1">
      <c r="A521" s="1" t="s">
        <v>7</v>
      </c>
      <c r="B521" s="2" t="s">
        <v>39</v>
      </c>
      <c r="C521" s="2" t="s">
        <v>269</v>
      </c>
      <c r="D521" s="2" t="s">
        <v>754</v>
      </c>
      <c r="E521" s="2" t="s">
        <v>2744</v>
      </c>
      <c r="F521" s="2" t="s">
        <v>2849</v>
      </c>
      <c r="G521" s="2">
        <v>1601</v>
      </c>
      <c r="H521" s="467">
        <v>1600</v>
      </c>
      <c r="I521" s="467">
        <v>921.67</v>
      </c>
      <c r="J521" s="468">
        <f t="shared" si="69"/>
        <v>-0.42395625000000003</v>
      </c>
      <c r="K521" s="464">
        <v>2303</v>
      </c>
      <c r="L521" s="464">
        <v>2349.5050000000001</v>
      </c>
      <c r="M521" s="464">
        <v>2370.0050000000001</v>
      </c>
      <c r="N521" s="466">
        <f t="shared" si="66"/>
        <v>5.4000000000000006E-2</v>
      </c>
      <c r="O521" s="2">
        <v>10</v>
      </c>
      <c r="P521" s="2">
        <v>0</v>
      </c>
      <c r="Q521" s="2">
        <v>0</v>
      </c>
      <c r="R521" s="2">
        <v>0</v>
      </c>
      <c r="S521" s="470">
        <v>60</v>
      </c>
      <c r="T521" s="470">
        <f t="shared" si="67"/>
        <v>70</v>
      </c>
      <c r="U521" s="476" t="s">
        <v>3969</v>
      </c>
      <c r="V521" s="472"/>
    </row>
    <row r="522" spans="1:22" s="1" customFormat="1" ht="39.950000000000003" customHeight="1" thickBot="1">
      <c r="A522" s="1" t="s">
        <v>6</v>
      </c>
      <c r="B522" s="2" t="s">
        <v>39</v>
      </c>
      <c r="C522" s="2" t="s">
        <v>269</v>
      </c>
      <c r="D522" s="2" t="s">
        <v>752</v>
      </c>
      <c r="E522" s="2" t="s">
        <v>2736</v>
      </c>
      <c r="F522" s="2" t="s">
        <v>2779</v>
      </c>
      <c r="G522" s="2">
        <v>1181.48</v>
      </c>
      <c r="H522" s="467">
        <v>916.47</v>
      </c>
      <c r="I522" s="467">
        <v>930.28</v>
      </c>
      <c r="J522" s="468">
        <f t="shared" si="69"/>
        <v>1.5068687463855823E-2</v>
      </c>
      <c r="K522" s="464">
        <v>2303</v>
      </c>
      <c r="L522" s="464">
        <v>2349.5050000000001</v>
      </c>
      <c r="M522" s="464">
        <v>2370.0050000000001</v>
      </c>
      <c r="N522" s="466">
        <f t="shared" si="66"/>
        <v>5.4000000000000006E-2</v>
      </c>
      <c r="O522" s="2">
        <v>0</v>
      </c>
      <c r="P522" s="2">
        <v>10</v>
      </c>
      <c r="Q522" s="2">
        <v>0</v>
      </c>
      <c r="R522" s="2">
        <v>0</v>
      </c>
      <c r="S522" s="470">
        <f>+($I$521*$S$521)/I522</f>
        <v>59.44468332115062</v>
      </c>
      <c r="T522" s="470">
        <f t="shared" si="67"/>
        <v>69.44468332115062</v>
      </c>
      <c r="U522" s="476" t="s">
        <v>3969</v>
      </c>
      <c r="V522" s="472"/>
    </row>
    <row r="523" spans="1:22" s="1" customFormat="1" ht="39.950000000000003" customHeight="1" thickBot="1">
      <c r="A523" s="1" t="s">
        <v>6</v>
      </c>
      <c r="B523" s="2" t="s">
        <v>39</v>
      </c>
      <c r="C523" s="2" t="s">
        <v>269</v>
      </c>
      <c r="D523" s="2" t="s">
        <v>757</v>
      </c>
      <c r="E523" s="2" t="s">
        <v>2737</v>
      </c>
      <c r="F523" s="2" t="s">
        <v>2850</v>
      </c>
      <c r="G523" s="2"/>
      <c r="H523" s="467">
        <v>1198.46</v>
      </c>
      <c r="I523" s="467">
        <v>1064.45</v>
      </c>
      <c r="J523" s="468">
        <f t="shared" si="69"/>
        <v>-0.11181850040885802</v>
      </c>
      <c r="K523" s="464">
        <v>2303</v>
      </c>
      <c r="L523" s="464">
        <v>2349.5050000000001</v>
      </c>
      <c r="M523" s="464">
        <v>2370.0050000000001</v>
      </c>
      <c r="N523" s="466">
        <f t="shared" si="66"/>
        <v>5.4000000000000006E-2</v>
      </c>
      <c r="O523" s="2">
        <v>10</v>
      </c>
      <c r="P523" s="2">
        <v>10</v>
      </c>
      <c r="Q523" s="2">
        <v>0</v>
      </c>
      <c r="R523" s="2">
        <v>0</v>
      </c>
      <c r="S523" s="470"/>
      <c r="T523" s="470">
        <f t="shared" si="67"/>
        <v>20</v>
      </c>
      <c r="U523" s="474" t="s">
        <v>3970</v>
      </c>
      <c r="V523" s="475" t="s">
        <v>3151</v>
      </c>
    </row>
    <row r="524" spans="1:22" s="1" customFormat="1" ht="39.950000000000003" customHeight="1" thickBot="1">
      <c r="A524" s="1" t="s">
        <v>6</v>
      </c>
      <c r="B524" s="2" t="s">
        <v>39</v>
      </c>
      <c r="C524" s="2" t="s">
        <v>269</v>
      </c>
      <c r="D524" s="2" t="s">
        <v>753</v>
      </c>
      <c r="E524" s="2" t="s">
        <v>2738</v>
      </c>
      <c r="F524" s="2" t="s">
        <v>2850</v>
      </c>
      <c r="G524" s="2">
        <v>1509.28</v>
      </c>
      <c r="H524" s="467">
        <v>1436.58</v>
      </c>
      <c r="I524" s="467">
        <v>1492.09</v>
      </c>
      <c r="J524" s="468">
        <f t="shared" si="69"/>
        <v>3.864038201840482E-2</v>
      </c>
      <c r="K524" s="464">
        <v>2303</v>
      </c>
      <c r="L524" s="464">
        <v>2349.5050000000001</v>
      </c>
      <c r="M524" s="464">
        <v>2370.0050000000001</v>
      </c>
      <c r="N524" s="466">
        <f t="shared" ref="N524:N587" si="72">1.6%+1.9%+1.9%</f>
        <v>5.4000000000000006E-2</v>
      </c>
      <c r="O524" s="2">
        <v>10</v>
      </c>
      <c r="P524" s="2">
        <v>10</v>
      </c>
      <c r="Q524" s="2">
        <v>0</v>
      </c>
      <c r="R524" s="2">
        <v>0</v>
      </c>
      <c r="S524" s="470">
        <f>+($I$521*$S$521)/I524</f>
        <v>37.062241553793669</v>
      </c>
      <c r="T524" s="470">
        <f t="shared" ref="T524:T587" si="73">+SUM(O524:S524)</f>
        <v>57.062241553793669</v>
      </c>
      <c r="U524" s="474" t="s">
        <v>3970</v>
      </c>
      <c r="V524" s="475" t="s">
        <v>3971</v>
      </c>
    </row>
    <row r="525" spans="1:22" s="1" customFormat="1" ht="39.950000000000003" customHeight="1" thickBot="1">
      <c r="A525" s="1" t="s">
        <v>6</v>
      </c>
      <c r="B525" s="2" t="s">
        <v>39</v>
      </c>
      <c r="C525" s="2" t="s">
        <v>270</v>
      </c>
      <c r="D525" s="2" t="s">
        <v>755</v>
      </c>
      <c r="E525" s="2" t="s">
        <v>2736</v>
      </c>
      <c r="F525" s="2" t="s">
        <v>2850</v>
      </c>
      <c r="G525" s="2">
        <v>1913.83</v>
      </c>
      <c r="H525" s="467">
        <v>1760.59</v>
      </c>
      <c r="I525" s="467">
        <v>1610.99</v>
      </c>
      <c r="J525" s="468">
        <f t="shared" si="69"/>
        <v>-8.4971515230689659E-2</v>
      </c>
      <c r="K525" s="464">
        <v>2303</v>
      </c>
      <c r="L525" s="464">
        <v>2349.5050000000001</v>
      </c>
      <c r="M525" s="464">
        <v>2370.0050000000001</v>
      </c>
      <c r="N525" s="466">
        <f t="shared" si="72"/>
        <v>5.4000000000000006E-2</v>
      </c>
      <c r="O525" s="2">
        <v>0</v>
      </c>
      <c r="P525" s="2">
        <v>10</v>
      </c>
      <c r="Q525" s="2">
        <v>0</v>
      </c>
      <c r="R525" s="2">
        <v>0</v>
      </c>
      <c r="S525" s="470">
        <f>+($I$521*$S$521)/I525</f>
        <v>34.32684250057418</v>
      </c>
      <c r="T525" s="470">
        <f t="shared" si="73"/>
        <v>44.32684250057418</v>
      </c>
      <c r="U525" s="474" t="s">
        <v>3970</v>
      </c>
      <c r="V525" s="475" t="s">
        <v>3971</v>
      </c>
    </row>
    <row r="526" spans="1:22" s="1" customFormat="1" ht="39.950000000000003" customHeight="1" thickBot="1">
      <c r="A526" s="1" t="s">
        <v>7</v>
      </c>
      <c r="B526" s="2" t="s">
        <v>39</v>
      </c>
      <c r="C526" s="2" t="s">
        <v>269</v>
      </c>
      <c r="D526" s="2" t="s">
        <v>751</v>
      </c>
      <c r="E526" s="2" t="s">
        <v>2741</v>
      </c>
      <c r="F526" s="2" t="s">
        <v>2779</v>
      </c>
      <c r="G526" s="2">
        <v>880.47</v>
      </c>
      <c r="H526" s="467">
        <v>707.29</v>
      </c>
      <c r="I526" s="467"/>
      <c r="J526" s="468"/>
      <c r="K526" s="464">
        <v>2303</v>
      </c>
      <c r="L526" s="464">
        <v>2349.5050000000001</v>
      </c>
      <c r="M526" s="464">
        <v>2370.0050000000001</v>
      </c>
      <c r="N526" s="466">
        <f t="shared" si="72"/>
        <v>5.4000000000000006E-2</v>
      </c>
      <c r="O526" s="2">
        <v>10</v>
      </c>
      <c r="P526" s="2">
        <v>10</v>
      </c>
      <c r="Q526" s="2">
        <v>0</v>
      </c>
      <c r="R526" s="2">
        <v>0</v>
      </c>
      <c r="S526" s="470"/>
      <c r="T526" s="470">
        <f t="shared" si="73"/>
        <v>20</v>
      </c>
      <c r="U526" s="474" t="s">
        <v>3970</v>
      </c>
      <c r="V526" s="475" t="s">
        <v>3151</v>
      </c>
    </row>
    <row r="527" spans="1:22" s="1" customFormat="1" ht="39.950000000000003" customHeight="1" thickBot="1">
      <c r="A527" s="1" t="s">
        <v>7</v>
      </c>
      <c r="B527" s="2" t="s">
        <v>39</v>
      </c>
      <c r="C527" s="2" t="s">
        <v>269</v>
      </c>
      <c r="D527" s="2" t="s">
        <v>756</v>
      </c>
      <c r="E527" s="2" t="s">
        <v>2734</v>
      </c>
      <c r="F527" s="2" t="s">
        <v>2779</v>
      </c>
      <c r="G527" s="2"/>
      <c r="H527" s="467"/>
      <c r="I527" s="467"/>
      <c r="J527" s="468"/>
      <c r="K527" s="464">
        <v>2303</v>
      </c>
      <c r="L527" s="464">
        <v>2349.5050000000001</v>
      </c>
      <c r="M527" s="464">
        <v>2370.0050000000001</v>
      </c>
      <c r="N527" s="466">
        <f t="shared" si="72"/>
        <v>5.4000000000000006E-2</v>
      </c>
      <c r="O527" s="2">
        <v>10</v>
      </c>
      <c r="P527" s="2">
        <v>10</v>
      </c>
      <c r="Q527" s="2">
        <v>10</v>
      </c>
      <c r="R527" s="2">
        <v>0</v>
      </c>
      <c r="S527" s="470"/>
      <c r="T527" s="470">
        <f t="shared" si="73"/>
        <v>30</v>
      </c>
      <c r="U527" s="474" t="s">
        <v>3970</v>
      </c>
      <c r="V527" s="475" t="s">
        <v>3151</v>
      </c>
    </row>
    <row r="528" spans="1:22" s="1" customFormat="1" ht="39.950000000000003" customHeight="1" thickBot="1">
      <c r="A528" s="1" t="s">
        <v>6</v>
      </c>
      <c r="B528" s="2" t="s">
        <v>40</v>
      </c>
      <c r="C528" s="2" t="s">
        <v>269</v>
      </c>
      <c r="D528" s="2" t="s">
        <v>758</v>
      </c>
      <c r="E528" s="2" t="s">
        <v>2744</v>
      </c>
      <c r="F528" s="2" t="s">
        <v>2837</v>
      </c>
      <c r="G528" s="2">
        <v>187.4</v>
      </c>
      <c r="H528" s="467">
        <v>178.16</v>
      </c>
      <c r="I528" s="467">
        <v>207.03</v>
      </c>
      <c r="J528" s="468">
        <f t="shared" ref="J528:J537" si="74">+(I528-H528)/H528</f>
        <v>0.16204535249214191</v>
      </c>
      <c r="K528" s="464">
        <v>584.5</v>
      </c>
      <c r="L528" s="464">
        <v>2522.5</v>
      </c>
      <c r="M528" s="464">
        <v>1196</v>
      </c>
      <c r="N528" s="466">
        <f t="shared" si="72"/>
        <v>5.4000000000000006E-2</v>
      </c>
      <c r="O528" s="2">
        <v>10</v>
      </c>
      <c r="P528" s="2">
        <v>10</v>
      </c>
      <c r="Q528" s="2">
        <v>10</v>
      </c>
      <c r="R528" s="2">
        <v>0</v>
      </c>
      <c r="S528" s="470">
        <v>60</v>
      </c>
      <c r="T528" s="470">
        <f t="shared" si="73"/>
        <v>90</v>
      </c>
      <c r="U528" s="476" t="s">
        <v>3969</v>
      </c>
      <c r="V528" s="472"/>
    </row>
    <row r="529" spans="1:22" s="1" customFormat="1" ht="39.950000000000003" customHeight="1" thickBot="1">
      <c r="A529" s="1" t="s">
        <v>6</v>
      </c>
      <c r="B529" s="2" t="s">
        <v>40</v>
      </c>
      <c r="C529" s="2" t="s">
        <v>269</v>
      </c>
      <c r="D529" s="2" t="s">
        <v>767</v>
      </c>
      <c r="E529" s="2" t="s">
        <v>2733</v>
      </c>
      <c r="F529" s="2" t="s">
        <v>2838</v>
      </c>
      <c r="G529" s="2">
        <v>260.79000000000002</v>
      </c>
      <c r="H529" s="467">
        <v>417.19</v>
      </c>
      <c r="I529" s="467">
        <v>226.11</v>
      </c>
      <c r="J529" s="468">
        <f t="shared" si="74"/>
        <v>-0.45801673098588169</v>
      </c>
      <c r="K529" s="464">
        <v>584.5</v>
      </c>
      <c r="L529" s="464">
        <v>2522.5</v>
      </c>
      <c r="M529" s="464">
        <v>1196</v>
      </c>
      <c r="N529" s="466">
        <f t="shared" si="72"/>
        <v>5.4000000000000006E-2</v>
      </c>
      <c r="O529" s="2">
        <v>10</v>
      </c>
      <c r="P529" s="2">
        <v>0</v>
      </c>
      <c r="Q529" s="2">
        <v>0</v>
      </c>
      <c r="R529" s="2">
        <v>2</v>
      </c>
      <c r="S529" s="470"/>
      <c r="T529" s="470">
        <f t="shared" si="73"/>
        <v>12</v>
      </c>
      <c r="U529" s="474" t="s">
        <v>3970</v>
      </c>
      <c r="V529" s="475" t="s">
        <v>3151</v>
      </c>
    </row>
    <row r="530" spans="1:22" s="1" customFormat="1" ht="39.950000000000003" customHeight="1" thickBot="1">
      <c r="A530" s="1" t="s">
        <v>6</v>
      </c>
      <c r="B530" s="2" t="s">
        <v>40</v>
      </c>
      <c r="C530" s="2" t="s">
        <v>269</v>
      </c>
      <c r="D530" s="2" t="s">
        <v>759</v>
      </c>
      <c r="E530" s="2" t="s">
        <v>2741</v>
      </c>
      <c r="F530" s="2" t="s">
        <v>2833</v>
      </c>
      <c r="G530" s="2">
        <v>178.77</v>
      </c>
      <c r="H530" s="467">
        <v>229.4</v>
      </c>
      <c r="I530" s="467">
        <v>230.72</v>
      </c>
      <c r="J530" s="468">
        <f t="shared" si="74"/>
        <v>5.7541412380121759E-3</v>
      </c>
      <c r="K530" s="464">
        <v>584.5</v>
      </c>
      <c r="L530" s="464">
        <v>2522.5</v>
      </c>
      <c r="M530" s="464">
        <v>1196</v>
      </c>
      <c r="N530" s="466">
        <f t="shared" si="72"/>
        <v>5.4000000000000006E-2</v>
      </c>
      <c r="O530" s="2">
        <v>10</v>
      </c>
      <c r="P530" s="2">
        <v>10</v>
      </c>
      <c r="Q530" s="2">
        <v>10</v>
      </c>
      <c r="R530" s="2">
        <v>0</v>
      </c>
      <c r="S530" s="470">
        <f t="shared" ref="S530:S537" si="75">+($I$528*$S$528)/I530</f>
        <v>53.839285714285708</v>
      </c>
      <c r="T530" s="470">
        <f t="shared" si="73"/>
        <v>83.839285714285708</v>
      </c>
      <c r="U530" s="476" t="s">
        <v>3969</v>
      </c>
      <c r="V530" s="472"/>
    </row>
    <row r="531" spans="1:22" s="1" customFormat="1" ht="39.950000000000003" customHeight="1" thickBot="1">
      <c r="A531" s="1" t="s">
        <v>6</v>
      </c>
      <c r="B531" s="2" t="s">
        <v>40</v>
      </c>
      <c r="C531" s="2" t="s">
        <v>269</v>
      </c>
      <c r="D531" s="2" t="s">
        <v>763</v>
      </c>
      <c r="E531" s="2" t="s">
        <v>2756</v>
      </c>
      <c r="F531" s="2" t="s">
        <v>2836</v>
      </c>
      <c r="G531" s="2">
        <v>255.7</v>
      </c>
      <c r="H531" s="467">
        <v>296.8</v>
      </c>
      <c r="I531" s="467">
        <v>240.2</v>
      </c>
      <c r="J531" s="468">
        <f t="shared" si="74"/>
        <v>-0.190700808625337</v>
      </c>
      <c r="K531" s="464">
        <v>584.5</v>
      </c>
      <c r="L531" s="464">
        <v>2522.5</v>
      </c>
      <c r="M531" s="464">
        <v>1196</v>
      </c>
      <c r="N531" s="466">
        <f t="shared" si="72"/>
        <v>5.4000000000000006E-2</v>
      </c>
      <c r="O531" s="2">
        <v>10</v>
      </c>
      <c r="P531" s="2">
        <v>10</v>
      </c>
      <c r="Q531" s="2">
        <v>10</v>
      </c>
      <c r="R531" s="2">
        <v>0</v>
      </c>
      <c r="S531" s="470">
        <f t="shared" si="75"/>
        <v>51.714404662781014</v>
      </c>
      <c r="T531" s="470">
        <f t="shared" si="73"/>
        <v>81.714404662781021</v>
      </c>
      <c r="U531" s="476" t="s">
        <v>3969</v>
      </c>
      <c r="V531" s="472"/>
    </row>
    <row r="532" spans="1:22" s="1" customFormat="1" ht="39.950000000000003" customHeight="1" thickBot="1">
      <c r="A532" s="1" t="s">
        <v>6</v>
      </c>
      <c r="B532" s="2" t="s">
        <v>40</v>
      </c>
      <c r="C532" s="2" t="s">
        <v>269</v>
      </c>
      <c r="D532" s="2" t="s">
        <v>762</v>
      </c>
      <c r="E532" s="2" t="s">
        <v>2737</v>
      </c>
      <c r="F532" s="2" t="s">
        <v>2833</v>
      </c>
      <c r="G532" s="2">
        <v>295.93</v>
      </c>
      <c r="H532" s="467">
        <v>295.93</v>
      </c>
      <c r="I532" s="467">
        <v>267.95999999999998</v>
      </c>
      <c r="J532" s="468">
        <f t="shared" si="74"/>
        <v>-9.4515594904200403E-2</v>
      </c>
      <c r="K532" s="464">
        <v>584.5</v>
      </c>
      <c r="L532" s="464">
        <v>2522.5</v>
      </c>
      <c r="M532" s="464">
        <v>1196</v>
      </c>
      <c r="N532" s="466">
        <f t="shared" si="72"/>
        <v>5.4000000000000006E-2</v>
      </c>
      <c r="O532" s="2">
        <v>10</v>
      </c>
      <c r="P532" s="2">
        <v>10</v>
      </c>
      <c r="Q532" s="2">
        <v>10</v>
      </c>
      <c r="R532" s="2">
        <v>0</v>
      </c>
      <c r="S532" s="470">
        <f t="shared" si="75"/>
        <v>46.356918943125841</v>
      </c>
      <c r="T532" s="470">
        <f t="shared" si="73"/>
        <v>76.356918943125834</v>
      </c>
      <c r="U532" s="476" t="s">
        <v>3969</v>
      </c>
      <c r="V532" s="472"/>
    </row>
    <row r="533" spans="1:22" s="1" customFormat="1" ht="39.950000000000003" customHeight="1" thickBot="1">
      <c r="A533" s="1" t="s">
        <v>6</v>
      </c>
      <c r="B533" s="2" t="s">
        <v>40</v>
      </c>
      <c r="C533" s="2" t="s">
        <v>269</v>
      </c>
      <c r="D533" s="2" t="s">
        <v>760</v>
      </c>
      <c r="E533" s="2" t="s">
        <v>2735</v>
      </c>
      <c r="F533" s="2" t="s">
        <v>2833</v>
      </c>
      <c r="G533" s="2">
        <v>268.33999999999997</v>
      </c>
      <c r="H533" s="467">
        <v>269</v>
      </c>
      <c r="I533" s="467">
        <v>270</v>
      </c>
      <c r="J533" s="468">
        <f t="shared" si="74"/>
        <v>3.7174721189591076E-3</v>
      </c>
      <c r="K533" s="464">
        <v>584.5</v>
      </c>
      <c r="L533" s="464">
        <v>2522.5</v>
      </c>
      <c r="M533" s="464">
        <v>1196</v>
      </c>
      <c r="N533" s="466">
        <f t="shared" si="72"/>
        <v>5.4000000000000006E-2</v>
      </c>
      <c r="O533" s="2">
        <v>10</v>
      </c>
      <c r="P533" s="2">
        <v>10</v>
      </c>
      <c r="Q533" s="2">
        <v>10</v>
      </c>
      <c r="R533" s="2">
        <v>1</v>
      </c>
      <c r="S533" s="470">
        <f t="shared" si="75"/>
        <v>46.006666666666661</v>
      </c>
      <c r="T533" s="470">
        <f t="shared" si="73"/>
        <v>77.006666666666661</v>
      </c>
      <c r="U533" s="476" t="s">
        <v>3969</v>
      </c>
      <c r="V533" s="472"/>
    </row>
    <row r="534" spans="1:22" s="1" customFormat="1" ht="39.950000000000003" customHeight="1" thickBot="1">
      <c r="A534" s="1" t="s">
        <v>7</v>
      </c>
      <c r="B534" s="2" t="s">
        <v>40</v>
      </c>
      <c r="C534" s="2" t="s">
        <v>269</v>
      </c>
      <c r="D534" s="2" t="s">
        <v>761</v>
      </c>
      <c r="E534" s="2" t="s">
        <v>2738</v>
      </c>
      <c r="F534" s="2" t="s">
        <v>2839</v>
      </c>
      <c r="G534" s="2">
        <v>287.20999999999998</v>
      </c>
      <c r="H534" s="467">
        <v>279.60000000000002</v>
      </c>
      <c r="I534" s="467">
        <v>281</v>
      </c>
      <c r="J534" s="468">
        <f t="shared" si="74"/>
        <v>5.0071530758225222E-3</v>
      </c>
      <c r="K534" s="464">
        <v>584.5</v>
      </c>
      <c r="L534" s="464">
        <v>2522.5</v>
      </c>
      <c r="M534" s="464">
        <v>1196</v>
      </c>
      <c r="N534" s="466">
        <f t="shared" si="72"/>
        <v>5.4000000000000006E-2</v>
      </c>
      <c r="O534" s="2">
        <v>10</v>
      </c>
      <c r="P534" s="2">
        <v>0</v>
      </c>
      <c r="Q534" s="2">
        <v>10</v>
      </c>
      <c r="R534" s="2">
        <v>0</v>
      </c>
      <c r="S534" s="470">
        <f t="shared" si="75"/>
        <v>44.205693950177931</v>
      </c>
      <c r="T534" s="470">
        <f t="shared" si="73"/>
        <v>64.205693950177931</v>
      </c>
      <c r="U534" s="476" t="s">
        <v>3969</v>
      </c>
      <c r="V534" s="472"/>
    </row>
    <row r="535" spans="1:22" s="1" customFormat="1" ht="39.950000000000003" customHeight="1" thickBot="1">
      <c r="A535" s="1" t="s">
        <v>6</v>
      </c>
      <c r="B535" s="2" t="s">
        <v>40</v>
      </c>
      <c r="C535" s="2" t="s">
        <v>270</v>
      </c>
      <c r="D535" s="2" t="s">
        <v>765</v>
      </c>
      <c r="E535" s="2" t="s">
        <v>2736</v>
      </c>
      <c r="F535" s="2" t="s">
        <v>2833</v>
      </c>
      <c r="G535" s="2">
        <v>399.57</v>
      </c>
      <c r="H535" s="467">
        <v>399.57</v>
      </c>
      <c r="I535" s="467">
        <v>294.76</v>
      </c>
      <c r="J535" s="468">
        <f t="shared" si="74"/>
        <v>-0.26230698000350378</v>
      </c>
      <c r="K535" s="464">
        <v>584.5</v>
      </c>
      <c r="L535" s="464">
        <v>2522.5</v>
      </c>
      <c r="M535" s="464">
        <v>1196</v>
      </c>
      <c r="N535" s="466">
        <f t="shared" si="72"/>
        <v>5.4000000000000006E-2</v>
      </c>
      <c r="O535" s="2">
        <v>0</v>
      </c>
      <c r="P535" s="2">
        <v>0</v>
      </c>
      <c r="Q535" s="2">
        <v>10</v>
      </c>
      <c r="R535" s="2">
        <v>0</v>
      </c>
      <c r="S535" s="470">
        <f t="shared" si="75"/>
        <v>42.142081693581218</v>
      </c>
      <c r="T535" s="470">
        <f t="shared" si="73"/>
        <v>52.142081693581218</v>
      </c>
      <c r="U535" s="474" t="s">
        <v>3970</v>
      </c>
      <c r="V535" s="475" t="s">
        <v>3973</v>
      </c>
    </row>
    <row r="536" spans="1:22" s="1" customFormat="1" ht="39.950000000000003" customHeight="1" thickBot="1">
      <c r="A536" s="1" t="s">
        <v>6</v>
      </c>
      <c r="B536" s="2" t="s">
        <v>40</v>
      </c>
      <c r="C536" s="2" t="s">
        <v>269</v>
      </c>
      <c r="D536" s="2" t="s">
        <v>766</v>
      </c>
      <c r="E536" s="2" t="s">
        <v>2736</v>
      </c>
      <c r="F536" s="2" t="s">
        <v>2833</v>
      </c>
      <c r="G536" s="2">
        <v>244.44</v>
      </c>
      <c r="H536" s="467">
        <v>404.62</v>
      </c>
      <c r="I536" s="467">
        <v>300.85000000000002</v>
      </c>
      <c r="J536" s="468">
        <f t="shared" si="74"/>
        <v>-0.25646285403588548</v>
      </c>
      <c r="K536" s="464">
        <v>584.5</v>
      </c>
      <c r="L536" s="464">
        <v>2522.5</v>
      </c>
      <c r="M536" s="464">
        <v>1196</v>
      </c>
      <c r="N536" s="466">
        <f t="shared" si="72"/>
        <v>5.4000000000000006E-2</v>
      </c>
      <c r="O536" s="2">
        <v>0</v>
      </c>
      <c r="P536" s="2">
        <v>0</v>
      </c>
      <c r="Q536" s="2">
        <v>10</v>
      </c>
      <c r="R536" s="2">
        <v>0</v>
      </c>
      <c r="S536" s="470">
        <f t="shared" si="75"/>
        <v>41.289014459032735</v>
      </c>
      <c r="T536" s="470">
        <f t="shared" si="73"/>
        <v>51.289014459032735</v>
      </c>
      <c r="U536" s="474" t="s">
        <v>3970</v>
      </c>
      <c r="V536" s="475" t="s">
        <v>3971</v>
      </c>
    </row>
    <row r="537" spans="1:22" s="1" customFormat="1" ht="39.950000000000003" customHeight="1" thickBot="1">
      <c r="A537" s="1" t="s">
        <v>7</v>
      </c>
      <c r="B537" s="2" t="s">
        <v>40</v>
      </c>
      <c r="C537" s="2" t="s">
        <v>269</v>
      </c>
      <c r="D537" s="2" t="s">
        <v>768</v>
      </c>
      <c r="E537" s="2" t="s">
        <v>2757</v>
      </c>
      <c r="F537" s="2" t="s">
        <v>2840</v>
      </c>
      <c r="G537" s="2">
        <v>592.70000000000005</v>
      </c>
      <c r="H537" s="467">
        <v>592.70000000000005</v>
      </c>
      <c r="I537" s="467">
        <v>592.70000000000005</v>
      </c>
      <c r="J537" s="468">
        <f t="shared" si="74"/>
        <v>0</v>
      </c>
      <c r="K537" s="464">
        <v>584.5</v>
      </c>
      <c r="L537" s="464">
        <v>2522.5</v>
      </c>
      <c r="M537" s="464">
        <v>1196</v>
      </c>
      <c r="N537" s="466">
        <f t="shared" si="72"/>
        <v>5.4000000000000006E-2</v>
      </c>
      <c r="O537" s="2">
        <v>10</v>
      </c>
      <c r="P537" s="2">
        <v>10</v>
      </c>
      <c r="Q537" s="2">
        <v>10</v>
      </c>
      <c r="R537" s="2">
        <v>0</v>
      </c>
      <c r="S537" s="470">
        <f t="shared" si="75"/>
        <v>20.957988864518303</v>
      </c>
      <c r="T537" s="470">
        <f t="shared" si="73"/>
        <v>50.957988864518299</v>
      </c>
      <c r="U537" s="474" t="s">
        <v>3970</v>
      </c>
      <c r="V537" s="475" t="s">
        <v>3971</v>
      </c>
    </row>
    <row r="538" spans="1:22" s="1" customFormat="1" ht="39.950000000000003" customHeight="1" thickBot="1">
      <c r="A538" s="1" t="s">
        <v>6</v>
      </c>
      <c r="B538" s="2" t="s">
        <v>40</v>
      </c>
      <c r="C538" s="2" t="s">
        <v>269</v>
      </c>
      <c r="D538" s="2" t="s">
        <v>764</v>
      </c>
      <c r="E538" s="2" t="s">
        <v>2742</v>
      </c>
      <c r="F538" s="2" t="s">
        <v>2838</v>
      </c>
      <c r="G538" s="2">
        <v>235.26</v>
      </c>
      <c r="H538" s="467">
        <v>319</v>
      </c>
      <c r="I538" s="467"/>
      <c r="J538" s="468"/>
      <c r="K538" s="464">
        <v>584.5</v>
      </c>
      <c r="L538" s="464">
        <v>2522.5</v>
      </c>
      <c r="M538" s="464">
        <v>1196</v>
      </c>
      <c r="N538" s="466">
        <f t="shared" si="72"/>
        <v>5.4000000000000006E-2</v>
      </c>
      <c r="O538" s="2">
        <v>10</v>
      </c>
      <c r="P538" s="2">
        <v>0</v>
      </c>
      <c r="Q538" s="2">
        <v>0</v>
      </c>
      <c r="R538" s="2">
        <v>0</v>
      </c>
      <c r="S538" s="470"/>
      <c r="T538" s="470">
        <f t="shared" si="73"/>
        <v>10</v>
      </c>
      <c r="U538" s="474" t="s">
        <v>3970</v>
      </c>
      <c r="V538" s="475" t="s">
        <v>3151</v>
      </c>
    </row>
    <row r="539" spans="1:22" s="1" customFormat="1" ht="39.950000000000003" customHeight="1" thickBot="1">
      <c r="A539" s="1" t="s">
        <v>7</v>
      </c>
      <c r="B539" s="2" t="s">
        <v>40</v>
      </c>
      <c r="C539" s="2" t="s">
        <v>269</v>
      </c>
      <c r="D539" s="2" t="s">
        <v>769</v>
      </c>
      <c r="E539" s="2" t="s">
        <v>2734</v>
      </c>
      <c r="F539" s="2" t="s">
        <v>2838</v>
      </c>
      <c r="G539" s="2"/>
      <c r="H539" s="467"/>
      <c r="I539" s="467"/>
      <c r="J539" s="468"/>
      <c r="K539" s="464">
        <v>584.5</v>
      </c>
      <c r="L539" s="464">
        <v>2522.5</v>
      </c>
      <c r="M539" s="464">
        <v>1196</v>
      </c>
      <c r="N539" s="466">
        <f t="shared" si="72"/>
        <v>5.4000000000000006E-2</v>
      </c>
      <c r="O539" s="2">
        <v>10</v>
      </c>
      <c r="P539" s="2">
        <v>0</v>
      </c>
      <c r="Q539" s="2">
        <v>10</v>
      </c>
      <c r="R539" s="2">
        <v>0</v>
      </c>
      <c r="S539" s="470"/>
      <c r="T539" s="470">
        <f t="shared" si="73"/>
        <v>20</v>
      </c>
      <c r="U539" s="474" t="s">
        <v>3970</v>
      </c>
      <c r="V539" s="475" t="s">
        <v>3151</v>
      </c>
    </row>
    <row r="540" spans="1:22" s="1" customFormat="1" ht="39.950000000000003" customHeight="1" thickBot="1">
      <c r="A540" s="1" t="s">
        <v>6</v>
      </c>
      <c r="B540" s="2" t="s">
        <v>41</v>
      </c>
      <c r="C540" s="2" t="s">
        <v>269</v>
      </c>
      <c r="D540" s="2" t="s">
        <v>770</v>
      </c>
      <c r="E540" s="2" t="s">
        <v>2752</v>
      </c>
      <c r="F540" s="2" t="s">
        <v>2853</v>
      </c>
      <c r="G540" s="2">
        <v>47.44</v>
      </c>
      <c r="H540" s="467">
        <v>47.76</v>
      </c>
      <c r="I540" s="467">
        <v>45.98</v>
      </c>
      <c r="J540" s="468">
        <f t="shared" ref="J540:J580" si="76">+(I540-H540)/H540</f>
        <v>-3.7269681742043578E-2</v>
      </c>
      <c r="K540" s="464">
        <v>290.70666666666659</v>
      </c>
      <c r="L540" s="464">
        <v>295.57666666666671</v>
      </c>
      <c r="M540" s="464">
        <v>434.55</v>
      </c>
      <c r="N540" s="466">
        <f t="shared" si="72"/>
        <v>5.4000000000000006E-2</v>
      </c>
      <c r="O540" s="2">
        <v>10</v>
      </c>
      <c r="P540" s="2">
        <v>10</v>
      </c>
      <c r="Q540" s="2">
        <v>10</v>
      </c>
      <c r="R540" s="2">
        <v>0</v>
      </c>
      <c r="S540" s="470">
        <v>60</v>
      </c>
      <c r="T540" s="470">
        <f t="shared" si="73"/>
        <v>90</v>
      </c>
      <c r="U540" s="476" t="s">
        <v>3969</v>
      </c>
      <c r="V540" s="472"/>
    </row>
    <row r="541" spans="1:22" s="1" customFormat="1" ht="39.950000000000003" customHeight="1" thickBot="1">
      <c r="A541" s="1" t="s">
        <v>6</v>
      </c>
      <c r="B541" s="2" t="s">
        <v>41</v>
      </c>
      <c r="C541" s="2" t="s">
        <v>270</v>
      </c>
      <c r="D541" s="2" t="s">
        <v>774</v>
      </c>
      <c r="E541" s="2" t="s">
        <v>2733</v>
      </c>
      <c r="F541" s="2" t="s">
        <v>2853</v>
      </c>
      <c r="G541" s="2">
        <v>51.86</v>
      </c>
      <c r="H541" s="467">
        <v>51.86</v>
      </c>
      <c r="I541" s="467">
        <v>50.08</v>
      </c>
      <c r="J541" s="468">
        <f t="shared" si="76"/>
        <v>-3.4323177786347879E-2</v>
      </c>
      <c r="K541" s="464">
        <v>290.70666666666659</v>
      </c>
      <c r="L541" s="464">
        <v>295.57666666666671</v>
      </c>
      <c r="M541" s="464">
        <v>434.55</v>
      </c>
      <c r="N541" s="466">
        <f t="shared" si="72"/>
        <v>5.4000000000000006E-2</v>
      </c>
      <c r="O541" s="2">
        <v>10</v>
      </c>
      <c r="P541" s="2">
        <v>10</v>
      </c>
      <c r="Q541" s="2">
        <v>10</v>
      </c>
      <c r="R541" s="2">
        <v>2</v>
      </c>
      <c r="S541" s="470">
        <f>+($I$540*$S$540)/I541</f>
        <v>55.087859424920126</v>
      </c>
      <c r="T541" s="470">
        <f t="shared" si="73"/>
        <v>87.087859424920126</v>
      </c>
      <c r="U541" s="476" t="s">
        <v>3969</v>
      </c>
      <c r="V541" s="472"/>
    </row>
    <row r="542" spans="1:22" s="1" customFormat="1" ht="39.950000000000003" customHeight="1" thickBot="1">
      <c r="A542" s="1" t="s">
        <v>6</v>
      </c>
      <c r="B542" s="2" t="s">
        <v>41</v>
      </c>
      <c r="C542" s="2" t="s">
        <v>269</v>
      </c>
      <c r="D542" s="2" t="s">
        <v>783</v>
      </c>
      <c r="E542" s="2" t="s">
        <v>2737</v>
      </c>
      <c r="F542" s="2" t="s">
        <v>2854</v>
      </c>
      <c r="G542" s="2">
        <v>38.81</v>
      </c>
      <c r="H542" s="467">
        <v>38.81</v>
      </c>
      <c r="I542" s="467">
        <v>52.43</v>
      </c>
      <c r="J542" s="468">
        <f t="shared" si="76"/>
        <v>0.35094047925792315</v>
      </c>
      <c r="K542" s="464">
        <v>290.70666666666659</v>
      </c>
      <c r="L542" s="464">
        <v>295.57666666666671</v>
      </c>
      <c r="M542" s="464">
        <v>434.55</v>
      </c>
      <c r="N542" s="466">
        <f t="shared" si="72"/>
        <v>5.4000000000000006E-2</v>
      </c>
      <c r="O542" s="2">
        <v>10</v>
      </c>
      <c r="P542" s="2">
        <v>10</v>
      </c>
      <c r="Q542" s="2">
        <v>10</v>
      </c>
      <c r="R542" s="2">
        <v>0</v>
      </c>
      <c r="S542" s="470"/>
      <c r="T542" s="470">
        <f t="shared" si="73"/>
        <v>30</v>
      </c>
      <c r="U542" s="474" t="s">
        <v>3970</v>
      </c>
      <c r="V542" s="475" t="s">
        <v>3151</v>
      </c>
    </row>
    <row r="543" spans="1:22" s="1" customFormat="1" ht="39.950000000000003" customHeight="1" thickBot="1">
      <c r="A543" s="1" t="s">
        <v>6</v>
      </c>
      <c r="B543" s="2" t="s">
        <v>41</v>
      </c>
      <c r="C543" s="2" t="s">
        <v>269</v>
      </c>
      <c r="D543" s="2" t="s">
        <v>775</v>
      </c>
      <c r="E543" s="2" t="s">
        <v>2750</v>
      </c>
      <c r="F543" s="2" t="s">
        <v>2779</v>
      </c>
      <c r="G543" s="2">
        <v>50.33</v>
      </c>
      <c r="H543" s="467">
        <v>52.63</v>
      </c>
      <c r="I543" s="467">
        <v>52.63</v>
      </c>
      <c r="J543" s="468">
        <f t="shared" si="76"/>
        <v>0</v>
      </c>
      <c r="K543" s="464">
        <v>290.70666666666659</v>
      </c>
      <c r="L543" s="464">
        <v>295.57666666666671</v>
      </c>
      <c r="M543" s="464">
        <v>434.55</v>
      </c>
      <c r="N543" s="466">
        <f t="shared" si="72"/>
        <v>5.4000000000000006E-2</v>
      </c>
      <c r="O543" s="2">
        <v>5</v>
      </c>
      <c r="P543" s="2">
        <v>0</v>
      </c>
      <c r="Q543" s="2">
        <v>10</v>
      </c>
      <c r="R543" s="2">
        <v>1</v>
      </c>
      <c r="S543" s="470"/>
      <c r="T543" s="470">
        <f t="shared" si="73"/>
        <v>16</v>
      </c>
      <c r="U543" s="474" t="s">
        <v>3970</v>
      </c>
      <c r="V543" s="475" t="s">
        <v>3966</v>
      </c>
    </row>
    <row r="544" spans="1:22" s="1" customFormat="1" ht="39.950000000000003" customHeight="1" thickBot="1">
      <c r="A544" s="1" t="s">
        <v>6</v>
      </c>
      <c r="B544" s="2" t="s">
        <v>41</v>
      </c>
      <c r="C544" s="2" t="s">
        <v>269</v>
      </c>
      <c r="D544" s="2" t="s">
        <v>771</v>
      </c>
      <c r="E544" s="2" t="s">
        <v>2733</v>
      </c>
      <c r="F544" s="2" t="s">
        <v>2779</v>
      </c>
      <c r="G544" s="2">
        <v>49.34</v>
      </c>
      <c r="H544" s="467">
        <v>49.92</v>
      </c>
      <c r="I544" s="467">
        <v>55.41</v>
      </c>
      <c r="J544" s="468">
        <f t="shared" si="76"/>
        <v>0.10997596153846143</v>
      </c>
      <c r="K544" s="464">
        <v>290.70666666666659</v>
      </c>
      <c r="L544" s="464">
        <v>295.57666666666671</v>
      </c>
      <c r="M544" s="464">
        <v>434.55</v>
      </c>
      <c r="N544" s="466">
        <f t="shared" si="72"/>
        <v>5.4000000000000006E-2</v>
      </c>
      <c r="O544" s="2">
        <v>10</v>
      </c>
      <c r="P544" s="2">
        <v>10</v>
      </c>
      <c r="Q544" s="2">
        <v>10</v>
      </c>
      <c r="R544" s="2">
        <v>2</v>
      </c>
      <c r="S544" s="470">
        <f t="shared" ref="S544:S553" si="77">+($I$540*$S$540)/I544</f>
        <v>49.788846778559822</v>
      </c>
      <c r="T544" s="470">
        <f t="shared" si="73"/>
        <v>81.788846778559815</v>
      </c>
      <c r="U544" s="476" t="s">
        <v>3969</v>
      </c>
      <c r="V544" s="472"/>
    </row>
    <row r="545" spans="1:22" s="1" customFormat="1" ht="39.950000000000003" customHeight="1" thickBot="1">
      <c r="A545" s="1" t="s">
        <v>6</v>
      </c>
      <c r="B545" s="2" t="s">
        <v>41</v>
      </c>
      <c r="C545" s="2" t="s">
        <v>272</v>
      </c>
      <c r="D545" s="2" t="s">
        <v>779</v>
      </c>
      <c r="E545" s="2" t="s">
        <v>2736</v>
      </c>
      <c r="F545" s="2" t="s">
        <v>2853</v>
      </c>
      <c r="G545" s="2">
        <v>68.430000000000007</v>
      </c>
      <c r="H545" s="467">
        <v>64.92</v>
      </c>
      <c r="I545" s="467">
        <v>57.78</v>
      </c>
      <c r="J545" s="468">
        <f t="shared" si="76"/>
        <v>-0.10998151571164511</v>
      </c>
      <c r="K545" s="464">
        <v>290.70666666666659</v>
      </c>
      <c r="L545" s="464">
        <v>295.57666666666671</v>
      </c>
      <c r="M545" s="464">
        <v>434.55</v>
      </c>
      <c r="N545" s="466">
        <f t="shared" si="72"/>
        <v>5.4000000000000006E-2</v>
      </c>
      <c r="O545" s="2">
        <v>0</v>
      </c>
      <c r="P545" s="2">
        <v>10</v>
      </c>
      <c r="Q545" s="2">
        <v>10</v>
      </c>
      <c r="R545" s="2">
        <v>0</v>
      </c>
      <c r="S545" s="470">
        <f t="shared" si="77"/>
        <v>47.746625129802695</v>
      </c>
      <c r="T545" s="470">
        <f t="shared" si="73"/>
        <v>67.746625129802695</v>
      </c>
      <c r="U545" s="476" t="s">
        <v>3969</v>
      </c>
      <c r="V545" s="472"/>
    </row>
    <row r="546" spans="1:22" s="1" customFormat="1" ht="39.950000000000003" customHeight="1" thickBot="1">
      <c r="A546" s="1" t="s">
        <v>6</v>
      </c>
      <c r="B546" s="2" t="s">
        <v>41</v>
      </c>
      <c r="C546" s="2" t="s">
        <v>270</v>
      </c>
      <c r="D546" s="2" t="s">
        <v>780</v>
      </c>
      <c r="E546" s="2" t="s">
        <v>2736</v>
      </c>
      <c r="F546" s="2" t="s">
        <v>2853</v>
      </c>
      <c r="G546" s="2">
        <v>70.790000000000006</v>
      </c>
      <c r="H546" s="467">
        <v>67.16</v>
      </c>
      <c r="I546" s="467">
        <v>59.78</v>
      </c>
      <c r="J546" s="468">
        <f t="shared" si="76"/>
        <v>-0.10988683740321614</v>
      </c>
      <c r="K546" s="464">
        <v>290.70666666666659</v>
      </c>
      <c r="L546" s="464">
        <v>295.57666666666671</v>
      </c>
      <c r="M546" s="464">
        <v>434.55</v>
      </c>
      <c r="N546" s="466">
        <f t="shared" si="72"/>
        <v>5.4000000000000006E-2</v>
      </c>
      <c r="O546" s="2">
        <v>0</v>
      </c>
      <c r="P546" s="2">
        <v>10</v>
      </c>
      <c r="Q546" s="2">
        <v>10</v>
      </c>
      <c r="R546" s="2">
        <v>0</v>
      </c>
      <c r="S546" s="470">
        <f t="shared" si="77"/>
        <v>46.149213783874202</v>
      </c>
      <c r="T546" s="470">
        <f t="shared" si="73"/>
        <v>66.149213783874202</v>
      </c>
      <c r="U546" s="476" t="s">
        <v>3969</v>
      </c>
      <c r="V546" s="472"/>
    </row>
    <row r="547" spans="1:22" s="1" customFormat="1" ht="39.950000000000003" customHeight="1" thickBot="1">
      <c r="A547" s="1" t="s">
        <v>6</v>
      </c>
      <c r="B547" s="2" t="s">
        <v>41</v>
      </c>
      <c r="C547" s="2" t="s">
        <v>269</v>
      </c>
      <c r="D547" s="2" t="s">
        <v>773</v>
      </c>
      <c r="E547" s="2" t="s">
        <v>2734</v>
      </c>
      <c r="F547" s="2" t="s">
        <v>2779</v>
      </c>
      <c r="G547" s="2">
        <v>46.8</v>
      </c>
      <c r="H547" s="467">
        <v>51.05</v>
      </c>
      <c r="I547" s="467">
        <v>59.9</v>
      </c>
      <c r="J547" s="468">
        <f t="shared" si="76"/>
        <v>0.17335945151811952</v>
      </c>
      <c r="K547" s="464">
        <v>290.70666666666659</v>
      </c>
      <c r="L547" s="464">
        <v>295.57666666666671</v>
      </c>
      <c r="M547" s="464">
        <v>434.55</v>
      </c>
      <c r="N547" s="466">
        <f t="shared" si="72"/>
        <v>5.4000000000000006E-2</v>
      </c>
      <c r="O547" s="2">
        <v>10</v>
      </c>
      <c r="P547" s="2">
        <v>10</v>
      </c>
      <c r="Q547" s="2">
        <v>10</v>
      </c>
      <c r="R547" s="2">
        <v>0</v>
      </c>
      <c r="S547" s="470">
        <f t="shared" si="77"/>
        <v>46.056761268781301</v>
      </c>
      <c r="T547" s="470">
        <f t="shared" si="73"/>
        <v>76.056761268781301</v>
      </c>
      <c r="U547" s="476" t="s">
        <v>3969</v>
      </c>
      <c r="V547" s="472"/>
    </row>
    <row r="548" spans="1:22" s="1" customFormat="1" ht="39.950000000000003" customHeight="1" thickBot="1">
      <c r="A548" s="1" t="s">
        <v>6</v>
      </c>
      <c r="B548" s="2" t="s">
        <v>41</v>
      </c>
      <c r="C548" s="2" t="s">
        <v>269</v>
      </c>
      <c r="D548" s="2" t="s">
        <v>776</v>
      </c>
      <c r="E548" s="2" t="s">
        <v>2742</v>
      </c>
      <c r="F548" s="2" t="s">
        <v>2779</v>
      </c>
      <c r="G548" s="2">
        <v>57.28</v>
      </c>
      <c r="H548" s="467">
        <v>60</v>
      </c>
      <c r="I548" s="467">
        <v>60</v>
      </c>
      <c r="J548" s="468">
        <f t="shared" si="76"/>
        <v>0</v>
      </c>
      <c r="K548" s="464">
        <v>290.70666666666659</v>
      </c>
      <c r="L548" s="464">
        <v>295.57666666666671</v>
      </c>
      <c r="M548" s="464">
        <v>434.55</v>
      </c>
      <c r="N548" s="466">
        <f t="shared" si="72"/>
        <v>5.4000000000000006E-2</v>
      </c>
      <c r="O548" s="2">
        <v>10</v>
      </c>
      <c r="P548" s="2">
        <v>0</v>
      </c>
      <c r="Q548" s="2">
        <v>10</v>
      </c>
      <c r="R548" s="2">
        <v>0</v>
      </c>
      <c r="S548" s="470">
        <f t="shared" si="77"/>
        <v>45.98</v>
      </c>
      <c r="T548" s="470">
        <f t="shared" si="73"/>
        <v>65.97999999999999</v>
      </c>
      <c r="U548" s="476" t="s">
        <v>3969</v>
      </c>
      <c r="V548" s="472"/>
    </row>
    <row r="549" spans="1:22" s="1" customFormat="1" ht="39.950000000000003" customHeight="1" thickBot="1">
      <c r="A549" s="1" t="s">
        <v>6</v>
      </c>
      <c r="B549" s="2" t="s">
        <v>41</v>
      </c>
      <c r="C549" s="2" t="s">
        <v>269</v>
      </c>
      <c r="D549" s="2" t="s">
        <v>781</v>
      </c>
      <c r="E549" s="2" t="s">
        <v>2738</v>
      </c>
      <c r="F549" s="2" t="s">
        <v>2852</v>
      </c>
      <c r="G549" s="2">
        <v>66.92</v>
      </c>
      <c r="H549" s="467">
        <v>75.16</v>
      </c>
      <c r="I549" s="467">
        <v>66.19</v>
      </c>
      <c r="J549" s="468">
        <f t="shared" si="76"/>
        <v>-0.11934539648749334</v>
      </c>
      <c r="K549" s="464">
        <v>290.70666666666659</v>
      </c>
      <c r="L549" s="464">
        <v>295.57666666666671</v>
      </c>
      <c r="M549" s="464">
        <v>434.55</v>
      </c>
      <c r="N549" s="466">
        <f t="shared" si="72"/>
        <v>5.4000000000000006E-2</v>
      </c>
      <c r="O549" s="2">
        <v>10</v>
      </c>
      <c r="P549" s="2">
        <v>10</v>
      </c>
      <c r="Q549" s="2">
        <v>10</v>
      </c>
      <c r="R549" s="2">
        <v>0</v>
      </c>
      <c r="S549" s="470">
        <f t="shared" si="77"/>
        <v>41.680012086417882</v>
      </c>
      <c r="T549" s="470">
        <f t="shared" si="73"/>
        <v>71.680012086417889</v>
      </c>
      <c r="U549" s="476" t="s">
        <v>3969</v>
      </c>
      <c r="V549" s="472"/>
    </row>
    <row r="550" spans="1:22" s="1" customFormat="1" ht="39.950000000000003" customHeight="1" thickBot="1">
      <c r="A550" s="1" t="s">
        <v>6</v>
      </c>
      <c r="B550" s="2" t="s">
        <v>41</v>
      </c>
      <c r="C550" s="2" t="s">
        <v>269</v>
      </c>
      <c r="D550" s="2" t="s">
        <v>772</v>
      </c>
      <c r="E550" s="2" t="s">
        <v>2741</v>
      </c>
      <c r="F550" s="2" t="s">
        <v>2779</v>
      </c>
      <c r="G550" s="2">
        <v>45.56</v>
      </c>
      <c r="H550" s="467">
        <v>50.69</v>
      </c>
      <c r="I550" s="467">
        <v>69.989999999999995</v>
      </c>
      <c r="J550" s="468">
        <f t="shared" si="76"/>
        <v>0.38074570921286244</v>
      </c>
      <c r="K550" s="464">
        <v>290.70666666666659</v>
      </c>
      <c r="L550" s="464">
        <v>295.57666666666671</v>
      </c>
      <c r="M550" s="464">
        <v>434.55</v>
      </c>
      <c r="N550" s="466">
        <f t="shared" si="72"/>
        <v>5.4000000000000006E-2</v>
      </c>
      <c r="O550" s="2">
        <v>10</v>
      </c>
      <c r="P550" s="2">
        <v>10</v>
      </c>
      <c r="Q550" s="2">
        <v>10</v>
      </c>
      <c r="R550" s="2">
        <v>0</v>
      </c>
      <c r="S550" s="470">
        <f t="shared" si="77"/>
        <v>39.417059579939988</v>
      </c>
      <c r="T550" s="470">
        <f t="shared" si="73"/>
        <v>69.417059579939988</v>
      </c>
      <c r="U550" s="474" t="s">
        <v>3970</v>
      </c>
      <c r="V550" s="475" t="s">
        <v>3971</v>
      </c>
    </row>
    <row r="551" spans="1:22" s="1" customFormat="1" ht="39.950000000000003" customHeight="1" thickBot="1">
      <c r="A551" s="1" t="s">
        <v>6</v>
      </c>
      <c r="B551" s="2" t="s">
        <v>41</v>
      </c>
      <c r="C551" s="2" t="s">
        <v>269</v>
      </c>
      <c r="D551" s="2" t="s">
        <v>777</v>
      </c>
      <c r="E551" s="2" t="s">
        <v>2736</v>
      </c>
      <c r="F551" s="2" t="s">
        <v>2779</v>
      </c>
      <c r="G551" s="2">
        <v>58.91</v>
      </c>
      <c r="H551" s="467">
        <v>60.85</v>
      </c>
      <c r="I551" s="467">
        <v>72.64</v>
      </c>
      <c r="J551" s="468">
        <f t="shared" si="76"/>
        <v>0.19375513557929333</v>
      </c>
      <c r="K551" s="464">
        <v>290.70666666666659</v>
      </c>
      <c r="L551" s="464">
        <v>295.57666666666671</v>
      </c>
      <c r="M551" s="464">
        <v>434.55</v>
      </c>
      <c r="N551" s="466">
        <f t="shared" si="72"/>
        <v>5.4000000000000006E-2</v>
      </c>
      <c r="O551" s="2">
        <v>0</v>
      </c>
      <c r="P551" s="2">
        <v>10</v>
      </c>
      <c r="Q551" s="2">
        <v>10</v>
      </c>
      <c r="R551" s="2">
        <v>0</v>
      </c>
      <c r="S551" s="470">
        <f t="shared" si="77"/>
        <v>37.979074889867839</v>
      </c>
      <c r="T551" s="470">
        <f t="shared" si="73"/>
        <v>57.979074889867839</v>
      </c>
      <c r="U551" s="474" t="s">
        <v>3970</v>
      </c>
      <c r="V551" s="475" t="s">
        <v>3971</v>
      </c>
    </row>
    <row r="552" spans="1:22" s="1" customFormat="1" ht="39.950000000000003" customHeight="1" thickBot="1">
      <c r="A552" s="1" t="s">
        <v>6</v>
      </c>
      <c r="B552" s="2" t="s">
        <v>41</v>
      </c>
      <c r="C552" s="2" t="s">
        <v>271</v>
      </c>
      <c r="D552" s="2" t="s">
        <v>778</v>
      </c>
      <c r="E552" s="2" t="s">
        <v>2736</v>
      </c>
      <c r="F552" s="2" t="s">
        <v>2779</v>
      </c>
      <c r="G552" s="2">
        <v>56.95</v>
      </c>
      <c r="H552" s="467">
        <v>63.02</v>
      </c>
      <c r="I552" s="467">
        <v>72.64</v>
      </c>
      <c r="J552" s="468">
        <f t="shared" si="76"/>
        <v>0.15264995239606469</v>
      </c>
      <c r="K552" s="464">
        <v>290.70666666666659</v>
      </c>
      <c r="L552" s="464">
        <v>295.57666666666671</v>
      </c>
      <c r="M552" s="464">
        <v>434.55</v>
      </c>
      <c r="N552" s="466">
        <f t="shared" si="72"/>
        <v>5.4000000000000006E-2</v>
      </c>
      <c r="O552" s="2">
        <v>0</v>
      </c>
      <c r="P552" s="2">
        <v>10</v>
      </c>
      <c r="Q552" s="2">
        <v>10</v>
      </c>
      <c r="R552" s="2">
        <v>0</v>
      </c>
      <c r="S552" s="470">
        <f t="shared" si="77"/>
        <v>37.979074889867839</v>
      </c>
      <c r="T552" s="470">
        <f t="shared" si="73"/>
        <v>57.979074889867839</v>
      </c>
      <c r="U552" s="474" t="s">
        <v>3970</v>
      </c>
      <c r="V552" s="475" t="s">
        <v>3971</v>
      </c>
    </row>
    <row r="553" spans="1:22" s="1" customFormat="1" ht="39.950000000000003" customHeight="1" thickBot="1">
      <c r="A553" s="1" t="s">
        <v>7</v>
      </c>
      <c r="B553" s="2" t="s">
        <v>41</v>
      </c>
      <c r="C553" s="2" t="s">
        <v>270</v>
      </c>
      <c r="D553" s="2" t="s">
        <v>782</v>
      </c>
      <c r="E553" s="2" t="s">
        <v>2737</v>
      </c>
      <c r="F553" s="2" t="s">
        <v>2817</v>
      </c>
      <c r="G553" s="2">
        <v>76.819999999999993</v>
      </c>
      <c r="H553" s="467">
        <v>76.819999999999993</v>
      </c>
      <c r="I553" s="467">
        <v>75.319999999999993</v>
      </c>
      <c r="J553" s="468">
        <f t="shared" si="76"/>
        <v>-1.9526165061181985E-2</v>
      </c>
      <c r="K553" s="464">
        <v>290.70666666666659</v>
      </c>
      <c r="L553" s="464">
        <v>295.57666666666671</v>
      </c>
      <c r="M553" s="464">
        <v>434.55</v>
      </c>
      <c r="N553" s="466">
        <f t="shared" si="72"/>
        <v>5.4000000000000006E-2</v>
      </c>
      <c r="O553" s="2">
        <v>10</v>
      </c>
      <c r="P553" s="2">
        <v>10</v>
      </c>
      <c r="Q553" s="2">
        <v>10</v>
      </c>
      <c r="R553" s="2">
        <v>0</v>
      </c>
      <c r="S553" s="470">
        <f t="shared" si="77"/>
        <v>36.627721720658521</v>
      </c>
      <c r="T553" s="470">
        <f t="shared" si="73"/>
        <v>66.627721720658514</v>
      </c>
      <c r="U553" s="474" t="s">
        <v>3970</v>
      </c>
      <c r="V553" s="475" t="s">
        <v>3971</v>
      </c>
    </row>
    <row r="554" spans="1:22" s="1" customFormat="1" ht="39.950000000000003" customHeight="1" thickBot="1">
      <c r="A554" s="1" t="s">
        <v>6</v>
      </c>
      <c r="B554" s="2" t="s">
        <v>42</v>
      </c>
      <c r="C554" s="2" t="s">
        <v>269</v>
      </c>
      <c r="D554" s="2" t="s">
        <v>784</v>
      </c>
      <c r="E554" s="2" t="s">
        <v>2752</v>
      </c>
      <c r="F554" s="2" t="s">
        <v>2853</v>
      </c>
      <c r="G554" s="2">
        <v>47.44</v>
      </c>
      <c r="H554" s="467">
        <v>47.76</v>
      </c>
      <c r="I554" s="467">
        <v>45.98</v>
      </c>
      <c r="J554" s="468">
        <f t="shared" si="76"/>
        <v>-3.7269681742043578E-2</v>
      </c>
      <c r="K554" s="464">
        <v>290.70666666666659</v>
      </c>
      <c r="L554" s="464">
        <v>295.57666666666671</v>
      </c>
      <c r="M554" s="464">
        <v>434.55</v>
      </c>
      <c r="N554" s="466">
        <f t="shared" si="72"/>
        <v>5.4000000000000006E-2</v>
      </c>
      <c r="O554" s="2">
        <v>10</v>
      </c>
      <c r="P554" s="2">
        <v>10</v>
      </c>
      <c r="Q554" s="2">
        <v>10</v>
      </c>
      <c r="R554" s="2">
        <v>0</v>
      </c>
      <c r="S554" s="470">
        <v>60</v>
      </c>
      <c r="T554" s="470">
        <f t="shared" si="73"/>
        <v>90</v>
      </c>
      <c r="U554" s="476" t="s">
        <v>3969</v>
      </c>
      <c r="V554" s="472"/>
    </row>
    <row r="555" spans="1:22" s="1" customFormat="1" ht="39.950000000000003" customHeight="1" thickBot="1">
      <c r="A555" s="1" t="s">
        <v>6</v>
      </c>
      <c r="B555" s="2" t="s">
        <v>42</v>
      </c>
      <c r="C555" s="2" t="s">
        <v>270</v>
      </c>
      <c r="D555" s="2" t="s">
        <v>788</v>
      </c>
      <c r="E555" s="2" t="s">
        <v>2733</v>
      </c>
      <c r="F555" s="2" t="s">
        <v>2853</v>
      </c>
      <c r="G555" s="2">
        <v>54.73</v>
      </c>
      <c r="H555" s="467">
        <v>51.86</v>
      </c>
      <c r="I555" s="467">
        <v>50.08</v>
      </c>
      <c r="J555" s="468">
        <f t="shared" si="76"/>
        <v>-3.4323177786347879E-2</v>
      </c>
      <c r="K555" s="464">
        <v>290.70666666666659</v>
      </c>
      <c r="L555" s="464">
        <v>295.57666666666671</v>
      </c>
      <c r="M555" s="464">
        <v>434.55</v>
      </c>
      <c r="N555" s="466">
        <f t="shared" si="72"/>
        <v>5.4000000000000006E-2</v>
      </c>
      <c r="O555" s="2">
        <v>10</v>
      </c>
      <c r="P555" s="2">
        <v>10</v>
      </c>
      <c r="Q555" s="2">
        <v>10</v>
      </c>
      <c r="R555" s="2">
        <v>2</v>
      </c>
      <c r="S555" s="470">
        <f>+($I$554*$S$554)/I555</f>
        <v>55.087859424920126</v>
      </c>
      <c r="T555" s="470">
        <f t="shared" si="73"/>
        <v>87.087859424920126</v>
      </c>
      <c r="U555" s="476" t="s">
        <v>3969</v>
      </c>
      <c r="V555" s="472"/>
    </row>
    <row r="556" spans="1:22" s="1" customFormat="1" ht="39.950000000000003" customHeight="1" thickBot="1">
      <c r="A556" s="1" t="s">
        <v>6</v>
      </c>
      <c r="B556" s="2" t="s">
        <v>42</v>
      </c>
      <c r="C556" s="2" t="s">
        <v>269</v>
      </c>
      <c r="D556" s="2" t="s">
        <v>797</v>
      </c>
      <c r="E556" s="2" t="s">
        <v>2737</v>
      </c>
      <c r="F556" s="2" t="s">
        <v>2854</v>
      </c>
      <c r="G556" s="2">
        <v>38.81</v>
      </c>
      <c r="H556" s="467">
        <v>38.81</v>
      </c>
      <c r="I556" s="467">
        <v>52.43</v>
      </c>
      <c r="J556" s="468">
        <f t="shared" si="76"/>
        <v>0.35094047925792315</v>
      </c>
      <c r="K556" s="464">
        <v>290.70666666666659</v>
      </c>
      <c r="L556" s="464">
        <v>295.57666666666671</v>
      </c>
      <c r="M556" s="464">
        <v>434.55</v>
      </c>
      <c r="N556" s="466">
        <f t="shared" si="72"/>
        <v>5.4000000000000006E-2</v>
      </c>
      <c r="O556" s="2">
        <v>10</v>
      </c>
      <c r="P556" s="2">
        <v>10</v>
      </c>
      <c r="Q556" s="2">
        <v>10</v>
      </c>
      <c r="R556" s="2">
        <v>0</v>
      </c>
      <c r="S556" s="470"/>
      <c r="T556" s="470">
        <f t="shared" si="73"/>
        <v>30</v>
      </c>
      <c r="U556" s="474" t="s">
        <v>3970</v>
      </c>
      <c r="V556" s="475" t="s">
        <v>3151</v>
      </c>
    </row>
    <row r="557" spans="1:22" s="1" customFormat="1" ht="39.950000000000003" customHeight="1" thickBot="1">
      <c r="A557" s="1" t="s">
        <v>6</v>
      </c>
      <c r="B557" s="2" t="s">
        <v>42</v>
      </c>
      <c r="C557" s="2" t="s">
        <v>269</v>
      </c>
      <c r="D557" s="2" t="s">
        <v>789</v>
      </c>
      <c r="E557" s="2" t="s">
        <v>2750</v>
      </c>
      <c r="F557" s="2" t="s">
        <v>2779</v>
      </c>
      <c r="G557" s="2">
        <v>50.33</v>
      </c>
      <c r="H557" s="467">
        <v>52.63</v>
      </c>
      <c r="I557" s="467">
        <v>52.63</v>
      </c>
      <c r="J557" s="468">
        <f t="shared" si="76"/>
        <v>0</v>
      </c>
      <c r="K557" s="464">
        <v>290.70666666666659</v>
      </c>
      <c r="L557" s="464">
        <v>295.57666666666671</v>
      </c>
      <c r="M557" s="464">
        <v>434.55</v>
      </c>
      <c r="N557" s="466">
        <f t="shared" si="72"/>
        <v>5.4000000000000006E-2</v>
      </c>
      <c r="O557" s="2">
        <v>5</v>
      </c>
      <c r="P557" s="2">
        <v>0</v>
      </c>
      <c r="Q557" s="2">
        <v>10</v>
      </c>
      <c r="R557" s="2">
        <v>1</v>
      </c>
      <c r="S557" s="470"/>
      <c r="T557" s="470">
        <f t="shared" si="73"/>
        <v>16</v>
      </c>
      <c r="U557" s="474" t="s">
        <v>3970</v>
      </c>
      <c r="V557" s="475" t="s">
        <v>3966</v>
      </c>
    </row>
    <row r="558" spans="1:22" s="1" customFormat="1" ht="39.950000000000003" customHeight="1" thickBot="1">
      <c r="A558" s="1" t="s">
        <v>6</v>
      </c>
      <c r="B558" s="2" t="s">
        <v>42</v>
      </c>
      <c r="C558" s="2" t="s">
        <v>269</v>
      </c>
      <c r="D558" s="2" t="s">
        <v>785</v>
      </c>
      <c r="E558" s="2" t="s">
        <v>2733</v>
      </c>
      <c r="F558" s="2" t="s">
        <v>2779</v>
      </c>
      <c r="G558" s="2">
        <v>49.34</v>
      </c>
      <c r="H558" s="467">
        <v>49.92</v>
      </c>
      <c r="I558" s="467">
        <v>55.41</v>
      </c>
      <c r="J558" s="468">
        <f t="shared" si="76"/>
        <v>0.10997596153846143</v>
      </c>
      <c r="K558" s="464">
        <v>290.70666666666659</v>
      </c>
      <c r="L558" s="464">
        <v>295.57666666666671</v>
      </c>
      <c r="M558" s="464">
        <v>434.55</v>
      </c>
      <c r="N558" s="466">
        <f t="shared" si="72"/>
        <v>5.4000000000000006E-2</v>
      </c>
      <c r="O558" s="2">
        <v>10</v>
      </c>
      <c r="P558" s="2">
        <v>10</v>
      </c>
      <c r="Q558" s="2">
        <v>10</v>
      </c>
      <c r="R558" s="2">
        <v>2</v>
      </c>
      <c r="S558" s="470">
        <f t="shared" ref="S558:S567" si="78">+($I$554*$S$554)/I558</f>
        <v>49.788846778559822</v>
      </c>
      <c r="T558" s="470">
        <f t="shared" si="73"/>
        <v>81.788846778559815</v>
      </c>
      <c r="U558" s="476" t="s">
        <v>3969</v>
      </c>
      <c r="V558" s="472"/>
    </row>
    <row r="559" spans="1:22" s="1" customFormat="1" ht="39.950000000000003" customHeight="1" thickBot="1">
      <c r="A559" s="1" t="s">
        <v>6</v>
      </c>
      <c r="B559" s="2" t="s">
        <v>42</v>
      </c>
      <c r="C559" s="2" t="s">
        <v>270</v>
      </c>
      <c r="D559" s="2" t="s">
        <v>792</v>
      </c>
      <c r="E559" s="2" t="s">
        <v>2736</v>
      </c>
      <c r="F559" s="2" t="s">
        <v>2853</v>
      </c>
      <c r="G559" s="2">
        <v>70.790000000000006</v>
      </c>
      <c r="H559" s="467">
        <v>62.68</v>
      </c>
      <c r="I559" s="467">
        <v>59.78</v>
      </c>
      <c r="J559" s="468">
        <f t="shared" si="76"/>
        <v>-4.6266751754945733E-2</v>
      </c>
      <c r="K559" s="464">
        <v>290.70666666666659</v>
      </c>
      <c r="L559" s="464">
        <v>295.57666666666671</v>
      </c>
      <c r="M559" s="464">
        <v>434.55</v>
      </c>
      <c r="N559" s="466">
        <f t="shared" si="72"/>
        <v>5.4000000000000006E-2</v>
      </c>
      <c r="O559" s="2">
        <v>0</v>
      </c>
      <c r="P559" s="2">
        <v>10</v>
      </c>
      <c r="Q559" s="2">
        <v>10</v>
      </c>
      <c r="R559" s="2">
        <v>0</v>
      </c>
      <c r="S559" s="470">
        <f t="shared" si="78"/>
        <v>46.149213783874202</v>
      </c>
      <c r="T559" s="470">
        <f t="shared" si="73"/>
        <v>66.149213783874202</v>
      </c>
      <c r="U559" s="476" t="s">
        <v>3969</v>
      </c>
      <c r="V559" s="472"/>
    </row>
    <row r="560" spans="1:22" s="1" customFormat="1" ht="39.950000000000003" customHeight="1" thickBot="1">
      <c r="A560" s="1" t="s">
        <v>6</v>
      </c>
      <c r="B560" s="2" t="s">
        <v>42</v>
      </c>
      <c r="C560" s="2" t="s">
        <v>272</v>
      </c>
      <c r="D560" s="2" t="s">
        <v>794</v>
      </c>
      <c r="E560" s="2" t="s">
        <v>2736</v>
      </c>
      <c r="F560" s="2" t="s">
        <v>2853</v>
      </c>
      <c r="G560" s="2">
        <v>68.430000000000007</v>
      </c>
      <c r="H560" s="467">
        <v>64.92</v>
      </c>
      <c r="I560" s="467">
        <v>59.78</v>
      </c>
      <c r="J560" s="468">
        <f t="shared" si="76"/>
        <v>-7.917436845348122E-2</v>
      </c>
      <c r="K560" s="464">
        <v>290.70666666666659</v>
      </c>
      <c r="L560" s="464">
        <v>295.57666666666671</v>
      </c>
      <c r="M560" s="464">
        <v>434.55</v>
      </c>
      <c r="N560" s="466">
        <f t="shared" si="72"/>
        <v>5.4000000000000006E-2</v>
      </c>
      <c r="O560" s="2">
        <v>0</v>
      </c>
      <c r="P560" s="2">
        <v>10</v>
      </c>
      <c r="Q560" s="2">
        <v>10</v>
      </c>
      <c r="R560" s="2">
        <v>0</v>
      </c>
      <c r="S560" s="470">
        <f t="shared" si="78"/>
        <v>46.149213783874202</v>
      </c>
      <c r="T560" s="470">
        <f t="shared" si="73"/>
        <v>66.149213783874202</v>
      </c>
      <c r="U560" s="476" t="s">
        <v>3969</v>
      </c>
      <c r="V560" s="472"/>
    </row>
    <row r="561" spans="1:22" s="1" customFormat="1" ht="39.950000000000003" customHeight="1" thickBot="1">
      <c r="A561" s="1" t="s">
        <v>6</v>
      </c>
      <c r="B561" s="2" t="s">
        <v>42</v>
      </c>
      <c r="C561" s="2" t="s">
        <v>269</v>
      </c>
      <c r="D561" s="2" t="s">
        <v>787</v>
      </c>
      <c r="E561" s="2" t="s">
        <v>2734</v>
      </c>
      <c r="F561" s="2" t="s">
        <v>2779</v>
      </c>
      <c r="G561" s="2">
        <v>46.8</v>
      </c>
      <c r="H561" s="467">
        <v>51.05</v>
      </c>
      <c r="I561" s="467">
        <v>59.9</v>
      </c>
      <c r="J561" s="468">
        <f t="shared" si="76"/>
        <v>0.17335945151811952</v>
      </c>
      <c r="K561" s="464">
        <v>290.70666666666659</v>
      </c>
      <c r="L561" s="464">
        <v>295.57666666666671</v>
      </c>
      <c r="M561" s="464">
        <v>434.55</v>
      </c>
      <c r="N561" s="466">
        <f t="shared" si="72"/>
        <v>5.4000000000000006E-2</v>
      </c>
      <c r="O561" s="2">
        <v>10</v>
      </c>
      <c r="P561" s="2">
        <v>10</v>
      </c>
      <c r="Q561" s="2">
        <v>10</v>
      </c>
      <c r="R561" s="2">
        <v>0</v>
      </c>
      <c r="S561" s="470">
        <f t="shared" si="78"/>
        <v>46.056761268781301</v>
      </c>
      <c r="T561" s="470">
        <f t="shared" si="73"/>
        <v>76.056761268781301</v>
      </c>
      <c r="U561" s="476" t="s">
        <v>3969</v>
      </c>
      <c r="V561" s="472"/>
    </row>
    <row r="562" spans="1:22" s="1" customFormat="1" ht="39.950000000000003" customHeight="1" thickBot="1">
      <c r="A562" s="1" t="s">
        <v>6</v>
      </c>
      <c r="B562" s="2" t="s">
        <v>42</v>
      </c>
      <c r="C562" s="2" t="s">
        <v>269</v>
      </c>
      <c r="D562" s="2" t="s">
        <v>790</v>
      </c>
      <c r="E562" s="2" t="s">
        <v>2742</v>
      </c>
      <c r="F562" s="2" t="s">
        <v>2779</v>
      </c>
      <c r="G562" s="2">
        <v>57.28</v>
      </c>
      <c r="H562" s="467">
        <v>60</v>
      </c>
      <c r="I562" s="467">
        <v>60</v>
      </c>
      <c r="J562" s="468">
        <f t="shared" si="76"/>
        <v>0</v>
      </c>
      <c r="K562" s="464">
        <v>290.70666666666659</v>
      </c>
      <c r="L562" s="464">
        <v>295.57666666666671</v>
      </c>
      <c r="M562" s="464">
        <v>434.55</v>
      </c>
      <c r="N562" s="466">
        <f t="shared" si="72"/>
        <v>5.4000000000000006E-2</v>
      </c>
      <c r="O562" s="2">
        <v>10</v>
      </c>
      <c r="P562" s="2">
        <v>0</v>
      </c>
      <c r="Q562" s="2">
        <v>10</v>
      </c>
      <c r="R562" s="2">
        <v>0</v>
      </c>
      <c r="S562" s="470">
        <f t="shared" si="78"/>
        <v>45.98</v>
      </c>
      <c r="T562" s="470">
        <f t="shared" si="73"/>
        <v>65.97999999999999</v>
      </c>
      <c r="U562" s="476" t="s">
        <v>3969</v>
      </c>
      <c r="V562" s="472"/>
    </row>
    <row r="563" spans="1:22" s="1" customFormat="1" ht="39.950000000000003" customHeight="1" thickBot="1">
      <c r="A563" s="1" t="s">
        <v>6</v>
      </c>
      <c r="B563" s="2" t="s">
        <v>42</v>
      </c>
      <c r="C563" s="2" t="s">
        <v>271</v>
      </c>
      <c r="D563" s="2" t="s">
        <v>793</v>
      </c>
      <c r="E563" s="2" t="s">
        <v>2736</v>
      </c>
      <c r="F563" s="2" t="s">
        <v>2779</v>
      </c>
      <c r="G563" s="2">
        <v>56.95</v>
      </c>
      <c r="H563" s="467">
        <v>63.02</v>
      </c>
      <c r="I563" s="467">
        <v>63.02</v>
      </c>
      <c r="J563" s="468">
        <f t="shared" si="76"/>
        <v>0</v>
      </c>
      <c r="K563" s="464">
        <v>290.70666666666659</v>
      </c>
      <c r="L563" s="464">
        <v>295.57666666666671</v>
      </c>
      <c r="M563" s="464">
        <v>434.55</v>
      </c>
      <c r="N563" s="466">
        <f t="shared" si="72"/>
        <v>5.4000000000000006E-2</v>
      </c>
      <c r="O563" s="2">
        <v>0</v>
      </c>
      <c r="P563" s="2">
        <v>10</v>
      </c>
      <c r="Q563" s="2">
        <v>10</v>
      </c>
      <c r="R563" s="2">
        <v>0</v>
      </c>
      <c r="S563" s="470">
        <f t="shared" si="78"/>
        <v>43.776578863852741</v>
      </c>
      <c r="T563" s="470">
        <f t="shared" si="73"/>
        <v>63.776578863852741</v>
      </c>
      <c r="U563" s="476" t="s">
        <v>3969</v>
      </c>
      <c r="V563" s="472"/>
    </row>
    <row r="564" spans="1:22" s="1" customFormat="1" ht="39.950000000000003" customHeight="1" thickBot="1">
      <c r="A564" s="1" t="s">
        <v>6</v>
      </c>
      <c r="B564" s="2" t="s">
        <v>42</v>
      </c>
      <c r="C564" s="2" t="s">
        <v>269</v>
      </c>
      <c r="D564" s="2" t="s">
        <v>795</v>
      </c>
      <c r="E564" s="2" t="s">
        <v>2738</v>
      </c>
      <c r="F564" s="2" t="s">
        <v>2852</v>
      </c>
      <c r="G564" s="2">
        <v>66.92</v>
      </c>
      <c r="H564" s="467">
        <v>75.16</v>
      </c>
      <c r="I564" s="467">
        <v>66.19</v>
      </c>
      <c r="J564" s="468">
        <f t="shared" si="76"/>
        <v>-0.11934539648749334</v>
      </c>
      <c r="K564" s="464">
        <v>290.70666666666659</v>
      </c>
      <c r="L564" s="464">
        <v>295.57666666666671</v>
      </c>
      <c r="M564" s="464">
        <v>434.55</v>
      </c>
      <c r="N564" s="466">
        <f t="shared" si="72"/>
        <v>5.4000000000000006E-2</v>
      </c>
      <c r="O564" s="2">
        <v>10</v>
      </c>
      <c r="P564" s="2">
        <v>10</v>
      </c>
      <c r="Q564" s="2">
        <v>10</v>
      </c>
      <c r="R564" s="2">
        <v>0</v>
      </c>
      <c r="S564" s="470">
        <f t="shared" si="78"/>
        <v>41.680012086417882</v>
      </c>
      <c r="T564" s="470">
        <f t="shared" si="73"/>
        <v>71.680012086417889</v>
      </c>
      <c r="U564" s="476" t="s">
        <v>3969</v>
      </c>
      <c r="V564" s="472"/>
    </row>
    <row r="565" spans="1:22" s="1" customFormat="1" ht="39.950000000000003" customHeight="1" thickBot="1">
      <c r="A565" s="1" t="s">
        <v>6</v>
      </c>
      <c r="B565" s="2" t="s">
        <v>42</v>
      </c>
      <c r="C565" s="2" t="s">
        <v>269</v>
      </c>
      <c r="D565" s="2" t="s">
        <v>786</v>
      </c>
      <c r="E565" s="2" t="s">
        <v>2741</v>
      </c>
      <c r="F565" s="2" t="s">
        <v>2779</v>
      </c>
      <c r="G565" s="2">
        <v>45.56</v>
      </c>
      <c r="H565" s="467">
        <v>50.69</v>
      </c>
      <c r="I565" s="467">
        <v>69.989999999999995</v>
      </c>
      <c r="J565" s="468">
        <f t="shared" si="76"/>
        <v>0.38074570921286244</v>
      </c>
      <c r="K565" s="464">
        <v>290.70666666666659</v>
      </c>
      <c r="L565" s="464">
        <v>295.57666666666671</v>
      </c>
      <c r="M565" s="464">
        <v>434.55</v>
      </c>
      <c r="N565" s="466">
        <f t="shared" si="72"/>
        <v>5.4000000000000006E-2</v>
      </c>
      <c r="O565" s="2">
        <v>10</v>
      </c>
      <c r="P565" s="2">
        <v>10</v>
      </c>
      <c r="Q565" s="2">
        <v>10</v>
      </c>
      <c r="R565" s="2">
        <v>0</v>
      </c>
      <c r="S565" s="470">
        <f t="shared" si="78"/>
        <v>39.417059579939988</v>
      </c>
      <c r="T565" s="470">
        <f t="shared" si="73"/>
        <v>69.417059579939988</v>
      </c>
      <c r="U565" s="474" t="s">
        <v>3970</v>
      </c>
      <c r="V565" s="475" t="s">
        <v>3971</v>
      </c>
    </row>
    <row r="566" spans="1:22" s="1" customFormat="1" ht="39.950000000000003" customHeight="1" thickBot="1">
      <c r="A566" s="1" t="s">
        <v>6</v>
      </c>
      <c r="B566" s="2" t="s">
        <v>42</v>
      </c>
      <c r="C566" s="2" t="s">
        <v>269</v>
      </c>
      <c r="D566" s="2" t="s">
        <v>791</v>
      </c>
      <c r="E566" s="2" t="s">
        <v>2736</v>
      </c>
      <c r="F566" s="2" t="s">
        <v>2779</v>
      </c>
      <c r="G566" s="2">
        <v>58.91</v>
      </c>
      <c r="H566" s="467">
        <v>60.85</v>
      </c>
      <c r="I566" s="467">
        <v>72.64</v>
      </c>
      <c r="J566" s="468">
        <f t="shared" si="76"/>
        <v>0.19375513557929333</v>
      </c>
      <c r="K566" s="464">
        <v>290.70666666666659</v>
      </c>
      <c r="L566" s="464">
        <v>295.57666666666671</v>
      </c>
      <c r="M566" s="464">
        <v>434.55</v>
      </c>
      <c r="N566" s="466">
        <f t="shared" si="72"/>
        <v>5.4000000000000006E-2</v>
      </c>
      <c r="O566" s="2">
        <v>0</v>
      </c>
      <c r="P566" s="2">
        <v>10</v>
      </c>
      <c r="Q566" s="2">
        <v>10</v>
      </c>
      <c r="R566" s="2">
        <v>0</v>
      </c>
      <c r="S566" s="470">
        <f t="shared" si="78"/>
        <v>37.979074889867839</v>
      </c>
      <c r="T566" s="470">
        <f t="shared" si="73"/>
        <v>57.979074889867839</v>
      </c>
      <c r="U566" s="474" t="s">
        <v>3970</v>
      </c>
      <c r="V566" s="475" t="s">
        <v>3971</v>
      </c>
    </row>
    <row r="567" spans="1:22" s="1" customFormat="1" ht="39.950000000000003" customHeight="1" thickBot="1">
      <c r="A567" s="1" t="s">
        <v>7</v>
      </c>
      <c r="B567" s="2" t="s">
        <v>42</v>
      </c>
      <c r="C567" s="2" t="s">
        <v>270</v>
      </c>
      <c r="D567" s="2" t="s">
        <v>796</v>
      </c>
      <c r="E567" s="2" t="s">
        <v>2737</v>
      </c>
      <c r="F567" s="2" t="s">
        <v>2817</v>
      </c>
      <c r="G567" s="2">
        <v>76.819999999999993</v>
      </c>
      <c r="H567" s="467">
        <v>76.819999999999993</v>
      </c>
      <c r="I567" s="467">
        <v>75.319999999999993</v>
      </c>
      <c r="J567" s="468">
        <f t="shared" si="76"/>
        <v>-1.9526165061181985E-2</v>
      </c>
      <c r="K567" s="464">
        <v>290.70666666666659</v>
      </c>
      <c r="L567" s="464">
        <v>295.57666666666671</v>
      </c>
      <c r="M567" s="464">
        <v>434.55</v>
      </c>
      <c r="N567" s="466">
        <f t="shared" si="72"/>
        <v>5.4000000000000006E-2</v>
      </c>
      <c r="O567" s="2">
        <v>10</v>
      </c>
      <c r="P567" s="2">
        <v>10</v>
      </c>
      <c r="Q567" s="2">
        <v>10</v>
      </c>
      <c r="R567" s="2">
        <v>0</v>
      </c>
      <c r="S567" s="470">
        <f t="shared" si="78"/>
        <v>36.627721720658521</v>
      </c>
      <c r="T567" s="470">
        <f t="shared" si="73"/>
        <v>66.627721720658514</v>
      </c>
      <c r="U567" s="474" t="s">
        <v>3970</v>
      </c>
      <c r="V567" s="475" t="s">
        <v>3971</v>
      </c>
    </row>
    <row r="568" spans="1:22" s="1" customFormat="1" ht="39.950000000000003" customHeight="1" thickBot="1">
      <c r="A568" s="1" t="s">
        <v>6</v>
      </c>
      <c r="B568" s="2" t="s">
        <v>43</v>
      </c>
      <c r="C568" s="2" t="s">
        <v>269</v>
      </c>
      <c r="D568" s="2" t="s">
        <v>798</v>
      </c>
      <c r="E568" s="2" t="s">
        <v>2752</v>
      </c>
      <c r="F568" s="2" t="s">
        <v>2853</v>
      </c>
      <c r="G568" s="2">
        <v>47.44</v>
      </c>
      <c r="H568" s="467">
        <v>47.76</v>
      </c>
      <c r="I568" s="467">
        <v>45.98</v>
      </c>
      <c r="J568" s="468">
        <f t="shared" si="76"/>
        <v>-3.7269681742043578E-2</v>
      </c>
      <c r="K568" s="464">
        <v>290.70666666666659</v>
      </c>
      <c r="L568" s="464">
        <v>295.57666666666671</v>
      </c>
      <c r="M568" s="464">
        <v>434.55</v>
      </c>
      <c r="N568" s="466">
        <f t="shared" si="72"/>
        <v>5.4000000000000006E-2</v>
      </c>
      <c r="O568" s="2">
        <v>10</v>
      </c>
      <c r="P568" s="2">
        <v>10</v>
      </c>
      <c r="Q568" s="2">
        <v>10</v>
      </c>
      <c r="R568" s="2">
        <v>0</v>
      </c>
      <c r="S568" s="470">
        <v>60</v>
      </c>
      <c r="T568" s="470">
        <f t="shared" si="73"/>
        <v>90</v>
      </c>
      <c r="U568" s="476" t="s">
        <v>3969</v>
      </c>
      <c r="V568" s="472"/>
    </row>
    <row r="569" spans="1:22" s="1" customFormat="1" ht="39.950000000000003" customHeight="1" thickBot="1">
      <c r="A569" s="1" t="s">
        <v>6</v>
      </c>
      <c r="B569" s="2" t="s">
        <v>43</v>
      </c>
      <c r="C569" s="2" t="s">
        <v>269</v>
      </c>
      <c r="D569" s="2" t="s">
        <v>809</v>
      </c>
      <c r="E569" s="2" t="s">
        <v>2737</v>
      </c>
      <c r="F569" s="2" t="s">
        <v>2854</v>
      </c>
      <c r="G569" s="2">
        <v>38.81</v>
      </c>
      <c r="H569" s="467">
        <v>38.81</v>
      </c>
      <c r="I569" s="467">
        <v>52.43</v>
      </c>
      <c r="J569" s="468">
        <f t="shared" si="76"/>
        <v>0.35094047925792315</v>
      </c>
      <c r="K569" s="464">
        <v>290.70666666666659</v>
      </c>
      <c r="L569" s="464">
        <v>295.57666666666671</v>
      </c>
      <c r="M569" s="464">
        <v>434.55</v>
      </c>
      <c r="N569" s="466">
        <f t="shared" si="72"/>
        <v>5.4000000000000006E-2</v>
      </c>
      <c r="O569" s="2">
        <v>10</v>
      </c>
      <c r="P569" s="2">
        <v>10</v>
      </c>
      <c r="Q569" s="2">
        <v>10</v>
      </c>
      <c r="R569" s="2">
        <v>0</v>
      </c>
      <c r="S569" s="470"/>
      <c r="T569" s="470">
        <f t="shared" si="73"/>
        <v>30</v>
      </c>
      <c r="U569" s="474" t="s">
        <v>3970</v>
      </c>
      <c r="V569" s="475" t="s">
        <v>3151</v>
      </c>
    </row>
    <row r="570" spans="1:22" s="1" customFormat="1" ht="39.950000000000003" customHeight="1" thickBot="1">
      <c r="A570" s="1" t="s">
        <v>6</v>
      </c>
      <c r="B570" s="2" t="s">
        <v>43</v>
      </c>
      <c r="C570" s="2" t="s">
        <v>269</v>
      </c>
      <c r="D570" s="2" t="s">
        <v>802</v>
      </c>
      <c r="E570" s="2" t="s">
        <v>2750</v>
      </c>
      <c r="F570" s="2" t="s">
        <v>2779</v>
      </c>
      <c r="G570" s="2">
        <v>50.33</v>
      </c>
      <c r="H570" s="467">
        <v>52.63</v>
      </c>
      <c r="I570" s="467">
        <v>52.63</v>
      </c>
      <c r="J570" s="468">
        <f t="shared" si="76"/>
        <v>0</v>
      </c>
      <c r="K570" s="464">
        <v>290.70666666666659</v>
      </c>
      <c r="L570" s="464">
        <v>295.57666666666671</v>
      </c>
      <c r="M570" s="464">
        <v>434.55</v>
      </c>
      <c r="N570" s="466">
        <f t="shared" si="72"/>
        <v>5.4000000000000006E-2</v>
      </c>
      <c r="O570" s="2">
        <v>5</v>
      </c>
      <c r="P570" s="2">
        <v>0</v>
      </c>
      <c r="Q570" s="2">
        <v>10</v>
      </c>
      <c r="R570" s="2">
        <v>1</v>
      </c>
      <c r="S570" s="470"/>
      <c r="T570" s="470">
        <f t="shared" si="73"/>
        <v>16</v>
      </c>
      <c r="U570" s="474" t="s">
        <v>3970</v>
      </c>
      <c r="V570" s="475" t="s">
        <v>3966</v>
      </c>
    </row>
    <row r="571" spans="1:22" s="1" customFormat="1" ht="39.950000000000003" customHeight="1" thickBot="1">
      <c r="A571" s="1" t="s">
        <v>6</v>
      </c>
      <c r="B571" s="2" t="s">
        <v>43</v>
      </c>
      <c r="C571" s="2" t="s">
        <v>269</v>
      </c>
      <c r="D571" s="2" t="s">
        <v>799</v>
      </c>
      <c r="E571" s="2" t="s">
        <v>2733</v>
      </c>
      <c r="F571" s="2" t="s">
        <v>2779</v>
      </c>
      <c r="G571" s="2">
        <v>49.34</v>
      </c>
      <c r="H571" s="467">
        <v>49.92</v>
      </c>
      <c r="I571" s="467">
        <v>55.41</v>
      </c>
      <c r="J571" s="468">
        <f t="shared" si="76"/>
        <v>0.10997596153846143</v>
      </c>
      <c r="K571" s="464">
        <v>290.70666666666659</v>
      </c>
      <c r="L571" s="464">
        <v>295.57666666666671</v>
      </c>
      <c r="M571" s="464">
        <v>434.55</v>
      </c>
      <c r="N571" s="466">
        <f t="shared" si="72"/>
        <v>5.4000000000000006E-2</v>
      </c>
      <c r="O571" s="2">
        <v>10</v>
      </c>
      <c r="P571" s="2">
        <v>10</v>
      </c>
      <c r="Q571" s="2">
        <v>10</v>
      </c>
      <c r="R571" s="2">
        <v>2</v>
      </c>
      <c r="S571" s="470">
        <f t="shared" ref="S571:S580" si="79">+($I$568*$S$568)/I571</f>
        <v>49.788846778559822</v>
      </c>
      <c r="T571" s="470">
        <f t="shared" si="73"/>
        <v>81.788846778559815</v>
      </c>
      <c r="U571" s="476" t="s">
        <v>3969</v>
      </c>
      <c r="V571" s="472"/>
    </row>
    <row r="572" spans="1:22" s="1" customFormat="1" ht="39.950000000000003" customHeight="1" thickBot="1">
      <c r="A572" s="1" t="s">
        <v>6</v>
      </c>
      <c r="B572" s="2" t="s">
        <v>43</v>
      </c>
      <c r="C572" s="2" t="s">
        <v>270</v>
      </c>
      <c r="D572" s="2" t="s">
        <v>805</v>
      </c>
      <c r="E572" s="2" t="s">
        <v>2736</v>
      </c>
      <c r="F572" s="2" t="s">
        <v>2853</v>
      </c>
      <c r="G572" s="2">
        <v>70.790000000000006</v>
      </c>
      <c r="H572" s="467">
        <v>62.68</v>
      </c>
      <c r="I572" s="467">
        <v>59.78</v>
      </c>
      <c r="J572" s="468">
        <f t="shared" si="76"/>
        <v>-4.6266751754945733E-2</v>
      </c>
      <c r="K572" s="464">
        <v>290.70666666666659</v>
      </c>
      <c r="L572" s="464">
        <v>295.57666666666671</v>
      </c>
      <c r="M572" s="464">
        <v>434.55</v>
      </c>
      <c r="N572" s="466">
        <f t="shared" si="72"/>
        <v>5.4000000000000006E-2</v>
      </c>
      <c r="O572" s="2">
        <v>0</v>
      </c>
      <c r="P572" s="2">
        <v>10</v>
      </c>
      <c r="Q572" s="2">
        <v>10</v>
      </c>
      <c r="R572" s="2">
        <v>0</v>
      </c>
      <c r="S572" s="470">
        <f t="shared" si="79"/>
        <v>46.149213783874202</v>
      </c>
      <c r="T572" s="470">
        <f t="shared" si="73"/>
        <v>66.149213783874202</v>
      </c>
      <c r="U572" s="476" t="s">
        <v>3969</v>
      </c>
      <c r="V572" s="472"/>
    </row>
    <row r="573" spans="1:22" s="1" customFormat="1" ht="39.950000000000003" customHeight="1" thickBot="1">
      <c r="A573" s="1" t="s">
        <v>6</v>
      </c>
      <c r="B573" s="2" t="s">
        <v>43</v>
      </c>
      <c r="C573" s="2" t="s">
        <v>272</v>
      </c>
      <c r="D573" s="2" t="s">
        <v>807</v>
      </c>
      <c r="E573" s="2" t="s">
        <v>2736</v>
      </c>
      <c r="F573" s="2" t="s">
        <v>2853</v>
      </c>
      <c r="G573" s="2">
        <v>68.430000000000007</v>
      </c>
      <c r="H573" s="467">
        <v>64.92</v>
      </c>
      <c r="I573" s="467">
        <v>59.78</v>
      </c>
      <c r="J573" s="468">
        <f t="shared" si="76"/>
        <v>-7.917436845348122E-2</v>
      </c>
      <c r="K573" s="464">
        <v>290.70666666666659</v>
      </c>
      <c r="L573" s="464">
        <v>295.57666666666671</v>
      </c>
      <c r="M573" s="464">
        <v>434.55</v>
      </c>
      <c r="N573" s="466">
        <f t="shared" si="72"/>
        <v>5.4000000000000006E-2</v>
      </c>
      <c r="O573" s="2">
        <v>0</v>
      </c>
      <c r="P573" s="2">
        <v>10</v>
      </c>
      <c r="Q573" s="2">
        <v>10</v>
      </c>
      <c r="R573" s="2">
        <v>0</v>
      </c>
      <c r="S573" s="470">
        <f t="shared" si="79"/>
        <v>46.149213783874202</v>
      </c>
      <c r="T573" s="470">
        <f t="shared" si="73"/>
        <v>66.149213783874202</v>
      </c>
      <c r="U573" s="476" t="s">
        <v>3969</v>
      </c>
      <c r="V573" s="472"/>
    </row>
    <row r="574" spans="1:22" s="1" customFormat="1" ht="39.950000000000003" customHeight="1" thickBot="1">
      <c r="A574" s="1" t="s">
        <v>6</v>
      </c>
      <c r="B574" s="2" t="s">
        <v>43</v>
      </c>
      <c r="C574" s="2" t="s">
        <v>269</v>
      </c>
      <c r="D574" s="2" t="s">
        <v>801</v>
      </c>
      <c r="E574" s="2" t="s">
        <v>2734</v>
      </c>
      <c r="F574" s="2" t="s">
        <v>2779</v>
      </c>
      <c r="G574" s="2">
        <v>46.8</v>
      </c>
      <c r="H574" s="467">
        <v>51.05</v>
      </c>
      <c r="I574" s="467">
        <v>59.9</v>
      </c>
      <c r="J574" s="468">
        <f t="shared" si="76"/>
        <v>0.17335945151811952</v>
      </c>
      <c r="K574" s="464">
        <v>290.70666666666659</v>
      </c>
      <c r="L574" s="464">
        <v>295.57666666666671</v>
      </c>
      <c r="M574" s="464">
        <v>434.55</v>
      </c>
      <c r="N574" s="466">
        <f t="shared" si="72"/>
        <v>5.4000000000000006E-2</v>
      </c>
      <c r="O574" s="2">
        <v>10</v>
      </c>
      <c r="P574" s="2">
        <v>10</v>
      </c>
      <c r="Q574" s="2">
        <v>10</v>
      </c>
      <c r="R574" s="2">
        <v>0</v>
      </c>
      <c r="S574" s="470">
        <f t="shared" si="79"/>
        <v>46.056761268781301</v>
      </c>
      <c r="T574" s="470">
        <f t="shared" si="73"/>
        <v>76.056761268781301</v>
      </c>
      <c r="U574" s="476" t="s">
        <v>3969</v>
      </c>
      <c r="V574" s="472"/>
    </row>
    <row r="575" spans="1:22" s="1" customFormat="1" ht="39.950000000000003" customHeight="1" thickBot="1">
      <c r="A575" s="1" t="s">
        <v>6</v>
      </c>
      <c r="B575" s="2" t="s">
        <v>43</v>
      </c>
      <c r="C575" s="2" t="s">
        <v>269</v>
      </c>
      <c r="D575" s="2" t="s">
        <v>803</v>
      </c>
      <c r="E575" s="2" t="s">
        <v>2742</v>
      </c>
      <c r="F575" s="2" t="s">
        <v>2779</v>
      </c>
      <c r="G575" s="2">
        <v>57.28</v>
      </c>
      <c r="H575" s="467">
        <v>60</v>
      </c>
      <c r="I575" s="467">
        <v>60</v>
      </c>
      <c r="J575" s="468">
        <f t="shared" si="76"/>
        <v>0</v>
      </c>
      <c r="K575" s="464">
        <v>290.70666666666659</v>
      </c>
      <c r="L575" s="464">
        <v>295.57666666666671</v>
      </c>
      <c r="M575" s="464">
        <v>434.55</v>
      </c>
      <c r="N575" s="466">
        <f t="shared" si="72"/>
        <v>5.4000000000000006E-2</v>
      </c>
      <c r="O575" s="2">
        <v>10</v>
      </c>
      <c r="P575" s="2">
        <v>0</v>
      </c>
      <c r="Q575" s="2">
        <v>10</v>
      </c>
      <c r="R575" s="2">
        <v>0</v>
      </c>
      <c r="S575" s="470">
        <f t="shared" si="79"/>
        <v>45.98</v>
      </c>
      <c r="T575" s="470">
        <f t="shared" si="73"/>
        <v>65.97999999999999</v>
      </c>
      <c r="U575" s="476" t="s">
        <v>3969</v>
      </c>
      <c r="V575" s="472"/>
    </row>
    <row r="576" spans="1:22" s="1" customFormat="1" ht="39.950000000000003" customHeight="1" thickBot="1">
      <c r="A576" s="1" t="s">
        <v>6</v>
      </c>
      <c r="B576" s="2" t="s">
        <v>43</v>
      </c>
      <c r="C576" s="2" t="s">
        <v>269</v>
      </c>
      <c r="D576" s="2" t="s">
        <v>808</v>
      </c>
      <c r="E576" s="2" t="s">
        <v>2738</v>
      </c>
      <c r="F576" s="2" t="s">
        <v>2852</v>
      </c>
      <c r="G576" s="2">
        <v>66.92</v>
      </c>
      <c r="H576" s="467">
        <v>75.16</v>
      </c>
      <c r="I576" s="467">
        <v>66.19</v>
      </c>
      <c r="J576" s="468">
        <f t="shared" si="76"/>
        <v>-0.11934539648749334</v>
      </c>
      <c r="K576" s="464">
        <v>290.70666666666659</v>
      </c>
      <c r="L576" s="464">
        <v>295.57666666666671</v>
      </c>
      <c r="M576" s="464">
        <v>434.55</v>
      </c>
      <c r="N576" s="466">
        <f t="shared" si="72"/>
        <v>5.4000000000000006E-2</v>
      </c>
      <c r="O576" s="2">
        <v>10</v>
      </c>
      <c r="P576" s="2">
        <v>10</v>
      </c>
      <c r="Q576" s="2">
        <v>10</v>
      </c>
      <c r="R576" s="2">
        <v>0</v>
      </c>
      <c r="S576" s="470">
        <f t="shared" si="79"/>
        <v>41.680012086417882</v>
      </c>
      <c r="T576" s="470">
        <f t="shared" si="73"/>
        <v>71.680012086417889</v>
      </c>
      <c r="U576" s="476" t="s">
        <v>3969</v>
      </c>
      <c r="V576" s="472"/>
    </row>
    <row r="577" spans="1:22" s="1" customFormat="1" ht="39.950000000000003" customHeight="1" thickBot="1">
      <c r="A577" s="1" t="s">
        <v>6</v>
      </c>
      <c r="B577" s="2" t="s">
        <v>43</v>
      </c>
      <c r="C577" s="2" t="s">
        <v>269</v>
      </c>
      <c r="D577" s="2" t="s">
        <v>800</v>
      </c>
      <c r="E577" s="2" t="s">
        <v>2741</v>
      </c>
      <c r="F577" s="2" t="s">
        <v>2779</v>
      </c>
      <c r="G577" s="2">
        <v>45.56</v>
      </c>
      <c r="H577" s="467">
        <v>50.69</v>
      </c>
      <c r="I577" s="467">
        <v>69.989999999999995</v>
      </c>
      <c r="J577" s="468">
        <f t="shared" si="76"/>
        <v>0.38074570921286244</v>
      </c>
      <c r="K577" s="464">
        <v>290.70666666666659</v>
      </c>
      <c r="L577" s="464">
        <v>295.57666666666671</v>
      </c>
      <c r="M577" s="464">
        <v>434.55</v>
      </c>
      <c r="N577" s="466">
        <f t="shared" si="72"/>
        <v>5.4000000000000006E-2</v>
      </c>
      <c r="O577" s="2">
        <v>10</v>
      </c>
      <c r="P577" s="2">
        <v>10</v>
      </c>
      <c r="Q577" s="2">
        <v>10</v>
      </c>
      <c r="R577" s="2">
        <v>0</v>
      </c>
      <c r="S577" s="470">
        <f t="shared" si="79"/>
        <v>39.417059579939988</v>
      </c>
      <c r="T577" s="470">
        <f t="shared" si="73"/>
        <v>69.417059579939988</v>
      </c>
      <c r="U577" s="474" t="s">
        <v>3970</v>
      </c>
      <c r="V577" s="475" t="s">
        <v>3971</v>
      </c>
    </row>
    <row r="578" spans="1:22" s="1" customFormat="1" ht="39.950000000000003" customHeight="1" thickBot="1">
      <c r="A578" s="1" t="s">
        <v>6</v>
      </c>
      <c r="B578" s="2" t="s">
        <v>43</v>
      </c>
      <c r="C578" s="2" t="s">
        <v>269</v>
      </c>
      <c r="D578" s="2" t="s">
        <v>804</v>
      </c>
      <c r="E578" s="2" t="s">
        <v>2736</v>
      </c>
      <c r="F578" s="2" t="s">
        <v>2779</v>
      </c>
      <c r="G578" s="2">
        <v>58.91</v>
      </c>
      <c r="H578" s="467">
        <v>60.85</v>
      </c>
      <c r="I578" s="467">
        <v>72.64</v>
      </c>
      <c r="J578" s="468">
        <f t="shared" si="76"/>
        <v>0.19375513557929333</v>
      </c>
      <c r="K578" s="464">
        <v>290.70666666666659</v>
      </c>
      <c r="L578" s="464">
        <v>295.57666666666671</v>
      </c>
      <c r="M578" s="464">
        <v>434.55</v>
      </c>
      <c r="N578" s="466">
        <f t="shared" si="72"/>
        <v>5.4000000000000006E-2</v>
      </c>
      <c r="O578" s="2">
        <v>0</v>
      </c>
      <c r="P578" s="2">
        <v>10</v>
      </c>
      <c r="Q578" s="2">
        <v>10</v>
      </c>
      <c r="R578" s="2">
        <v>0</v>
      </c>
      <c r="S578" s="470">
        <f t="shared" si="79"/>
        <v>37.979074889867839</v>
      </c>
      <c r="T578" s="470">
        <f t="shared" si="73"/>
        <v>57.979074889867839</v>
      </c>
      <c r="U578" s="474" t="s">
        <v>3970</v>
      </c>
      <c r="V578" s="475" t="s">
        <v>3971</v>
      </c>
    </row>
    <row r="579" spans="1:22" s="1" customFormat="1" ht="39.950000000000003" customHeight="1" thickBot="1">
      <c r="A579" s="1" t="s">
        <v>6</v>
      </c>
      <c r="B579" s="2" t="s">
        <v>43</v>
      </c>
      <c r="C579" s="2" t="s">
        <v>271</v>
      </c>
      <c r="D579" s="2" t="s">
        <v>806</v>
      </c>
      <c r="E579" s="2" t="s">
        <v>2736</v>
      </c>
      <c r="F579" s="2" t="s">
        <v>2779</v>
      </c>
      <c r="G579" s="2">
        <v>56.95</v>
      </c>
      <c r="H579" s="467">
        <v>63.02</v>
      </c>
      <c r="I579" s="467">
        <v>72.64</v>
      </c>
      <c r="J579" s="468">
        <f t="shared" si="76"/>
        <v>0.15264995239606469</v>
      </c>
      <c r="K579" s="464">
        <v>290.70666666666659</v>
      </c>
      <c r="L579" s="464">
        <v>295.57666666666671</v>
      </c>
      <c r="M579" s="464">
        <v>434.55</v>
      </c>
      <c r="N579" s="466">
        <f t="shared" si="72"/>
        <v>5.4000000000000006E-2</v>
      </c>
      <c r="O579" s="2">
        <v>0</v>
      </c>
      <c r="P579" s="2">
        <v>10</v>
      </c>
      <c r="Q579" s="2">
        <v>10</v>
      </c>
      <c r="R579" s="2">
        <v>0</v>
      </c>
      <c r="S579" s="470">
        <f t="shared" si="79"/>
        <v>37.979074889867839</v>
      </c>
      <c r="T579" s="470">
        <f t="shared" si="73"/>
        <v>57.979074889867839</v>
      </c>
      <c r="U579" s="474" t="s">
        <v>3970</v>
      </c>
      <c r="V579" s="475" t="s">
        <v>3971</v>
      </c>
    </row>
    <row r="580" spans="1:22" s="1" customFormat="1" ht="39.950000000000003" customHeight="1" thickBot="1">
      <c r="A580" s="1" t="s">
        <v>7</v>
      </c>
      <c r="B580" s="2" t="s">
        <v>43</v>
      </c>
      <c r="C580" s="2" t="s">
        <v>270</v>
      </c>
      <c r="D580" s="2" t="s">
        <v>796</v>
      </c>
      <c r="E580" s="2" t="s">
        <v>2737</v>
      </c>
      <c r="F580" s="2" t="s">
        <v>2817</v>
      </c>
      <c r="G580" s="2">
        <v>76.819999999999993</v>
      </c>
      <c r="H580" s="467">
        <v>76.819999999999993</v>
      </c>
      <c r="I580" s="467">
        <v>75.319999999999993</v>
      </c>
      <c r="J580" s="468">
        <f t="shared" si="76"/>
        <v>-1.9526165061181985E-2</v>
      </c>
      <c r="K580" s="464">
        <v>290.70666666666659</v>
      </c>
      <c r="L580" s="464">
        <v>295.57666666666671</v>
      </c>
      <c r="M580" s="464">
        <v>434.55</v>
      </c>
      <c r="N580" s="466">
        <f t="shared" si="72"/>
        <v>5.4000000000000006E-2</v>
      </c>
      <c r="O580" s="2">
        <v>10</v>
      </c>
      <c r="P580" s="2">
        <v>10</v>
      </c>
      <c r="Q580" s="2">
        <v>10</v>
      </c>
      <c r="R580" s="2">
        <v>0</v>
      </c>
      <c r="S580" s="470">
        <f t="shared" si="79"/>
        <v>36.627721720658521</v>
      </c>
      <c r="T580" s="470">
        <f t="shared" si="73"/>
        <v>66.627721720658514</v>
      </c>
      <c r="U580" s="474" t="s">
        <v>3970</v>
      </c>
      <c r="V580" s="475" t="s">
        <v>3971</v>
      </c>
    </row>
    <row r="581" spans="1:22" s="1" customFormat="1" ht="39.950000000000003" customHeight="1" thickBot="1">
      <c r="A581" s="1" t="s">
        <v>6</v>
      </c>
      <c r="B581" s="2" t="s">
        <v>43</v>
      </c>
      <c r="C581" s="2" t="s">
        <v>270</v>
      </c>
      <c r="D581" s="2" t="s">
        <v>810</v>
      </c>
      <c r="E581" s="2" t="s">
        <v>2733</v>
      </c>
      <c r="F581" s="2" t="s">
        <v>2853</v>
      </c>
      <c r="G581" s="2">
        <v>54.73</v>
      </c>
      <c r="H581" s="467"/>
      <c r="I581" s="467"/>
      <c r="J581" s="468"/>
      <c r="K581" s="464">
        <v>290.70666666666659</v>
      </c>
      <c r="L581" s="464">
        <v>295.57666666666671</v>
      </c>
      <c r="M581" s="464">
        <v>434.55</v>
      </c>
      <c r="N581" s="466">
        <f t="shared" si="72"/>
        <v>5.4000000000000006E-2</v>
      </c>
      <c r="O581" s="2">
        <v>10</v>
      </c>
      <c r="P581" s="2">
        <v>10</v>
      </c>
      <c r="Q581" s="2">
        <v>10</v>
      </c>
      <c r="R581" s="2">
        <v>2</v>
      </c>
      <c r="S581" s="470"/>
      <c r="T581" s="470">
        <f t="shared" si="73"/>
        <v>32</v>
      </c>
      <c r="U581" s="474" t="s">
        <v>3970</v>
      </c>
      <c r="V581" s="475" t="s">
        <v>3162</v>
      </c>
    </row>
    <row r="582" spans="1:22" s="1" customFormat="1" ht="39.950000000000003" customHeight="1" thickBot="1">
      <c r="A582" s="1" t="s">
        <v>6</v>
      </c>
      <c r="B582" s="2" t="s">
        <v>44</v>
      </c>
      <c r="C582" s="2" t="s">
        <v>269</v>
      </c>
      <c r="D582" s="2" t="s">
        <v>811</v>
      </c>
      <c r="E582" s="2" t="s">
        <v>2752</v>
      </c>
      <c r="F582" s="2" t="s">
        <v>2853</v>
      </c>
      <c r="G582" s="2">
        <v>47.44</v>
      </c>
      <c r="H582" s="467">
        <v>47.76</v>
      </c>
      <c r="I582" s="467">
        <v>45.98</v>
      </c>
      <c r="J582" s="468">
        <f t="shared" ref="J582:J594" si="80">+(I582-H582)/H582</f>
        <v>-3.7269681742043578E-2</v>
      </c>
      <c r="K582" s="464">
        <v>290.70666666666659</v>
      </c>
      <c r="L582" s="464">
        <v>295.57666666666671</v>
      </c>
      <c r="M582" s="464">
        <v>434.55</v>
      </c>
      <c r="N582" s="466">
        <f t="shared" si="72"/>
        <v>5.4000000000000006E-2</v>
      </c>
      <c r="O582" s="2">
        <v>10</v>
      </c>
      <c r="P582" s="2">
        <v>10</v>
      </c>
      <c r="Q582" s="2">
        <v>10</v>
      </c>
      <c r="R582" s="2">
        <v>0</v>
      </c>
      <c r="S582" s="470">
        <v>60</v>
      </c>
      <c r="T582" s="470">
        <f t="shared" si="73"/>
        <v>90</v>
      </c>
      <c r="U582" s="476" t="s">
        <v>3969</v>
      </c>
      <c r="V582" s="472"/>
    </row>
    <row r="583" spans="1:22" s="1" customFormat="1" ht="39.950000000000003" customHeight="1" thickBot="1">
      <c r="A583" s="1" t="s">
        <v>6</v>
      </c>
      <c r="B583" s="2" t="s">
        <v>44</v>
      </c>
      <c r="C583" s="2" t="s">
        <v>269</v>
      </c>
      <c r="D583" s="2" t="s">
        <v>821</v>
      </c>
      <c r="E583" s="2" t="s">
        <v>2737</v>
      </c>
      <c r="F583" s="2" t="s">
        <v>2854</v>
      </c>
      <c r="G583" s="2">
        <v>38.81</v>
      </c>
      <c r="H583" s="467">
        <v>38.81</v>
      </c>
      <c r="I583" s="467">
        <v>52.43</v>
      </c>
      <c r="J583" s="468">
        <f t="shared" si="80"/>
        <v>0.35094047925792315</v>
      </c>
      <c r="K583" s="464">
        <v>290.70666666666659</v>
      </c>
      <c r="L583" s="464">
        <v>295.57666666666671</v>
      </c>
      <c r="M583" s="464">
        <v>434.55</v>
      </c>
      <c r="N583" s="466">
        <f t="shared" si="72"/>
        <v>5.4000000000000006E-2</v>
      </c>
      <c r="O583" s="2">
        <v>10</v>
      </c>
      <c r="P583" s="2">
        <v>10</v>
      </c>
      <c r="Q583" s="2">
        <v>10</v>
      </c>
      <c r="R583" s="2">
        <v>0</v>
      </c>
      <c r="S583" s="470"/>
      <c r="T583" s="470">
        <f t="shared" si="73"/>
        <v>30</v>
      </c>
      <c r="U583" s="474" t="s">
        <v>3970</v>
      </c>
      <c r="V583" s="475" t="s">
        <v>3151</v>
      </c>
    </row>
    <row r="584" spans="1:22" s="1" customFormat="1" ht="39.950000000000003" customHeight="1" thickBot="1">
      <c r="A584" s="1" t="s">
        <v>6</v>
      </c>
      <c r="B584" s="2" t="s">
        <v>44</v>
      </c>
      <c r="C584" s="2" t="s">
        <v>269</v>
      </c>
      <c r="D584" s="2" t="s">
        <v>815</v>
      </c>
      <c r="E584" s="2" t="s">
        <v>2750</v>
      </c>
      <c r="F584" s="2" t="s">
        <v>2779</v>
      </c>
      <c r="G584" s="2">
        <v>50.33</v>
      </c>
      <c r="H584" s="467">
        <v>52.63</v>
      </c>
      <c r="I584" s="467">
        <v>52.63</v>
      </c>
      <c r="J584" s="468">
        <f t="shared" si="80"/>
        <v>0</v>
      </c>
      <c r="K584" s="464">
        <v>290.70666666666659</v>
      </c>
      <c r="L584" s="464">
        <v>295.57666666666671</v>
      </c>
      <c r="M584" s="464">
        <v>434.55</v>
      </c>
      <c r="N584" s="466">
        <f t="shared" si="72"/>
        <v>5.4000000000000006E-2</v>
      </c>
      <c r="O584" s="2">
        <v>5</v>
      </c>
      <c r="P584" s="2">
        <v>0</v>
      </c>
      <c r="Q584" s="2">
        <v>10</v>
      </c>
      <c r="R584" s="2">
        <v>1</v>
      </c>
      <c r="S584" s="470"/>
      <c r="T584" s="470">
        <f t="shared" si="73"/>
        <v>16</v>
      </c>
      <c r="U584" s="474" t="s">
        <v>3970</v>
      </c>
      <c r="V584" s="475" t="s">
        <v>3966</v>
      </c>
    </row>
    <row r="585" spans="1:22" s="1" customFormat="1" ht="39.950000000000003" customHeight="1" thickBot="1">
      <c r="A585" s="1" t="s">
        <v>6</v>
      </c>
      <c r="B585" s="2" t="s">
        <v>44</v>
      </c>
      <c r="C585" s="2" t="s">
        <v>269</v>
      </c>
      <c r="D585" s="2" t="s">
        <v>812</v>
      </c>
      <c r="E585" s="2" t="s">
        <v>2733</v>
      </c>
      <c r="F585" s="2" t="s">
        <v>2779</v>
      </c>
      <c r="G585" s="2">
        <v>49.34</v>
      </c>
      <c r="H585" s="467">
        <v>49.92</v>
      </c>
      <c r="I585" s="467">
        <v>55.41</v>
      </c>
      <c r="J585" s="468">
        <f t="shared" si="80"/>
        <v>0.10997596153846143</v>
      </c>
      <c r="K585" s="464">
        <v>290.70666666666659</v>
      </c>
      <c r="L585" s="464">
        <v>295.57666666666671</v>
      </c>
      <c r="M585" s="464">
        <v>434.55</v>
      </c>
      <c r="N585" s="466">
        <f t="shared" si="72"/>
        <v>5.4000000000000006E-2</v>
      </c>
      <c r="O585" s="2">
        <v>10</v>
      </c>
      <c r="P585" s="2">
        <v>10</v>
      </c>
      <c r="Q585" s="2">
        <v>10</v>
      </c>
      <c r="R585" s="2">
        <v>2</v>
      </c>
      <c r="S585" s="470">
        <f t="shared" ref="S585:S594" si="81">+($I$582*$S$582)/I585</f>
        <v>49.788846778559822</v>
      </c>
      <c r="T585" s="470">
        <f t="shared" si="73"/>
        <v>81.788846778559815</v>
      </c>
      <c r="U585" s="476" t="s">
        <v>3969</v>
      </c>
      <c r="V585" s="472"/>
    </row>
    <row r="586" spans="1:22" s="1" customFormat="1" ht="39.950000000000003" customHeight="1" thickBot="1">
      <c r="A586" s="1" t="s">
        <v>6</v>
      </c>
      <c r="B586" s="2" t="s">
        <v>44</v>
      </c>
      <c r="C586" s="2" t="s">
        <v>269</v>
      </c>
      <c r="D586" s="2" t="s">
        <v>813</v>
      </c>
      <c r="E586" s="2" t="s">
        <v>2741</v>
      </c>
      <c r="F586" s="2" t="s">
        <v>2779</v>
      </c>
      <c r="G586" s="2">
        <v>45.56</v>
      </c>
      <c r="H586" s="467">
        <v>50.69</v>
      </c>
      <c r="I586" s="467">
        <v>59.49</v>
      </c>
      <c r="J586" s="468">
        <f t="shared" si="80"/>
        <v>0.17360426119550215</v>
      </c>
      <c r="K586" s="464">
        <v>290.70666666666659</v>
      </c>
      <c r="L586" s="464">
        <v>295.57666666666671</v>
      </c>
      <c r="M586" s="464">
        <v>434.55</v>
      </c>
      <c r="N586" s="466">
        <f t="shared" si="72"/>
        <v>5.4000000000000006E-2</v>
      </c>
      <c r="O586" s="2">
        <v>10</v>
      </c>
      <c r="P586" s="2">
        <v>10</v>
      </c>
      <c r="Q586" s="2">
        <v>10</v>
      </c>
      <c r="R586" s="2">
        <v>0</v>
      </c>
      <c r="S586" s="470">
        <f t="shared" si="81"/>
        <v>46.374180534543612</v>
      </c>
      <c r="T586" s="470">
        <f t="shared" si="73"/>
        <v>76.374180534543612</v>
      </c>
      <c r="U586" s="476" t="s">
        <v>3969</v>
      </c>
      <c r="V586" s="472"/>
    </row>
    <row r="587" spans="1:22" s="1" customFormat="1" ht="39.950000000000003" customHeight="1" thickBot="1">
      <c r="A587" s="1" t="s">
        <v>6</v>
      </c>
      <c r="B587" s="2" t="s">
        <v>44</v>
      </c>
      <c r="C587" s="2" t="s">
        <v>270</v>
      </c>
      <c r="D587" s="2" t="s">
        <v>817</v>
      </c>
      <c r="E587" s="2" t="s">
        <v>2736</v>
      </c>
      <c r="F587" s="2" t="s">
        <v>2853</v>
      </c>
      <c r="G587" s="2">
        <v>70.790000000000006</v>
      </c>
      <c r="H587" s="467">
        <v>62.68</v>
      </c>
      <c r="I587" s="467">
        <v>59.78</v>
      </c>
      <c r="J587" s="468">
        <f t="shared" si="80"/>
        <v>-4.6266751754945733E-2</v>
      </c>
      <c r="K587" s="464">
        <v>290.70666666666659</v>
      </c>
      <c r="L587" s="464">
        <v>295.57666666666671</v>
      </c>
      <c r="M587" s="464">
        <v>434.55</v>
      </c>
      <c r="N587" s="466">
        <f t="shared" si="72"/>
        <v>5.4000000000000006E-2</v>
      </c>
      <c r="O587" s="2">
        <v>0</v>
      </c>
      <c r="P587" s="2">
        <v>0</v>
      </c>
      <c r="Q587" s="2">
        <v>10</v>
      </c>
      <c r="R587" s="2">
        <v>0</v>
      </c>
      <c r="S587" s="470">
        <f t="shared" si="81"/>
        <v>46.149213783874202</v>
      </c>
      <c r="T587" s="470">
        <f t="shared" si="73"/>
        <v>56.149213783874202</v>
      </c>
      <c r="U587" s="476" t="s">
        <v>3969</v>
      </c>
      <c r="V587" s="472"/>
    </row>
    <row r="588" spans="1:22" s="1" customFormat="1" ht="39.950000000000003" customHeight="1" thickBot="1">
      <c r="A588" s="1" t="s">
        <v>6</v>
      </c>
      <c r="B588" s="2" t="s">
        <v>44</v>
      </c>
      <c r="C588" s="2" t="s">
        <v>272</v>
      </c>
      <c r="D588" s="2" t="s">
        <v>819</v>
      </c>
      <c r="E588" s="2" t="s">
        <v>2736</v>
      </c>
      <c r="F588" s="2" t="s">
        <v>2853</v>
      </c>
      <c r="G588" s="2">
        <v>68.430000000000007</v>
      </c>
      <c r="H588" s="467">
        <v>64.92</v>
      </c>
      <c r="I588" s="467">
        <v>59.78</v>
      </c>
      <c r="J588" s="468">
        <f t="shared" si="80"/>
        <v>-7.917436845348122E-2</v>
      </c>
      <c r="K588" s="464">
        <v>290.70666666666659</v>
      </c>
      <c r="L588" s="464">
        <v>295.57666666666671</v>
      </c>
      <c r="M588" s="464">
        <v>434.55</v>
      </c>
      <c r="N588" s="466">
        <f t="shared" ref="N588:N651" si="82">1.6%+1.9%+1.9%</f>
        <v>5.4000000000000006E-2</v>
      </c>
      <c r="O588" s="2">
        <v>0</v>
      </c>
      <c r="P588" s="2">
        <v>0</v>
      </c>
      <c r="Q588" s="2">
        <v>10</v>
      </c>
      <c r="R588" s="2">
        <v>0</v>
      </c>
      <c r="S588" s="470">
        <f t="shared" si="81"/>
        <v>46.149213783874202</v>
      </c>
      <c r="T588" s="470">
        <f t="shared" ref="T588:T651" si="83">+SUM(O588:S588)</f>
        <v>56.149213783874202</v>
      </c>
      <c r="U588" s="476" t="s">
        <v>3969</v>
      </c>
      <c r="V588" s="472"/>
    </row>
    <row r="589" spans="1:22" s="1" customFormat="1" ht="39.950000000000003" customHeight="1" thickBot="1">
      <c r="A589" s="1" t="s">
        <v>6</v>
      </c>
      <c r="B589" s="2" t="s">
        <v>44</v>
      </c>
      <c r="C589" s="2" t="s">
        <v>269</v>
      </c>
      <c r="D589" s="2" t="s">
        <v>814</v>
      </c>
      <c r="E589" s="2" t="s">
        <v>2734</v>
      </c>
      <c r="F589" s="2" t="s">
        <v>2779</v>
      </c>
      <c r="G589" s="2">
        <v>46.8</v>
      </c>
      <c r="H589" s="467">
        <v>51.05</v>
      </c>
      <c r="I589" s="467">
        <v>59.9</v>
      </c>
      <c r="J589" s="468">
        <f t="shared" si="80"/>
        <v>0.17335945151811952</v>
      </c>
      <c r="K589" s="464">
        <v>290.70666666666659</v>
      </c>
      <c r="L589" s="464">
        <v>295.57666666666671</v>
      </c>
      <c r="M589" s="464">
        <v>434.55</v>
      </c>
      <c r="N589" s="466">
        <f t="shared" si="82"/>
        <v>5.4000000000000006E-2</v>
      </c>
      <c r="O589" s="2">
        <v>10</v>
      </c>
      <c r="P589" s="2">
        <v>10</v>
      </c>
      <c r="Q589" s="2">
        <v>10</v>
      </c>
      <c r="R589" s="2">
        <v>0</v>
      </c>
      <c r="S589" s="470">
        <f t="shared" si="81"/>
        <v>46.056761268781301</v>
      </c>
      <c r="T589" s="470">
        <f t="shared" si="83"/>
        <v>76.056761268781301</v>
      </c>
      <c r="U589" s="476" t="s">
        <v>3969</v>
      </c>
      <c r="V589" s="472"/>
    </row>
    <row r="590" spans="1:22" s="1" customFormat="1" ht="39.950000000000003" customHeight="1" thickBot="1">
      <c r="A590" s="1" t="s">
        <v>6</v>
      </c>
      <c r="B590" s="2" t="s">
        <v>44</v>
      </c>
      <c r="C590" s="2" t="s">
        <v>269</v>
      </c>
      <c r="D590" s="2" t="s">
        <v>816</v>
      </c>
      <c r="E590" s="2" t="s">
        <v>2742</v>
      </c>
      <c r="F590" s="2" t="s">
        <v>2779</v>
      </c>
      <c r="G590" s="2">
        <v>57.28</v>
      </c>
      <c r="H590" s="467">
        <v>60</v>
      </c>
      <c r="I590" s="467">
        <v>60</v>
      </c>
      <c r="J590" s="468">
        <f t="shared" si="80"/>
        <v>0</v>
      </c>
      <c r="K590" s="464">
        <v>290.70666666666659</v>
      </c>
      <c r="L590" s="464">
        <v>295.57666666666671</v>
      </c>
      <c r="M590" s="464">
        <v>434.55</v>
      </c>
      <c r="N590" s="466">
        <f t="shared" si="82"/>
        <v>5.4000000000000006E-2</v>
      </c>
      <c r="O590" s="2">
        <v>10</v>
      </c>
      <c r="P590" s="2">
        <v>0</v>
      </c>
      <c r="Q590" s="2">
        <v>10</v>
      </c>
      <c r="R590" s="2">
        <v>0</v>
      </c>
      <c r="S590" s="470">
        <f t="shared" si="81"/>
        <v>45.98</v>
      </c>
      <c r="T590" s="470">
        <f t="shared" si="83"/>
        <v>65.97999999999999</v>
      </c>
      <c r="U590" s="476" t="s">
        <v>3969</v>
      </c>
      <c r="V590" s="472"/>
    </row>
    <row r="591" spans="1:22" s="1" customFormat="1" ht="39.950000000000003" customHeight="1" thickBot="1">
      <c r="A591" s="1" t="s">
        <v>6</v>
      </c>
      <c r="B591" s="2" t="s">
        <v>44</v>
      </c>
      <c r="C591" s="2" t="s">
        <v>269</v>
      </c>
      <c r="D591" s="2" t="s">
        <v>820</v>
      </c>
      <c r="E591" s="2" t="s">
        <v>2738</v>
      </c>
      <c r="F591" s="2" t="s">
        <v>2852</v>
      </c>
      <c r="G591" s="2">
        <v>60.13</v>
      </c>
      <c r="H591" s="467">
        <v>75.16</v>
      </c>
      <c r="I591" s="467">
        <v>66.19</v>
      </c>
      <c r="J591" s="468">
        <f t="shared" si="80"/>
        <v>-0.11934539648749334</v>
      </c>
      <c r="K591" s="464">
        <v>290.70666666666659</v>
      </c>
      <c r="L591" s="464">
        <v>295.57666666666671</v>
      </c>
      <c r="M591" s="464">
        <v>434.55</v>
      </c>
      <c r="N591" s="466">
        <f t="shared" si="82"/>
        <v>5.4000000000000006E-2</v>
      </c>
      <c r="O591" s="2">
        <v>10</v>
      </c>
      <c r="P591" s="2">
        <v>10</v>
      </c>
      <c r="Q591" s="2">
        <v>10</v>
      </c>
      <c r="R591" s="2">
        <v>0</v>
      </c>
      <c r="S591" s="470">
        <f t="shared" si="81"/>
        <v>41.680012086417882</v>
      </c>
      <c r="T591" s="470">
        <f t="shared" si="83"/>
        <v>71.680012086417889</v>
      </c>
      <c r="U591" s="476" t="s">
        <v>3969</v>
      </c>
      <c r="V591" s="472"/>
    </row>
    <row r="592" spans="1:22" s="1" customFormat="1" ht="39.950000000000003" customHeight="1" thickBot="1">
      <c r="A592" s="1" t="s">
        <v>6</v>
      </c>
      <c r="B592" s="2" t="s">
        <v>44</v>
      </c>
      <c r="C592" s="2" t="s">
        <v>269</v>
      </c>
      <c r="D592" s="2" t="s">
        <v>817</v>
      </c>
      <c r="E592" s="2" t="s">
        <v>2736</v>
      </c>
      <c r="F592" s="2" t="s">
        <v>2779</v>
      </c>
      <c r="G592" s="2">
        <v>58.91</v>
      </c>
      <c r="H592" s="467">
        <v>60.85</v>
      </c>
      <c r="I592" s="467">
        <v>72.64</v>
      </c>
      <c r="J592" s="468">
        <f t="shared" si="80"/>
        <v>0.19375513557929333</v>
      </c>
      <c r="K592" s="464">
        <v>290.70666666666659</v>
      </c>
      <c r="L592" s="464">
        <v>295.57666666666671</v>
      </c>
      <c r="M592" s="464">
        <v>434.55</v>
      </c>
      <c r="N592" s="466">
        <f t="shared" si="82"/>
        <v>5.4000000000000006E-2</v>
      </c>
      <c r="O592" s="2">
        <v>0</v>
      </c>
      <c r="P592" s="2">
        <v>10</v>
      </c>
      <c r="Q592" s="2">
        <v>10</v>
      </c>
      <c r="R592" s="2">
        <v>0</v>
      </c>
      <c r="S592" s="470">
        <f t="shared" si="81"/>
        <v>37.979074889867839</v>
      </c>
      <c r="T592" s="470">
        <f t="shared" si="83"/>
        <v>57.979074889867839</v>
      </c>
      <c r="U592" s="474" t="s">
        <v>3970</v>
      </c>
      <c r="V592" s="475" t="s">
        <v>3971</v>
      </c>
    </row>
    <row r="593" spans="1:22" s="1" customFormat="1" ht="39.950000000000003" customHeight="1" thickBot="1">
      <c r="A593" s="1" t="s">
        <v>6</v>
      </c>
      <c r="B593" s="2" t="s">
        <v>44</v>
      </c>
      <c r="C593" s="2" t="s">
        <v>271</v>
      </c>
      <c r="D593" s="2" t="s">
        <v>818</v>
      </c>
      <c r="E593" s="2" t="s">
        <v>2736</v>
      </c>
      <c r="F593" s="2" t="s">
        <v>2779</v>
      </c>
      <c r="G593" s="2">
        <v>56.95</v>
      </c>
      <c r="H593" s="467">
        <v>63.02</v>
      </c>
      <c r="I593" s="467">
        <v>72.64</v>
      </c>
      <c r="J593" s="468">
        <f t="shared" si="80"/>
        <v>0.15264995239606469</v>
      </c>
      <c r="K593" s="464">
        <v>290.70666666666659</v>
      </c>
      <c r="L593" s="464">
        <v>295.57666666666671</v>
      </c>
      <c r="M593" s="464">
        <v>434.55</v>
      </c>
      <c r="N593" s="466">
        <f t="shared" si="82"/>
        <v>5.4000000000000006E-2</v>
      </c>
      <c r="O593" s="2">
        <v>0</v>
      </c>
      <c r="P593" s="2">
        <v>10</v>
      </c>
      <c r="Q593" s="2">
        <v>10</v>
      </c>
      <c r="R593" s="2">
        <v>0</v>
      </c>
      <c r="S593" s="470">
        <f t="shared" si="81"/>
        <v>37.979074889867839</v>
      </c>
      <c r="T593" s="470">
        <f t="shared" si="83"/>
        <v>57.979074889867839</v>
      </c>
      <c r="U593" s="474" t="s">
        <v>3970</v>
      </c>
      <c r="V593" s="475" t="s">
        <v>3971</v>
      </c>
    </row>
    <row r="594" spans="1:22" s="1" customFormat="1" ht="39.950000000000003" customHeight="1" thickBot="1">
      <c r="A594" s="1" t="s">
        <v>7</v>
      </c>
      <c r="B594" s="2" t="s">
        <v>44</v>
      </c>
      <c r="C594" s="2" t="s">
        <v>270</v>
      </c>
      <c r="D594" s="2" t="s">
        <v>796</v>
      </c>
      <c r="E594" s="2" t="s">
        <v>2737</v>
      </c>
      <c r="F594" s="2" t="s">
        <v>2817</v>
      </c>
      <c r="G594" s="2">
        <v>76.819999999999993</v>
      </c>
      <c r="H594" s="467">
        <v>76.819999999999993</v>
      </c>
      <c r="I594" s="467">
        <v>75.319999999999993</v>
      </c>
      <c r="J594" s="468">
        <f t="shared" si="80"/>
        <v>-1.9526165061181985E-2</v>
      </c>
      <c r="K594" s="464">
        <v>290.70666666666659</v>
      </c>
      <c r="L594" s="464">
        <v>295.57666666666671</v>
      </c>
      <c r="M594" s="464">
        <v>434.55</v>
      </c>
      <c r="N594" s="466">
        <f t="shared" si="82"/>
        <v>5.4000000000000006E-2</v>
      </c>
      <c r="O594" s="2">
        <v>10</v>
      </c>
      <c r="P594" s="2">
        <v>10</v>
      </c>
      <c r="Q594" s="2">
        <v>10</v>
      </c>
      <c r="R594" s="2">
        <v>0</v>
      </c>
      <c r="S594" s="470">
        <f t="shared" si="81"/>
        <v>36.627721720658521</v>
      </c>
      <c r="T594" s="470">
        <f t="shared" si="83"/>
        <v>66.627721720658514</v>
      </c>
      <c r="U594" s="474" t="s">
        <v>3970</v>
      </c>
      <c r="V594" s="475" t="s">
        <v>3971</v>
      </c>
    </row>
    <row r="595" spans="1:22" s="1" customFormat="1" ht="39.950000000000003" customHeight="1" thickBot="1">
      <c r="A595" s="1" t="s">
        <v>6</v>
      </c>
      <c r="B595" s="2" t="s">
        <v>44</v>
      </c>
      <c r="C595" s="2" t="s">
        <v>270</v>
      </c>
      <c r="D595" s="2" t="s">
        <v>822</v>
      </c>
      <c r="E595" s="2" t="s">
        <v>2733</v>
      </c>
      <c r="F595" s="2" t="s">
        <v>2853</v>
      </c>
      <c r="G595" s="2"/>
      <c r="H595" s="467"/>
      <c r="I595" s="467"/>
      <c r="J595" s="468"/>
      <c r="K595" s="464">
        <v>290.70666666666659</v>
      </c>
      <c r="L595" s="464">
        <v>295.57666666666671</v>
      </c>
      <c r="M595" s="464">
        <v>434.55</v>
      </c>
      <c r="N595" s="466">
        <f t="shared" si="82"/>
        <v>5.4000000000000006E-2</v>
      </c>
      <c r="O595" s="2">
        <v>10</v>
      </c>
      <c r="P595" s="2">
        <v>10</v>
      </c>
      <c r="Q595" s="2">
        <v>10</v>
      </c>
      <c r="R595" s="2">
        <v>2</v>
      </c>
      <c r="S595" s="470"/>
      <c r="T595" s="470">
        <f t="shared" si="83"/>
        <v>32</v>
      </c>
      <c r="U595" s="474" t="s">
        <v>3970</v>
      </c>
      <c r="V595" s="475" t="s">
        <v>3162</v>
      </c>
    </row>
    <row r="596" spans="1:22" s="1" customFormat="1" ht="39.950000000000003" customHeight="1" thickBot="1">
      <c r="A596" s="1" t="s">
        <v>6</v>
      </c>
      <c r="B596" s="2" t="s">
        <v>45</v>
      </c>
      <c r="C596" s="2" t="s">
        <v>269</v>
      </c>
      <c r="D596" s="2" t="s">
        <v>823</v>
      </c>
      <c r="E596" s="2" t="s">
        <v>2752</v>
      </c>
      <c r="F596" s="2" t="s">
        <v>2853</v>
      </c>
      <c r="G596" s="2">
        <v>47.44</v>
      </c>
      <c r="H596" s="467">
        <v>47.76</v>
      </c>
      <c r="I596" s="467">
        <v>45.98</v>
      </c>
      <c r="J596" s="468">
        <f t="shared" ref="J596:J608" si="84">+(I596-H596)/H596</f>
        <v>-3.7269681742043578E-2</v>
      </c>
      <c r="K596" s="464">
        <v>290.70666666666659</v>
      </c>
      <c r="L596" s="464">
        <v>295.57666666666671</v>
      </c>
      <c r="M596" s="464">
        <v>434.55</v>
      </c>
      <c r="N596" s="466">
        <f t="shared" si="82"/>
        <v>5.4000000000000006E-2</v>
      </c>
      <c r="O596" s="2">
        <v>10</v>
      </c>
      <c r="P596" s="2">
        <v>10</v>
      </c>
      <c r="Q596" s="2">
        <v>10</v>
      </c>
      <c r="R596" s="2">
        <v>0</v>
      </c>
      <c r="S596" s="470">
        <v>60</v>
      </c>
      <c r="T596" s="470">
        <f t="shared" si="83"/>
        <v>90</v>
      </c>
      <c r="U596" s="476" t="s">
        <v>3969</v>
      </c>
      <c r="V596" s="472"/>
    </row>
    <row r="597" spans="1:22" s="1" customFormat="1" ht="39.950000000000003" customHeight="1" thickBot="1">
      <c r="A597" s="1" t="s">
        <v>6</v>
      </c>
      <c r="B597" s="2" t="s">
        <v>45</v>
      </c>
      <c r="C597" s="2" t="s">
        <v>269</v>
      </c>
      <c r="D597" s="2" t="s">
        <v>835</v>
      </c>
      <c r="E597" s="2" t="s">
        <v>2737</v>
      </c>
      <c r="F597" s="2" t="s">
        <v>2854</v>
      </c>
      <c r="G597" s="2">
        <v>38.81</v>
      </c>
      <c r="H597" s="467">
        <v>38.81</v>
      </c>
      <c r="I597" s="467">
        <v>52.43</v>
      </c>
      <c r="J597" s="468">
        <f t="shared" si="84"/>
        <v>0.35094047925792315</v>
      </c>
      <c r="K597" s="464">
        <v>290.70666666666659</v>
      </c>
      <c r="L597" s="464">
        <v>295.57666666666671</v>
      </c>
      <c r="M597" s="464">
        <v>434.55</v>
      </c>
      <c r="N597" s="466">
        <f t="shared" si="82"/>
        <v>5.4000000000000006E-2</v>
      </c>
      <c r="O597" s="2">
        <v>10</v>
      </c>
      <c r="P597" s="2">
        <v>10</v>
      </c>
      <c r="Q597" s="2">
        <v>10</v>
      </c>
      <c r="R597" s="2">
        <v>0</v>
      </c>
      <c r="S597" s="470"/>
      <c r="T597" s="470">
        <f t="shared" si="83"/>
        <v>30</v>
      </c>
      <c r="U597" s="474" t="s">
        <v>3970</v>
      </c>
      <c r="V597" s="475" t="s">
        <v>3151</v>
      </c>
    </row>
    <row r="598" spans="1:22" s="1" customFormat="1" ht="39.950000000000003" customHeight="1" thickBot="1">
      <c r="A598" s="1" t="s">
        <v>6</v>
      </c>
      <c r="B598" s="2" t="s">
        <v>45</v>
      </c>
      <c r="C598" s="2" t="s">
        <v>269</v>
      </c>
      <c r="D598" s="2" t="s">
        <v>828</v>
      </c>
      <c r="E598" s="2" t="s">
        <v>2750</v>
      </c>
      <c r="F598" s="2" t="s">
        <v>2779</v>
      </c>
      <c r="G598" s="2">
        <v>50.33</v>
      </c>
      <c r="H598" s="467">
        <v>52.63</v>
      </c>
      <c r="I598" s="467">
        <v>52.63</v>
      </c>
      <c r="J598" s="468">
        <f t="shared" si="84"/>
        <v>0</v>
      </c>
      <c r="K598" s="464">
        <v>290.70666666666659</v>
      </c>
      <c r="L598" s="464">
        <v>295.57666666666671</v>
      </c>
      <c r="M598" s="464">
        <v>434.55</v>
      </c>
      <c r="N598" s="466">
        <f t="shared" si="82"/>
        <v>5.4000000000000006E-2</v>
      </c>
      <c r="O598" s="2">
        <v>5</v>
      </c>
      <c r="P598" s="2">
        <v>0</v>
      </c>
      <c r="Q598" s="2">
        <v>10</v>
      </c>
      <c r="R598" s="2">
        <v>1</v>
      </c>
      <c r="S598" s="470"/>
      <c r="T598" s="470">
        <f t="shared" si="83"/>
        <v>16</v>
      </c>
      <c r="U598" s="474" t="s">
        <v>3970</v>
      </c>
      <c r="V598" s="475" t="s">
        <v>3966</v>
      </c>
    </row>
    <row r="599" spans="1:22" s="1" customFormat="1" ht="39.950000000000003" customHeight="1" thickBot="1">
      <c r="A599" s="1" t="s">
        <v>6</v>
      </c>
      <c r="B599" s="2" t="s">
        <v>45</v>
      </c>
      <c r="C599" s="2" t="s">
        <v>269</v>
      </c>
      <c r="D599" s="2" t="s">
        <v>824</v>
      </c>
      <c r="E599" s="2" t="s">
        <v>2733</v>
      </c>
      <c r="F599" s="2" t="s">
        <v>2779</v>
      </c>
      <c r="G599" s="2">
        <v>49.34</v>
      </c>
      <c r="H599" s="467">
        <v>49.92</v>
      </c>
      <c r="I599" s="467">
        <v>55.41</v>
      </c>
      <c r="J599" s="468">
        <f t="shared" si="84"/>
        <v>0.10997596153846143</v>
      </c>
      <c r="K599" s="464">
        <v>290.70666666666659</v>
      </c>
      <c r="L599" s="464">
        <v>295.57666666666671</v>
      </c>
      <c r="M599" s="464">
        <v>434.55</v>
      </c>
      <c r="N599" s="466">
        <f t="shared" si="82"/>
        <v>5.4000000000000006E-2</v>
      </c>
      <c r="O599" s="2">
        <v>10</v>
      </c>
      <c r="P599" s="2">
        <v>10</v>
      </c>
      <c r="Q599" s="2">
        <v>10</v>
      </c>
      <c r="R599" s="2">
        <v>2</v>
      </c>
      <c r="S599" s="470">
        <f t="shared" ref="S599:S608" si="85">+($I$596*$S$596)/I599</f>
        <v>49.788846778559822</v>
      </c>
      <c r="T599" s="470">
        <f t="shared" si="83"/>
        <v>81.788846778559815</v>
      </c>
      <c r="U599" s="476" t="s">
        <v>3969</v>
      </c>
      <c r="V599" s="472"/>
    </row>
    <row r="600" spans="1:22" s="1" customFormat="1" ht="39.950000000000003" customHeight="1" thickBot="1">
      <c r="A600" s="1" t="s">
        <v>6</v>
      </c>
      <c r="B600" s="2" t="s">
        <v>45</v>
      </c>
      <c r="C600" s="2" t="s">
        <v>272</v>
      </c>
      <c r="D600" s="2" t="s">
        <v>832</v>
      </c>
      <c r="E600" s="2" t="s">
        <v>2736</v>
      </c>
      <c r="F600" s="2" t="s">
        <v>2853</v>
      </c>
      <c r="G600" s="2">
        <v>68.430000000000007</v>
      </c>
      <c r="H600" s="467">
        <v>64.92</v>
      </c>
      <c r="I600" s="467">
        <v>59.78</v>
      </c>
      <c r="J600" s="468">
        <f t="shared" si="84"/>
        <v>-7.917436845348122E-2</v>
      </c>
      <c r="K600" s="464">
        <v>290.70666666666659</v>
      </c>
      <c r="L600" s="464">
        <v>295.57666666666671</v>
      </c>
      <c r="M600" s="464">
        <v>434.55</v>
      </c>
      <c r="N600" s="466">
        <f t="shared" si="82"/>
        <v>5.4000000000000006E-2</v>
      </c>
      <c r="O600" s="2">
        <v>0</v>
      </c>
      <c r="P600" s="2">
        <v>10</v>
      </c>
      <c r="Q600" s="2">
        <v>10</v>
      </c>
      <c r="R600" s="2">
        <v>0</v>
      </c>
      <c r="S600" s="470">
        <f t="shared" si="85"/>
        <v>46.149213783874202</v>
      </c>
      <c r="T600" s="470">
        <f t="shared" si="83"/>
        <v>66.149213783874202</v>
      </c>
      <c r="U600" s="476" t="s">
        <v>3969</v>
      </c>
      <c r="V600" s="472"/>
    </row>
    <row r="601" spans="1:22" s="1" customFormat="1" ht="39.950000000000003" customHeight="1" thickBot="1">
      <c r="A601" s="1" t="s">
        <v>6</v>
      </c>
      <c r="B601" s="2" t="s">
        <v>45</v>
      </c>
      <c r="C601" s="2" t="s">
        <v>270</v>
      </c>
      <c r="D601" s="2" t="s">
        <v>833</v>
      </c>
      <c r="E601" s="2" t="s">
        <v>2736</v>
      </c>
      <c r="F601" s="2" t="s">
        <v>2853</v>
      </c>
      <c r="G601" s="2">
        <v>70.790000000000006</v>
      </c>
      <c r="H601" s="467">
        <v>67.16</v>
      </c>
      <c r="I601" s="467">
        <v>59.78</v>
      </c>
      <c r="J601" s="468">
        <f t="shared" si="84"/>
        <v>-0.10988683740321614</v>
      </c>
      <c r="K601" s="464">
        <v>290.70666666666659</v>
      </c>
      <c r="L601" s="464">
        <v>295.57666666666671</v>
      </c>
      <c r="M601" s="464">
        <v>434.55</v>
      </c>
      <c r="N601" s="466">
        <f t="shared" si="82"/>
        <v>5.4000000000000006E-2</v>
      </c>
      <c r="O601" s="2">
        <v>0</v>
      </c>
      <c r="P601" s="2">
        <v>10</v>
      </c>
      <c r="Q601" s="2">
        <v>10</v>
      </c>
      <c r="R601" s="2">
        <v>0</v>
      </c>
      <c r="S601" s="470">
        <f t="shared" si="85"/>
        <v>46.149213783874202</v>
      </c>
      <c r="T601" s="470">
        <f t="shared" si="83"/>
        <v>66.149213783874202</v>
      </c>
      <c r="U601" s="476" t="s">
        <v>3969</v>
      </c>
      <c r="V601" s="472"/>
    </row>
    <row r="602" spans="1:22" s="1" customFormat="1" ht="39.950000000000003" customHeight="1" thickBot="1">
      <c r="A602" s="1" t="s">
        <v>6</v>
      </c>
      <c r="B602" s="2" t="s">
        <v>45</v>
      </c>
      <c r="C602" s="2" t="s">
        <v>269</v>
      </c>
      <c r="D602" s="2" t="s">
        <v>826</v>
      </c>
      <c r="E602" s="2" t="s">
        <v>2734</v>
      </c>
      <c r="F602" s="2" t="s">
        <v>2779</v>
      </c>
      <c r="G602" s="2">
        <v>46.8</v>
      </c>
      <c r="H602" s="467">
        <v>51.05</v>
      </c>
      <c r="I602" s="467">
        <v>59.9</v>
      </c>
      <c r="J602" s="468">
        <f t="shared" si="84"/>
        <v>0.17335945151811952</v>
      </c>
      <c r="K602" s="464">
        <v>290.70666666666659</v>
      </c>
      <c r="L602" s="464">
        <v>295.57666666666671</v>
      </c>
      <c r="M602" s="464">
        <v>434.55</v>
      </c>
      <c r="N602" s="466">
        <f t="shared" si="82"/>
        <v>5.4000000000000006E-2</v>
      </c>
      <c r="O602" s="2">
        <v>10</v>
      </c>
      <c r="P602" s="2">
        <v>10</v>
      </c>
      <c r="Q602" s="2">
        <v>10</v>
      </c>
      <c r="R602" s="2">
        <v>0</v>
      </c>
      <c r="S602" s="470">
        <f t="shared" si="85"/>
        <v>46.056761268781301</v>
      </c>
      <c r="T602" s="470">
        <f t="shared" si="83"/>
        <v>76.056761268781301</v>
      </c>
      <c r="U602" s="476" t="s">
        <v>3969</v>
      </c>
      <c r="V602" s="472"/>
    </row>
    <row r="603" spans="1:22" s="1" customFormat="1" ht="39.950000000000003" customHeight="1" thickBot="1">
      <c r="A603" s="1" t="s">
        <v>6</v>
      </c>
      <c r="B603" s="2" t="s">
        <v>45</v>
      </c>
      <c r="C603" s="2" t="s">
        <v>269</v>
      </c>
      <c r="D603" s="2" t="s">
        <v>829</v>
      </c>
      <c r="E603" s="2" t="s">
        <v>2742</v>
      </c>
      <c r="F603" s="2" t="s">
        <v>2779</v>
      </c>
      <c r="G603" s="2">
        <v>57.28</v>
      </c>
      <c r="H603" s="467">
        <v>60</v>
      </c>
      <c r="I603" s="467">
        <v>60</v>
      </c>
      <c r="J603" s="468">
        <f t="shared" si="84"/>
        <v>0</v>
      </c>
      <c r="K603" s="464">
        <v>290.70666666666659</v>
      </c>
      <c r="L603" s="464">
        <v>295.57666666666671</v>
      </c>
      <c r="M603" s="464">
        <v>434.55</v>
      </c>
      <c r="N603" s="466">
        <f t="shared" si="82"/>
        <v>5.4000000000000006E-2</v>
      </c>
      <c r="O603" s="2">
        <v>10</v>
      </c>
      <c r="P603" s="2">
        <v>0</v>
      </c>
      <c r="Q603" s="2">
        <v>10</v>
      </c>
      <c r="R603" s="2">
        <v>0</v>
      </c>
      <c r="S603" s="470">
        <f t="shared" si="85"/>
        <v>45.98</v>
      </c>
      <c r="T603" s="470">
        <f t="shared" si="83"/>
        <v>65.97999999999999</v>
      </c>
      <c r="U603" s="476" t="s">
        <v>3969</v>
      </c>
      <c r="V603" s="472"/>
    </row>
    <row r="604" spans="1:22" s="1" customFormat="1" ht="39.950000000000003" customHeight="1" thickBot="1">
      <c r="A604" s="1" t="s">
        <v>6</v>
      </c>
      <c r="B604" s="2" t="s">
        <v>45</v>
      </c>
      <c r="C604" s="2" t="s">
        <v>269</v>
      </c>
      <c r="D604" s="2" t="s">
        <v>834</v>
      </c>
      <c r="E604" s="2" t="s">
        <v>2738</v>
      </c>
      <c r="F604" s="2" t="s">
        <v>2852</v>
      </c>
      <c r="G604" s="2">
        <v>66.92</v>
      </c>
      <c r="H604" s="467">
        <v>75.16</v>
      </c>
      <c r="I604" s="467">
        <v>66.19</v>
      </c>
      <c r="J604" s="468">
        <f t="shared" si="84"/>
        <v>-0.11934539648749334</v>
      </c>
      <c r="K604" s="464">
        <v>290.70666666666659</v>
      </c>
      <c r="L604" s="464">
        <v>295.57666666666671</v>
      </c>
      <c r="M604" s="464">
        <v>434.55</v>
      </c>
      <c r="N604" s="466">
        <f t="shared" si="82"/>
        <v>5.4000000000000006E-2</v>
      </c>
      <c r="O604" s="2">
        <v>10</v>
      </c>
      <c r="P604" s="2">
        <v>10</v>
      </c>
      <c r="Q604" s="2">
        <v>10</v>
      </c>
      <c r="R604" s="2">
        <v>0</v>
      </c>
      <c r="S604" s="470">
        <f t="shared" si="85"/>
        <v>41.680012086417882</v>
      </c>
      <c r="T604" s="470">
        <f t="shared" si="83"/>
        <v>71.680012086417889</v>
      </c>
      <c r="U604" s="476" t="s">
        <v>3969</v>
      </c>
      <c r="V604" s="472"/>
    </row>
    <row r="605" spans="1:22" s="1" customFormat="1" ht="39.950000000000003" customHeight="1" thickBot="1">
      <c r="A605" s="1" t="s">
        <v>6</v>
      </c>
      <c r="B605" s="2" t="s">
        <v>45</v>
      </c>
      <c r="C605" s="2" t="s">
        <v>269</v>
      </c>
      <c r="D605" s="2" t="s">
        <v>825</v>
      </c>
      <c r="E605" s="2" t="s">
        <v>2741</v>
      </c>
      <c r="F605" s="2" t="s">
        <v>2779</v>
      </c>
      <c r="G605" s="2">
        <v>45.56</v>
      </c>
      <c r="H605" s="467">
        <v>50.69</v>
      </c>
      <c r="I605" s="467">
        <v>69.989999999999995</v>
      </c>
      <c r="J605" s="468">
        <f t="shared" si="84"/>
        <v>0.38074570921286244</v>
      </c>
      <c r="K605" s="464">
        <v>290.70666666666659</v>
      </c>
      <c r="L605" s="464">
        <v>295.57666666666671</v>
      </c>
      <c r="M605" s="464">
        <v>434.55</v>
      </c>
      <c r="N605" s="466">
        <f t="shared" si="82"/>
        <v>5.4000000000000006E-2</v>
      </c>
      <c r="O605" s="2">
        <v>10</v>
      </c>
      <c r="P605" s="2">
        <v>10</v>
      </c>
      <c r="Q605" s="2">
        <v>10</v>
      </c>
      <c r="R605" s="2">
        <v>0</v>
      </c>
      <c r="S605" s="470">
        <f t="shared" si="85"/>
        <v>39.417059579939988</v>
      </c>
      <c r="T605" s="470">
        <f t="shared" si="83"/>
        <v>69.417059579939988</v>
      </c>
      <c r="U605" s="474" t="s">
        <v>3970</v>
      </c>
      <c r="V605" s="475" t="s">
        <v>3971</v>
      </c>
    </row>
    <row r="606" spans="1:22" s="1" customFormat="1" ht="39.950000000000003" customHeight="1" thickBot="1">
      <c r="A606" s="1" t="s">
        <v>6</v>
      </c>
      <c r="B606" s="2" t="s">
        <v>45</v>
      </c>
      <c r="C606" s="2" t="s">
        <v>269</v>
      </c>
      <c r="D606" s="2" t="s">
        <v>830</v>
      </c>
      <c r="E606" s="2" t="s">
        <v>2736</v>
      </c>
      <c r="F606" s="2" t="s">
        <v>2855</v>
      </c>
      <c r="G606" s="2">
        <v>58.91</v>
      </c>
      <c r="H606" s="467">
        <v>60.85</v>
      </c>
      <c r="I606" s="467">
        <v>72.64</v>
      </c>
      <c r="J606" s="468">
        <f t="shared" si="84"/>
        <v>0.19375513557929333</v>
      </c>
      <c r="K606" s="464">
        <v>290.70666666666659</v>
      </c>
      <c r="L606" s="464">
        <v>295.57666666666671</v>
      </c>
      <c r="M606" s="464">
        <v>434.55</v>
      </c>
      <c r="N606" s="466">
        <f t="shared" si="82"/>
        <v>5.4000000000000006E-2</v>
      </c>
      <c r="O606" s="2">
        <v>0</v>
      </c>
      <c r="P606" s="2">
        <v>10</v>
      </c>
      <c r="Q606" s="2">
        <v>10</v>
      </c>
      <c r="R606" s="2">
        <v>0</v>
      </c>
      <c r="S606" s="470">
        <f t="shared" si="85"/>
        <v>37.979074889867839</v>
      </c>
      <c r="T606" s="470">
        <f t="shared" si="83"/>
        <v>57.979074889867839</v>
      </c>
      <c r="U606" s="474" t="s">
        <v>3970</v>
      </c>
      <c r="V606" s="475" t="s">
        <v>3971</v>
      </c>
    </row>
    <row r="607" spans="1:22" s="1" customFormat="1" ht="39.950000000000003" customHeight="1" thickBot="1">
      <c r="A607" s="1" t="s">
        <v>6</v>
      </c>
      <c r="B607" s="2" t="s">
        <v>45</v>
      </c>
      <c r="C607" s="2" t="s">
        <v>271</v>
      </c>
      <c r="D607" s="2" t="s">
        <v>831</v>
      </c>
      <c r="E607" s="2" t="s">
        <v>2736</v>
      </c>
      <c r="F607" s="2" t="s">
        <v>2779</v>
      </c>
      <c r="G607" s="2">
        <v>56.95</v>
      </c>
      <c r="H607" s="467">
        <v>63.02</v>
      </c>
      <c r="I607" s="467">
        <v>72.64</v>
      </c>
      <c r="J607" s="468">
        <f t="shared" si="84"/>
        <v>0.15264995239606469</v>
      </c>
      <c r="K607" s="464">
        <v>290.70666666666659</v>
      </c>
      <c r="L607" s="464">
        <v>295.57666666666671</v>
      </c>
      <c r="M607" s="464">
        <v>434.55</v>
      </c>
      <c r="N607" s="466">
        <f t="shared" si="82"/>
        <v>5.4000000000000006E-2</v>
      </c>
      <c r="O607" s="2">
        <v>0</v>
      </c>
      <c r="P607" s="2">
        <v>10</v>
      </c>
      <c r="Q607" s="2">
        <v>10</v>
      </c>
      <c r="R607" s="2">
        <v>0</v>
      </c>
      <c r="S607" s="470">
        <f t="shared" si="85"/>
        <v>37.979074889867839</v>
      </c>
      <c r="T607" s="470">
        <f t="shared" si="83"/>
        <v>57.979074889867839</v>
      </c>
      <c r="U607" s="474" t="s">
        <v>3970</v>
      </c>
      <c r="V607" s="475" t="s">
        <v>3971</v>
      </c>
    </row>
    <row r="608" spans="1:22" s="1" customFormat="1" ht="39.950000000000003" customHeight="1" thickBot="1">
      <c r="A608" s="1" t="s">
        <v>6</v>
      </c>
      <c r="B608" s="2" t="s">
        <v>45</v>
      </c>
      <c r="C608" s="2" t="s">
        <v>270</v>
      </c>
      <c r="D608" s="2" t="s">
        <v>796</v>
      </c>
      <c r="E608" s="2" t="s">
        <v>2737</v>
      </c>
      <c r="F608" s="2" t="s">
        <v>2817</v>
      </c>
      <c r="G608" s="2">
        <v>76.819999999999993</v>
      </c>
      <c r="H608" s="467">
        <v>76.819999999999993</v>
      </c>
      <c r="I608" s="467">
        <v>75.319999999999993</v>
      </c>
      <c r="J608" s="468">
        <f t="shared" si="84"/>
        <v>-1.9526165061181985E-2</v>
      </c>
      <c r="K608" s="464">
        <v>290.70666666666659</v>
      </c>
      <c r="L608" s="464">
        <v>295.57666666666671</v>
      </c>
      <c r="M608" s="464">
        <v>434.55</v>
      </c>
      <c r="N608" s="466">
        <f t="shared" si="82"/>
        <v>5.4000000000000006E-2</v>
      </c>
      <c r="O608" s="2">
        <v>10</v>
      </c>
      <c r="P608" s="2">
        <v>10</v>
      </c>
      <c r="Q608" s="2">
        <v>10</v>
      </c>
      <c r="R608" s="2">
        <v>0</v>
      </c>
      <c r="S608" s="470">
        <f t="shared" si="85"/>
        <v>36.627721720658521</v>
      </c>
      <c r="T608" s="470">
        <f t="shared" si="83"/>
        <v>66.627721720658514</v>
      </c>
      <c r="U608" s="474" t="s">
        <v>3970</v>
      </c>
      <c r="V608" s="475" t="s">
        <v>3971</v>
      </c>
    </row>
    <row r="609" spans="1:22" s="1" customFormat="1" ht="39.950000000000003" customHeight="1" thickBot="1">
      <c r="A609" s="1" t="s">
        <v>7</v>
      </c>
      <c r="B609" s="2" t="s">
        <v>45</v>
      </c>
      <c r="C609" s="2" t="s">
        <v>270</v>
      </c>
      <c r="D609" s="2" t="s">
        <v>827</v>
      </c>
      <c r="E609" s="2" t="s">
        <v>2733</v>
      </c>
      <c r="F609" s="2" t="s">
        <v>2853</v>
      </c>
      <c r="G609" s="2">
        <v>54.73</v>
      </c>
      <c r="H609" s="467">
        <v>51.86</v>
      </c>
      <c r="I609" s="467"/>
      <c r="J609" s="468"/>
      <c r="K609" s="464">
        <v>290.70666666666659</v>
      </c>
      <c r="L609" s="464">
        <v>295.57666666666671</v>
      </c>
      <c r="M609" s="464">
        <v>434.55</v>
      </c>
      <c r="N609" s="466">
        <f t="shared" si="82"/>
        <v>5.4000000000000006E-2</v>
      </c>
      <c r="O609" s="2">
        <v>10</v>
      </c>
      <c r="P609" s="2">
        <v>10</v>
      </c>
      <c r="Q609" s="2">
        <v>10</v>
      </c>
      <c r="R609" s="2">
        <v>2</v>
      </c>
      <c r="S609" s="470"/>
      <c r="T609" s="470">
        <f t="shared" si="83"/>
        <v>32</v>
      </c>
      <c r="U609" s="474" t="s">
        <v>3970</v>
      </c>
      <c r="V609" s="475" t="s">
        <v>3162</v>
      </c>
    </row>
    <row r="610" spans="1:22" s="1" customFormat="1" ht="39.950000000000003" customHeight="1" thickBot="1">
      <c r="A610" s="1" t="s">
        <v>6</v>
      </c>
      <c r="B610" s="2" t="s">
        <v>46</v>
      </c>
      <c r="C610" s="2" t="s">
        <v>269</v>
      </c>
      <c r="D610" s="2" t="s">
        <v>836</v>
      </c>
      <c r="E610" s="2" t="s">
        <v>2737</v>
      </c>
      <c r="F610" s="2" t="s">
        <v>2856</v>
      </c>
      <c r="G610" s="2">
        <v>1924.24</v>
      </c>
      <c r="H610" s="467">
        <v>1924.24</v>
      </c>
      <c r="I610" s="467">
        <v>2624.44</v>
      </c>
      <c r="J610" s="468">
        <f t="shared" ref="J610:J616" si="86">+(I610-H610)/H610</f>
        <v>0.36388392300336758</v>
      </c>
      <c r="K610" s="464">
        <v>8933.3333333333339</v>
      </c>
      <c r="L610" s="464">
        <v>7993</v>
      </c>
      <c r="M610" s="464">
        <v>8676.3333333333339</v>
      </c>
      <c r="N610" s="466">
        <f t="shared" si="82"/>
        <v>5.4000000000000006E-2</v>
      </c>
      <c r="O610" s="2">
        <v>10</v>
      </c>
      <c r="P610" s="2">
        <v>10</v>
      </c>
      <c r="Q610" s="2">
        <v>10</v>
      </c>
      <c r="R610" s="2">
        <v>0</v>
      </c>
      <c r="S610" s="470">
        <v>60</v>
      </c>
      <c r="T610" s="470">
        <f t="shared" si="83"/>
        <v>90</v>
      </c>
      <c r="U610" s="476" t="s">
        <v>3969</v>
      </c>
      <c r="V610" s="472"/>
    </row>
    <row r="611" spans="1:22" s="1" customFormat="1" ht="39.950000000000003" customHeight="1" thickBot="1">
      <c r="A611" s="1" t="s">
        <v>6</v>
      </c>
      <c r="B611" s="2" t="s">
        <v>46</v>
      </c>
      <c r="C611" s="2" t="s">
        <v>269</v>
      </c>
      <c r="D611" s="2" t="s">
        <v>838</v>
      </c>
      <c r="E611" s="2" t="s">
        <v>2742</v>
      </c>
      <c r="F611" s="2" t="s">
        <v>2857</v>
      </c>
      <c r="G611" s="2">
        <v>2048.1799999999998</v>
      </c>
      <c r="H611" s="467">
        <v>2760</v>
      </c>
      <c r="I611" s="467">
        <v>2760</v>
      </c>
      <c r="J611" s="468">
        <f t="shared" si="86"/>
        <v>0</v>
      </c>
      <c r="K611" s="464">
        <v>8933.3333333333339</v>
      </c>
      <c r="L611" s="464">
        <v>7993</v>
      </c>
      <c r="M611" s="464">
        <v>8676.3333333333339</v>
      </c>
      <c r="N611" s="466">
        <f t="shared" si="82"/>
        <v>5.4000000000000006E-2</v>
      </c>
      <c r="O611" s="2">
        <v>10</v>
      </c>
      <c r="P611" s="2">
        <v>0</v>
      </c>
      <c r="Q611" s="2">
        <v>10</v>
      </c>
      <c r="R611" s="2">
        <v>0</v>
      </c>
      <c r="S611" s="470">
        <f>+($I$610*$S$610)/I611</f>
        <v>57.053043478260868</v>
      </c>
      <c r="T611" s="470">
        <f t="shared" si="83"/>
        <v>77.053043478260861</v>
      </c>
      <c r="U611" s="476" t="s">
        <v>3969</v>
      </c>
      <c r="V611" s="472"/>
    </row>
    <row r="612" spans="1:22" s="1" customFormat="1" ht="39.950000000000003" customHeight="1" thickBot="1">
      <c r="A612" s="1" t="s">
        <v>6</v>
      </c>
      <c r="B612" s="2" t="s">
        <v>46</v>
      </c>
      <c r="C612" s="2" t="s">
        <v>269</v>
      </c>
      <c r="D612" s="2" t="s">
        <v>837</v>
      </c>
      <c r="E612" s="2" t="s">
        <v>2738</v>
      </c>
      <c r="F612" s="2" t="s">
        <v>2819</v>
      </c>
      <c r="G612" s="2">
        <v>2397.21</v>
      </c>
      <c r="H612" s="467">
        <v>2408.54</v>
      </c>
      <c r="I612" s="467">
        <v>2793</v>
      </c>
      <c r="J612" s="468">
        <f t="shared" si="86"/>
        <v>0.15962367243226189</v>
      </c>
      <c r="K612" s="464">
        <v>8933.3333333333339</v>
      </c>
      <c r="L612" s="464">
        <v>7993</v>
      </c>
      <c r="M612" s="464">
        <v>8676.3333333333339</v>
      </c>
      <c r="N612" s="466">
        <f t="shared" si="82"/>
        <v>5.4000000000000006E-2</v>
      </c>
      <c r="O612" s="2">
        <v>10</v>
      </c>
      <c r="P612" s="2">
        <v>10</v>
      </c>
      <c r="Q612" s="2">
        <v>10</v>
      </c>
      <c r="R612" s="2">
        <v>0</v>
      </c>
      <c r="S612" s="470">
        <f>+($I$610*$S$610)/I612</f>
        <v>56.378947368421052</v>
      </c>
      <c r="T612" s="470">
        <f t="shared" si="83"/>
        <v>86.378947368421052</v>
      </c>
      <c r="U612" s="476" t="s">
        <v>3969</v>
      </c>
      <c r="V612" s="472"/>
    </row>
    <row r="613" spans="1:22" s="1" customFormat="1" ht="39.950000000000003" customHeight="1" thickBot="1">
      <c r="A613" s="1" t="s">
        <v>6</v>
      </c>
      <c r="B613" s="2" t="s">
        <v>46</v>
      </c>
      <c r="C613" s="2" t="s">
        <v>269</v>
      </c>
      <c r="D613" s="2" t="s">
        <v>842</v>
      </c>
      <c r="E613" s="2" t="s">
        <v>2733</v>
      </c>
      <c r="F613" s="2" t="s">
        <v>2857</v>
      </c>
      <c r="G613" s="2">
        <v>2698.92</v>
      </c>
      <c r="H613" s="467">
        <v>5100.4799999999996</v>
      </c>
      <c r="I613" s="467">
        <v>3084.7</v>
      </c>
      <c r="J613" s="468">
        <f t="shared" si="86"/>
        <v>-0.39521378380074029</v>
      </c>
      <c r="K613" s="464">
        <v>8933.3333333333339</v>
      </c>
      <c r="L613" s="464">
        <v>7993</v>
      </c>
      <c r="M613" s="464">
        <v>8676.3333333333339</v>
      </c>
      <c r="N613" s="466">
        <f t="shared" si="82"/>
        <v>5.4000000000000006E-2</v>
      </c>
      <c r="O613" s="2">
        <v>10</v>
      </c>
      <c r="P613" s="2">
        <v>10</v>
      </c>
      <c r="Q613" s="2">
        <v>10</v>
      </c>
      <c r="R613" s="2">
        <v>2</v>
      </c>
      <c r="S613" s="470"/>
      <c r="T613" s="470">
        <f t="shared" si="83"/>
        <v>32</v>
      </c>
      <c r="U613" s="474" t="s">
        <v>3970</v>
      </c>
      <c r="V613" s="475" t="s">
        <v>3151</v>
      </c>
    </row>
    <row r="614" spans="1:22" s="1" customFormat="1" ht="39.950000000000003" customHeight="1" thickBot="1">
      <c r="A614" s="1" t="s">
        <v>6</v>
      </c>
      <c r="B614" s="2" t="s">
        <v>46</v>
      </c>
      <c r="C614" s="2" t="s">
        <v>269</v>
      </c>
      <c r="D614" s="2" t="s">
        <v>840</v>
      </c>
      <c r="E614" s="2" t="s">
        <v>2736</v>
      </c>
      <c r="F614" s="2" t="s">
        <v>2819</v>
      </c>
      <c r="G614" s="2">
        <v>2897.83</v>
      </c>
      <c r="H614" s="467">
        <v>3484.8</v>
      </c>
      <c r="I614" s="467">
        <v>3116.17</v>
      </c>
      <c r="J614" s="468">
        <f t="shared" si="86"/>
        <v>-0.10578225436179985</v>
      </c>
      <c r="K614" s="464">
        <v>8933.3333333333339</v>
      </c>
      <c r="L614" s="464">
        <v>7993</v>
      </c>
      <c r="M614" s="464">
        <v>8676.3333333333339</v>
      </c>
      <c r="N614" s="466">
        <f t="shared" si="82"/>
        <v>5.4000000000000006E-2</v>
      </c>
      <c r="O614" s="2">
        <v>0</v>
      </c>
      <c r="P614" s="2">
        <v>0</v>
      </c>
      <c r="Q614" s="2">
        <v>0</v>
      </c>
      <c r="R614" s="2">
        <v>0</v>
      </c>
      <c r="S614" s="470">
        <f>+($I$610*$S$610)/I614</f>
        <v>50.532031307662926</v>
      </c>
      <c r="T614" s="470">
        <f t="shared" si="83"/>
        <v>50.532031307662926</v>
      </c>
      <c r="U614" s="476" t="s">
        <v>3969</v>
      </c>
      <c r="V614" s="472"/>
    </row>
    <row r="615" spans="1:22" s="1" customFormat="1" ht="39.950000000000003" customHeight="1" thickBot="1">
      <c r="A615" s="1" t="s">
        <v>7</v>
      </c>
      <c r="B615" s="2" t="s">
        <v>46</v>
      </c>
      <c r="C615" s="2" t="s">
        <v>269</v>
      </c>
      <c r="D615" s="2" t="s">
        <v>839</v>
      </c>
      <c r="E615" s="2" t="s">
        <v>2734</v>
      </c>
      <c r="F615" s="2" t="s">
        <v>2857</v>
      </c>
      <c r="G615" s="2">
        <v>2580</v>
      </c>
      <c r="H615" s="467">
        <v>3324</v>
      </c>
      <c r="I615" s="467">
        <v>3309</v>
      </c>
      <c r="J615" s="468">
        <f t="shared" si="86"/>
        <v>-4.5126353790613718E-3</v>
      </c>
      <c r="K615" s="464">
        <v>8933.3333333333339</v>
      </c>
      <c r="L615" s="464">
        <v>7993</v>
      </c>
      <c r="M615" s="464">
        <v>8676.3333333333339</v>
      </c>
      <c r="N615" s="466">
        <f t="shared" si="82"/>
        <v>5.4000000000000006E-2</v>
      </c>
      <c r="O615" s="2">
        <v>10</v>
      </c>
      <c r="P615" s="2">
        <v>10</v>
      </c>
      <c r="Q615" s="2">
        <v>10</v>
      </c>
      <c r="R615" s="2">
        <v>0</v>
      </c>
      <c r="S615" s="470">
        <f>+($I$610*$S$610)/I615</f>
        <v>47.587307343608337</v>
      </c>
      <c r="T615" s="470">
        <f t="shared" si="83"/>
        <v>77.58730734360833</v>
      </c>
      <c r="U615" s="476" t="s">
        <v>3969</v>
      </c>
      <c r="V615" s="472"/>
    </row>
    <row r="616" spans="1:22" s="1" customFormat="1" ht="39.950000000000003" customHeight="1" thickBot="1">
      <c r="A616" s="1" t="s">
        <v>7</v>
      </c>
      <c r="B616" s="2" t="s">
        <v>46</v>
      </c>
      <c r="C616" s="2" t="s">
        <v>269</v>
      </c>
      <c r="D616" s="2" t="s">
        <v>841</v>
      </c>
      <c r="E616" s="2" t="s">
        <v>2735</v>
      </c>
      <c r="F616" s="2" t="s">
        <v>2858</v>
      </c>
      <c r="G616" s="2">
        <v>3711.51</v>
      </c>
      <c r="H616" s="467">
        <v>4197</v>
      </c>
      <c r="I616" s="467">
        <v>4198</v>
      </c>
      <c r="J616" s="468">
        <f t="shared" si="86"/>
        <v>2.3826542768644269E-4</v>
      </c>
      <c r="K616" s="464">
        <v>8933.3333333333339</v>
      </c>
      <c r="L616" s="464">
        <v>7993</v>
      </c>
      <c r="M616" s="464">
        <v>8676.3333333333339</v>
      </c>
      <c r="N616" s="466">
        <f t="shared" si="82"/>
        <v>5.4000000000000006E-2</v>
      </c>
      <c r="O616" s="2">
        <v>10</v>
      </c>
      <c r="P616" s="2">
        <v>10</v>
      </c>
      <c r="Q616" s="2">
        <v>10</v>
      </c>
      <c r="R616" s="2">
        <v>1</v>
      </c>
      <c r="S616" s="470"/>
      <c r="T616" s="470">
        <f t="shared" si="83"/>
        <v>31</v>
      </c>
      <c r="U616" s="474" t="s">
        <v>3970</v>
      </c>
      <c r="V616" s="475" t="s">
        <v>3151</v>
      </c>
    </row>
    <row r="617" spans="1:22" s="1" customFormat="1" ht="39.950000000000003" customHeight="1" thickBot="1">
      <c r="A617" s="1" t="s">
        <v>7</v>
      </c>
      <c r="B617" s="2" t="s">
        <v>46</v>
      </c>
      <c r="C617" s="2" t="s">
        <v>269</v>
      </c>
      <c r="D617" s="2" t="s">
        <v>843</v>
      </c>
      <c r="E617" s="2" t="s">
        <v>2739</v>
      </c>
      <c r="F617" s="2" t="s">
        <v>2859</v>
      </c>
      <c r="G617" s="2">
        <v>6573.51</v>
      </c>
      <c r="H617" s="467">
        <v>6847.41</v>
      </c>
      <c r="I617" s="467"/>
      <c r="J617" s="468"/>
      <c r="K617" s="464">
        <v>8933.3333333333339</v>
      </c>
      <c r="L617" s="464">
        <v>7993</v>
      </c>
      <c r="M617" s="464">
        <v>8676.3333333333339</v>
      </c>
      <c r="N617" s="466">
        <f t="shared" si="82"/>
        <v>5.4000000000000006E-2</v>
      </c>
      <c r="O617" s="2">
        <v>10</v>
      </c>
      <c r="P617" s="2">
        <v>0</v>
      </c>
      <c r="Q617" s="2">
        <v>10</v>
      </c>
      <c r="R617" s="2">
        <v>0</v>
      </c>
      <c r="S617" s="470"/>
      <c r="T617" s="470">
        <f t="shared" si="83"/>
        <v>20</v>
      </c>
      <c r="U617" s="474" t="s">
        <v>3970</v>
      </c>
      <c r="V617" s="475" t="s">
        <v>3151</v>
      </c>
    </row>
    <row r="618" spans="1:22" s="1" customFormat="1" ht="39.950000000000003" customHeight="1" thickBot="1">
      <c r="A618" s="1" t="s">
        <v>6</v>
      </c>
      <c r="B618" s="2" t="s">
        <v>47</v>
      </c>
      <c r="C618" s="2" t="s">
        <v>269</v>
      </c>
      <c r="D618" s="2" t="s">
        <v>844</v>
      </c>
      <c r="E618" s="2" t="s">
        <v>2733</v>
      </c>
      <c r="F618" s="2" t="s">
        <v>2860</v>
      </c>
      <c r="G618" s="2">
        <v>392.36</v>
      </c>
      <c r="H618" s="467">
        <v>392.77</v>
      </c>
      <c r="I618" s="467">
        <v>437.24</v>
      </c>
      <c r="J618" s="468">
        <f>+(I618-H618)/H618</f>
        <v>0.11322147821880497</v>
      </c>
      <c r="K618" s="464">
        <v>523.47</v>
      </c>
      <c r="L618" s="464">
        <v>539.47</v>
      </c>
      <c r="M618" s="464">
        <v>538.97</v>
      </c>
      <c r="N618" s="466">
        <f t="shared" si="82"/>
        <v>5.4000000000000006E-2</v>
      </c>
      <c r="O618" s="2">
        <v>10</v>
      </c>
      <c r="P618" s="2">
        <v>10</v>
      </c>
      <c r="Q618" s="2">
        <v>10</v>
      </c>
      <c r="R618" s="2">
        <v>2</v>
      </c>
      <c r="S618" s="470">
        <v>60</v>
      </c>
      <c r="T618" s="470">
        <f t="shared" si="83"/>
        <v>92</v>
      </c>
      <c r="U618" s="476" t="s">
        <v>3969</v>
      </c>
      <c r="V618" s="472"/>
    </row>
    <row r="619" spans="1:22" s="1" customFormat="1" ht="39.950000000000003" customHeight="1" thickBot="1">
      <c r="A619" s="1" t="s">
        <v>6</v>
      </c>
      <c r="B619" s="2" t="s">
        <v>47</v>
      </c>
      <c r="C619" s="2" t="s">
        <v>269</v>
      </c>
      <c r="D619" s="2" t="s">
        <v>846</v>
      </c>
      <c r="E619" s="2" t="s">
        <v>2738</v>
      </c>
      <c r="F619" s="2" t="s">
        <v>2861</v>
      </c>
      <c r="G619" s="2">
        <v>402.18</v>
      </c>
      <c r="H619" s="467">
        <v>458.66</v>
      </c>
      <c r="I619" s="467">
        <v>504.52</v>
      </c>
      <c r="J619" s="468">
        <f>+(I619-H619)/H619</f>
        <v>9.9986918414511738E-2</v>
      </c>
      <c r="K619" s="464">
        <v>523.47</v>
      </c>
      <c r="L619" s="464">
        <v>539.47</v>
      </c>
      <c r="M619" s="464">
        <v>538.97</v>
      </c>
      <c r="N619" s="466">
        <f t="shared" si="82"/>
        <v>5.4000000000000006E-2</v>
      </c>
      <c r="O619" s="2">
        <v>10</v>
      </c>
      <c r="P619" s="2">
        <v>10</v>
      </c>
      <c r="Q619" s="2">
        <v>10</v>
      </c>
      <c r="R619" s="2">
        <v>0</v>
      </c>
      <c r="S619" s="470">
        <f>+($I$618*$S$618)/I619</f>
        <v>51.998731467533503</v>
      </c>
      <c r="T619" s="470">
        <f t="shared" si="83"/>
        <v>81.998731467533503</v>
      </c>
      <c r="U619" s="476" t="s">
        <v>3969</v>
      </c>
      <c r="V619" s="472"/>
    </row>
    <row r="620" spans="1:22" s="1" customFormat="1" ht="39.950000000000003" customHeight="1" thickBot="1">
      <c r="A620" s="1" t="s">
        <v>6</v>
      </c>
      <c r="B620" s="2" t="s">
        <v>47</v>
      </c>
      <c r="C620" s="2" t="s">
        <v>270</v>
      </c>
      <c r="D620" s="2" t="s">
        <v>847</v>
      </c>
      <c r="E620" s="2" t="s">
        <v>2736</v>
      </c>
      <c r="F620" s="2" t="s">
        <v>2853</v>
      </c>
      <c r="G620" s="2">
        <v>592.45000000000005</v>
      </c>
      <c r="H620" s="467">
        <v>573.36</v>
      </c>
      <c r="I620" s="467">
        <v>575.34</v>
      </c>
      <c r="J620" s="468">
        <f>+(I620-H620)/H620</f>
        <v>3.4533277521976036E-3</v>
      </c>
      <c r="K620" s="464">
        <v>523.47</v>
      </c>
      <c r="L620" s="464">
        <v>539.47</v>
      </c>
      <c r="M620" s="464">
        <v>538.97</v>
      </c>
      <c r="N620" s="466">
        <f t="shared" si="82"/>
        <v>5.4000000000000006E-2</v>
      </c>
      <c r="O620" s="2">
        <v>0</v>
      </c>
      <c r="P620" s="2">
        <v>10</v>
      </c>
      <c r="Q620" s="2">
        <v>10</v>
      </c>
      <c r="R620" s="2">
        <v>0</v>
      </c>
      <c r="S620" s="470">
        <f>+($I$618*$S$618)/I620</f>
        <v>45.598081134633432</v>
      </c>
      <c r="T620" s="470">
        <f t="shared" si="83"/>
        <v>65.598081134633432</v>
      </c>
      <c r="U620" s="476" t="s">
        <v>3969</v>
      </c>
      <c r="V620" s="472"/>
    </row>
    <row r="621" spans="1:22" s="1" customFormat="1" ht="39.950000000000003" customHeight="1" thickBot="1">
      <c r="A621" s="1" t="s">
        <v>6</v>
      </c>
      <c r="B621" s="2" t="s">
        <v>47</v>
      </c>
      <c r="C621" s="2" t="s">
        <v>269</v>
      </c>
      <c r="D621" s="2" t="s">
        <v>847</v>
      </c>
      <c r="E621" s="2" t="s">
        <v>2736</v>
      </c>
      <c r="F621" s="2" t="s">
        <v>2862</v>
      </c>
      <c r="G621" s="2">
        <v>472.36</v>
      </c>
      <c r="H621" s="467">
        <v>475.66</v>
      </c>
      <c r="I621" s="467">
        <v>767.47</v>
      </c>
      <c r="J621" s="468">
        <f>+(I621-H621)/H621</f>
        <v>0.61348442164571326</v>
      </c>
      <c r="K621" s="464">
        <v>523.47</v>
      </c>
      <c r="L621" s="464">
        <v>539.47</v>
      </c>
      <c r="M621" s="464">
        <v>538.97</v>
      </c>
      <c r="N621" s="466">
        <f t="shared" si="82"/>
        <v>5.4000000000000006E-2</v>
      </c>
      <c r="O621" s="2">
        <v>0</v>
      </c>
      <c r="P621" s="2">
        <v>10</v>
      </c>
      <c r="Q621" s="2">
        <v>10</v>
      </c>
      <c r="R621" s="2">
        <v>0</v>
      </c>
      <c r="S621" s="470">
        <f>+($I$618*$S$618)/I621</f>
        <v>34.182964806441944</v>
      </c>
      <c r="T621" s="470">
        <f t="shared" si="83"/>
        <v>54.182964806441944</v>
      </c>
      <c r="U621" s="474" t="s">
        <v>3970</v>
      </c>
      <c r="V621" s="475" t="s">
        <v>3971</v>
      </c>
    </row>
    <row r="622" spans="1:22" s="1" customFormat="1" ht="39.950000000000003" customHeight="1" thickBot="1">
      <c r="A622" s="1" t="s">
        <v>6</v>
      </c>
      <c r="B622" s="2" t="s">
        <v>47</v>
      </c>
      <c r="C622" s="2" t="s">
        <v>269</v>
      </c>
      <c r="D622" s="2" t="s">
        <v>845</v>
      </c>
      <c r="E622" s="2" t="s">
        <v>2741</v>
      </c>
      <c r="F622" s="2" t="s">
        <v>2861</v>
      </c>
      <c r="G622" s="2">
        <v>340.83</v>
      </c>
      <c r="H622" s="467">
        <v>393.27</v>
      </c>
      <c r="I622" s="467"/>
      <c r="J622" s="468"/>
      <c r="K622" s="464"/>
      <c r="L622" s="464">
        <v>539.47</v>
      </c>
      <c r="M622" s="464">
        <v>538.97</v>
      </c>
      <c r="N622" s="466">
        <f t="shared" si="82"/>
        <v>5.4000000000000006E-2</v>
      </c>
      <c r="O622" s="2">
        <v>10</v>
      </c>
      <c r="P622" s="2">
        <v>10</v>
      </c>
      <c r="Q622" s="2">
        <v>10</v>
      </c>
      <c r="R622" s="2">
        <v>0</v>
      </c>
      <c r="S622" s="470"/>
      <c r="T622" s="470">
        <f t="shared" si="83"/>
        <v>30</v>
      </c>
      <c r="U622" s="474" t="s">
        <v>3970</v>
      </c>
      <c r="V622" s="475" t="s">
        <v>3965</v>
      </c>
    </row>
    <row r="623" spans="1:22" s="1" customFormat="1" ht="39.950000000000003" customHeight="1" thickBot="1">
      <c r="A623" s="1" t="s">
        <v>6</v>
      </c>
      <c r="B623" s="2" t="s">
        <v>47</v>
      </c>
      <c r="C623" s="2" t="s">
        <v>270</v>
      </c>
      <c r="D623" s="2" t="s">
        <v>844</v>
      </c>
      <c r="E623" s="2" t="s">
        <v>2733</v>
      </c>
      <c r="F623" s="2" t="s">
        <v>2853</v>
      </c>
      <c r="G623" s="2">
        <v>444.79</v>
      </c>
      <c r="H623" s="467">
        <v>444.96</v>
      </c>
      <c r="I623" s="467"/>
      <c r="J623" s="468"/>
      <c r="K623" s="464">
        <v>523.47</v>
      </c>
      <c r="L623" s="464">
        <v>539.47</v>
      </c>
      <c r="M623" s="464">
        <v>538.97</v>
      </c>
      <c r="N623" s="466">
        <f t="shared" si="82"/>
        <v>5.4000000000000006E-2</v>
      </c>
      <c r="O623" s="2">
        <v>10</v>
      </c>
      <c r="P623" s="2">
        <v>10</v>
      </c>
      <c r="Q623" s="2">
        <v>10</v>
      </c>
      <c r="R623" s="2">
        <v>2</v>
      </c>
      <c r="S623" s="470"/>
      <c r="T623" s="470">
        <f t="shared" si="83"/>
        <v>32</v>
      </c>
      <c r="U623" s="474" t="s">
        <v>3970</v>
      </c>
      <c r="V623" s="475" t="s">
        <v>3162</v>
      </c>
    </row>
    <row r="624" spans="1:22" s="1" customFormat="1" ht="39.950000000000003" customHeight="1" thickBot="1">
      <c r="A624" s="1" t="s">
        <v>6</v>
      </c>
      <c r="B624" s="2" t="s">
        <v>48</v>
      </c>
      <c r="C624" s="2" t="s">
        <v>269</v>
      </c>
      <c r="D624" s="2" t="s">
        <v>849</v>
      </c>
      <c r="E624" s="2" t="s">
        <v>2733</v>
      </c>
      <c r="F624" s="2" t="s">
        <v>2779</v>
      </c>
      <c r="G624" s="2">
        <v>745.72</v>
      </c>
      <c r="H624" s="467">
        <v>760.47</v>
      </c>
      <c r="I624" s="467">
        <v>850.47</v>
      </c>
      <c r="J624" s="468">
        <f>+(I624-H624)/H624</f>
        <v>0.11834786382105802</v>
      </c>
      <c r="K624" s="464">
        <v>1640</v>
      </c>
      <c r="L624" s="464">
        <v>1348</v>
      </c>
      <c r="M624" s="464">
        <v>1257</v>
      </c>
      <c r="N624" s="466">
        <f t="shared" si="82"/>
        <v>5.4000000000000006E-2</v>
      </c>
      <c r="O624" s="2">
        <v>10</v>
      </c>
      <c r="P624" s="2">
        <v>10</v>
      </c>
      <c r="Q624" s="2">
        <v>10</v>
      </c>
      <c r="R624" s="2">
        <v>2</v>
      </c>
      <c r="S624" s="470">
        <v>60</v>
      </c>
      <c r="T624" s="470">
        <f t="shared" si="83"/>
        <v>92</v>
      </c>
      <c r="U624" s="476" t="s">
        <v>3969</v>
      </c>
      <c r="V624" s="472"/>
    </row>
    <row r="625" spans="1:22" s="1" customFormat="1" ht="39.950000000000003" customHeight="1" thickBot="1">
      <c r="A625" s="1" t="s">
        <v>6</v>
      </c>
      <c r="B625" s="2" t="s">
        <v>48</v>
      </c>
      <c r="C625" s="2" t="s">
        <v>269</v>
      </c>
      <c r="D625" s="2" t="s">
        <v>850</v>
      </c>
      <c r="E625" s="2" t="s">
        <v>2738</v>
      </c>
      <c r="F625" s="2" t="s">
        <v>2861</v>
      </c>
      <c r="G625" s="2">
        <v>775.6</v>
      </c>
      <c r="H625" s="467">
        <v>884.52</v>
      </c>
      <c r="I625" s="467">
        <v>990.16</v>
      </c>
      <c r="J625" s="468">
        <f>+(I625-H625)/H625</f>
        <v>0.11943200832089719</v>
      </c>
      <c r="K625" s="464">
        <v>1640</v>
      </c>
      <c r="L625" s="464">
        <v>1348</v>
      </c>
      <c r="M625" s="464">
        <v>1257</v>
      </c>
      <c r="N625" s="466">
        <f t="shared" si="82"/>
        <v>5.4000000000000006E-2</v>
      </c>
      <c r="O625" s="2">
        <v>10</v>
      </c>
      <c r="P625" s="2">
        <v>10</v>
      </c>
      <c r="Q625" s="2">
        <v>10</v>
      </c>
      <c r="R625" s="2">
        <v>0</v>
      </c>
      <c r="S625" s="470">
        <f>+($I$624*$S$624)/I625</f>
        <v>51.535307425062619</v>
      </c>
      <c r="T625" s="470">
        <f t="shared" si="83"/>
        <v>81.535307425062626</v>
      </c>
      <c r="U625" s="476" t="s">
        <v>3969</v>
      </c>
      <c r="V625" s="472"/>
    </row>
    <row r="626" spans="1:22" s="1" customFormat="1" ht="39.950000000000003" customHeight="1" thickBot="1">
      <c r="A626" s="1" t="s">
        <v>6</v>
      </c>
      <c r="B626" s="2" t="s">
        <v>48</v>
      </c>
      <c r="C626" s="2" t="s">
        <v>270</v>
      </c>
      <c r="D626" s="2" t="s">
        <v>851</v>
      </c>
      <c r="E626" s="2" t="s">
        <v>2736</v>
      </c>
      <c r="F626" s="2" t="s">
        <v>2853</v>
      </c>
      <c r="G626" s="2">
        <v>1074.49</v>
      </c>
      <c r="H626" s="467">
        <v>1650</v>
      </c>
      <c r="I626" s="467">
        <v>1101.51</v>
      </c>
      <c r="J626" s="468">
        <f>+(I626-H626)/H626</f>
        <v>-0.33241818181818183</v>
      </c>
      <c r="K626" s="464">
        <v>1640</v>
      </c>
      <c r="L626" s="464">
        <v>1348</v>
      </c>
      <c r="M626" s="464">
        <v>1257</v>
      </c>
      <c r="N626" s="466">
        <f t="shared" si="82"/>
        <v>5.4000000000000006E-2</v>
      </c>
      <c r="O626" s="2">
        <v>0</v>
      </c>
      <c r="P626" s="2">
        <v>10</v>
      </c>
      <c r="Q626" s="2">
        <v>10</v>
      </c>
      <c r="R626" s="2">
        <v>0</v>
      </c>
      <c r="S626" s="470">
        <f>+($I$624*$S$624)/I626</f>
        <v>46.325680202630942</v>
      </c>
      <c r="T626" s="470">
        <f t="shared" si="83"/>
        <v>66.325680202630934</v>
      </c>
      <c r="U626" s="476" t="s">
        <v>3969</v>
      </c>
      <c r="V626" s="472"/>
    </row>
    <row r="627" spans="1:22" s="1" customFormat="1" ht="39.950000000000003" customHeight="1" thickBot="1">
      <c r="A627" s="1" t="s">
        <v>6</v>
      </c>
      <c r="B627" s="2" t="s">
        <v>48</v>
      </c>
      <c r="C627" s="2" t="s">
        <v>269</v>
      </c>
      <c r="D627" s="2" t="s">
        <v>851</v>
      </c>
      <c r="E627" s="2" t="s">
        <v>2736</v>
      </c>
      <c r="F627" s="2" t="s">
        <v>2863</v>
      </c>
      <c r="G627" s="2">
        <v>910.93</v>
      </c>
      <c r="H627" s="467">
        <v>975.51</v>
      </c>
      <c r="I627" s="467">
        <v>1126.1099999999999</v>
      </c>
      <c r="J627" s="468">
        <f>+(I627-H627)/H627</f>
        <v>0.15438078543531067</v>
      </c>
      <c r="K627" s="464">
        <v>1640</v>
      </c>
      <c r="L627" s="464">
        <v>1348</v>
      </c>
      <c r="M627" s="464">
        <v>1257</v>
      </c>
      <c r="N627" s="466">
        <f t="shared" si="82"/>
        <v>5.4000000000000006E-2</v>
      </c>
      <c r="O627" s="2">
        <v>0</v>
      </c>
      <c r="P627" s="2">
        <v>10</v>
      </c>
      <c r="Q627" s="2">
        <v>10</v>
      </c>
      <c r="R627" s="2">
        <v>0</v>
      </c>
      <c r="S627" s="470">
        <f>+($I$624*$S$624)/I627</f>
        <v>45.313690492047854</v>
      </c>
      <c r="T627" s="470">
        <f t="shared" si="83"/>
        <v>65.313690492047854</v>
      </c>
      <c r="U627" s="476" t="s">
        <v>3969</v>
      </c>
      <c r="V627" s="472"/>
    </row>
    <row r="628" spans="1:22" s="1" customFormat="1" ht="39.950000000000003" customHeight="1" thickBot="1">
      <c r="A628" s="1" t="s">
        <v>6</v>
      </c>
      <c r="B628" s="2" t="s">
        <v>48</v>
      </c>
      <c r="C628" s="2" t="s">
        <v>269</v>
      </c>
      <c r="D628" s="2" t="s">
        <v>848</v>
      </c>
      <c r="E628" s="2" t="s">
        <v>2741</v>
      </c>
      <c r="F628" s="2" t="s">
        <v>2861</v>
      </c>
      <c r="G628" s="2">
        <v>657.27</v>
      </c>
      <c r="H628" s="467">
        <v>758.4</v>
      </c>
      <c r="I628" s="467"/>
      <c r="J628" s="468"/>
      <c r="K628" s="464">
        <v>1640</v>
      </c>
      <c r="L628" s="464">
        <v>1348</v>
      </c>
      <c r="M628" s="464">
        <v>1257</v>
      </c>
      <c r="N628" s="466">
        <f t="shared" si="82"/>
        <v>5.4000000000000006E-2</v>
      </c>
      <c r="O628" s="2">
        <v>10</v>
      </c>
      <c r="P628" s="2">
        <v>10</v>
      </c>
      <c r="Q628" s="2">
        <v>10</v>
      </c>
      <c r="R628" s="2">
        <v>0</v>
      </c>
      <c r="S628" s="470"/>
      <c r="T628" s="470">
        <f t="shared" si="83"/>
        <v>30</v>
      </c>
      <c r="U628" s="474" t="s">
        <v>3970</v>
      </c>
      <c r="V628" s="475" t="s">
        <v>3965</v>
      </c>
    </row>
    <row r="629" spans="1:22" s="1" customFormat="1" ht="39.950000000000003" customHeight="1" thickBot="1">
      <c r="A629" s="1" t="s">
        <v>6</v>
      </c>
      <c r="B629" s="2" t="s">
        <v>48</v>
      </c>
      <c r="C629" s="2" t="s">
        <v>270</v>
      </c>
      <c r="D629" s="2" t="s">
        <v>849</v>
      </c>
      <c r="E629" s="2" t="s">
        <v>2733</v>
      </c>
      <c r="F629" s="2" t="s">
        <v>2853</v>
      </c>
      <c r="G629" s="2">
        <v>852.52</v>
      </c>
      <c r="H629" s="467">
        <v>852.52</v>
      </c>
      <c r="I629" s="467"/>
      <c r="J629" s="468"/>
      <c r="K629" s="464">
        <v>1640</v>
      </c>
      <c r="L629" s="464">
        <v>1348</v>
      </c>
      <c r="M629" s="464">
        <v>1257</v>
      </c>
      <c r="N629" s="466">
        <f t="shared" si="82"/>
        <v>5.4000000000000006E-2</v>
      </c>
      <c r="O629" s="2">
        <v>10</v>
      </c>
      <c r="P629" s="2">
        <v>10</v>
      </c>
      <c r="Q629" s="2">
        <v>10</v>
      </c>
      <c r="R629" s="2">
        <v>2</v>
      </c>
      <c r="S629" s="470"/>
      <c r="T629" s="470">
        <f t="shared" si="83"/>
        <v>32</v>
      </c>
      <c r="U629" s="474" t="s">
        <v>3970</v>
      </c>
      <c r="V629" s="475" t="s">
        <v>3162</v>
      </c>
    </row>
    <row r="630" spans="1:22" s="1" customFormat="1" ht="39.950000000000003" customHeight="1" thickBot="1">
      <c r="A630" s="1" t="s">
        <v>7</v>
      </c>
      <c r="B630" s="2" t="s">
        <v>49</v>
      </c>
      <c r="C630" s="2" t="s">
        <v>269</v>
      </c>
      <c r="D630" s="2" t="s">
        <v>852</v>
      </c>
      <c r="E630" s="2" t="s">
        <v>2744</v>
      </c>
      <c r="F630" s="2" t="s">
        <v>2864</v>
      </c>
      <c r="G630" s="2">
        <v>3626.77</v>
      </c>
      <c r="H630" s="467">
        <v>1400</v>
      </c>
      <c r="I630" s="467">
        <v>1841.31</v>
      </c>
      <c r="J630" s="468">
        <f t="shared" ref="J630:J642" si="87">+(I630-H630)/H630</f>
        <v>0.31522142857142854</v>
      </c>
      <c r="K630" s="464">
        <v>5614.5</v>
      </c>
      <c r="L630" s="464">
        <v>6008</v>
      </c>
      <c r="M630" s="464">
        <v>4270.5</v>
      </c>
      <c r="N630" s="466">
        <f t="shared" si="82"/>
        <v>5.4000000000000006E-2</v>
      </c>
      <c r="O630" s="2">
        <v>10</v>
      </c>
      <c r="P630" s="2">
        <v>0</v>
      </c>
      <c r="Q630" s="2">
        <v>10</v>
      </c>
      <c r="R630" s="2">
        <v>0</v>
      </c>
      <c r="S630" s="470"/>
      <c r="T630" s="470">
        <f t="shared" si="83"/>
        <v>20</v>
      </c>
      <c r="U630" s="474" t="s">
        <v>3970</v>
      </c>
      <c r="V630" s="475" t="s">
        <v>3151</v>
      </c>
    </row>
    <row r="631" spans="1:22" s="1" customFormat="1" ht="39.950000000000003" customHeight="1" thickBot="1">
      <c r="A631" s="1" t="s">
        <v>7</v>
      </c>
      <c r="B631" s="2" t="s">
        <v>49</v>
      </c>
      <c r="C631" s="2" t="s">
        <v>269</v>
      </c>
      <c r="D631" s="2" t="s">
        <v>853</v>
      </c>
      <c r="E631" s="2" t="s">
        <v>2733</v>
      </c>
      <c r="F631" s="2" t="s">
        <v>2865</v>
      </c>
      <c r="G631" s="2">
        <v>2326.83</v>
      </c>
      <c r="H631" s="467">
        <v>1919.74</v>
      </c>
      <c r="I631" s="467">
        <v>2167.15</v>
      </c>
      <c r="J631" s="468">
        <f t="shared" si="87"/>
        <v>0.12887682707033249</v>
      </c>
      <c r="K631" s="464">
        <v>5614.5</v>
      </c>
      <c r="L631" s="464">
        <v>6008</v>
      </c>
      <c r="M631" s="464">
        <v>4270.5</v>
      </c>
      <c r="N631" s="466">
        <f t="shared" si="82"/>
        <v>5.4000000000000006E-2</v>
      </c>
      <c r="O631" s="2">
        <v>10</v>
      </c>
      <c r="P631" s="2">
        <v>0</v>
      </c>
      <c r="Q631" s="2">
        <v>10</v>
      </c>
      <c r="R631" s="2">
        <v>2</v>
      </c>
      <c r="S631" s="470"/>
      <c r="T631" s="470">
        <f t="shared" si="83"/>
        <v>22</v>
      </c>
      <c r="U631" s="474" t="s">
        <v>3970</v>
      </c>
      <c r="V631" s="475" t="s">
        <v>3151</v>
      </c>
    </row>
    <row r="632" spans="1:22" s="1" customFormat="1" ht="39.950000000000003" customHeight="1" thickBot="1">
      <c r="A632" s="1" t="s">
        <v>7</v>
      </c>
      <c r="B632" s="2" t="s">
        <v>49</v>
      </c>
      <c r="C632" s="2" t="s">
        <v>270</v>
      </c>
      <c r="D632" s="2" t="s">
        <v>858</v>
      </c>
      <c r="E632" s="2" t="s">
        <v>2734</v>
      </c>
      <c r="F632" s="2" t="s">
        <v>2866</v>
      </c>
      <c r="G632" s="2">
        <v>2530</v>
      </c>
      <c r="H632" s="467">
        <v>2778</v>
      </c>
      <c r="I632" s="467">
        <v>2775</v>
      </c>
      <c r="J632" s="468">
        <f t="shared" si="87"/>
        <v>-1.0799136069114472E-3</v>
      </c>
      <c r="K632" s="464">
        <v>5614.5</v>
      </c>
      <c r="L632" s="464">
        <v>6008</v>
      </c>
      <c r="M632" s="464">
        <v>4270.5</v>
      </c>
      <c r="N632" s="466">
        <f t="shared" si="82"/>
        <v>5.4000000000000006E-2</v>
      </c>
      <c r="O632" s="2">
        <v>10</v>
      </c>
      <c r="P632" s="2">
        <v>10</v>
      </c>
      <c r="Q632" s="2">
        <v>10</v>
      </c>
      <c r="R632" s="2">
        <v>0</v>
      </c>
      <c r="S632" s="470">
        <v>60</v>
      </c>
      <c r="T632" s="470">
        <f t="shared" si="83"/>
        <v>90</v>
      </c>
      <c r="U632" s="476" t="s">
        <v>3969</v>
      </c>
      <c r="V632" s="472"/>
    </row>
    <row r="633" spans="1:22" s="1" customFormat="1" ht="39.950000000000003" customHeight="1" thickBot="1">
      <c r="A633" s="1" t="s">
        <v>6</v>
      </c>
      <c r="B633" s="2" t="s">
        <v>49</v>
      </c>
      <c r="C633" s="2" t="s">
        <v>269</v>
      </c>
      <c r="D633" s="2" t="s">
        <v>854</v>
      </c>
      <c r="E633" s="2" t="s">
        <v>2741</v>
      </c>
      <c r="F633" s="2" t="s">
        <v>2865</v>
      </c>
      <c r="G633" s="2">
        <v>2181.92</v>
      </c>
      <c r="H633" s="467">
        <v>2014.13</v>
      </c>
      <c r="I633" s="467">
        <v>2788.11</v>
      </c>
      <c r="J633" s="468">
        <f t="shared" si="87"/>
        <v>0.38427509644362579</v>
      </c>
      <c r="K633" s="464">
        <v>5614.5</v>
      </c>
      <c r="L633" s="464">
        <v>6008</v>
      </c>
      <c r="M633" s="464">
        <v>4270.5</v>
      </c>
      <c r="N633" s="466">
        <f t="shared" si="82"/>
        <v>5.4000000000000006E-2</v>
      </c>
      <c r="O633" s="2">
        <v>10</v>
      </c>
      <c r="P633" s="2">
        <v>0</v>
      </c>
      <c r="Q633" s="2">
        <v>10</v>
      </c>
      <c r="R633" s="2">
        <v>0</v>
      </c>
      <c r="S633" s="470"/>
      <c r="T633" s="470">
        <f t="shared" si="83"/>
        <v>20</v>
      </c>
      <c r="U633" s="474" t="s">
        <v>3970</v>
      </c>
      <c r="V633" s="475" t="s">
        <v>3151</v>
      </c>
    </row>
    <row r="634" spans="1:22" s="1" customFormat="1" ht="39.950000000000003" customHeight="1" thickBot="1">
      <c r="A634" s="1" t="s">
        <v>6</v>
      </c>
      <c r="B634" s="2" t="s">
        <v>49</v>
      </c>
      <c r="C634" s="2" t="s">
        <v>272</v>
      </c>
      <c r="D634" s="2" t="s">
        <v>855</v>
      </c>
      <c r="E634" s="2" t="s">
        <v>2736</v>
      </c>
      <c r="F634" s="2" t="s">
        <v>2865</v>
      </c>
      <c r="G634" s="2">
        <v>2828.89</v>
      </c>
      <c r="H634" s="467">
        <v>2504.37</v>
      </c>
      <c r="I634" s="467">
        <v>3137.08</v>
      </c>
      <c r="J634" s="468">
        <f t="shared" si="87"/>
        <v>0.25264238111780613</v>
      </c>
      <c r="K634" s="464">
        <v>5614.5</v>
      </c>
      <c r="L634" s="464">
        <v>6008</v>
      </c>
      <c r="M634" s="464">
        <v>4270.5</v>
      </c>
      <c r="N634" s="466">
        <f t="shared" si="82"/>
        <v>5.4000000000000006E-2</v>
      </c>
      <c r="O634" s="2">
        <v>0</v>
      </c>
      <c r="P634" s="2">
        <v>0</v>
      </c>
      <c r="Q634" s="2">
        <v>10</v>
      </c>
      <c r="R634" s="2">
        <v>0</v>
      </c>
      <c r="S634" s="470">
        <f>+($I$632*$S$632)/I634</f>
        <v>53.07483392199115</v>
      </c>
      <c r="T634" s="470">
        <f t="shared" si="83"/>
        <v>63.07483392199115</v>
      </c>
      <c r="U634" s="476" t="s">
        <v>3969</v>
      </c>
      <c r="V634" s="472"/>
    </row>
    <row r="635" spans="1:22" s="1" customFormat="1" ht="39.950000000000003" customHeight="1" thickBot="1">
      <c r="A635" s="1" t="s">
        <v>7</v>
      </c>
      <c r="B635" s="2" t="s">
        <v>49</v>
      </c>
      <c r="C635" s="2" t="s">
        <v>270</v>
      </c>
      <c r="D635" s="2" t="s">
        <v>856</v>
      </c>
      <c r="E635" s="2" t="s">
        <v>2736</v>
      </c>
      <c r="F635" s="2" t="s">
        <v>2865</v>
      </c>
      <c r="G635" s="2">
        <v>3324.17</v>
      </c>
      <c r="H635" s="467">
        <v>2590.73</v>
      </c>
      <c r="I635" s="467">
        <v>3137.08</v>
      </c>
      <c r="J635" s="468">
        <f t="shared" si="87"/>
        <v>0.21088650689187985</v>
      </c>
      <c r="K635" s="464">
        <v>5614.5</v>
      </c>
      <c r="L635" s="464">
        <v>6008</v>
      </c>
      <c r="M635" s="464">
        <v>4270.5</v>
      </c>
      <c r="N635" s="466">
        <f t="shared" si="82"/>
        <v>5.4000000000000006E-2</v>
      </c>
      <c r="O635" s="2">
        <v>0</v>
      </c>
      <c r="P635" s="2">
        <v>0</v>
      </c>
      <c r="Q635" s="2">
        <v>10</v>
      </c>
      <c r="R635" s="2">
        <v>0</v>
      </c>
      <c r="S635" s="470">
        <f>+($I$632*$S$632)/I635</f>
        <v>53.07483392199115</v>
      </c>
      <c r="T635" s="470">
        <f t="shared" si="83"/>
        <v>63.07483392199115</v>
      </c>
      <c r="U635" s="476" t="s">
        <v>3969</v>
      </c>
      <c r="V635" s="472"/>
    </row>
    <row r="636" spans="1:22" s="1" customFormat="1" ht="39.950000000000003" customHeight="1" thickBot="1">
      <c r="A636" s="1" t="s">
        <v>6</v>
      </c>
      <c r="B636" s="2" t="s">
        <v>49</v>
      </c>
      <c r="C636" s="2" t="s">
        <v>269</v>
      </c>
      <c r="D636" s="2" t="s">
        <v>859</v>
      </c>
      <c r="E636" s="2" t="s">
        <v>2738</v>
      </c>
      <c r="F636" s="2" t="s">
        <v>2867</v>
      </c>
      <c r="G636" s="2">
        <v>2761.64</v>
      </c>
      <c r="H636" s="467">
        <v>2999.99</v>
      </c>
      <c r="I636" s="467">
        <v>3387.11</v>
      </c>
      <c r="J636" s="468">
        <f t="shared" si="87"/>
        <v>0.12904043013476724</v>
      </c>
      <c r="K636" s="464">
        <v>5614.5</v>
      </c>
      <c r="L636" s="464">
        <v>6008</v>
      </c>
      <c r="M636" s="464">
        <v>4270.5</v>
      </c>
      <c r="N636" s="466">
        <f t="shared" si="82"/>
        <v>5.4000000000000006E-2</v>
      </c>
      <c r="O636" s="2">
        <v>10</v>
      </c>
      <c r="P636" s="2">
        <v>10</v>
      </c>
      <c r="Q636" s="2">
        <v>10</v>
      </c>
      <c r="R636" s="2">
        <v>0</v>
      </c>
      <c r="S636" s="470">
        <f>+($I$632*$S$632)/I636</f>
        <v>49.156950910953583</v>
      </c>
      <c r="T636" s="470">
        <f t="shared" si="83"/>
        <v>79.156950910953583</v>
      </c>
      <c r="U636" s="476" t="s">
        <v>3969</v>
      </c>
      <c r="V636" s="472"/>
    </row>
    <row r="637" spans="1:22" s="1" customFormat="1" ht="39.950000000000003" customHeight="1" thickBot="1">
      <c r="A637" s="1" t="s">
        <v>6</v>
      </c>
      <c r="B637" s="2" t="s">
        <v>49</v>
      </c>
      <c r="C637" s="2" t="s">
        <v>270</v>
      </c>
      <c r="D637" s="2" t="s">
        <v>865</v>
      </c>
      <c r="E637" s="2" t="s">
        <v>2737</v>
      </c>
      <c r="F637" s="2" t="s">
        <v>2870</v>
      </c>
      <c r="G637" s="2"/>
      <c r="H637" s="467">
        <v>4594.34</v>
      </c>
      <c r="I637" s="467">
        <v>3461.82</v>
      </c>
      <c r="J637" s="468">
        <f t="shared" si="87"/>
        <v>-0.24650330624202824</v>
      </c>
      <c r="K637" s="464">
        <v>5614.5</v>
      </c>
      <c r="L637" s="464">
        <v>6008</v>
      </c>
      <c r="M637" s="464">
        <v>4270.5</v>
      </c>
      <c r="N637" s="466">
        <f t="shared" si="82"/>
        <v>5.4000000000000006E-2</v>
      </c>
      <c r="O637" s="2">
        <v>10</v>
      </c>
      <c r="P637" s="2">
        <v>10</v>
      </c>
      <c r="Q637" s="2">
        <v>10</v>
      </c>
      <c r="R637" s="2">
        <v>0</v>
      </c>
      <c r="S637" s="470"/>
      <c r="T637" s="470">
        <f t="shared" si="83"/>
        <v>30</v>
      </c>
      <c r="U637" s="474" t="s">
        <v>3970</v>
      </c>
      <c r="V637" s="475" t="s">
        <v>3151</v>
      </c>
    </row>
    <row r="638" spans="1:22" s="1" customFormat="1" ht="39.950000000000003" customHeight="1" thickBot="1">
      <c r="A638" s="1" t="s">
        <v>6</v>
      </c>
      <c r="B638" s="2" t="s">
        <v>49</v>
      </c>
      <c r="C638" s="2" t="s">
        <v>269</v>
      </c>
      <c r="D638" s="2" t="s">
        <v>864</v>
      </c>
      <c r="E638" s="2" t="s">
        <v>2737</v>
      </c>
      <c r="F638" s="2" t="s">
        <v>2869</v>
      </c>
      <c r="G638" s="2"/>
      <c r="H638" s="467">
        <v>3874.74</v>
      </c>
      <c r="I638" s="467">
        <v>3501.23</v>
      </c>
      <c r="J638" s="468">
        <f t="shared" si="87"/>
        <v>-9.6396145289748422E-2</v>
      </c>
      <c r="K638" s="464">
        <v>5614.5</v>
      </c>
      <c r="L638" s="464">
        <v>6008</v>
      </c>
      <c r="M638" s="464">
        <v>4270.5</v>
      </c>
      <c r="N638" s="466">
        <f t="shared" si="82"/>
        <v>5.4000000000000006E-2</v>
      </c>
      <c r="O638" s="2">
        <v>10</v>
      </c>
      <c r="P638" s="2">
        <v>10</v>
      </c>
      <c r="Q638" s="2">
        <v>10</v>
      </c>
      <c r="R638" s="2">
        <v>0</v>
      </c>
      <c r="S638" s="470"/>
      <c r="T638" s="470">
        <f t="shared" si="83"/>
        <v>30</v>
      </c>
      <c r="U638" s="474" t="s">
        <v>3970</v>
      </c>
      <c r="V638" s="475" t="s">
        <v>3151</v>
      </c>
    </row>
    <row r="639" spans="1:22" s="1" customFormat="1" ht="39.950000000000003" customHeight="1" thickBot="1">
      <c r="A639" s="1" t="s">
        <v>6</v>
      </c>
      <c r="B639" s="2" t="s">
        <v>49</v>
      </c>
      <c r="C639" s="2" t="s">
        <v>269</v>
      </c>
      <c r="D639" s="2" t="s">
        <v>860</v>
      </c>
      <c r="E639" s="2" t="s">
        <v>2735</v>
      </c>
      <c r="F639" s="2" t="s">
        <v>2868</v>
      </c>
      <c r="G639" s="2">
        <v>4711.7</v>
      </c>
      <c r="H639" s="467">
        <v>5023</v>
      </c>
      <c r="I639" s="467">
        <v>5442</v>
      </c>
      <c r="J639" s="468">
        <f t="shared" si="87"/>
        <v>8.3416285088592473E-2</v>
      </c>
      <c r="K639" s="464">
        <v>5614.5</v>
      </c>
      <c r="L639" s="464">
        <v>6008</v>
      </c>
      <c r="M639" s="464">
        <v>4270.5</v>
      </c>
      <c r="N639" s="466">
        <f t="shared" si="82"/>
        <v>5.4000000000000006E-2</v>
      </c>
      <c r="O639" s="2">
        <v>10</v>
      </c>
      <c r="P639" s="2">
        <v>10</v>
      </c>
      <c r="Q639" s="2">
        <v>10</v>
      </c>
      <c r="R639" s="2">
        <v>1</v>
      </c>
      <c r="S639" s="470">
        <f>+($I$632*$S$632)/I639</f>
        <v>30.595369349503859</v>
      </c>
      <c r="T639" s="470">
        <f t="shared" si="83"/>
        <v>61.595369349503855</v>
      </c>
      <c r="U639" s="474" t="s">
        <v>3970</v>
      </c>
      <c r="V639" s="475" t="s">
        <v>3971</v>
      </c>
    </row>
    <row r="640" spans="1:22" s="1" customFormat="1" ht="39.950000000000003" customHeight="1" thickBot="1">
      <c r="A640" s="1" t="s">
        <v>6</v>
      </c>
      <c r="B640" s="2" t="s">
        <v>49</v>
      </c>
      <c r="C640" s="2" t="s">
        <v>271</v>
      </c>
      <c r="D640" s="2" t="s">
        <v>867</v>
      </c>
      <c r="E640" s="2" t="s">
        <v>2737</v>
      </c>
      <c r="F640" s="2" t="s">
        <v>2868</v>
      </c>
      <c r="G640" s="2"/>
      <c r="H640" s="467">
        <v>6525.29</v>
      </c>
      <c r="I640" s="467">
        <v>5449.86</v>
      </c>
      <c r="J640" s="468">
        <f t="shared" si="87"/>
        <v>-0.16480953336939819</v>
      </c>
      <c r="K640" s="464">
        <v>5614.5</v>
      </c>
      <c r="L640" s="464">
        <v>6008</v>
      </c>
      <c r="M640" s="464">
        <v>4270.5</v>
      </c>
      <c r="N640" s="466">
        <f t="shared" si="82"/>
        <v>5.4000000000000006E-2</v>
      </c>
      <c r="O640" s="2">
        <v>10</v>
      </c>
      <c r="P640" s="2">
        <v>0</v>
      </c>
      <c r="Q640" s="2">
        <v>10</v>
      </c>
      <c r="R640" s="2">
        <v>0</v>
      </c>
      <c r="S640" s="470"/>
      <c r="T640" s="470">
        <f t="shared" si="83"/>
        <v>20</v>
      </c>
      <c r="U640" s="474" t="s">
        <v>3970</v>
      </c>
      <c r="V640" s="475" t="s">
        <v>3151</v>
      </c>
    </row>
    <row r="641" spans="1:22" s="1" customFormat="1" ht="39.950000000000003" customHeight="1" thickBot="1">
      <c r="A641" s="1" t="s">
        <v>7</v>
      </c>
      <c r="B641" s="2" t="s">
        <v>49</v>
      </c>
      <c r="C641" s="2" t="s">
        <v>271</v>
      </c>
      <c r="D641" s="2" t="s">
        <v>861</v>
      </c>
      <c r="E641" s="2" t="s">
        <v>2736</v>
      </c>
      <c r="F641" s="2" t="s">
        <v>2868</v>
      </c>
      <c r="G641" s="2">
        <v>5731.62</v>
      </c>
      <c r="H641" s="467">
        <v>6105.84</v>
      </c>
      <c r="I641" s="467">
        <v>6106.87</v>
      </c>
      <c r="J641" s="468">
        <f t="shared" si="87"/>
        <v>1.6869095816460065E-4</v>
      </c>
      <c r="K641" s="464">
        <v>5614.5</v>
      </c>
      <c r="L641" s="464">
        <v>6008</v>
      </c>
      <c r="M641" s="464">
        <v>4270.5</v>
      </c>
      <c r="N641" s="466">
        <f t="shared" si="82"/>
        <v>5.4000000000000006E-2</v>
      </c>
      <c r="O641" s="2">
        <v>0</v>
      </c>
      <c r="P641" s="2">
        <v>10</v>
      </c>
      <c r="Q641" s="2">
        <v>10</v>
      </c>
      <c r="R641" s="2">
        <v>0</v>
      </c>
      <c r="S641" s="470">
        <f>+($I$632*$S$632)/I641</f>
        <v>27.264376022414101</v>
      </c>
      <c r="T641" s="470">
        <f t="shared" si="83"/>
        <v>47.264376022414098</v>
      </c>
      <c r="U641" s="474" t="s">
        <v>3970</v>
      </c>
      <c r="V641" s="475" t="s">
        <v>3971</v>
      </c>
    </row>
    <row r="642" spans="1:22" s="1" customFormat="1" ht="39.950000000000003" customHeight="1" thickBot="1">
      <c r="A642" s="1" t="s">
        <v>7</v>
      </c>
      <c r="B642" s="2" t="s">
        <v>49</v>
      </c>
      <c r="C642" s="2" t="s">
        <v>269</v>
      </c>
      <c r="D642" s="2" t="s">
        <v>862</v>
      </c>
      <c r="E642" s="2" t="s">
        <v>2736</v>
      </c>
      <c r="F642" s="2" t="s">
        <v>2868</v>
      </c>
      <c r="G642" s="2">
        <v>5929.26</v>
      </c>
      <c r="H642" s="467">
        <v>6323.9</v>
      </c>
      <c r="I642" s="467">
        <v>6106.87</v>
      </c>
      <c r="J642" s="468">
        <f t="shared" si="87"/>
        <v>-3.4319012002087285E-2</v>
      </c>
      <c r="K642" s="464">
        <v>5614.5</v>
      </c>
      <c r="L642" s="464">
        <v>6008</v>
      </c>
      <c r="M642" s="464">
        <v>4270.5</v>
      </c>
      <c r="N642" s="466">
        <f t="shared" si="82"/>
        <v>5.4000000000000006E-2</v>
      </c>
      <c r="O642" s="2">
        <v>0</v>
      </c>
      <c r="P642" s="2">
        <v>10</v>
      </c>
      <c r="Q642" s="2">
        <v>10</v>
      </c>
      <c r="R642" s="2">
        <v>0</v>
      </c>
      <c r="S642" s="470">
        <f>+($I$632*$S$632)/I642</f>
        <v>27.264376022414101</v>
      </c>
      <c r="T642" s="470">
        <f t="shared" si="83"/>
        <v>47.264376022414098</v>
      </c>
      <c r="U642" s="474" t="s">
        <v>3970</v>
      </c>
      <c r="V642" s="475" t="s">
        <v>3971</v>
      </c>
    </row>
    <row r="643" spans="1:22" s="1" customFormat="1" ht="39.950000000000003" customHeight="1" thickBot="1">
      <c r="A643" s="1" t="s">
        <v>7</v>
      </c>
      <c r="B643" s="2" t="s">
        <v>49</v>
      </c>
      <c r="C643" s="2" t="s">
        <v>269</v>
      </c>
      <c r="D643" s="2" t="s">
        <v>857</v>
      </c>
      <c r="E643" s="2" t="s">
        <v>2742</v>
      </c>
      <c r="F643" s="2" t="s">
        <v>2865</v>
      </c>
      <c r="G643" s="2">
        <v>1980.74</v>
      </c>
      <c r="H643" s="467">
        <v>2670</v>
      </c>
      <c r="I643" s="467"/>
      <c r="J643" s="468"/>
      <c r="K643" s="464">
        <v>5614.5</v>
      </c>
      <c r="L643" s="464">
        <v>6008</v>
      </c>
      <c r="M643" s="464">
        <v>4270.5</v>
      </c>
      <c r="N643" s="466">
        <f t="shared" si="82"/>
        <v>5.4000000000000006E-2</v>
      </c>
      <c r="O643" s="2">
        <v>10</v>
      </c>
      <c r="P643" s="2">
        <v>0</v>
      </c>
      <c r="Q643" s="2">
        <v>10</v>
      </c>
      <c r="R643" s="2">
        <v>0</v>
      </c>
      <c r="S643" s="470"/>
      <c r="T643" s="470">
        <f t="shared" si="83"/>
        <v>20</v>
      </c>
      <c r="U643" s="474" t="s">
        <v>3970</v>
      </c>
      <c r="V643" s="475" t="s">
        <v>3151</v>
      </c>
    </row>
    <row r="644" spans="1:22" s="1" customFormat="1" ht="39.950000000000003" customHeight="1" thickBot="1">
      <c r="A644" s="1" t="s">
        <v>7</v>
      </c>
      <c r="B644" s="2" t="s">
        <v>49</v>
      </c>
      <c r="C644" s="2" t="s">
        <v>269</v>
      </c>
      <c r="D644" s="2" t="s">
        <v>863</v>
      </c>
      <c r="E644" s="2" t="s">
        <v>2734</v>
      </c>
      <c r="F644" s="2" t="s">
        <v>2865</v>
      </c>
      <c r="G644" s="2"/>
      <c r="H644" s="467"/>
      <c r="I644" s="467"/>
      <c r="J644" s="468"/>
      <c r="K644" s="464">
        <v>5614.5</v>
      </c>
      <c r="L644" s="464">
        <v>6008</v>
      </c>
      <c r="M644" s="464">
        <v>4270.5</v>
      </c>
      <c r="N644" s="466">
        <f t="shared" si="82"/>
        <v>5.4000000000000006E-2</v>
      </c>
      <c r="O644" s="2">
        <v>10</v>
      </c>
      <c r="P644" s="2">
        <v>0</v>
      </c>
      <c r="Q644" s="2">
        <v>10</v>
      </c>
      <c r="R644" s="2">
        <v>0</v>
      </c>
      <c r="S644" s="470"/>
      <c r="T644" s="470">
        <f t="shared" si="83"/>
        <v>20</v>
      </c>
      <c r="U644" s="474" t="s">
        <v>3970</v>
      </c>
      <c r="V644" s="475" t="s">
        <v>3151</v>
      </c>
    </row>
    <row r="645" spans="1:22" s="1" customFormat="1" ht="39.950000000000003" customHeight="1" thickBot="1">
      <c r="A645" s="1" t="s">
        <v>7</v>
      </c>
      <c r="B645" s="2" t="s">
        <v>49</v>
      </c>
      <c r="C645" s="2" t="s">
        <v>269</v>
      </c>
      <c r="D645" s="2" t="s">
        <v>866</v>
      </c>
      <c r="E645" s="2" t="s">
        <v>2753</v>
      </c>
      <c r="F645" s="2" t="s">
        <v>2871</v>
      </c>
      <c r="G645" s="2"/>
      <c r="H645" s="467"/>
      <c r="I645" s="467"/>
      <c r="J645" s="468"/>
      <c r="K645" s="464">
        <v>5614.5</v>
      </c>
      <c r="L645" s="464">
        <v>6008</v>
      </c>
      <c r="M645" s="464">
        <v>4270.5</v>
      </c>
      <c r="N645" s="466">
        <f t="shared" si="82"/>
        <v>5.4000000000000006E-2</v>
      </c>
      <c r="O645" s="2">
        <v>10</v>
      </c>
      <c r="P645" s="2">
        <v>10</v>
      </c>
      <c r="Q645" s="2">
        <v>10</v>
      </c>
      <c r="R645" s="2">
        <v>0</v>
      </c>
      <c r="S645" s="470"/>
      <c r="T645" s="470">
        <f t="shared" si="83"/>
        <v>30</v>
      </c>
      <c r="U645" s="474" t="s">
        <v>3970</v>
      </c>
      <c r="V645" s="475" t="s">
        <v>3151</v>
      </c>
    </row>
    <row r="646" spans="1:22" s="1" customFormat="1" ht="39.950000000000003" customHeight="1" thickBot="1">
      <c r="A646" s="1" t="s">
        <v>7</v>
      </c>
      <c r="B646" s="2" t="s">
        <v>49</v>
      </c>
      <c r="C646" s="2" t="s">
        <v>271</v>
      </c>
      <c r="D646" s="2" t="s">
        <v>868</v>
      </c>
      <c r="E646" s="2" t="s">
        <v>2734</v>
      </c>
      <c r="F646" s="2" t="s">
        <v>2872</v>
      </c>
      <c r="G646" s="2"/>
      <c r="H646" s="467"/>
      <c r="I646" s="467"/>
      <c r="J646" s="468"/>
      <c r="K646" s="464">
        <v>5614.5</v>
      </c>
      <c r="L646" s="464">
        <v>6008</v>
      </c>
      <c r="M646" s="464">
        <v>4270.5</v>
      </c>
      <c r="N646" s="466">
        <f t="shared" si="82"/>
        <v>5.4000000000000006E-2</v>
      </c>
      <c r="O646" s="2">
        <v>10</v>
      </c>
      <c r="P646" s="2">
        <v>10</v>
      </c>
      <c r="Q646" s="2">
        <v>10</v>
      </c>
      <c r="R646" s="2">
        <v>0</v>
      </c>
      <c r="S646" s="470"/>
      <c r="T646" s="470">
        <f t="shared" si="83"/>
        <v>30</v>
      </c>
      <c r="U646" s="474" t="s">
        <v>3970</v>
      </c>
      <c r="V646" s="475" t="s">
        <v>3151</v>
      </c>
    </row>
    <row r="647" spans="1:22" s="1" customFormat="1" ht="39.950000000000003" customHeight="1" thickBot="1">
      <c r="A647" s="1" t="s">
        <v>7</v>
      </c>
      <c r="B647" s="2" t="s">
        <v>50</v>
      </c>
      <c r="C647" s="2" t="s">
        <v>269</v>
      </c>
      <c r="D647" s="2" t="s">
        <v>869</v>
      </c>
      <c r="E647" s="2" t="s">
        <v>2744</v>
      </c>
      <c r="F647" s="2" t="s">
        <v>2864</v>
      </c>
      <c r="G647" s="2">
        <v>3626.77</v>
      </c>
      <c r="H647" s="467">
        <v>1400</v>
      </c>
      <c r="I647" s="467">
        <v>1841.31</v>
      </c>
      <c r="J647" s="468">
        <f t="shared" ref="J647:J659" si="88">+(I647-H647)/H647</f>
        <v>0.31522142857142854</v>
      </c>
      <c r="K647" s="464">
        <v>3363</v>
      </c>
      <c r="L647" s="464">
        <v>3702</v>
      </c>
      <c r="M647" s="464">
        <v>3655.5</v>
      </c>
      <c r="N647" s="466">
        <f t="shared" si="82"/>
        <v>5.4000000000000006E-2</v>
      </c>
      <c r="O647" s="2">
        <v>10</v>
      </c>
      <c r="P647" s="2">
        <v>0</v>
      </c>
      <c r="Q647" s="2">
        <v>10</v>
      </c>
      <c r="R647" s="2">
        <v>0</v>
      </c>
      <c r="S647" s="470"/>
      <c r="T647" s="470">
        <f t="shared" si="83"/>
        <v>20</v>
      </c>
      <c r="U647" s="474" t="s">
        <v>3970</v>
      </c>
      <c r="V647" s="475" t="s">
        <v>3151</v>
      </c>
    </row>
    <row r="648" spans="1:22" s="1" customFormat="1" ht="39.950000000000003" customHeight="1" thickBot="1">
      <c r="A648" s="1" t="s">
        <v>7</v>
      </c>
      <c r="B648" s="2" t="s">
        <v>50</v>
      </c>
      <c r="C648" s="2" t="s">
        <v>269</v>
      </c>
      <c r="D648" s="2" t="s">
        <v>870</v>
      </c>
      <c r="E648" s="2" t="s">
        <v>2733</v>
      </c>
      <c r="F648" s="2" t="s">
        <v>2865</v>
      </c>
      <c r="G648" s="2">
        <v>2158.9299999999998</v>
      </c>
      <c r="H648" s="467">
        <v>1781.27</v>
      </c>
      <c r="I648" s="467">
        <v>2010.82</v>
      </c>
      <c r="J648" s="468">
        <f t="shared" si="88"/>
        <v>0.12886872849146955</v>
      </c>
      <c r="K648" s="464">
        <v>3363</v>
      </c>
      <c r="L648" s="464">
        <v>3702</v>
      </c>
      <c r="M648" s="464">
        <v>3655.5</v>
      </c>
      <c r="N648" s="466">
        <f t="shared" si="82"/>
        <v>5.4000000000000006E-2</v>
      </c>
      <c r="O648" s="2">
        <v>10</v>
      </c>
      <c r="P648" s="2">
        <v>0</v>
      </c>
      <c r="Q648" s="2">
        <v>10</v>
      </c>
      <c r="R648" s="2">
        <v>2</v>
      </c>
      <c r="S648" s="470"/>
      <c r="T648" s="470">
        <f t="shared" si="83"/>
        <v>22</v>
      </c>
      <c r="U648" s="474" t="s">
        <v>3970</v>
      </c>
      <c r="V648" s="475" t="s">
        <v>3151</v>
      </c>
    </row>
    <row r="649" spans="1:22" s="1" customFormat="1" ht="39.950000000000003" customHeight="1" thickBot="1">
      <c r="A649" s="1" t="s">
        <v>7</v>
      </c>
      <c r="B649" s="2" t="s">
        <v>50</v>
      </c>
      <c r="C649" s="2" t="s">
        <v>269</v>
      </c>
      <c r="D649" s="2" t="s">
        <v>880</v>
      </c>
      <c r="E649" s="2" t="s">
        <v>2734</v>
      </c>
      <c r="F649" s="2" t="s">
        <v>2865</v>
      </c>
      <c r="G649" s="2"/>
      <c r="H649" s="467">
        <v>2323</v>
      </c>
      <c r="I649" s="467">
        <v>2075</v>
      </c>
      <c r="J649" s="468">
        <f t="shared" si="88"/>
        <v>-0.10675850193715024</v>
      </c>
      <c r="K649" s="464">
        <v>3363</v>
      </c>
      <c r="L649" s="464">
        <v>3702</v>
      </c>
      <c r="M649" s="464">
        <v>3655.5</v>
      </c>
      <c r="N649" s="466">
        <f t="shared" si="82"/>
        <v>5.4000000000000006E-2</v>
      </c>
      <c r="O649" s="2">
        <v>10</v>
      </c>
      <c r="P649" s="2">
        <v>0</v>
      </c>
      <c r="Q649" s="2">
        <v>10</v>
      </c>
      <c r="R649" s="2">
        <v>0</v>
      </c>
      <c r="S649" s="470"/>
      <c r="T649" s="470">
        <f t="shared" si="83"/>
        <v>20</v>
      </c>
      <c r="U649" s="474" t="s">
        <v>3970</v>
      </c>
      <c r="V649" s="475" t="s">
        <v>3151</v>
      </c>
    </row>
    <row r="650" spans="1:22" s="1" customFormat="1" ht="39.950000000000003" customHeight="1" thickBot="1">
      <c r="A650" s="1" t="s">
        <v>6</v>
      </c>
      <c r="B650" s="2" t="s">
        <v>50</v>
      </c>
      <c r="C650" s="2" t="s">
        <v>270</v>
      </c>
      <c r="D650" s="2" t="s">
        <v>872</v>
      </c>
      <c r="E650" s="2" t="s">
        <v>2734</v>
      </c>
      <c r="F650" s="2" t="s">
        <v>2866</v>
      </c>
      <c r="G650" s="2">
        <v>2220</v>
      </c>
      <c r="H650" s="467">
        <v>2100</v>
      </c>
      <c r="I650" s="467">
        <v>2100</v>
      </c>
      <c r="J650" s="468">
        <f t="shared" si="88"/>
        <v>0</v>
      </c>
      <c r="K650" s="464">
        <v>3363</v>
      </c>
      <c r="L650" s="464">
        <v>3702</v>
      </c>
      <c r="M650" s="464">
        <v>3655.5</v>
      </c>
      <c r="N650" s="466">
        <f t="shared" si="82"/>
        <v>5.4000000000000006E-2</v>
      </c>
      <c r="O650" s="2">
        <v>10</v>
      </c>
      <c r="P650" s="2">
        <v>10</v>
      </c>
      <c r="Q650" s="2">
        <v>10</v>
      </c>
      <c r="R650" s="2">
        <v>0</v>
      </c>
      <c r="S650" s="470">
        <v>60</v>
      </c>
      <c r="T650" s="470">
        <f t="shared" si="83"/>
        <v>90</v>
      </c>
      <c r="U650" s="476" t="s">
        <v>3969</v>
      </c>
      <c r="V650" s="472"/>
    </row>
    <row r="651" spans="1:22" s="1" customFormat="1" ht="39.950000000000003" customHeight="1" thickBot="1">
      <c r="A651" s="1" t="s">
        <v>6</v>
      </c>
      <c r="B651" s="2" t="s">
        <v>50</v>
      </c>
      <c r="C651" s="2" t="s">
        <v>269</v>
      </c>
      <c r="D651" s="2" t="s">
        <v>873</v>
      </c>
      <c r="E651" s="2" t="s">
        <v>2738</v>
      </c>
      <c r="F651" s="2" t="s">
        <v>2867</v>
      </c>
      <c r="G651" s="2">
        <v>2263.92</v>
      </c>
      <c r="H651" s="467">
        <v>2277.9299999999998</v>
      </c>
      <c r="I651" s="467">
        <v>2594.67</v>
      </c>
      <c r="J651" s="468">
        <f t="shared" si="88"/>
        <v>0.13904729293700871</v>
      </c>
      <c r="K651" s="464">
        <v>3363</v>
      </c>
      <c r="L651" s="464">
        <v>3702</v>
      </c>
      <c r="M651" s="464">
        <v>3655.5</v>
      </c>
      <c r="N651" s="466">
        <f t="shared" si="82"/>
        <v>5.4000000000000006E-2</v>
      </c>
      <c r="O651" s="2">
        <v>10</v>
      </c>
      <c r="P651" s="2">
        <v>10</v>
      </c>
      <c r="Q651" s="2">
        <v>10</v>
      </c>
      <c r="R651" s="2">
        <v>0</v>
      </c>
      <c r="S651" s="470">
        <f>+($I$650*$S$650)/I651</f>
        <v>48.561088693359849</v>
      </c>
      <c r="T651" s="470">
        <f t="shared" si="83"/>
        <v>78.561088693359849</v>
      </c>
      <c r="U651" s="476" t="s">
        <v>3969</v>
      </c>
      <c r="V651" s="472"/>
    </row>
    <row r="652" spans="1:22" s="1" customFormat="1" ht="39.950000000000003" customHeight="1" thickBot="1">
      <c r="A652" s="1" t="s">
        <v>6</v>
      </c>
      <c r="B652" s="2" t="s">
        <v>50</v>
      </c>
      <c r="C652" s="2" t="s">
        <v>269</v>
      </c>
      <c r="D652" s="2" t="s">
        <v>881</v>
      </c>
      <c r="E652" s="2" t="s">
        <v>2737</v>
      </c>
      <c r="F652" s="2" t="s">
        <v>2869</v>
      </c>
      <c r="G652" s="2"/>
      <c r="H652" s="467">
        <v>2951.29</v>
      </c>
      <c r="I652" s="467">
        <v>2638.24</v>
      </c>
      <c r="J652" s="468">
        <f t="shared" si="88"/>
        <v>-0.10607225992701502</v>
      </c>
      <c r="K652" s="464">
        <v>3363</v>
      </c>
      <c r="L652" s="464">
        <v>3702</v>
      </c>
      <c r="M652" s="464">
        <v>3655.5</v>
      </c>
      <c r="N652" s="466">
        <f t="shared" ref="N652:N715" si="89">1.6%+1.9%+1.9%</f>
        <v>5.4000000000000006E-2</v>
      </c>
      <c r="O652" s="2">
        <v>10</v>
      </c>
      <c r="P652" s="2">
        <v>10</v>
      </c>
      <c r="Q652" s="2">
        <v>10</v>
      </c>
      <c r="R652" s="2">
        <v>0</v>
      </c>
      <c r="S652" s="470"/>
      <c r="T652" s="470">
        <f t="shared" ref="T652:T715" si="90">+SUM(O652:S652)</f>
        <v>30</v>
      </c>
      <c r="U652" s="474" t="s">
        <v>3970</v>
      </c>
      <c r="V652" s="475" t="s">
        <v>3151</v>
      </c>
    </row>
    <row r="653" spans="1:22" s="1" customFormat="1" ht="39.950000000000003" customHeight="1" thickBot="1">
      <c r="A653" s="1" t="s">
        <v>6</v>
      </c>
      <c r="B653" s="2" t="s">
        <v>50</v>
      </c>
      <c r="C653" s="2" t="s">
        <v>270</v>
      </c>
      <c r="D653" s="2" t="s">
        <v>882</v>
      </c>
      <c r="E653" s="2" t="s">
        <v>2737</v>
      </c>
      <c r="F653" s="2" t="s">
        <v>2870</v>
      </c>
      <c r="G653" s="2"/>
      <c r="H653" s="467">
        <v>3739.83</v>
      </c>
      <c r="I653" s="467">
        <v>2819.5</v>
      </c>
      <c r="J653" s="468">
        <f t="shared" si="88"/>
        <v>-0.24608872595813178</v>
      </c>
      <c r="K653" s="464">
        <v>3363</v>
      </c>
      <c r="L653" s="464">
        <v>3702</v>
      </c>
      <c r="M653" s="464">
        <v>3655.5</v>
      </c>
      <c r="N653" s="466">
        <f t="shared" si="89"/>
        <v>5.4000000000000006E-2</v>
      </c>
      <c r="O653" s="2">
        <v>10</v>
      </c>
      <c r="P653" s="2">
        <v>10</v>
      </c>
      <c r="Q653" s="2">
        <v>10</v>
      </c>
      <c r="R653" s="2">
        <v>0</v>
      </c>
      <c r="S653" s="470"/>
      <c r="T653" s="470">
        <f t="shared" si="90"/>
        <v>30</v>
      </c>
      <c r="U653" s="474" t="s">
        <v>3970</v>
      </c>
      <c r="V653" s="475" t="s">
        <v>3151</v>
      </c>
    </row>
    <row r="654" spans="1:22" s="1" customFormat="1" ht="39.950000000000003" customHeight="1" thickBot="1">
      <c r="A654" s="1" t="s">
        <v>7</v>
      </c>
      <c r="B654" s="2" t="s">
        <v>50</v>
      </c>
      <c r="C654" s="2" t="s">
        <v>272</v>
      </c>
      <c r="D654" s="2" t="s">
        <v>874</v>
      </c>
      <c r="E654" s="2" t="s">
        <v>2736</v>
      </c>
      <c r="F654" s="2" t="s">
        <v>2865</v>
      </c>
      <c r="G654" s="2">
        <v>2624.77</v>
      </c>
      <c r="H654" s="467">
        <v>2323.73</v>
      </c>
      <c r="I654" s="467">
        <v>2910.8</v>
      </c>
      <c r="J654" s="468">
        <f t="shared" si="88"/>
        <v>0.25264122768135722</v>
      </c>
      <c r="K654" s="464">
        <v>3363</v>
      </c>
      <c r="L654" s="464">
        <v>3702</v>
      </c>
      <c r="M654" s="464">
        <v>3655.5</v>
      </c>
      <c r="N654" s="466">
        <f t="shared" si="89"/>
        <v>5.4000000000000006E-2</v>
      </c>
      <c r="O654" s="2">
        <v>0</v>
      </c>
      <c r="P654" s="2">
        <v>0</v>
      </c>
      <c r="Q654" s="2">
        <v>10</v>
      </c>
      <c r="R654" s="2">
        <v>0</v>
      </c>
      <c r="S654" s="470">
        <f>+($I$650*$S$650)/I654</f>
        <v>43.287068847052353</v>
      </c>
      <c r="T654" s="470">
        <f t="shared" si="90"/>
        <v>53.287068847052353</v>
      </c>
      <c r="U654" s="474" t="s">
        <v>3970</v>
      </c>
      <c r="V654" s="475" t="s">
        <v>3973</v>
      </c>
    </row>
    <row r="655" spans="1:22" s="1" customFormat="1" ht="39.950000000000003" customHeight="1" thickBot="1">
      <c r="A655" s="1" t="s">
        <v>6</v>
      </c>
      <c r="B655" s="2" t="s">
        <v>50</v>
      </c>
      <c r="C655" s="2" t="s">
        <v>270</v>
      </c>
      <c r="D655" s="2" t="s">
        <v>875</v>
      </c>
      <c r="E655" s="2" t="s">
        <v>2736</v>
      </c>
      <c r="F655" s="2" t="s">
        <v>2865</v>
      </c>
      <c r="G655" s="2">
        <v>2715.28</v>
      </c>
      <c r="H655" s="467">
        <v>2403.86</v>
      </c>
      <c r="I655" s="467">
        <v>2910.8</v>
      </c>
      <c r="J655" s="468">
        <f t="shared" si="88"/>
        <v>0.2108858252976463</v>
      </c>
      <c r="K655" s="464">
        <v>3363</v>
      </c>
      <c r="L655" s="464">
        <v>3702</v>
      </c>
      <c r="M655" s="464">
        <v>3655.5</v>
      </c>
      <c r="N655" s="466">
        <f t="shared" si="89"/>
        <v>5.4000000000000006E-2</v>
      </c>
      <c r="O655" s="2">
        <v>0</v>
      </c>
      <c r="P655" s="2">
        <v>0</v>
      </c>
      <c r="Q655" s="2">
        <v>10</v>
      </c>
      <c r="R655" s="2">
        <v>0</v>
      </c>
      <c r="S655" s="470">
        <f>+($I$650*$S$650)/I655</f>
        <v>43.287068847052353</v>
      </c>
      <c r="T655" s="470">
        <f t="shared" si="90"/>
        <v>53.287068847052353</v>
      </c>
      <c r="U655" s="474" t="s">
        <v>3970</v>
      </c>
      <c r="V655" s="475" t="s">
        <v>3973</v>
      </c>
    </row>
    <row r="656" spans="1:22" s="1" customFormat="1" ht="39.950000000000003" customHeight="1" thickBot="1">
      <c r="A656" s="1" t="s">
        <v>6</v>
      </c>
      <c r="B656" s="2" t="s">
        <v>50</v>
      </c>
      <c r="C656" s="2" t="s">
        <v>269</v>
      </c>
      <c r="D656" s="2" t="s">
        <v>877</v>
      </c>
      <c r="E656" s="2" t="s">
        <v>2735</v>
      </c>
      <c r="F656" s="2" t="s">
        <v>2868</v>
      </c>
      <c r="G656" s="2">
        <v>3136.33</v>
      </c>
      <c r="H656" s="467">
        <v>3256</v>
      </c>
      <c r="I656" s="467">
        <v>3528</v>
      </c>
      <c r="J656" s="468">
        <f t="shared" si="88"/>
        <v>8.3538083538083535E-2</v>
      </c>
      <c r="K656" s="464">
        <v>3363</v>
      </c>
      <c r="L656" s="464">
        <v>3702</v>
      </c>
      <c r="M656" s="464">
        <v>3655.5</v>
      </c>
      <c r="N656" s="466">
        <f t="shared" si="89"/>
        <v>5.4000000000000006E-2</v>
      </c>
      <c r="O656" s="2">
        <v>10</v>
      </c>
      <c r="P656" s="2">
        <v>10</v>
      </c>
      <c r="Q656" s="2">
        <v>10</v>
      </c>
      <c r="R656" s="2">
        <v>1</v>
      </c>
      <c r="S656" s="470">
        <f>+($I$650*$S$650)/I656</f>
        <v>35.714285714285715</v>
      </c>
      <c r="T656" s="470">
        <f t="shared" si="90"/>
        <v>66.714285714285722</v>
      </c>
      <c r="U656" s="474" t="s">
        <v>3970</v>
      </c>
      <c r="V656" s="475" t="s">
        <v>3971</v>
      </c>
    </row>
    <row r="657" spans="1:22" s="1" customFormat="1" ht="39.950000000000003" customHeight="1" thickBot="1">
      <c r="A657" s="1" t="s">
        <v>6</v>
      </c>
      <c r="B657" s="2" t="s">
        <v>50</v>
      </c>
      <c r="C657" s="2" t="s">
        <v>271</v>
      </c>
      <c r="D657" s="2" t="s">
        <v>867</v>
      </c>
      <c r="E657" s="2" t="s">
        <v>2737</v>
      </c>
      <c r="F657" s="2" t="s">
        <v>2868</v>
      </c>
      <c r="G657" s="2"/>
      <c r="H657" s="467">
        <v>4230.68</v>
      </c>
      <c r="I657" s="467">
        <v>3532.76</v>
      </c>
      <c r="J657" s="468">
        <f t="shared" si="88"/>
        <v>-0.16496638838200953</v>
      </c>
      <c r="K657" s="464">
        <v>3363</v>
      </c>
      <c r="L657" s="464">
        <v>3702</v>
      </c>
      <c r="M657" s="464">
        <v>3655.5</v>
      </c>
      <c r="N657" s="466">
        <f t="shared" si="89"/>
        <v>5.4000000000000006E-2</v>
      </c>
      <c r="O657" s="2">
        <v>10</v>
      </c>
      <c r="P657" s="2">
        <v>10</v>
      </c>
      <c r="Q657" s="2">
        <v>10</v>
      </c>
      <c r="R657" s="2">
        <v>0</v>
      </c>
      <c r="S657" s="470"/>
      <c r="T657" s="470">
        <f t="shared" si="90"/>
        <v>30</v>
      </c>
      <c r="U657" s="474" t="s">
        <v>3970</v>
      </c>
      <c r="V657" s="475" t="s">
        <v>3151</v>
      </c>
    </row>
    <row r="658" spans="1:22" s="1" customFormat="1" ht="39.950000000000003" customHeight="1" thickBot="1">
      <c r="A658" s="1" t="s">
        <v>7</v>
      </c>
      <c r="B658" s="2" t="s">
        <v>50</v>
      </c>
      <c r="C658" s="2" t="s">
        <v>269</v>
      </c>
      <c r="D658" s="2" t="s">
        <v>878</v>
      </c>
      <c r="E658" s="2" t="s">
        <v>2736</v>
      </c>
      <c r="F658" s="2" t="s">
        <v>2868</v>
      </c>
      <c r="G658" s="2">
        <v>3844.24</v>
      </c>
      <c r="H658" s="467">
        <v>4100.1099999999997</v>
      </c>
      <c r="I658" s="467">
        <v>3958.88</v>
      </c>
      <c r="J658" s="468">
        <f t="shared" si="88"/>
        <v>-3.4445417318071853E-2</v>
      </c>
      <c r="K658" s="464">
        <v>3363</v>
      </c>
      <c r="L658" s="464">
        <v>3702</v>
      </c>
      <c r="M658" s="464">
        <v>3655.5</v>
      </c>
      <c r="N658" s="466">
        <f t="shared" si="89"/>
        <v>5.4000000000000006E-2</v>
      </c>
      <c r="O658" s="2">
        <v>0</v>
      </c>
      <c r="P658" s="2">
        <v>10</v>
      </c>
      <c r="Q658" s="2">
        <v>10</v>
      </c>
      <c r="R658" s="2">
        <v>0</v>
      </c>
      <c r="S658" s="470">
        <f>+($I$650*$S$650)/I658</f>
        <v>31.82718344582306</v>
      </c>
      <c r="T658" s="470">
        <f t="shared" si="90"/>
        <v>51.82718344582306</v>
      </c>
      <c r="U658" s="474" t="s">
        <v>3970</v>
      </c>
      <c r="V658" s="475" t="s">
        <v>3971</v>
      </c>
    </row>
    <row r="659" spans="1:22" s="1" customFormat="1" ht="39.950000000000003" customHeight="1" thickBot="1">
      <c r="A659" s="1" t="s">
        <v>7</v>
      </c>
      <c r="B659" s="2" t="s">
        <v>50</v>
      </c>
      <c r="C659" s="2" t="s">
        <v>271</v>
      </c>
      <c r="D659" s="2" t="s">
        <v>879</v>
      </c>
      <c r="E659" s="2" t="s">
        <v>2736</v>
      </c>
      <c r="F659" s="2" t="s">
        <v>2868</v>
      </c>
      <c r="G659" s="2">
        <v>2634.38</v>
      </c>
      <c r="H659" s="467">
        <v>4105.37</v>
      </c>
      <c r="I659" s="467">
        <v>3958.88</v>
      </c>
      <c r="J659" s="468">
        <f t="shared" si="88"/>
        <v>-3.5682532877669926E-2</v>
      </c>
      <c r="K659" s="464">
        <v>3363</v>
      </c>
      <c r="L659" s="464">
        <v>3702</v>
      </c>
      <c r="M659" s="464">
        <v>3655.5</v>
      </c>
      <c r="N659" s="466">
        <f t="shared" si="89"/>
        <v>5.4000000000000006E-2</v>
      </c>
      <c r="O659" s="2">
        <v>0</v>
      </c>
      <c r="P659" s="2">
        <v>10</v>
      </c>
      <c r="Q659" s="2">
        <v>10</v>
      </c>
      <c r="R659" s="2">
        <v>0</v>
      </c>
      <c r="S659" s="470">
        <f>+($I$650*$S$650)/I659</f>
        <v>31.82718344582306</v>
      </c>
      <c r="T659" s="470">
        <f t="shared" si="90"/>
        <v>51.82718344582306</v>
      </c>
      <c r="U659" s="474" t="s">
        <v>3970</v>
      </c>
      <c r="V659" s="475" t="s">
        <v>3971</v>
      </c>
    </row>
    <row r="660" spans="1:22" s="1" customFormat="1" ht="39.950000000000003" customHeight="1" thickBot="1">
      <c r="A660" s="1" t="s">
        <v>7</v>
      </c>
      <c r="B660" s="2" t="s">
        <v>50</v>
      </c>
      <c r="C660" s="2" t="s">
        <v>269</v>
      </c>
      <c r="D660" s="2" t="s">
        <v>871</v>
      </c>
      <c r="E660" s="2" t="s">
        <v>2741</v>
      </c>
      <c r="F660" s="2" t="s">
        <v>2865</v>
      </c>
      <c r="G660" s="2">
        <v>2015.83</v>
      </c>
      <c r="H660" s="467">
        <v>1868.83</v>
      </c>
      <c r="I660" s="467"/>
      <c r="J660" s="468"/>
      <c r="K660" s="464">
        <v>3363</v>
      </c>
      <c r="L660" s="464">
        <v>3702</v>
      </c>
      <c r="M660" s="464">
        <v>3655.5</v>
      </c>
      <c r="N660" s="466">
        <f t="shared" si="89"/>
        <v>5.4000000000000006E-2</v>
      </c>
      <c r="O660" s="2">
        <v>10</v>
      </c>
      <c r="P660" s="2">
        <v>0</v>
      </c>
      <c r="Q660" s="2">
        <v>10</v>
      </c>
      <c r="R660" s="2">
        <v>0</v>
      </c>
      <c r="S660" s="470"/>
      <c r="T660" s="470">
        <f t="shared" si="90"/>
        <v>20</v>
      </c>
      <c r="U660" s="474" t="s">
        <v>3970</v>
      </c>
      <c r="V660" s="475" t="s">
        <v>3151</v>
      </c>
    </row>
    <row r="661" spans="1:22" s="1" customFormat="1" ht="39.950000000000003" customHeight="1" thickBot="1">
      <c r="A661" s="1" t="s">
        <v>7</v>
      </c>
      <c r="B661" s="2" t="s">
        <v>50</v>
      </c>
      <c r="C661" s="2" t="s">
        <v>269</v>
      </c>
      <c r="D661" s="2" t="s">
        <v>876</v>
      </c>
      <c r="E661" s="2" t="s">
        <v>2742</v>
      </c>
      <c r="F661" s="2" t="s">
        <v>2865</v>
      </c>
      <c r="G661" s="2">
        <v>1843.69</v>
      </c>
      <c r="H661" s="467">
        <v>2480</v>
      </c>
      <c r="I661" s="467"/>
      <c r="J661" s="468"/>
      <c r="K661" s="464">
        <v>3363</v>
      </c>
      <c r="L661" s="464">
        <v>3702</v>
      </c>
      <c r="M661" s="464">
        <v>3655.5</v>
      </c>
      <c r="N661" s="466">
        <f t="shared" si="89"/>
        <v>5.4000000000000006E-2</v>
      </c>
      <c r="O661" s="2">
        <v>10</v>
      </c>
      <c r="P661" s="2">
        <v>0</v>
      </c>
      <c r="Q661" s="2">
        <v>10</v>
      </c>
      <c r="R661" s="2">
        <v>0</v>
      </c>
      <c r="S661" s="470"/>
      <c r="T661" s="470">
        <f t="shared" si="90"/>
        <v>20</v>
      </c>
      <c r="U661" s="474" t="s">
        <v>3970</v>
      </c>
      <c r="V661" s="475" t="s">
        <v>3151</v>
      </c>
    </row>
    <row r="662" spans="1:22" s="1" customFormat="1" ht="39.950000000000003" customHeight="1" thickBot="1">
      <c r="A662" s="1" t="s">
        <v>7</v>
      </c>
      <c r="B662" s="2" t="s">
        <v>50</v>
      </c>
      <c r="C662" s="2" t="s">
        <v>269</v>
      </c>
      <c r="D662" s="2" t="s">
        <v>883</v>
      </c>
      <c r="E662" s="2" t="s">
        <v>2753</v>
      </c>
      <c r="F662" s="2" t="s">
        <v>2871</v>
      </c>
      <c r="G662" s="2"/>
      <c r="H662" s="467"/>
      <c r="I662" s="467"/>
      <c r="J662" s="468"/>
      <c r="K662" s="464">
        <v>3363</v>
      </c>
      <c r="L662" s="464">
        <v>3702</v>
      </c>
      <c r="M662" s="464">
        <v>3655.5</v>
      </c>
      <c r="N662" s="466">
        <f t="shared" si="89"/>
        <v>5.4000000000000006E-2</v>
      </c>
      <c r="O662" s="2">
        <v>10</v>
      </c>
      <c r="P662" s="2">
        <v>10</v>
      </c>
      <c r="Q662" s="2">
        <v>10</v>
      </c>
      <c r="R662" s="2">
        <v>0</v>
      </c>
      <c r="S662" s="470"/>
      <c r="T662" s="470">
        <f t="shared" si="90"/>
        <v>30</v>
      </c>
      <c r="U662" s="474" t="s">
        <v>3970</v>
      </c>
      <c r="V662" s="475" t="s">
        <v>3151</v>
      </c>
    </row>
    <row r="663" spans="1:22" s="1" customFormat="1" ht="39.950000000000003" customHeight="1" thickBot="1">
      <c r="A663" s="1" t="s">
        <v>7</v>
      </c>
      <c r="B663" s="2" t="s">
        <v>50</v>
      </c>
      <c r="C663" s="2" t="s">
        <v>271</v>
      </c>
      <c r="D663" s="2" t="s">
        <v>884</v>
      </c>
      <c r="E663" s="2" t="s">
        <v>2734</v>
      </c>
      <c r="F663" s="2" t="s">
        <v>2872</v>
      </c>
      <c r="G663" s="2"/>
      <c r="H663" s="467"/>
      <c r="I663" s="467"/>
      <c r="J663" s="468"/>
      <c r="K663" s="464">
        <v>3363</v>
      </c>
      <c r="L663" s="464">
        <v>3702</v>
      </c>
      <c r="M663" s="464">
        <v>3655.5</v>
      </c>
      <c r="N663" s="466">
        <f t="shared" si="89"/>
        <v>5.4000000000000006E-2</v>
      </c>
      <c r="O663" s="2">
        <v>10</v>
      </c>
      <c r="P663" s="2">
        <v>10</v>
      </c>
      <c r="Q663" s="2">
        <v>10</v>
      </c>
      <c r="R663" s="2">
        <v>0</v>
      </c>
      <c r="S663" s="470"/>
      <c r="T663" s="470">
        <f t="shared" si="90"/>
        <v>30</v>
      </c>
      <c r="U663" s="474" t="s">
        <v>3970</v>
      </c>
      <c r="V663" s="475" t="s">
        <v>3151</v>
      </c>
    </row>
    <row r="664" spans="1:22" s="1" customFormat="1" ht="39.950000000000003" customHeight="1" thickBot="1">
      <c r="A664" s="1" t="s">
        <v>6</v>
      </c>
      <c r="B664" s="2" t="s">
        <v>51</v>
      </c>
      <c r="C664" s="2" t="s">
        <v>269</v>
      </c>
      <c r="D664" s="2" t="s">
        <v>885</v>
      </c>
      <c r="E664" s="2" t="s">
        <v>2731</v>
      </c>
      <c r="F664" s="2" t="s">
        <v>2873</v>
      </c>
      <c r="G664" s="2">
        <v>60</v>
      </c>
      <c r="H664" s="467">
        <v>55</v>
      </c>
      <c r="I664" s="467">
        <v>55</v>
      </c>
      <c r="J664" s="468">
        <f t="shared" ref="J664:J671" si="91">+(I664-H664)/H664</f>
        <v>0</v>
      </c>
      <c r="K664" s="464">
        <v>275</v>
      </c>
      <c r="L664" s="464">
        <v>263.66666666666669</v>
      </c>
      <c r="M664" s="464">
        <v>262.8</v>
      </c>
      <c r="N664" s="466">
        <f t="shared" si="89"/>
        <v>5.4000000000000006E-2</v>
      </c>
      <c r="O664" s="2">
        <v>10</v>
      </c>
      <c r="P664" s="2">
        <v>10</v>
      </c>
      <c r="Q664" s="2">
        <v>10</v>
      </c>
      <c r="R664" s="2">
        <v>0</v>
      </c>
      <c r="S664" s="470">
        <v>60</v>
      </c>
      <c r="T664" s="470">
        <f t="shared" si="90"/>
        <v>90</v>
      </c>
      <c r="U664" s="476" t="s">
        <v>3969</v>
      </c>
      <c r="V664" s="472"/>
    </row>
    <row r="665" spans="1:22" s="1" customFormat="1" ht="39.950000000000003" customHeight="1" thickBot="1">
      <c r="A665" s="1" t="s">
        <v>6</v>
      </c>
      <c r="B665" s="2" t="s">
        <v>51</v>
      </c>
      <c r="C665" s="2" t="s">
        <v>269</v>
      </c>
      <c r="D665" s="2" t="s">
        <v>886</v>
      </c>
      <c r="E665" s="2" t="s">
        <v>2744</v>
      </c>
      <c r="F665" s="2" t="s">
        <v>2874</v>
      </c>
      <c r="G665" s="2">
        <v>77.239999999999995</v>
      </c>
      <c r="H665" s="467">
        <v>58.36</v>
      </c>
      <c r="I665" s="467">
        <v>64.290000000000006</v>
      </c>
      <c r="J665" s="468">
        <f t="shared" si="91"/>
        <v>0.10161069225496927</v>
      </c>
      <c r="K665" s="464">
        <v>275</v>
      </c>
      <c r="L665" s="464">
        <v>263.66666666666669</v>
      </c>
      <c r="M665" s="464">
        <v>262.8</v>
      </c>
      <c r="N665" s="466">
        <f t="shared" si="89"/>
        <v>5.4000000000000006E-2</v>
      </c>
      <c r="O665" s="2">
        <v>10</v>
      </c>
      <c r="P665" s="2">
        <v>10</v>
      </c>
      <c r="Q665" s="2">
        <v>10</v>
      </c>
      <c r="R665" s="2">
        <v>0</v>
      </c>
      <c r="S665" s="470">
        <f>+($I$664*$S$664)/I665</f>
        <v>51.329911339244049</v>
      </c>
      <c r="T665" s="470">
        <f t="shared" si="90"/>
        <v>81.329911339244049</v>
      </c>
      <c r="U665" s="476" t="s">
        <v>3969</v>
      </c>
      <c r="V665" s="472"/>
    </row>
    <row r="666" spans="1:22" s="1" customFormat="1" ht="39.950000000000003" customHeight="1" thickBot="1">
      <c r="A666" s="1" t="s">
        <v>6</v>
      </c>
      <c r="B666" s="2" t="s">
        <v>51</v>
      </c>
      <c r="C666" s="2" t="s">
        <v>269</v>
      </c>
      <c r="D666" s="2" t="s">
        <v>892</v>
      </c>
      <c r="E666" s="2" t="s">
        <v>2741</v>
      </c>
      <c r="F666" s="2" t="s">
        <v>2876</v>
      </c>
      <c r="G666" s="2">
        <v>95.53</v>
      </c>
      <c r="H666" s="467">
        <v>95.53</v>
      </c>
      <c r="I666" s="467">
        <v>99.49</v>
      </c>
      <c r="J666" s="468">
        <f t="shared" si="91"/>
        <v>4.145294671830832E-2</v>
      </c>
      <c r="K666" s="464">
        <v>275</v>
      </c>
      <c r="L666" s="464">
        <v>263.66666666666669</v>
      </c>
      <c r="M666" s="464">
        <v>262.8</v>
      </c>
      <c r="N666" s="466">
        <f t="shared" si="89"/>
        <v>5.4000000000000006E-2</v>
      </c>
      <c r="O666" s="2">
        <v>10</v>
      </c>
      <c r="P666" s="2">
        <v>10</v>
      </c>
      <c r="Q666" s="2">
        <v>0</v>
      </c>
      <c r="R666" s="2">
        <v>0</v>
      </c>
      <c r="S666" s="470">
        <f>+($I$664*$S$664)/I666</f>
        <v>33.169162729922604</v>
      </c>
      <c r="T666" s="470">
        <f t="shared" si="90"/>
        <v>53.169162729922604</v>
      </c>
      <c r="U666" s="474" t="s">
        <v>3970</v>
      </c>
      <c r="V666" s="475" t="s">
        <v>3971</v>
      </c>
    </row>
    <row r="667" spans="1:22" s="1" customFormat="1" ht="39.950000000000003" customHeight="1" thickBot="1">
      <c r="A667" s="1" t="s">
        <v>7</v>
      </c>
      <c r="B667" s="2" t="s">
        <v>51</v>
      </c>
      <c r="C667" s="2" t="s">
        <v>269</v>
      </c>
      <c r="D667" s="2" t="s">
        <v>888</v>
      </c>
      <c r="E667" s="2" t="s">
        <v>2733</v>
      </c>
      <c r="F667" s="2" t="s">
        <v>2876</v>
      </c>
      <c r="G667" s="2">
        <v>104.55</v>
      </c>
      <c r="H667" s="467">
        <v>117.09</v>
      </c>
      <c r="I667" s="467">
        <v>128.51</v>
      </c>
      <c r="J667" s="468">
        <f t="shared" si="91"/>
        <v>9.7531813135195045E-2</v>
      </c>
      <c r="K667" s="464">
        <v>275</v>
      </c>
      <c r="L667" s="464">
        <v>263.66666666666669</v>
      </c>
      <c r="M667" s="464">
        <v>262.8</v>
      </c>
      <c r="N667" s="466">
        <f t="shared" si="89"/>
        <v>5.4000000000000006E-2</v>
      </c>
      <c r="O667" s="2">
        <v>10</v>
      </c>
      <c r="P667" s="2">
        <v>10</v>
      </c>
      <c r="Q667" s="2">
        <v>0</v>
      </c>
      <c r="R667" s="2">
        <v>2</v>
      </c>
      <c r="S667" s="470"/>
      <c r="T667" s="470">
        <f t="shared" si="90"/>
        <v>22</v>
      </c>
      <c r="U667" s="474" t="s">
        <v>3970</v>
      </c>
      <c r="V667" s="475" t="s">
        <v>3151</v>
      </c>
    </row>
    <row r="668" spans="1:22" s="1" customFormat="1" ht="39.950000000000003" customHeight="1" thickBot="1">
      <c r="A668" s="1" t="s">
        <v>6</v>
      </c>
      <c r="B668" s="2" t="s">
        <v>51</v>
      </c>
      <c r="C668" s="2" t="s">
        <v>269</v>
      </c>
      <c r="D668" s="2" t="s">
        <v>889</v>
      </c>
      <c r="E668" s="2" t="s">
        <v>2734</v>
      </c>
      <c r="F668" s="2" t="s">
        <v>2877</v>
      </c>
      <c r="G668" s="2">
        <v>102.5</v>
      </c>
      <c r="H668" s="467">
        <v>122.35</v>
      </c>
      <c r="I668" s="467">
        <v>137.09</v>
      </c>
      <c r="J668" s="468">
        <f t="shared" si="91"/>
        <v>0.1204740498569678</v>
      </c>
      <c r="K668" s="464">
        <v>275</v>
      </c>
      <c r="L668" s="464">
        <v>263.66666666666669</v>
      </c>
      <c r="M668" s="464">
        <v>262.8</v>
      </c>
      <c r="N668" s="466">
        <f t="shared" si="89"/>
        <v>5.4000000000000006E-2</v>
      </c>
      <c r="O668" s="2">
        <v>10</v>
      </c>
      <c r="P668" s="2">
        <v>10</v>
      </c>
      <c r="Q668" s="2">
        <v>0</v>
      </c>
      <c r="R668" s="2">
        <v>0</v>
      </c>
      <c r="S668" s="470">
        <f>+($I$664*$S$664)/I668</f>
        <v>24.071777664308119</v>
      </c>
      <c r="T668" s="470">
        <f t="shared" si="90"/>
        <v>44.071777664308115</v>
      </c>
      <c r="U668" s="474" t="s">
        <v>3970</v>
      </c>
      <c r="V668" s="475" t="s">
        <v>3971</v>
      </c>
    </row>
    <row r="669" spans="1:22" s="1" customFormat="1" ht="39.950000000000003" customHeight="1" thickBot="1">
      <c r="A669" s="1" t="s">
        <v>6</v>
      </c>
      <c r="B669" s="2" t="s">
        <v>51</v>
      </c>
      <c r="C669" s="2" t="s">
        <v>269</v>
      </c>
      <c r="D669" s="2" t="s">
        <v>890</v>
      </c>
      <c r="E669" s="2" t="s">
        <v>2736</v>
      </c>
      <c r="F669" s="2" t="s">
        <v>2878</v>
      </c>
      <c r="G669" s="2">
        <v>132.41</v>
      </c>
      <c r="H669" s="467">
        <v>144.62</v>
      </c>
      <c r="I669" s="467">
        <v>144.4</v>
      </c>
      <c r="J669" s="468">
        <f t="shared" si="91"/>
        <v>-1.5212280459134203E-3</v>
      </c>
      <c r="K669" s="464">
        <v>275</v>
      </c>
      <c r="L669" s="464">
        <v>263.66666666666669</v>
      </c>
      <c r="M669" s="464">
        <v>262.8</v>
      </c>
      <c r="N669" s="466">
        <f t="shared" si="89"/>
        <v>5.4000000000000006E-2</v>
      </c>
      <c r="O669" s="2">
        <v>0</v>
      </c>
      <c r="P669" s="2">
        <v>10</v>
      </c>
      <c r="Q669" s="2">
        <v>0</v>
      </c>
      <c r="R669" s="2">
        <v>0</v>
      </c>
      <c r="S669" s="470">
        <f>+($I$664*$S$664)/I669</f>
        <v>22.853185595567865</v>
      </c>
      <c r="T669" s="470">
        <f t="shared" si="90"/>
        <v>32.853185595567865</v>
      </c>
      <c r="U669" s="474" t="s">
        <v>3970</v>
      </c>
      <c r="V669" s="475" t="s">
        <v>3971</v>
      </c>
    </row>
    <row r="670" spans="1:22" s="1" customFormat="1" ht="39.950000000000003" customHeight="1" thickBot="1">
      <c r="A670" s="1" t="s">
        <v>6</v>
      </c>
      <c r="B670" s="2" t="s">
        <v>51</v>
      </c>
      <c r="C670" s="2" t="s">
        <v>269</v>
      </c>
      <c r="D670" s="2" t="s">
        <v>891</v>
      </c>
      <c r="E670" s="2" t="s">
        <v>2742</v>
      </c>
      <c r="F670" s="2" t="s">
        <v>2876</v>
      </c>
      <c r="G670" s="2">
        <v>114.71</v>
      </c>
      <c r="H670" s="467">
        <v>155</v>
      </c>
      <c r="I670" s="467">
        <v>155</v>
      </c>
      <c r="J670" s="468">
        <f t="shared" si="91"/>
        <v>0</v>
      </c>
      <c r="K670" s="464">
        <v>275</v>
      </c>
      <c r="L670" s="464">
        <v>263.66666666666669</v>
      </c>
      <c r="M670" s="464">
        <v>262.8</v>
      </c>
      <c r="N670" s="466">
        <f t="shared" si="89"/>
        <v>5.4000000000000006E-2</v>
      </c>
      <c r="O670" s="2">
        <v>10</v>
      </c>
      <c r="P670" s="2">
        <v>0</v>
      </c>
      <c r="Q670" s="2">
        <v>0</v>
      </c>
      <c r="R670" s="2">
        <v>0</v>
      </c>
      <c r="S670" s="470">
        <f>+($I$664*$S$664)/I670</f>
        <v>21.29032258064516</v>
      </c>
      <c r="T670" s="470">
        <f t="shared" si="90"/>
        <v>31.29032258064516</v>
      </c>
      <c r="U670" s="474" t="s">
        <v>3970</v>
      </c>
      <c r="V670" s="475" t="s">
        <v>3971</v>
      </c>
    </row>
    <row r="671" spans="1:22" s="1" customFormat="1" ht="39.950000000000003" customHeight="1" thickBot="1">
      <c r="A671" s="1" t="s">
        <v>6</v>
      </c>
      <c r="B671" s="2" t="s">
        <v>51</v>
      </c>
      <c r="C671" s="2" t="s">
        <v>269</v>
      </c>
      <c r="D671" s="2" t="s">
        <v>887</v>
      </c>
      <c r="E671" s="2" t="s">
        <v>2751</v>
      </c>
      <c r="F671" s="2" t="s">
        <v>2875</v>
      </c>
      <c r="G671" s="2">
        <v>62</v>
      </c>
      <c r="H671" s="467">
        <v>62</v>
      </c>
      <c r="I671" s="467">
        <v>167</v>
      </c>
      <c r="J671" s="468">
        <f t="shared" si="91"/>
        <v>1.6935483870967742</v>
      </c>
      <c r="K671" s="464">
        <v>275</v>
      </c>
      <c r="L671" s="464">
        <v>263.66666666666669</v>
      </c>
      <c r="M671" s="464">
        <v>262.8</v>
      </c>
      <c r="N671" s="466">
        <f t="shared" si="89"/>
        <v>5.4000000000000006E-2</v>
      </c>
      <c r="O671" s="2">
        <v>10</v>
      </c>
      <c r="P671" s="2">
        <v>0</v>
      </c>
      <c r="Q671" s="2">
        <v>10</v>
      </c>
      <c r="R671" s="2">
        <v>1</v>
      </c>
      <c r="S671" s="470">
        <f>+($I$664*$S$664)/I671</f>
        <v>19.760479041916167</v>
      </c>
      <c r="T671" s="470">
        <f t="shared" si="90"/>
        <v>40.76047904191617</v>
      </c>
      <c r="U671" s="474" t="s">
        <v>3970</v>
      </c>
      <c r="V671" s="475" t="s">
        <v>3971</v>
      </c>
    </row>
    <row r="672" spans="1:22" s="1" customFormat="1" ht="39.950000000000003" customHeight="1" thickBot="1">
      <c r="A672" s="1" t="s">
        <v>7</v>
      </c>
      <c r="B672" s="2" t="s">
        <v>51</v>
      </c>
      <c r="C672" s="2" t="s">
        <v>269</v>
      </c>
      <c r="D672" s="2" t="s">
        <v>893</v>
      </c>
      <c r="E672" s="2" t="s">
        <v>2737</v>
      </c>
      <c r="F672" s="2" t="s">
        <v>2879</v>
      </c>
      <c r="G672" s="2"/>
      <c r="H672" s="467"/>
      <c r="I672" s="467"/>
      <c r="J672" s="468"/>
      <c r="K672" s="464">
        <v>275</v>
      </c>
      <c r="L672" s="464">
        <v>263.66666666666669</v>
      </c>
      <c r="M672" s="464">
        <v>262.8</v>
      </c>
      <c r="N672" s="466">
        <f t="shared" si="89"/>
        <v>5.4000000000000006E-2</v>
      </c>
      <c r="O672" s="2">
        <v>10</v>
      </c>
      <c r="P672" s="2">
        <v>10</v>
      </c>
      <c r="Q672" s="2">
        <v>10</v>
      </c>
      <c r="R672" s="2">
        <v>0</v>
      </c>
      <c r="S672" s="470"/>
      <c r="T672" s="470">
        <f t="shared" si="90"/>
        <v>30</v>
      </c>
      <c r="U672" s="474" t="s">
        <v>3970</v>
      </c>
      <c r="V672" s="475" t="s">
        <v>3151</v>
      </c>
    </row>
    <row r="673" spans="1:22" s="1" customFormat="1" ht="39.950000000000003" customHeight="1" thickBot="1">
      <c r="A673" s="1" t="s">
        <v>6</v>
      </c>
      <c r="B673" s="2" t="s">
        <v>52</v>
      </c>
      <c r="C673" s="2" t="s">
        <v>269</v>
      </c>
      <c r="D673" s="2" t="s">
        <v>894</v>
      </c>
      <c r="E673" s="2" t="s">
        <v>2731</v>
      </c>
      <c r="F673" s="2" t="s">
        <v>2873</v>
      </c>
      <c r="G673" s="2">
        <v>60</v>
      </c>
      <c r="H673" s="467">
        <v>55</v>
      </c>
      <c r="I673" s="467">
        <v>55</v>
      </c>
      <c r="J673" s="468">
        <f t="shared" ref="J673:J694" si="92">+(I673-H673)/H673</f>
        <v>0</v>
      </c>
      <c r="K673" s="464">
        <v>275</v>
      </c>
      <c r="L673" s="464">
        <v>263.66666666666669</v>
      </c>
      <c r="M673" s="464">
        <v>262.8</v>
      </c>
      <c r="N673" s="466">
        <f t="shared" si="89"/>
        <v>5.4000000000000006E-2</v>
      </c>
      <c r="O673" s="2">
        <v>10</v>
      </c>
      <c r="P673" s="2">
        <v>10</v>
      </c>
      <c r="Q673" s="2">
        <v>10</v>
      </c>
      <c r="R673" s="2">
        <v>0</v>
      </c>
      <c r="S673" s="470">
        <v>60</v>
      </c>
      <c r="T673" s="470">
        <f t="shared" si="90"/>
        <v>90</v>
      </c>
      <c r="U673" s="476" t="s">
        <v>3969</v>
      </c>
      <c r="V673" s="472"/>
    </row>
    <row r="674" spans="1:22" s="1" customFormat="1" ht="39.950000000000003" customHeight="1" thickBot="1">
      <c r="A674" s="1" t="s">
        <v>6</v>
      </c>
      <c r="B674" s="2" t="s">
        <v>52</v>
      </c>
      <c r="C674" s="2" t="s">
        <v>269</v>
      </c>
      <c r="D674" s="2" t="s">
        <v>886</v>
      </c>
      <c r="E674" s="2" t="s">
        <v>2744</v>
      </c>
      <c r="F674" s="2" t="s">
        <v>2874</v>
      </c>
      <c r="G674" s="2">
        <v>66</v>
      </c>
      <c r="H674" s="467">
        <v>58.36</v>
      </c>
      <c r="I674" s="467">
        <v>64.290000000000006</v>
      </c>
      <c r="J674" s="468">
        <f t="shared" si="92"/>
        <v>0.10161069225496927</v>
      </c>
      <c r="K674" s="464">
        <v>275</v>
      </c>
      <c r="L674" s="464">
        <v>263.66666666666669</v>
      </c>
      <c r="M674" s="464">
        <v>262.8</v>
      </c>
      <c r="N674" s="466">
        <f t="shared" si="89"/>
        <v>5.4000000000000006E-2</v>
      </c>
      <c r="O674" s="2">
        <v>10</v>
      </c>
      <c r="P674" s="2">
        <v>10</v>
      </c>
      <c r="Q674" s="2">
        <v>10</v>
      </c>
      <c r="R674" s="2">
        <v>0</v>
      </c>
      <c r="S674" s="470">
        <f>+($I$673*$S$673)/I674</f>
        <v>51.329911339244049</v>
      </c>
      <c r="T674" s="470">
        <f t="shared" si="90"/>
        <v>81.329911339244049</v>
      </c>
      <c r="U674" s="476" t="s">
        <v>3969</v>
      </c>
      <c r="V674" s="472"/>
    </row>
    <row r="675" spans="1:22" s="1" customFormat="1" ht="39.950000000000003" customHeight="1" thickBot="1">
      <c r="A675" s="1" t="s">
        <v>6</v>
      </c>
      <c r="B675" s="2" t="s">
        <v>52</v>
      </c>
      <c r="C675" s="2" t="s">
        <v>269</v>
      </c>
      <c r="D675" s="2" t="s">
        <v>902</v>
      </c>
      <c r="E675" s="2" t="s">
        <v>2737</v>
      </c>
      <c r="F675" s="2" t="s">
        <v>2809</v>
      </c>
      <c r="G675" s="2">
        <v>59.96</v>
      </c>
      <c r="H675" s="467">
        <v>59.96</v>
      </c>
      <c r="I675" s="467">
        <v>80.739999999999995</v>
      </c>
      <c r="J675" s="468">
        <f t="shared" si="92"/>
        <v>0.34656437625083381</v>
      </c>
      <c r="K675" s="464">
        <v>275</v>
      </c>
      <c r="L675" s="464">
        <v>263.66666666666669</v>
      </c>
      <c r="M675" s="464">
        <v>262.8</v>
      </c>
      <c r="N675" s="466">
        <f t="shared" si="89"/>
        <v>5.4000000000000006E-2</v>
      </c>
      <c r="O675" s="2">
        <v>10</v>
      </c>
      <c r="P675" s="2">
        <v>10</v>
      </c>
      <c r="Q675" s="2">
        <v>10</v>
      </c>
      <c r="R675" s="2">
        <v>0</v>
      </c>
      <c r="S675" s="470"/>
      <c r="T675" s="470">
        <f t="shared" si="90"/>
        <v>30</v>
      </c>
      <c r="U675" s="474" t="s">
        <v>3970</v>
      </c>
      <c r="V675" s="475" t="s">
        <v>3151</v>
      </c>
    </row>
    <row r="676" spans="1:22" s="1" customFormat="1" ht="39.950000000000003" customHeight="1" thickBot="1">
      <c r="A676" s="1" t="s">
        <v>7</v>
      </c>
      <c r="B676" s="2" t="s">
        <v>52</v>
      </c>
      <c r="C676" s="2" t="s">
        <v>270</v>
      </c>
      <c r="D676" s="2" t="s">
        <v>904</v>
      </c>
      <c r="E676" s="2" t="s">
        <v>2737</v>
      </c>
      <c r="F676" s="2" t="s">
        <v>2879</v>
      </c>
      <c r="G676" s="2"/>
      <c r="H676" s="467">
        <v>83.17</v>
      </c>
      <c r="I676" s="467">
        <v>83.54</v>
      </c>
      <c r="J676" s="468">
        <f t="shared" si="92"/>
        <v>4.4487194902008481E-3</v>
      </c>
      <c r="K676" s="464">
        <v>275</v>
      </c>
      <c r="L676" s="464">
        <v>263.66666666666669</v>
      </c>
      <c r="M676" s="464">
        <v>262.8</v>
      </c>
      <c r="N676" s="466">
        <f t="shared" si="89"/>
        <v>5.4000000000000006E-2</v>
      </c>
      <c r="O676" s="2">
        <v>10</v>
      </c>
      <c r="P676" s="2">
        <v>10</v>
      </c>
      <c r="Q676" s="2">
        <v>10</v>
      </c>
      <c r="R676" s="2">
        <v>0</v>
      </c>
      <c r="S676" s="470"/>
      <c r="T676" s="470">
        <f t="shared" si="90"/>
        <v>30</v>
      </c>
      <c r="U676" s="474" t="s">
        <v>3970</v>
      </c>
      <c r="V676" s="475" t="s">
        <v>3151</v>
      </c>
    </row>
    <row r="677" spans="1:22" s="1" customFormat="1" ht="39.950000000000003" customHeight="1" thickBot="1">
      <c r="A677" s="1" t="s">
        <v>6</v>
      </c>
      <c r="B677" s="2" t="s">
        <v>52</v>
      </c>
      <c r="C677" s="2" t="s">
        <v>269</v>
      </c>
      <c r="D677" s="2" t="s">
        <v>903</v>
      </c>
      <c r="E677" s="2" t="s">
        <v>2741</v>
      </c>
      <c r="F677" s="2" t="s">
        <v>2876</v>
      </c>
      <c r="G677" s="2">
        <v>89.19</v>
      </c>
      <c r="H677" s="467">
        <v>89.19</v>
      </c>
      <c r="I677" s="467">
        <v>99.49</v>
      </c>
      <c r="J677" s="468">
        <f t="shared" si="92"/>
        <v>0.11548379863213362</v>
      </c>
      <c r="K677" s="464">
        <v>275</v>
      </c>
      <c r="L677" s="464">
        <v>263.66666666666669</v>
      </c>
      <c r="M677" s="464">
        <v>262.8</v>
      </c>
      <c r="N677" s="466">
        <f t="shared" si="89"/>
        <v>5.4000000000000006E-2</v>
      </c>
      <c r="O677" s="2">
        <v>10</v>
      </c>
      <c r="P677" s="2">
        <v>10</v>
      </c>
      <c r="Q677" s="2">
        <v>0</v>
      </c>
      <c r="R677" s="2">
        <v>0</v>
      </c>
      <c r="S677" s="470">
        <f>+($I$673*$S$673)/I677</f>
        <v>33.169162729922604</v>
      </c>
      <c r="T677" s="470">
        <f t="shared" si="90"/>
        <v>53.169162729922604</v>
      </c>
      <c r="U677" s="474" t="s">
        <v>3970</v>
      </c>
      <c r="V677" s="475" t="s">
        <v>3971</v>
      </c>
    </row>
    <row r="678" spans="1:22" s="1" customFormat="1" ht="39.950000000000003" customHeight="1" thickBot="1">
      <c r="A678" s="1" t="s">
        <v>6</v>
      </c>
      <c r="B678" s="2" t="s">
        <v>52</v>
      </c>
      <c r="C678" s="2" t="s">
        <v>271</v>
      </c>
      <c r="D678" s="2" t="s">
        <v>905</v>
      </c>
      <c r="E678" s="2" t="s">
        <v>2737</v>
      </c>
      <c r="F678" s="2" t="s">
        <v>2817</v>
      </c>
      <c r="G678" s="2"/>
      <c r="H678" s="467">
        <v>114.61</v>
      </c>
      <c r="I678" s="467">
        <v>109.27</v>
      </c>
      <c r="J678" s="468">
        <f t="shared" si="92"/>
        <v>-4.6592792950004396E-2</v>
      </c>
      <c r="K678" s="464">
        <v>275</v>
      </c>
      <c r="L678" s="464">
        <v>263.66666666666669</v>
      </c>
      <c r="M678" s="464">
        <v>262.8</v>
      </c>
      <c r="N678" s="466">
        <f t="shared" si="89"/>
        <v>5.4000000000000006E-2</v>
      </c>
      <c r="O678" s="2">
        <v>10</v>
      </c>
      <c r="P678" s="2">
        <v>10</v>
      </c>
      <c r="Q678" s="2">
        <v>0</v>
      </c>
      <c r="R678" s="2">
        <v>0</v>
      </c>
      <c r="S678" s="470"/>
      <c r="T678" s="470">
        <f t="shared" si="90"/>
        <v>20</v>
      </c>
      <c r="U678" s="474" t="s">
        <v>3970</v>
      </c>
      <c r="V678" s="475" t="s">
        <v>3151</v>
      </c>
    </row>
    <row r="679" spans="1:22" s="1" customFormat="1" ht="39.950000000000003" customHeight="1" thickBot="1">
      <c r="A679" s="1" t="s">
        <v>6</v>
      </c>
      <c r="B679" s="2" t="s">
        <v>52</v>
      </c>
      <c r="C679" s="2" t="s">
        <v>269</v>
      </c>
      <c r="D679" s="2" t="s">
        <v>896</v>
      </c>
      <c r="E679" s="2" t="s">
        <v>2733</v>
      </c>
      <c r="F679" s="2" t="s">
        <v>2876</v>
      </c>
      <c r="G679" s="2">
        <v>97.6</v>
      </c>
      <c r="H679" s="467">
        <v>115.05</v>
      </c>
      <c r="I679" s="467">
        <v>128.51</v>
      </c>
      <c r="J679" s="468">
        <f t="shared" si="92"/>
        <v>0.1169926119078661</v>
      </c>
      <c r="K679" s="464">
        <v>275</v>
      </c>
      <c r="L679" s="464">
        <v>263.66666666666669</v>
      </c>
      <c r="M679" s="464">
        <v>262.8</v>
      </c>
      <c r="N679" s="466">
        <f t="shared" si="89"/>
        <v>5.4000000000000006E-2</v>
      </c>
      <c r="O679" s="2">
        <v>10</v>
      </c>
      <c r="P679" s="2">
        <v>10</v>
      </c>
      <c r="Q679" s="2">
        <v>0</v>
      </c>
      <c r="R679" s="2">
        <v>2</v>
      </c>
      <c r="S679" s="470"/>
      <c r="T679" s="470">
        <f t="shared" si="90"/>
        <v>22</v>
      </c>
      <c r="U679" s="474" t="s">
        <v>3970</v>
      </c>
      <c r="V679" s="475" t="s">
        <v>3151</v>
      </c>
    </row>
    <row r="680" spans="1:22" s="1" customFormat="1" ht="39.950000000000003" customHeight="1" thickBot="1">
      <c r="A680" s="1" t="s">
        <v>6</v>
      </c>
      <c r="B680" s="2" t="s">
        <v>52</v>
      </c>
      <c r="C680" s="2" t="s">
        <v>269</v>
      </c>
      <c r="D680" s="2" t="s">
        <v>897</v>
      </c>
      <c r="E680" s="2" t="s">
        <v>2734</v>
      </c>
      <c r="F680" s="2" t="s">
        <v>2880</v>
      </c>
      <c r="G680" s="2">
        <v>95.7</v>
      </c>
      <c r="H680" s="467">
        <v>120.2</v>
      </c>
      <c r="I680" s="467">
        <v>137.09</v>
      </c>
      <c r="J680" s="468">
        <f t="shared" si="92"/>
        <v>0.14051580698835275</v>
      </c>
      <c r="K680" s="464">
        <v>275</v>
      </c>
      <c r="L680" s="464">
        <v>263.66666666666669</v>
      </c>
      <c r="M680" s="464">
        <v>262.8</v>
      </c>
      <c r="N680" s="466">
        <f t="shared" si="89"/>
        <v>5.4000000000000006E-2</v>
      </c>
      <c r="O680" s="2">
        <v>10</v>
      </c>
      <c r="P680" s="2">
        <v>10</v>
      </c>
      <c r="Q680" s="2">
        <v>10</v>
      </c>
      <c r="R680" s="2">
        <v>0</v>
      </c>
      <c r="S680" s="470">
        <f t="shared" ref="S680:S685" si="93">+($I$673*$S$673)/I680</f>
        <v>24.071777664308119</v>
      </c>
      <c r="T680" s="470">
        <f t="shared" si="90"/>
        <v>54.071777664308115</v>
      </c>
      <c r="U680" s="474" t="s">
        <v>3970</v>
      </c>
      <c r="V680" s="475" t="s">
        <v>3971</v>
      </c>
    </row>
    <row r="681" spans="1:22" s="1" customFormat="1" ht="39.950000000000003" customHeight="1" thickBot="1">
      <c r="A681" s="1" t="s">
        <v>6</v>
      </c>
      <c r="B681" s="2" t="s">
        <v>52</v>
      </c>
      <c r="C681" s="2" t="s">
        <v>269</v>
      </c>
      <c r="D681" s="2" t="s">
        <v>895</v>
      </c>
      <c r="E681" s="2" t="s">
        <v>2750</v>
      </c>
      <c r="F681" s="2" t="s">
        <v>2876</v>
      </c>
      <c r="G681" s="2">
        <v>102.89</v>
      </c>
      <c r="H681" s="467">
        <v>96.8</v>
      </c>
      <c r="I681" s="467">
        <v>145</v>
      </c>
      <c r="J681" s="468">
        <f t="shared" si="92"/>
        <v>0.49793388429752072</v>
      </c>
      <c r="K681" s="464">
        <v>275</v>
      </c>
      <c r="L681" s="464">
        <v>263.66666666666669</v>
      </c>
      <c r="M681" s="464">
        <v>262.8</v>
      </c>
      <c r="N681" s="466">
        <f t="shared" si="89"/>
        <v>5.4000000000000006E-2</v>
      </c>
      <c r="O681" s="2">
        <v>5</v>
      </c>
      <c r="P681" s="2">
        <v>10</v>
      </c>
      <c r="Q681" s="2">
        <v>0</v>
      </c>
      <c r="R681" s="2">
        <v>1</v>
      </c>
      <c r="S681" s="470">
        <f t="shared" si="93"/>
        <v>22.758620689655171</v>
      </c>
      <c r="T681" s="470">
        <f t="shared" si="90"/>
        <v>38.758620689655174</v>
      </c>
      <c r="U681" s="474" t="s">
        <v>3970</v>
      </c>
      <c r="V681" s="475" t="s">
        <v>3971</v>
      </c>
    </row>
    <row r="682" spans="1:22" s="1" customFormat="1" ht="39.950000000000003" customHeight="1" thickBot="1">
      <c r="A682" s="1" t="s">
        <v>7</v>
      </c>
      <c r="B682" s="2" t="s">
        <v>52</v>
      </c>
      <c r="C682" s="2" t="s">
        <v>269</v>
      </c>
      <c r="D682" s="2" t="s">
        <v>900</v>
      </c>
      <c r="E682" s="2" t="s">
        <v>2742</v>
      </c>
      <c r="F682" s="2" t="s">
        <v>2876</v>
      </c>
      <c r="G682" s="2">
        <v>103.88</v>
      </c>
      <c r="H682" s="467">
        <v>148</v>
      </c>
      <c r="I682" s="467">
        <v>148</v>
      </c>
      <c r="J682" s="468">
        <f t="shared" si="92"/>
        <v>0</v>
      </c>
      <c r="K682" s="464">
        <v>275</v>
      </c>
      <c r="L682" s="464">
        <v>263.66666666666669</v>
      </c>
      <c r="M682" s="464">
        <v>262.8</v>
      </c>
      <c r="N682" s="466">
        <f t="shared" si="89"/>
        <v>5.4000000000000006E-2</v>
      </c>
      <c r="O682" s="2">
        <v>10</v>
      </c>
      <c r="P682" s="2">
        <v>0</v>
      </c>
      <c r="Q682" s="2">
        <v>0</v>
      </c>
      <c r="R682" s="2">
        <v>0</v>
      </c>
      <c r="S682" s="470">
        <f t="shared" si="93"/>
        <v>22.297297297297298</v>
      </c>
      <c r="T682" s="470">
        <f t="shared" si="90"/>
        <v>32.297297297297298</v>
      </c>
      <c r="U682" s="474" t="s">
        <v>3970</v>
      </c>
      <c r="V682" s="475" t="s">
        <v>3971</v>
      </c>
    </row>
    <row r="683" spans="1:22" s="1" customFormat="1" ht="39.950000000000003" customHeight="1" thickBot="1">
      <c r="A683" s="1" t="s">
        <v>6</v>
      </c>
      <c r="B683" s="2" t="s">
        <v>52</v>
      </c>
      <c r="C683" s="2" t="s">
        <v>269</v>
      </c>
      <c r="D683" s="2" t="s">
        <v>898</v>
      </c>
      <c r="E683" s="2" t="s">
        <v>2751</v>
      </c>
      <c r="F683" s="2" t="s">
        <v>2875</v>
      </c>
      <c r="G683" s="2">
        <v>62</v>
      </c>
      <c r="H683" s="467">
        <v>129</v>
      </c>
      <c r="I683" s="467">
        <v>152</v>
      </c>
      <c r="J683" s="468">
        <f t="shared" si="92"/>
        <v>0.17829457364341086</v>
      </c>
      <c r="K683" s="464">
        <v>275</v>
      </c>
      <c r="L683" s="464">
        <v>263.66666666666669</v>
      </c>
      <c r="M683" s="464">
        <v>262.8</v>
      </c>
      <c r="N683" s="466">
        <f t="shared" si="89"/>
        <v>5.4000000000000006E-2</v>
      </c>
      <c r="O683" s="2">
        <v>10</v>
      </c>
      <c r="P683" s="2">
        <v>0</v>
      </c>
      <c r="Q683" s="2">
        <v>10</v>
      </c>
      <c r="R683" s="2">
        <v>1</v>
      </c>
      <c r="S683" s="470">
        <f t="shared" si="93"/>
        <v>21.710526315789473</v>
      </c>
      <c r="T683" s="470">
        <f t="shared" si="90"/>
        <v>42.710526315789473</v>
      </c>
      <c r="U683" s="474" t="s">
        <v>3970</v>
      </c>
      <c r="V683" s="475" t="s">
        <v>3971</v>
      </c>
    </row>
    <row r="684" spans="1:22" s="1" customFormat="1" ht="39.950000000000003" customHeight="1" thickBot="1">
      <c r="A684" s="1" t="s">
        <v>7</v>
      </c>
      <c r="B684" s="2" t="s">
        <v>52</v>
      </c>
      <c r="C684" s="2" t="s">
        <v>269</v>
      </c>
      <c r="D684" s="2" t="s">
        <v>899</v>
      </c>
      <c r="E684" s="2" t="s">
        <v>2738</v>
      </c>
      <c r="F684" s="2" t="s">
        <v>2876</v>
      </c>
      <c r="G684" s="2">
        <v>143</v>
      </c>
      <c r="H684" s="467">
        <v>142.99</v>
      </c>
      <c r="I684" s="467">
        <v>154.68</v>
      </c>
      <c r="J684" s="468">
        <f t="shared" si="92"/>
        <v>8.1753968809007607E-2</v>
      </c>
      <c r="K684" s="464">
        <v>275</v>
      </c>
      <c r="L684" s="464">
        <v>263.66666666666669</v>
      </c>
      <c r="M684" s="464">
        <v>262.8</v>
      </c>
      <c r="N684" s="466">
        <f t="shared" si="89"/>
        <v>5.4000000000000006E-2</v>
      </c>
      <c r="O684" s="2">
        <v>10</v>
      </c>
      <c r="P684" s="2">
        <v>10</v>
      </c>
      <c r="Q684" s="2">
        <v>0</v>
      </c>
      <c r="R684" s="2">
        <v>0</v>
      </c>
      <c r="S684" s="470">
        <f t="shared" si="93"/>
        <v>21.334367726920092</v>
      </c>
      <c r="T684" s="470">
        <f t="shared" si="90"/>
        <v>41.334367726920092</v>
      </c>
      <c r="U684" s="474" t="s">
        <v>3970</v>
      </c>
      <c r="V684" s="475" t="s">
        <v>3971</v>
      </c>
    </row>
    <row r="685" spans="1:22" s="1" customFormat="1" ht="39.950000000000003" customHeight="1" thickBot="1">
      <c r="A685" s="1" t="s">
        <v>7</v>
      </c>
      <c r="B685" s="2" t="s">
        <v>52</v>
      </c>
      <c r="C685" s="2" t="s">
        <v>269</v>
      </c>
      <c r="D685" s="2" t="s">
        <v>901</v>
      </c>
      <c r="E685" s="2" t="s">
        <v>2736</v>
      </c>
      <c r="F685" s="2" t="s">
        <v>2881</v>
      </c>
      <c r="G685" s="2">
        <v>123.61</v>
      </c>
      <c r="H685" s="467">
        <v>149.99</v>
      </c>
      <c r="I685" s="467">
        <v>168.47</v>
      </c>
      <c r="J685" s="468">
        <f t="shared" si="92"/>
        <v>0.12320821388092532</v>
      </c>
      <c r="K685" s="464">
        <v>275</v>
      </c>
      <c r="L685" s="464">
        <v>263.66666666666669</v>
      </c>
      <c r="M685" s="464">
        <v>262.8</v>
      </c>
      <c r="N685" s="466">
        <f t="shared" si="89"/>
        <v>5.4000000000000006E-2</v>
      </c>
      <c r="O685" s="2">
        <v>0</v>
      </c>
      <c r="P685" s="2">
        <v>10</v>
      </c>
      <c r="Q685" s="2">
        <v>0</v>
      </c>
      <c r="R685" s="2">
        <v>0</v>
      </c>
      <c r="S685" s="470">
        <f t="shared" si="93"/>
        <v>19.588057220870184</v>
      </c>
      <c r="T685" s="470">
        <f t="shared" si="90"/>
        <v>29.588057220870184</v>
      </c>
      <c r="U685" s="474" t="s">
        <v>3970</v>
      </c>
      <c r="V685" s="475" t="s">
        <v>3971</v>
      </c>
    </row>
    <row r="686" spans="1:22" s="1" customFormat="1" ht="39.950000000000003" customHeight="1" thickBot="1">
      <c r="A686" s="1" t="s">
        <v>6</v>
      </c>
      <c r="B686" s="2" t="s">
        <v>53</v>
      </c>
      <c r="C686" s="2" t="s">
        <v>269</v>
      </c>
      <c r="D686" s="2" t="s">
        <v>906</v>
      </c>
      <c r="E686" s="2" t="s">
        <v>2733</v>
      </c>
      <c r="F686" s="2" t="s">
        <v>2882</v>
      </c>
      <c r="G686" s="2">
        <v>2000.56</v>
      </c>
      <c r="H686" s="467">
        <v>2118.6</v>
      </c>
      <c r="I686" s="467">
        <v>2525.91</v>
      </c>
      <c r="J686" s="468">
        <f t="shared" si="92"/>
        <v>0.19225431888983288</v>
      </c>
      <c r="K686" s="464">
        <v>5407.5</v>
      </c>
      <c r="L686" s="464">
        <v>4795</v>
      </c>
      <c r="M686" s="464">
        <v>4735</v>
      </c>
      <c r="N686" s="466">
        <f t="shared" si="89"/>
        <v>5.4000000000000006E-2</v>
      </c>
      <c r="O686" s="2">
        <v>10</v>
      </c>
      <c r="P686" s="2">
        <v>10</v>
      </c>
      <c r="Q686" s="2">
        <v>10</v>
      </c>
      <c r="R686" s="2">
        <v>2</v>
      </c>
      <c r="S686" s="470">
        <v>60</v>
      </c>
      <c r="T686" s="470">
        <f t="shared" si="90"/>
        <v>92</v>
      </c>
      <c r="U686" s="476" t="s">
        <v>3969</v>
      </c>
      <c r="V686" s="472"/>
    </row>
    <row r="687" spans="1:22" s="1" customFormat="1" ht="39.950000000000003" customHeight="1" thickBot="1">
      <c r="A687" s="1" t="s">
        <v>6</v>
      </c>
      <c r="B687" s="2" t="s">
        <v>53</v>
      </c>
      <c r="C687" s="2" t="s">
        <v>269</v>
      </c>
      <c r="D687" s="2" t="s">
        <v>915</v>
      </c>
      <c r="E687" s="2" t="s">
        <v>2737</v>
      </c>
      <c r="F687" s="2" t="s">
        <v>2884</v>
      </c>
      <c r="G687" s="2"/>
      <c r="H687" s="467">
        <v>3222.18</v>
      </c>
      <c r="I687" s="467">
        <v>2776.16</v>
      </c>
      <c r="J687" s="468">
        <f t="shared" si="92"/>
        <v>-0.13842181380307741</v>
      </c>
      <c r="K687" s="464">
        <v>5407.5</v>
      </c>
      <c r="L687" s="464">
        <v>4795</v>
      </c>
      <c r="M687" s="464">
        <v>4735</v>
      </c>
      <c r="N687" s="466">
        <f t="shared" si="89"/>
        <v>5.4000000000000006E-2</v>
      </c>
      <c r="O687" s="2">
        <v>10</v>
      </c>
      <c r="P687" s="2">
        <v>10</v>
      </c>
      <c r="Q687" s="2">
        <v>10</v>
      </c>
      <c r="R687" s="2">
        <v>0</v>
      </c>
      <c r="S687" s="470"/>
      <c r="T687" s="470">
        <f t="shared" si="90"/>
        <v>30</v>
      </c>
      <c r="U687" s="474" t="s">
        <v>3970</v>
      </c>
      <c r="V687" s="475" t="s">
        <v>3151</v>
      </c>
    </row>
    <row r="688" spans="1:22" s="1" customFormat="1" ht="39.950000000000003" customHeight="1" thickBot="1">
      <c r="A688" s="1" t="s">
        <v>6</v>
      </c>
      <c r="B688" s="2" t="s">
        <v>53</v>
      </c>
      <c r="C688" s="2" t="s">
        <v>271</v>
      </c>
      <c r="D688" s="2" t="s">
        <v>907</v>
      </c>
      <c r="E688" s="2" t="s">
        <v>2736</v>
      </c>
      <c r="F688" s="2" t="s">
        <v>2882</v>
      </c>
      <c r="G688" s="2">
        <v>2214.6999999999998</v>
      </c>
      <c r="H688" s="467">
        <v>2527.08</v>
      </c>
      <c r="I688" s="467">
        <v>3012.84</v>
      </c>
      <c r="J688" s="468">
        <f t="shared" si="92"/>
        <v>0.19222185288950103</v>
      </c>
      <c r="K688" s="464">
        <v>5407.5</v>
      </c>
      <c r="L688" s="464">
        <v>4795</v>
      </c>
      <c r="M688" s="464">
        <v>4735</v>
      </c>
      <c r="N688" s="466">
        <f t="shared" si="89"/>
        <v>5.4000000000000006E-2</v>
      </c>
      <c r="O688" s="2">
        <v>0</v>
      </c>
      <c r="P688" s="2">
        <v>0</v>
      </c>
      <c r="Q688" s="2">
        <v>10</v>
      </c>
      <c r="R688" s="2">
        <v>0</v>
      </c>
      <c r="S688" s="470">
        <f t="shared" ref="S688:S694" si="94">+($I$686*$S$686)/I688</f>
        <v>50.302903572708793</v>
      </c>
      <c r="T688" s="470">
        <f t="shared" si="90"/>
        <v>60.302903572708793</v>
      </c>
      <c r="U688" s="476" t="s">
        <v>3969</v>
      </c>
      <c r="V688" s="472"/>
    </row>
    <row r="689" spans="1:22" s="1" customFormat="1" ht="39.950000000000003" customHeight="1" thickBot="1">
      <c r="A689" s="1" t="s">
        <v>6</v>
      </c>
      <c r="B689" s="2" t="s">
        <v>53</v>
      </c>
      <c r="C689" s="2" t="s">
        <v>269</v>
      </c>
      <c r="D689" s="2" t="s">
        <v>908</v>
      </c>
      <c r="E689" s="2" t="s">
        <v>2736</v>
      </c>
      <c r="F689" s="2" t="s">
        <v>2882</v>
      </c>
      <c r="G689" s="2">
        <v>2277.5500000000002</v>
      </c>
      <c r="H689" s="467">
        <v>2598.77</v>
      </c>
      <c r="I689" s="467">
        <v>3012.84</v>
      </c>
      <c r="J689" s="468">
        <f t="shared" si="92"/>
        <v>0.15933306910576933</v>
      </c>
      <c r="K689" s="464">
        <v>5407.5</v>
      </c>
      <c r="L689" s="464">
        <v>4795</v>
      </c>
      <c r="M689" s="464">
        <v>4735</v>
      </c>
      <c r="N689" s="466">
        <f t="shared" si="89"/>
        <v>5.4000000000000006E-2</v>
      </c>
      <c r="O689" s="2">
        <v>0</v>
      </c>
      <c r="P689" s="2">
        <v>10</v>
      </c>
      <c r="Q689" s="2">
        <v>10</v>
      </c>
      <c r="R689" s="2">
        <v>0</v>
      </c>
      <c r="S689" s="470">
        <f t="shared" si="94"/>
        <v>50.302903572708793</v>
      </c>
      <c r="T689" s="470">
        <f t="shared" si="90"/>
        <v>70.3029035727088</v>
      </c>
      <c r="U689" s="476" t="s">
        <v>3969</v>
      </c>
      <c r="V689" s="472"/>
    </row>
    <row r="690" spans="1:22" s="1" customFormat="1" ht="39.950000000000003" customHeight="1" thickBot="1">
      <c r="A690" s="1" t="s">
        <v>6</v>
      </c>
      <c r="B690" s="2" t="s">
        <v>53</v>
      </c>
      <c r="C690" s="2" t="s">
        <v>269</v>
      </c>
      <c r="D690" s="2" t="s">
        <v>910</v>
      </c>
      <c r="E690" s="2" t="s">
        <v>2735</v>
      </c>
      <c r="F690" s="2" t="s">
        <v>2884</v>
      </c>
      <c r="G690" s="2">
        <v>2849</v>
      </c>
      <c r="H690" s="467">
        <v>3172</v>
      </c>
      <c r="I690" s="467">
        <v>3173</v>
      </c>
      <c r="J690" s="468">
        <f t="shared" si="92"/>
        <v>3.1525851197982345E-4</v>
      </c>
      <c r="K690" s="464">
        <v>5407.5</v>
      </c>
      <c r="L690" s="464">
        <v>4795</v>
      </c>
      <c r="M690" s="464">
        <v>4735</v>
      </c>
      <c r="N690" s="466">
        <f t="shared" si="89"/>
        <v>5.4000000000000006E-2</v>
      </c>
      <c r="O690" s="2">
        <v>10</v>
      </c>
      <c r="P690" s="2">
        <v>10</v>
      </c>
      <c r="Q690" s="2">
        <v>10</v>
      </c>
      <c r="R690" s="2">
        <v>1</v>
      </c>
      <c r="S690" s="470">
        <f t="shared" si="94"/>
        <v>47.763819728963121</v>
      </c>
      <c r="T690" s="470">
        <f t="shared" si="90"/>
        <v>78.763819728963114</v>
      </c>
      <c r="U690" s="476" t="s">
        <v>3969</v>
      </c>
      <c r="V690" s="472"/>
    </row>
    <row r="691" spans="1:22" s="1" customFormat="1" ht="39.950000000000003" customHeight="1" thickBot="1">
      <c r="A691" s="1" t="s">
        <v>6</v>
      </c>
      <c r="B691" s="2" t="s">
        <v>53</v>
      </c>
      <c r="C691" s="2" t="s">
        <v>272</v>
      </c>
      <c r="D691" s="2" t="s">
        <v>911</v>
      </c>
      <c r="E691" s="2" t="s">
        <v>2736</v>
      </c>
      <c r="F691" s="2" t="s">
        <v>2885</v>
      </c>
      <c r="G691" s="2">
        <v>2955.3</v>
      </c>
      <c r="H691" s="467">
        <v>3335.44</v>
      </c>
      <c r="I691" s="467">
        <v>3287.84</v>
      </c>
      <c r="J691" s="468">
        <f t="shared" si="92"/>
        <v>-1.4270980740172183E-2</v>
      </c>
      <c r="K691" s="464">
        <v>5407.5</v>
      </c>
      <c r="L691" s="464">
        <v>4795</v>
      </c>
      <c r="M691" s="464">
        <v>4735</v>
      </c>
      <c r="N691" s="466">
        <f t="shared" si="89"/>
        <v>5.4000000000000006E-2</v>
      </c>
      <c r="O691" s="2">
        <v>0</v>
      </c>
      <c r="P691" s="2">
        <v>10</v>
      </c>
      <c r="Q691" s="2">
        <v>10</v>
      </c>
      <c r="R691" s="2">
        <v>0</v>
      </c>
      <c r="S691" s="470">
        <f t="shared" si="94"/>
        <v>46.095491264781735</v>
      </c>
      <c r="T691" s="470">
        <f t="shared" si="90"/>
        <v>66.095491264781742</v>
      </c>
      <c r="U691" s="476" t="s">
        <v>3969</v>
      </c>
      <c r="V691" s="472"/>
    </row>
    <row r="692" spans="1:22" s="1" customFormat="1" ht="39.950000000000003" customHeight="1" thickBot="1">
      <c r="A692" s="1" t="s">
        <v>6</v>
      </c>
      <c r="B692" s="2" t="s">
        <v>53</v>
      </c>
      <c r="C692" s="2" t="s">
        <v>270</v>
      </c>
      <c r="D692" s="2" t="s">
        <v>912</v>
      </c>
      <c r="E692" s="2" t="s">
        <v>2736</v>
      </c>
      <c r="F692" s="2" t="s">
        <v>2885</v>
      </c>
      <c r="G692" s="2">
        <v>3110.85</v>
      </c>
      <c r="H692" s="467">
        <v>3454.56</v>
      </c>
      <c r="I692" s="467">
        <v>3287.84</v>
      </c>
      <c r="J692" s="468">
        <f t="shared" si="92"/>
        <v>-4.826084942800235E-2</v>
      </c>
      <c r="K692" s="464">
        <v>5407.5</v>
      </c>
      <c r="L692" s="464">
        <v>4795</v>
      </c>
      <c r="M692" s="464">
        <v>4735</v>
      </c>
      <c r="N692" s="466">
        <f t="shared" si="89"/>
        <v>5.4000000000000006E-2</v>
      </c>
      <c r="O692" s="2">
        <v>0</v>
      </c>
      <c r="P692" s="2">
        <v>10</v>
      </c>
      <c r="Q692" s="2">
        <v>10</v>
      </c>
      <c r="R692" s="2">
        <v>0</v>
      </c>
      <c r="S692" s="470">
        <f t="shared" si="94"/>
        <v>46.095491264781735</v>
      </c>
      <c r="T692" s="470">
        <f t="shared" si="90"/>
        <v>66.095491264781742</v>
      </c>
      <c r="U692" s="476" t="s">
        <v>3969</v>
      </c>
      <c r="V692" s="472"/>
    </row>
    <row r="693" spans="1:22" s="1" customFormat="1" ht="39.950000000000003" customHeight="1" thickBot="1">
      <c r="A693" s="1" t="s">
        <v>6</v>
      </c>
      <c r="B693" s="2" t="s">
        <v>53</v>
      </c>
      <c r="C693" s="2" t="s">
        <v>269</v>
      </c>
      <c r="D693" s="2" t="s">
        <v>909</v>
      </c>
      <c r="E693" s="2" t="s">
        <v>2738</v>
      </c>
      <c r="F693" s="2" t="s">
        <v>2883</v>
      </c>
      <c r="G693" s="2">
        <v>2647.66</v>
      </c>
      <c r="H693" s="467">
        <v>2647.66</v>
      </c>
      <c r="I693" s="467">
        <v>3666</v>
      </c>
      <c r="J693" s="468">
        <f t="shared" si="92"/>
        <v>0.38461887100307451</v>
      </c>
      <c r="K693" s="464">
        <v>5407.5</v>
      </c>
      <c r="L693" s="464">
        <v>4795</v>
      </c>
      <c r="M693" s="464">
        <v>4735</v>
      </c>
      <c r="N693" s="466">
        <f t="shared" si="89"/>
        <v>5.4000000000000006E-2</v>
      </c>
      <c r="O693" s="2">
        <v>10</v>
      </c>
      <c r="P693" s="2">
        <v>10</v>
      </c>
      <c r="Q693" s="2">
        <v>10</v>
      </c>
      <c r="R693" s="2">
        <v>0</v>
      </c>
      <c r="S693" s="470">
        <f t="shared" si="94"/>
        <v>41.340589198036</v>
      </c>
      <c r="T693" s="470">
        <f t="shared" si="90"/>
        <v>71.340589198036</v>
      </c>
      <c r="U693" s="476" t="s">
        <v>3969</v>
      </c>
      <c r="V693" s="472"/>
    </row>
    <row r="694" spans="1:22" s="1" customFormat="1" ht="39.950000000000003" customHeight="1" thickBot="1">
      <c r="A694" s="1" t="s">
        <v>7</v>
      </c>
      <c r="B694" s="2" t="s">
        <v>53</v>
      </c>
      <c r="C694" s="2" t="s">
        <v>269</v>
      </c>
      <c r="D694" s="2" t="s">
        <v>913</v>
      </c>
      <c r="E694" s="2" t="s">
        <v>2758</v>
      </c>
      <c r="F694" s="2" t="s">
        <v>2886</v>
      </c>
      <c r="G694" s="2">
        <v>6540</v>
      </c>
      <c r="H694" s="467">
        <v>6933.3</v>
      </c>
      <c r="I694" s="467">
        <v>6933.3</v>
      </c>
      <c r="J694" s="468">
        <f t="shared" si="92"/>
        <v>0</v>
      </c>
      <c r="K694" s="464">
        <v>5407.5</v>
      </c>
      <c r="L694" s="464">
        <v>4795</v>
      </c>
      <c r="M694" s="464">
        <v>4735</v>
      </c>
      <c r="N694" s="466">
        <f t="shared" si="89"/>
        <v>5.4000000000000006E-2</v>
      </c>
      <c r="O694" s="2">
        <v>10</v>
      </c>
      <c r="P694" s="2">
        <v>10</v>
      </c>
      <c r="Q694" s="2">
        <v>10</v>
      </c>
      <c r="R694" s="2">
        <v>0</v>
      </c>
      <c r="S694" s="470">
        <f t="shared" si="94"/>
        <v>21.85894162952706</v>
      </c>
      <c r="T694" s="470">
        <f t="shared" si="90"/>
        <v>51.85894162952706</v>
      </c>
      <c r="U694" s="474" t="s">
        <v>3970</v>
      </c>
      <c r="V694" s="475" t="s">
        <v>3971</v>
      </c>
    </row>
    <row r="695" spans="1:22" s="1" customFormat="1" ht="39.950000000000003" customHeight="1" thickBot="1">
      <c r="A695" s="1" t="s">
        <v>7</v>
      </c>
      <c r="B695" s="2" t="s">
        <v>53</v>
      </c>
      <c r="C695" s="2" t="s">
        <v>269</v>
      </c>
      <c r="D695" s="2" t="s">
        <v>914</v>
      </c>
      <c r="E695" s="2" t="s">
        <v>2757</v>
      </c>
      <c r="F695" s="2" t="s">
        <v>2887</v>
      </c>
      <c r="G695" s="2"/>
      <c r="H695" s="467"/>
      <c r="I695" s="467"/>
      <c r="J695" s="468"/>
      <c r="K695" s="464">
        <v>5407.5</v>
      </c>
      <c r="L695" s="464">
        <v>4795</v>
      </c>
      <c r="M695" s="464">
        <v>4735</v>
      </c>
      <c r="N695" s="466">
        <f t="shared" si="89"/>
        <v>5.4000000000000006E-2</v>
      </c>
      <c r="O695" s="2">
        <v>10</v>
      </c>
      <c r="P695" s="2">
        <v>10</v>
      </c>
      <c r="Q695" s="2">
        <v>10</v>
      </c>
      <c r="R695" s="2">
        <v>0</v>
      </c>
      <c r="S695" s="470"/>
      <c r="T695" s="470">
        <f t="shared" si="90"/>
        <v>30</v>
      </c>
      <c r="U695" s="474" t="s">
        <v>3970</v>
      </c>
      <c r="V695" s="475" t="s">
        <v>3151</v>
      </c>
    </row>
    <row r="696" spans="1:22" s="1" customFormat="1" ht="39.950000000000003" customHeight="1" thickBot="1">
      <c r="A696" s="1" t="s">
        <v>6</v>
      </c>
      <c r="B696" s="2" t="s">
        <v>54</v>
      </c>
      <c r="C696" s="2" t="s">
        <v>270</v>
      </c>
      <c r="D696" s="2" t="s">
        <v>916</v>
      </c>
      <c r="E696" s="2" t="s">
        <v>2733</v>
      </c>
      <c r="F696" s="2" t="s">
        <v>2888</v>
      </c>
      <c r="G696" s="2">
        <v>15689.82</v>
      </c>
      <c r="H696" s="467">
        <v>10207.66</v>
      </c>
      <c r="I696" s="467">
        <v>11448.62</v>
      </c>
      <c r="J696" s="468">
        <f t="shared" ref="J696:J713" si="95">+(I696-H696)/H696</f>
        <v>0.12157144732485221</v>
      </c>
      <c r="K696" s="464">
        <v>33634</v>
      </c>
      <c r="L696" s="464">
        <v>33562.5</v>
      </c>
      <c r="M696" s="464">
        <v>33562.5</v>
      </c>
      <c r="N696" s="466">
        <f t="shared" si="89"/>
        <v>5.4000000000000006E-2</v>
      </c>
      <c r="O696" s="2">
        <v>10</v>
      </c>
      <c r="P696" s="2">
        <v>10</v>
      </c>
      <c r="Q696" s="2">
        <v>10</v>
      </c>
      <c r="R696" s="2">
        <v>2</v>
      </c>
      <c r="S696" s="470">
        <v>60</v>
      </c>
      <c r="T696" s="470">
        <f t="shared" si="90"/>
        <v>92</v>
      </c>
      <c r="U696" s="476" t="s">
        <v>3969</v>
      </c>
      <c r="V696" s="472"/>
    </row>
    <row r="697" spans="1:22" s="1" customFormat="1" ht="39.950000000000003" customHeight="1" thickBot="1">
      <c r="A697" s="1" t="s">
        <v>6</v>
      </c>
      <c r="B697" s="2" t="s">
        <v>54</v>
      </c>
      <c r="C697" s="2" t="s">
        <v>269</v>
      </c>
      <c r="D697" s="2" t="s">
        <v>917</v>
      </c>
      <c r="E697" s="2" t="s">
        <v>2741</v>
      </c>
      <c r="F697" s="2" t="s">
        <v>2888</v>
      </c>
      <c r="G697" s="2">
        <v>10578.32</v>
      </c>
      <c r="H697" s="467">
        <v>10500.8</v>
      </c>
      <c r="I697" s="467">
        <v>12323.31</v>
      </c>
      <c r="J697" s="468">
        <f t="shared" si="95"/>
        <v>0.17355915739753164</v>
      </c>
      <c r="K697" s="464">
        <v>33634</v>
      </c>
      <c r="L697" s="464">
        <v>33562.5</v>
      </c>
      <c r="M697" s="464">
        <v>33562.5</v>
      </c>
      <c r="N697" s="466">
        <f t="shared" si="89"/>
        <v>5.4000000000000006E-2</v>
      </c>
      <c r="O697" s="2">
        <v>10</v>
      </c>
      <c r="P697" s="2">
        <v>10</v>
      </c>
      <c r="Q697" s="2">
        <v>10</v>
      </c>
      <c r="R697" s="2">
        <v>0</v>
      </c>
      <c r="S697" s="470">
        <f t="shared" ref="S697:S704" si="96">+($I$696*$S$696)/I697</f>
        <v>55.741290286457136</v>
      </c>
      <c r="T697" s="470">
        <f t="shared" si="90"/>
        <v>85.741290286457144</v>
      </c>
      <c r="U697" s="476" t="s">
        <v>3969</v>
      </c>
      <c r="V697" s="472"/>
    </row>
    <row r="698" spans="1:22" s="1" customFormat="1" ht="39.950000000000003" customHeight="1" thickBot="1">
      <c r="A698" s="1" t="s">
        <v>6</v>
      </c>
      <c r="B698" s="2" t="s">
        <v>54</v>
      </c>
      <c r="C698" s="2" t="s">
        <v>269</v>
      </c>
      <c r="D698" s="2" t="s">
        <v>918</v>
      </c>
      <c r="E698" s="2" t="s">
        <v>2736</v>
      </c>
      <c r="F698" s="2" t="s">
        <v>2889</v>
      </c>
      <c r="G698" s="2">
        <v>14466.08</v>
      </c>
      <c r="H698" s="467">
        <v>14407.48</v>
      </c>
      <c r="I698" s="467">
        <v>14610.94</v>
      </c>
      <c r="J698" s="468">
        <f t="shared" si="95"/>
        <v>1.4121831159925328E-2</v>
      </c>
      <c r="K698" s="464">
        <v>33634</v>
      </c>
      <c r="L698" s="464">
        <v>33562.5</v>
      </c>
      <c r="M698" s="464">
        <v>33562.5</v>
      </c>
      <c r="N698" s="466">
        <f t="shared" si="89"/>
        <v>5.4000000000000006E-2</v>
      </c>
      <c r="O698" s="2">
        <v>0</v>
      </c>
      <c r="P698" s="2">
        <v>10</v>
      </c>
      <c r="Q698" s="2">
        <v>10</v>
      </c>
      <c r="R698" s="2">
        <v>0</v>
      </c>
      <c r="S698" s="470">
        <f t="shared" si="96"/>
        <v>47.013895067668479</v>
      </c>
      <c r="T698" s="470">
        <f t="shared" si="90"/>
        <v>67.013895067668471</v>
      </c>
      <c r="U698" s="476" t="s">
        <v>3969</v>
      </c>
      <c r="V698" s="472"/>
    </row>
    <row r="699" spans="1:22" s="1" customFormat="1" ht="39.950000000000003" customHeight="1" thickBot="1">
      <c r="A699" s="1" t="s">
        <v>6</v>
      </c>
      <c r="B699" s="2" t="s">
        <v>54</v>
      </c>
      <c r="C699" s="2" t="s">
        <v>269</v>
      </c>
      <c r="D699" s="2" t="s">
        <v>921</v>
      </c>
      <c r="E699" s="2" t="s">
        <v>2733</v>
      </c>
      <c r="F699" s="2" t="s">
        <v>2890</v>
      </c>
      <c r="G699" s="2">
        <v>11066.55</v>
      </c>
      <c r="H699" s="467">
        <v>16943.64</v>
      </c>
      <c r="I699" s="467">
        <v>15774.59</v>
      </c>
      <c r="J699" s="468">
        <f t="shared" si="95"/>
        <v>-6.8996390386009104E-2</v>
      </c>
      <c r="K699" s="464">
        <v>33634</v>
      </c>
      <c r="L699" s="464">
        <v>33562.5</v>
      </c>
      <c r="M699" s="464">
        <v>33562.5</v>
      </c>
      <c r="N699" s="466">
        <f t="shared" si="89"/>
        <v>5.4000000000000006E-2</v>
      </c>
      <c r="O699" s="2">
        <v>10</v>
      </c>
      <c r="P699" s="2">
        <v>10</v>
      </c>
      <c r="Q699" s="2">
        <v>10</v>
      </c>
      <c r="R699" s="2">
        <v>2</v>
      </c>
      <c r="S699" s="470">
        <f t="shared" si="96"/>
        <v>43.545803726119033</v>
      </c>
      <c r="T699" s="470">
        <f t="shared" si="90"/>
        <v>75.545803726119033</v>
      </c>
      <c r="U699" s="476" t="s">
        <v>3969</v>
      </c>
      <c r="V699" s="472"/>
    </row>
    <row r="700" spans="1:22" s="1" customFormat="1" ht="39.950000000000003" customHeight="1" thickBot="1">
      <c r="A700" s="1" t="s">
        <v>6</v>
      </c>
      <c r="B700" s="2" t="s">
        <v>54</v>
      </c>
      <c r="C700" s="2" t="s">
        <v>269</v>
      </c>
      <c r="D700" s="2" t="s">
        <v>917</v>
      </c>
      <c r="E700" s="2" t="s">
        <v>2742</v>
      </c>
      <c r="F700" s="2" t="s">
        <v>2888</v>
      </c>
      <c r="G700" s="2">
        <v>11911.69</v>
      </c>
      <c r="H700" s="467">
        <v>16000</v>
      </c>
      <c r="I700" s="467">
        <v>16000</v>
      </c>
      <c r="J700" s="468">
        <f t="shared" si="95"/>
        <v>0</v>
      </c>
      <c r="K700" s="464">
        <v>33634</v>
      </c>
      <c r="L700" s="464">
        <v>33562.5</v>
      </c>
      <c r="M700" s="464">
        <v>33562.5</v>
      </c>
      <c r="N700" s="466">
        <f t="shared" si="89"/>
        <v>5.4000000000000006E-2</v>
      </c>
      <c r="O700" s="2">
        <v>10</v>
      </c>
      <c r="P700" s="2">
        <v>10</v>
      </c>
      <c r="Q700" s="2">
        <v>10</v>
      </c>
      <c r="R700" s="2">
        <v>0</v>
      </c>
      <c r="S700" s="470">
        <f t="shared" si="96"/>
        <v>42.932325000000006</v>
      </c>
      <c r="T700" s="470">
        <f t="shared" si="90"/>
        <v>72.932325000000006</v>
      </c>
      <c r="U700" s="476" t="s">
        <v>3969</v>
      </c>
      <c r="V700" s="472"/>
    </row>
    <row r="701" spans="1:22" s="1" customFormat="1" ht="39.950000000000003" customHeight="1" thickBot="1">
      <c r="A701" s="1" t="s">
        <v>6</v>
      </c>
      <c r="B701" s="2" t="s">
        <v>54</v>
      </c>
      <c r="C701" s="2" t="s">
        <v>269</v>
      </c>
      <c r="D701" s="2" t="s">
        <v>919</v>
      </c>
      <c r="E701" s="2" t="s">
        <v>2753</v>
      </c>
      <c r="F701" s="2" t="s">
        <v>2890</v>
      </c>
      <c r="G701" s="2">
        <v>17960</v>
      </c>
      <c r="H701" s="467">
        <v>16510</v>
      </c>
      <c r="I701" s="467">
        <v>17740</v>
      </c>
      <c r="J701" s="468">
        <f t="shared" si="95"/>
        <v>7.4500302846759542E-2</v>
      </c>
      <c r="K701" s="464">
        <v>33634</v>
      </c>
      <c r="L701" s="464">
        <v>33562.5</v>
      </c>
      <c r="M701" s="464">
        <v>33562.5</v>
      </c>
      <c r="N701" s="466">
        <f t="shared" si="89"/>
        <v>5.4000000000000006E-2</v>
      </c>
      <c r="O701" s="2">
        <v>10</v>
      </c>
      <c r="P701" s="2">
        <v>10</v>
      </c>
      <c r="Q701" s="2">
        <v>10</v>
      </c>
      <c r="R701" s="2">
        <v>0</v>
      </c>
      <c r="S701" s="470">
        <f t="shared" si="96"/>
        <v>38.721375422773399</v>
      </c>
      <c r="T701" s="470">
        <f t="shared" si="90"/>
        <v>68.721375422773406</v>
      </c>
      <c r="U701" s="474" t="s">
        <v>3970</v>
      </c>
      <c r="V701" s="475" t="s">
        <v>3971</v>
      </c>
    </row>
    <row r="702" spans="1:22" s="1" customFormat="1" ht="39.950000000000003" customHeight="1" thickBot="1">
      <c r="A702" s="1" t="s">
        <v>6</v>
      </c>
      <c r="B702" s="2" t="s">
        <v>54</v>
      </c>
      <c r="C702" s="2" t="s">
        <v>269</v>
      </c>
      <c r="D702" s="2" t="s">
        <v>920</v>
      </c>
      <c r="E702" s="2" t="s">
        <v>2738</v>
      </c>
      <c r="F702" s="2" t="s">
        <v>2890</v>
      </c>
      <c r="G702" s="2">
        <v>16736.61</v>
      </c>
      <c r="H702" s="467">
        <v>16765</v>
      </c>
      <c r="I702" s="467">
        <v>19323.73</v>
      </c>
      <c r="J702" s="468">
        <f t="shared" si="95"/>
        <v>0.15262332239785265</v>
      </c>
      <c r="K702" s="464">
        <v>33634</v>
      </c>
      <c r="L702" s="464">
        <v>33562.5</v>
      </c>
      <c r="M702" s="464">
        <v>33562.5</v>
      </c>
      <c r="N702" s="466">
        <f t="shared" si="89"/>
        <v>5.4000000000000006E-2</v>
      </c>
      <c r="O702" s="2">
        <v>10</v>
      </c>
      <c r="P702" s="2">
        <v>10</v>
      </c>
      <c r="Q702" s="2">
        <v>10</v>
      </c>
      <c r="R702" s="2">
        <v>0</v>
      </c>
      <c r="S702" s="470">
        <f t="shared" si="96"/>
        <v>35.547857478861488</v>
      </c>
      <c r="T702" s="470">
        <f t="shared" si="90"/>
        <v>65.547857478861488</v>
      </c>
      <c r="U702" s="474" t="s">
        <v>3970</v>
      </c>
      <c r="V702" s="475" t="s">
        <v>3971</v>
      </c>
    </row>
    <row r="703" spans="1:22" s="1" customFormat="1" ht="39.950000000000003" customHeight="1" thickBot="1">
      <c r="A703" s="1" t="s">
        <v>6</v>
      </c>
      <c r="B703" s="2" t="s">
        <v>54</v>
      </c>
      <c r="C703" s="2" t="s">
        <v>269</v>
      </c>
      <c r="D703" s="2" t="s">
        <v>922</v>
      </c>
      <c r="E703" s="2" t="s">
        <v>2737</v>
      </c>
      <c r="F703" s="2" t="s">
        <v>2890</v>
      </c>
      <c r="G703" s="2">
        <v>29227.02</v>
      </c>
      <c r="H703" s="467">
        <v>29227.02</v>
      </c>
      <c r="I703" s="467">
        <v>19535.580000000002</v>
      </c>
      <c r="J703" s="468">
        <f t="shared" si="95"/>
        <v>-0.33159179416854673</v>
      </c>
      <c r="K703" s="464">
        <v>33634</v>
      </c>
      <c r="L703" s="464">
        <v>33562.5</v>
      </c>
      <c r="M703" s="464">
        <v>33562.5</v>
      </c>
      <c r="N703" s="466">
        <f t="shared" si="89"/>
        <v>5.4000000000000006E-2</v>
      </c>
      <c r="O703" s="2">
        <v>10</v>
      </c>
      <c r="P703" s="2">
        <v>10</v>
      </c>
      <c r="Q703" s="2">
        <v>10</v>
      </c>
      <c r="R703" s="2">
        <v>0</v>
      </c>
      <c r="S703" s="470">
        <f t="shared" si="96"/>
        <v>35.162365284265938</v>
      </c>
      <c r="T703" s="470">
        <f t="shared" si="90"/>
        <v>65.162365284265945</v>
      </c>
      <c r="U703" s="474" t="s">
        <v>3970</v>
      </c>
      <c r="V703" s="475" t="s">
        <v>3971</v>
      </c>
    </row>
    <row r="704" spans="1:22" s="1" customFormat="1" ht="39.950000000000003" customHeight="1" thickBot="1">
      <c r="A704" s="1" t="s">
        <v>6</v>
      </c>
      <c r="B704" s="2" t="s">
        <v>54</v>
      </c>
      <c r="C704" s="2" t="s">
        <v>269</v>
      </c>
      <c r="D704" s="2" t="s">
        <v>923</v>
      </c>
      <c r="E704" s="2" t="s">
        <v>2758</v>
      </c>
      <c r="F704" s="2" t="s">
        <v>2891</v>
      </c>
      <c r="G704" s="2">
        <v>37100</v>
      </c>
      <c r="H704" s="467">
        <v>39325</v>
      </c>
      <c r="I704" s="467">
        <v>39325</v>
      </c>
      <c r="J704" s="468">
        <f t="shared" si="95"/>
        <v>0</v>
      </c>
      <c r="K704" s="464">
        <v>33634</v>
      </c>
      <c r="L704" s="464">
        <v>33562.5</v>
      </c>
      <c r="M704" s="464">
        <v>33562.5</v>
      </c>
      <c r="N704" s="466">
        <f t="shared" si="89"/>
        <v>5.4000000000000006E-2</v>
      </c>
      <c r="O704" s="2">
        <v>10</v>
      </c>
      <c r="P704" s="2">
        <v>10</v>
      </c>
      <c r="Q704" s="2">
        <v>10</v>
      </c>
      <c r="R704" s="2">
        <v>0</v>
      </c>
      <c r="S704" s="470">
        <f t="shared" si="96"/>
        <v>17.467697393515579</v>
      </c>
      <c r="T704" s="470">
        <f t="shared" si="90"/>
        <v>47.467697393515579</v>
      </c>
      <c r="U704" s="474" t="s">
        <v>3970</v>
      </c>
      <c r="V704" s="475" t="s">
        <v>3971</v>
      </c>
    </row>
    <row r="705" spans="1:22" s="1" customFormat="1" ht="39.950000000000003" customHeight="1" thickBot="1">
      <c r="A705" s="1" t="s">
        <v>6</v>
      </c>
      <c r="B705" s="2" t="s">
        <v>55</v>
      </c>
      <c r="C705" s="2" t="s">
        <v>270</v>
      </c>
      <c r="D705" s="2" t="s">
        <v>927</v>
      </c>
      <c r="E705" s="2" t="s">
        <v>2733</v>
      </c>
      <c r="F705" s="2" t="s">
        <v>2893</v>
      </c>
      <c r="G705" s="2">
        <v>1838.83</v>
      </c>
      <c r="H705" s="467">
        <v>1825.15</v>
      </c>
      <c r="I705" s="467">
        <v>1543.69</v>
      </c>
      <c r="J705" s="468">
        <f t="shared" si="95"/>
        <v>-0.15421198257677451</v>
      </c>
      <c r="K705" s="464">
        <v>2639.166666666667</v>
      </c>
      <c r="L705" s="464">
        <v>2779.166666666667</v>
      </c>
      <c r="M705" s="464">
        <v>2779.166666666667</v>
      </c>
      <c r="N705" s="466">
        <f t="shared" si="89"/>
        <v>5.4000000000000006E-2</v>
      </c>
      <c r="O705" s="2">
        <v>10</v>
      </c>
      <c r="P705" s="2">
        <v>10</v>
      </c>
      <c r="Q705" s="2">
        <v>10</v>
      </c>
      <c r="R705" s="2">
        <v>2</v>
      </c>
      <c r="S705" s="470">
        <v>60</v>
      </c>
      <c r="T705" s="470">
        <f t="shared" si="90"/>
        <v>92</v>
      </c>
      <c r="U705" s="476" t="s">
        <v>3969</v>
      </c>
      <c r="V705" s="472"/>
    </row>
    <row r="706" spans="1:22" s="1" customFormat="1" ht="39.950000000000003" customHeight="1" thickBot="1">
      <c r="A706" s="1" t="s">
        <v>6</v>
      </c>
      <c r="B706" s="2" t="s">
        <v>55</v>
      </c>
      <c r="C706" s="2" t="s">
        <v>269</v>
      </c>
      <c r="D706" s="2" t="s">
        <v>926</v>
      </c>
      <c r="E706" s="2" t="s">
        <v>2753</v>
      </c>
      <c r="F706" s="2" t="s">
        <v>2893</v>
      </c>
      <c r="G706" s="2">
        <v>1854</v>
      </c>
      <c r="H706" s="467">
        <v>1812</v>
      </c>
      <c r="I706" s="467">
        <v>1550</v>
      </c>
      <c r="J706" s="468">
        <f t="shared" si="95"/>
        <v>-0.14459161147902869</v>
      </c>
      <c r="K706" s="464">
        <v>2639.166666666667</v>
      </c>
      <c r="L706" s="464">
        <v>2779.166666666667</v>
      </c>
      <c r="M706" s="464">
        <v>2779.166666666667</v>
      </c>
      <c r="N706" s="466">
        <f t="shared" si="89"/>
        <v>5.4000000000000006E-2</v>
      </c>
      <c r="O706" s="2">
        <v>10</v>
      </c>
      <c r="P706" s="2">
        <v>10</v>
      </c>
      <c r="Q706" s="2">
        <v>10</v>
      </c>
      <c r="R706" s="2">
        <v>0</v>
      </c>
      <c r="S706" s="470">
        <f t="shared" ref="S706:S713" si="97">+($I$705*$S$705)/I706</f>
        <v>59.755741935483876</v>
      </c>
      <c r="T706" s="470">
        <f t="shared" si="90"/>
        <v>89.755741935483883</v>
      </c>
      <c r="U706" s="476" t="s">
        <v>3969</v>
      </c>
      <c r="V706" s="472"/>
    </row>
    <row r="707" spans="1:22" s="1" customFormat="1" ht="39.950000000000003" customHeight="1" thickBot="1">
      <c r="A707" s="1" t="s">
        <v>6</v>
      </c>
      <c r="B707" s="2" t="s">
        <v>55</v>
      </c>
      <c r="C707" s="2" t="s">
        <v>269</v>
      </c>
      <c r="D707" s="2" t="s">
        <v>924</v>
      </c>
      <c r="E707" s="2" t="s">
        <v>2733</v>
      </c>
      <c r="F707" s="2" t="s">
        <v>2892</v>
      </c>
      <c r="G707" s="2">
        <v>1671.73</v>
      </c>
      <c r="H707" s="467">
        <v>1659.89</v>
      </c>
      <c r="I707" s="467">
        <v>1625.81</v>
      </c>
      <c r="J707" s="468">
        <f t="shared" si="95"/>
        <v>-2.053148100175322E-2</v>
      </c>
      <c r="K707" s="464">
        <v>2639.166666666667</v>
      </c>
      <c r="L707" s="464">
        <v>2779.166666666667</v>
      </c>
      <c r="M707" s="464">
        <v>2779.166666666667</v>
      </c>
      <c r="N707" s="466">
        <f t="shared" si="89"/>
        <v>5.4000000000000006E-2</v>
      </c>
      <c r="O707" s="2">
        <v>10</v>
      </c>
      <c r="P707" s="2">
        <v>10</v>
      </c>
      <c r="Q707" s="2">
        <v>10</v>
      </c>
      <c r="R707" s="2">
        <v>2</v>
      </c>
      <c r="S707" s="470">
        <f t="shared" si="97"/>
        <v>56.969387566812856</v>
      </c>
      <c r="T707" s="470">
        <f t="shared" si="90"/>
        <v>88.969387566812856</v>
      </c>
      <c r="U707" s="476" t="s">
        <v>3969</v>
      </c>
      <c r="V707" s="472"/>
    </row>
    <row r="708" spans="1:22" s="1" customFormat="1" ht="39.950000000000003" customHeight="1" thickBot="1">
      <c r="A708" s="1" t="s">
        <v>6</v>
      </c>
      <c r="B708" s="2" t="s">
        <v>55</v>
      </c>
      <c r="C708" s="2" t="s">
        <v>269</v>
      </c>
      <c r="D708" s="2" t="s">
        <v>929</v>
      </c>
      <c r="E708" s="2" t="s">
        <v>2736</v>
      </c>
      <c r="F708" s="2" t="s">
        <v>2895</v>
      </c>
      <c r="G708" s="2">
        <v>1877.3</v>
      </c>
      <c r="H708" s="467">
        <v>2173.89</v>
      </c>
      <c r="I708" s="467">
        <v>1658.03</v>
      </c>
      <c r="J708" s="468">
        <f t="shared" si="95"/>
        <v>-0.23729811536002279</v>
      </c>
      <c r="K708" s="464">
        <v>2639.166666666667</v>
      </c>
      <c r="L708" s="464">
        <v>2779.166666666667</v>
      </c>
      <c r="M708" s="464">
        <v>2779.166666666667</v>
      </c>
      <c r="N708" s="466">
        <f t="shared" si="89"/>
        <v>5.4000000000000006E-2</v>
      </c>
      <c r="O708" s="2">
        <v>0</v>
      </c>
      <c r="P708" s="2">
        <v>10</v>
      </c>
      <c r="Q708" s="2">
        <v>10</v>
      </c>
      <c r="R708" s="2">
        <v>0</v>
      </c>
      <c r="S708" s="470">
        <f t="shared" si="97"/>
        <v>55.862318534646548</v>
      </c>
      <c r="T708" s="470">
        <f t="shared" si="90"/>
        <v>75.862318534646548</v>
      </c>
      <c r="U708" s="476" t="s">
        <v>3969</v>
      </c>
      <c r="V708" s="472"/>
    </row>
    <row r="709" spans="1:22" s="1" customFormat="1" ht="39.950000000000003" customHeight="1" thickBot="1">
      <c r="A709" s="1" t="s">
        <v>6</v>
      </c>
      <c r="B709" s="2" t="s">
        <v>55</v>
      </c>
      <c r="C709" s="2" t="s">
        <v>269</v>
      </c>
      <c r="D709" s="2" t="s">
        <v>925</v>
      </c>
      <c r="E709" s="2" t="s">
        <v>2735</v>
      </c>
      <c r="F709" s="2" t="s">
        <v>2892</v>
      </c>
      <c r="G709" s="2">
        <v>1768.49</v>
      </c>
      <c r="H709" s="467">
        <v>1769</v>
      </c>
      <c r="I709" s="467">
        <v>1802</v>
      </c>
      <c r="J709" s="468">
        <f t="shared" si="95"/>
        <v>1.8654607122668174E-2</v>
      </c>
      <c r="K709" s="464">
        <v>2639.166666666667</v>
      </c>
      <c r="L709" s="464">
        <v>2779.166666666667</v>
      </c>
      <c r="M709" s="464">
        <v>2779.166666666667</v>
      </c>
      <c r="N709" s="466">
        <f t="shared" si="89"/>
        <v>5.4000000000000006E-2</v>
      </c>
      <c r="O709" s="2">
        <v>10</v>
      </c>
      <c r="P709" s="2">
        <v>10</v>
      </c>
      <c r="Q709" s="2">
        <v>10</v>
      </c>
      <c r="R709" s="2">
        <v>1</v>
      </c>
      <c r="S709" s="470">
        <f t="shared" si="97"/>
        <v>51.399223085460605</v>
      </c>
      <c r="T709" s="470">
        <f t="shared" si="90"/>
        <v>82.399223085460605</v>
      </c>
      <c r="U709" s="476" t="s">
        <v>3969</v>
      </c>
      <c r="V709" s="472"/>
    </row>
    <row r="710" spans="1:22" s="1" customFormat="1" ht="39.950000000000003" customHeight="1" thickBot="1">
      <c r="A710" s="1" t="s">
        <v>6</v>
      </c>
      <c r="B710" s="2" t="s">
        <v>55</v>
      </c>
      <c r="C710" s="2" t="s">
        <v>269</v>
      </c>
      <c r="D710" s="2" t="s">
        <v>928</v>
      </c>
      <c r="E710" s="2" t="s">
        <v>2738</v>
      </c>
      <c r="F710" s="2" t="s">
        <v>2894</v>
      </c>
      <c r="G710" s="2">
        <v>1959.99</v>
      </c>
      <c r="H710" s="467">
        <v>1963.79</v>
      </c>
      <c r="I710" s="467">
        <v>2064.29</v>
      </c>
      <c r="J710" s="468">
        <f t="shared" si="95"/>
        <v>5.1176551464260436E-2</v>
      </c>
      <c r="K710" s="464">
        <v>2639.166666666667</v>
      </c>
      <c r="L710" s="464">
        <v>2779.166666666667</v>
      </c>
      <c r="M710" s="464">
        <v>2779.166666666667</v>
      </c>
      <c r="N710" s="466">
        <f t="shared" si="89"/>
        <v>5.4000000000000006E-2</v>
      </c>
      <c r="O710" s="2">
        <v>10</v>
      </c>
      <c r="P710" s="2">
        <v>10</v>
      </c>
      <c r="Q710" s="2">
        <v>10</v>
      </c>
      <c r="R710" s="2">
        <v>0</v>
      </c>
      <c r="S710" s="470">
        <f t="shared" si="97"/>
        <v>44.868405117498028</v>
      </c>
      <c r="T710" s="470">
        <f t="shared" si="90"/>
        <v>74.868405117498028</v>
      </c>
      <c r="U710" s="476" t="s">
        <v>3969</v>
      </c>
      <c r="V710" s="472"/>
    </row>
    <row r="711" spans="1:22" s="1" customFormat="1" ht="39.950000000000003" customHeight="1" thickBot="1">
      <c r="A711" s="1" t="s">
        <v>6</v>
      </c>
      <c r="B711" s="2" t="s">
        <v>55</v>
      </c>
      <c r="C711" s="2" t="s">
        <v>269</v>
      </c>
      <c r="D711" s="2" t="s">
        <v>930</v>
      </c>
      <c r="E711" s="2" t="s">
        <v>2737</v>
      </c>
      <c r="F711" s="2" t="s">
        <v>2893</v>
      </c>
      <c r="G711" s="2">
        <v>2708.91</v>
      </c>
      <c r="H711" s="467">
        <v>2708.91</v>
      </c>
      <c r="I711" s="467">
        <v>2112.16</v>
      </c>
      <c r="J711" s="468">
        <f t="shared" si="95"/>
        <v>-0.22029155638245643</v>
      </c>
      <c r="K711" s="464">
        <v>2639.166666666667</v>
      </c>
      <c r="L711" s="464">
        <v>2779.166666666667</v>
      </c>
      <c r="M711" s="464">
        <v>2779.166666666667</v>
      </c>
      <c r="N711" s="466">
        <f t="shared" si="89"/>
        <v>5.4000000000000006E-2</v>
      </c>
      <c r="O711" s="2">
        <v>10</v>
      </c>
      <c r="P711" s="2">
        <v>10</v>
      </c>
      <c r="Q711" s="2">
        <v>10</v>
      </c>
      <c r="R711" s="2">
        <v>0</v>
      </c>
      <c r="S711" s="470">
        <f t="shared" si="97"/>
        <v>43.851507461555947</v>
      </c>
      <c r="T711" s="470">
        <f t="shared" si="90"/>
        <v>73.85150746155594</v>
      </c>
      <c r="U711" s="476" t="s">
        <v>3969</v>
      </c>
      <c r="V711" s="472"/>
    </row>
    <row r="712" spans="1:22" s="1" customFormat="1" ht="39.950000000000003" customHeight="1" thickBot="1">
      <c r="A712" s="1" t="s">
        <v>6</v>
      </c>
      <c r="B712" s="2" t="s">
        <v>55</v>
      </c>
      <c r="C712" s="2" t="s">
        <v>269</v>
      </c>
      <c r="D712" s="2" t="s">
        <v>932</v>
      </c>
      <c r="E712" s="2" t="s">
        <v>2758</v>
      </c>
      <c r="F712" s="2" t="s">
        <v>2891</v>
      </c>
      <c r="G712" s="2">
        <v>3100</v>
      </c>
      <c r="H712" s="467">
        <v>3286.54</v>
      </c>
      <c r="I712" s="467">
        <v>3286.54</v>
      </c>
      <c r="J712" s="468">
        <f t="shared" si="95"/>
        <v>0</v>
      </c>
      <c r="K712" s="464">
        <v>2639.166666666667</v>
      </c>
      <c r="L712" s="464">
        <v>2779.166666666667</v>
      </c>
      <c r="M712" s="464">
        <v>2779.166666666667</v>
      </c>
      <c r="N712" s="466">
        <f t="shared" si="89"/>
        <v>5.4000000000000006E-2</v>
      </c>
      <c r="O712" s="2">
        <v>10</v>
      </c>
      <c r="P712" s="2">
        <v>10</v>
      </c>
      <c r="Q712" s="2">
        <v>10</v>
      </c>
      <c r="R712" s="2">
        <v>0</v>
      </c>
      <c r="S712" s="470">
        <f t="shared" si="97"/>
        <v>28.182039470081001</v>
      </c>
      <c r="T712" s="470">
        <f t="shared" si="90"/>
        <v>58.182039470081001</v>
      </c>
      <c r="U712" s="474" t="s">
        <v>3970</v>
      </c>
      <c r="V712" s="475" t="s">
        <v>3971</v>
      </c>
    </row>
    <row r="713" spans="1:22" s="1" customFormat="1" ht="39.950000000000003" customHeight="1" thickBot="1">
      <c r="A713" s="1" t="s">
        <v>6</v>
      </c>
      <c r="B713" s="2" t="s">
        <v>55</v>
      </c>
      <c r="C713" s="2" t="s">
        <v>269</v>
      </c>
      <c r="D713" s="2" t="s">
        <v>933</v>
      </c>
      <c r="E713" s="2" t="s">
        <v>2742</v>
      </c>
      <c r="F713" s="2" t="s">
        <v>2892</v>
      </c>
      <c r="G713" s="2">
        <v>3080</v>
      </c>
      <c r="H713" s="467">
        <v>4150</v>
      </c>
      <c r="I713" s="467">
        <v>4150</v>
      </c>
      <c r="J713" s="468">
        <f t="shared" si="95"/>
        <v>0</v>
      </c>
      <c r="K713" s="464">
        <v>2639.166666666667</v>
      </c>
      <c r="L713" s="464">
        <v>2779.166666666667</v>
      </c>
      <c r="M713" s="464">
        <v>2779.166666666667</v>
      </c>
      <c r="N713" s="466">
        <f t="shared" si="89"/>
        <v>5.4000000000000006E-2</v>
      </c>
      <c r="O713" s="2">
        <v>10</v>
      </c>
      <c r="P713" s="2">
        <v>10</v>
      </c>
      <c r="Q713" s="2">
        <v>10</v>
      </c>
      <c r="R713" s="2">
        <v>0</v>
      </c>
      <c r="S713" s="470">
        <f t="shared" si="97"/>
        <v>22.318409638554218</v>
      </c>
      <c r="T713" s="470">
        <f t="shared" si="90"/>
        <v>52.318409638554215</v>
      </c>
      <c r="U713" s="474" t="s">
        <v>3970</v>
      </c>
      <c r="V713" s="475" t="s">
        <v>3971</v>
      </c>
    </row>
    <row r="714" spans="1:22" s="1" customFormat="1" ht="39.950000000000003" customHeight="1" thickBot="1">
      <c r="A714" s="1" t="s">
        <v>6</v>
      </c>
      <c r="B714" s="2" t="s">
        <v>55</v>
      </c>
      <c r="C714" s="2" t="s">
        <v>269</v>
      </c>
      <c r="D714" s="2" t="s">
        <v>931</v>
      </c>
      <c r="E714" s="2" t="s">
        <v>2741</v>
      </c>
      <c r="F714" s="2" t="s">
        <v>2894</v>
      </c>
      <c r="G714" s="2">
        <v>2203.5700000000002</v>
      </c>
      <c r="H714" s="467">
        <v>3051.85</v>
      </c>
      <c r="I714" s="467"/>
      <c r="J714" s="468"/>
      <c r="K714" s="464">
        <v>2639.166666666667</v>
      </c>
      <c r="L714" s="464">
        <v>2779.166666666667</v>
      </c>
      <c r="M714" s="464">
        <v>2779.166666666667</v>
      </c>
      <c r="N714" s="466">
        <f t="shared" si="89"/>
        <v>5.4000000000000006E-2</v>
      </c>
      <c r="O714" s="2">
        <v>10</v>
      </c>
      <c r="P714" s="2">
        <v>10</v>
      </c>
      <c r="Q714" s="2">
        <v>10</v>
      </c>
      <c r="R714" s="2">
        <v>0</v>
      </c>
      <c r="S714" s="470"/>
      <c r="T714" s="470">
        <f t="shared" si="90"/>
        <v>30</v>
      </c>
      <c r="U714" s="474" t="s">
        <v>3970</v>
      </c>
      <c r="V714" s="475" t="s">
        <v>3965</v>
      </c>
    </row>
    <row r="715" spans="1:22" s="1" customFormat="1" ht="39.950000000000003" customHeight="1" thickBot="1">
      <c r="A715" s="1" t="s">
        <v>6</v>
      </c>
      <c r="B715" s="2" t="s">
        <v>56</v>
      </c>
      <c r="C715" s="2" t="s">
        <v>270</v>
      </c>
      <c r="D715" s="2" t="s">
        <v>936</v>
      </c>
      <c r="E715" s="2" t="s">
        <v>2733</v>
      </c>
      <c r="F715" s="2" t="s">
        <v>2893</v>
      </c>
      <c r="G715" s="2">
        <v>1273.04</v>
      </c>
      <c r="H715" s="467">
        <v>1263.56</v>
      </c>
      <c r="I715" s="467">
        <v>982.35</v>
      </c>
      <c r="J715" s="468">
        <f t="shared" ref="J715:J723" si="98">+(I715-H715)/H715</f>
        <v>-0.22255373706036907</v>
      </c>
      <c r="K715" s="464">
        <v>1691</v>
      </c>
      <c r="L715" s="464">
        <v>1781</v>
      </c>
      <c r="M715" s="464">
        <v>1781</v>
      </c>
      <c r="N715" s="466">
        <f t="shared" si="89"/>
        <v>5.4000000000000006E-2</v>
      </c>
      <c r="O715" s="2">
        <v>10</v>
      </c>
      <c r="P715" s="2">
        <v>10</v>
      </c>
      <c r="Q715" s="2">
        <v>10</v>
      </c>
      <c r="R715" s="2">
        <v>2</v>
      </c>
      <c r="S715" s="470">
        <v>60</v>
      </c>
      <c r="T715" s="470">
        <f t="shared" si="90"/>
        <v>92</v>
      </c>
      <c r="U715" s="476" t="s">
        <v>3969</v>
      </c>
      <c r="V715" s="472"/>
    </row>
    <row r="716" spans="1:22" s="1" customFormat="1" ht="39.950000000000003" customHeight="1" thickBot="1">
      <c r="A716" s="1" t="s">
        <v>6</v>
      </c>
      <c r="B716" s="2" t="s">
        <v>56</v>
      </c>
      <c r="C716" s="2" t="s">
        <v>269</v>
      </c>
      <c r="D716" s="2" t="s">
        <v>935</v>
      </c>
      <c r="E716" s="2" t="s">
        <v>2753</v>
      </c>
      <c r="F716" s="2" t="s">
        <v>2893</v>
      </c>
      <c r="G716" s="2">
        <v>1322</v>
      </c>
      <c r="H716" s="467">
        <v>1218</v>
      </c>
      <c r="I716" s="467">
        <v>1090</v>
      </c>
      <c r="J716" s="468">
        <f t="shared" si="98"/>
        <v>-0.10509031198686371</v>
      </c>
      <c r="K716" s="464">
        <v>1691</v>
      </c>
      <c r="L716" s="464">
        <v>1781</v>
      </c>
      <c r="M716" s="464">
        <v>1781</v>
      </c>
      <c r="N716" s="466">
        <f t="shared" ref="N716:N779" si="99">1.6%+1.9%+1.9%</f>
        <v>5.4000000000000006E-2</v>
      </c>
      <c r="O716" s="2">
        <v>10</v>
      </c>
      <c r="P716" s="2">
        <v>10</v>
      </c>
      <c r="Q716" s="2">
        <v>10</v>
      </c>
      <c r="R716" s="2">
        <v>0</v>
      </c>
      <c r="S716" s="470">
        <f t="shared" ref="S716:S723" si="100">+($I$715*$S$715)/I716</f>
        <v>54.074311926605503</v>
      </c>
      <c r="T716" s="470">
        <f t="shared" ref="T716:T779" si="101">+SUM(O716:S716)</f>
        <v>84.074311926605503</v>
      </c>
      <c r="U716" s="476" t="s">
        <v>3969</v>
      </c>
      <c r="V716" s="472"/>
    </row>
    <row r="717" spans="1:22" s="1" customFormat="1" ht="39.950000000000003" customHeight="1" thickBot="1">
      <c r="A717" s="1" t="s">
        <v>6</v>
      </c>
      <c r="B717" s="2" t="s">
        <v>56</v>
      </c>
      <c r="C717" s="2" t="s">
        <v>269</v>
      </c>
      <c r="D717" s="2" t="s">
        <v>934</v>
      </c>
      <c r="E717" s="2" t="s">
        <v>2733</v>
      </c>
      <c r="F717" s="2" t="s">
        <v>2892</v>
      </c>
      <c r="G717" s="2">
        <v>1215.8</v>
      </c>
      <c r="H717" s="467">
        <v>1207.19</v>
      </c>
      <c r="I717" s="467">
        <v>1179.7</v>
      </c>
      <c r="J717" s="468">
        <f t="shared" si="98"/>
        <v>-2.2771891748606273E-2</v>
      </c>
      <c r="K717" s="464">
        <v>1691</v>
      </c>
      <c r="L717" s="464">
        <v>1781</v>
      </c>
      <c r="M717" s="464">
        <v>1781</v>
      </c>
      <c r="N717" s="466">
        <f t="shared" si="99"/>
        <v>5.4000000000000006E-2</v>
      </c>
      <c r="O717" s="2">
        <v>10</v>
      </c>
      <c r="P717" s="2">
        <v>10</v>
      </c>
      <c r="Q717" s="2">
        <v>10</v>
      </c>
      <c r="R717" s="2">
        <v>2</v>
      </c>
      <c r="S717" s="470">
        <f t="shared" si="100"/>
        <v>49.962702381961513</v>
      </c>
      <c r="T717" s="470">
        <f t="shared" si="101"/>
        <v>81.96270238196152</v>
      </c>
      <c r="U717" s="476" t="s">
        <v>3969</v>
      </c>
      <c r="V717" s="472"/>
    </row>
    <row r="718" spans="1:22" s="1" customFormat="1" ht="39.950000000000003" customHeight="1" thickBot="1">
      <c r="A718" s="1" t="s">
        <v>6</v>
      </c>
      <c r="B718" s="2" t="s">
        <v>56</v>
      </c>
      <c r="C718" s="2" t="s">
        <v>269</v>
      </c>
      <c r="D718" s="2" t="s">
        <v>940</v>
      </c>
      <c r="E718" s="2" t="s">
        <v>2737</v>
      </c>
      <c r="F718" s="2" t="s">
        <v>2893</v>
      </c>
      <c r="G718" s="2">
        <v>1741.21</v>
      </c>
      <c r="H718" s="467">
        <v>1741.21</v>
      </c>
      <c r="I718" s="467">
        <v>1300.4000000000001</v>
      </c>
      <c r="J718" s="468">
        <f t="shared" si="98"/>
        <v>-0.25316303030651094</v>
      </c>
      <c r="K718" s="464">
        <v>1691</v>
      </c>
      <c r="L718" s="464">
        <v>1781</v>
      </c>
      <c r="M718" s="464">
        <v>1781</v>
      </c>
      <c r="N718" s="466">
        <f t="shared" si="99"/>
        <v>5.4000000000000006E-2</v>
      </c>
      <c r="O718" s="2">
        <v>10</v>
      </c>
      <c r="P718" s="2">
        <v>10</v>
      </c>
      <c r="Q718" s="2">
        <v>10</v>
      </c>
      <c r="R718" s="2">
        <v>0</v>
      </c>
      <c r="S718" s="470">
        <f t="shared" si="100"/>
        <v>45.325284527837589</v>
      </c>
      <c r="T718" s="470">
        <f t="shared" si="101"/>
        <v>75.325284527837596</v>
      </c>
      <c r="U718" s="476" t="s">
        <v>3969</v>
      </c>
      <c r="V718" s="472"/>
    </row>
    <row r="719" spans="1:22" s="1" customFormat="1" ht="39.950000000000003" customHeight="1" thickBot="1">
      <c r="A719" s="1" t="s">
        <v>6</v>
      </c>
      <c r="B719" s="2" t="s">
        <v>56</v>
      </c>
      <c r="C719" s="2" t="s">
        <v>269</v>
      </c>
      <c r="D719" s="2" t="s">
        <v>937</v>
      </c>
      <c r="E719" s="2" t="s">
        <v>2735</v>
      </c>
      <c r="F719" s="2" t="s">
        <v>2892</v>
      </c>
      <c r="G719" s="2">
        <v>1286.18</v>
      </c>
      <c r="H719" s="467">
        <v>1287</v>
      </c>
      <c r="I719" s="467">
        <v>1311</v>
      </c>
      <c r="J719" s="468">
        <f t="shared" si="98"/>
        <v>1.8648018648018648E-2</v>
      </c>
      <c r="K719" s="464">
        <v>1691</v>
      </c>
      <c r="L719" s="464">
        <v>1781</v>
      </c>
      <c r="M719" s="464">
        <v>1781</v>
      </c>
      <c r="N719" s="466">
        <f t="shared" si="99"/>
        <v>5.4000000000000006E-2</v>
      </c>
      <c r="O719" s="2">
        <v>10</v>
      </c>
      <c r="P719" s="2">
        <v>10</v>
      </c>
      <c r="Q719" s="2">
        <v>10</v>
      </c>
      <c r="R719" s="2">
        <v>1</v>
      </c>
      <c r="S719" s="470">
        <f t="shared" si="100"/>
        <v>44.958810068649889</v>
      </c>
      <c r="T719" s="470">
        <f t="shared" si="101"/>
        <v>75.958810068649882</v>
      </c>
      <c r="U719" s="476" t="s">
        <v>3969</v>
      </c>
      <c r="V719" s="472"/>
    </row>
    <row r="720" spans="1:22" s="1" customFormat="1" ht="39.950000000000003" customHeight="1" thickBot="1">
      <c r="A720" s="1" t="s">
        <v>6</v>
      </c>
      <c r="B720" s="2" t="s">
        <v>56</v>
      </c>
      <c r="C720" s="2" t="s">
        <v>269</v>
      </c>
      <c r="D720" s="2" t="s">
        <v>938</v>
      </c>
      <c r="E720" s="2" t="s">
        <v>2738</v>
      </c>
      <c r="F720" s="2" t="s">
        <v>2894</v>
      </c>
      <c r="G720" s="2">
        <v>1356.99</v>
      </c>
      <c r="H720" s="467">
        <v>1359.54</v>
      </c>
      <c r="I720" s="467">
        <v>1429.13</v>
      </c>
      <c r="J720" s="468">
        <f t="shared" si="98"/>
        <v>5.11864307045031E-2</v>
      </c>
      <c r="K720" s="464">
        <v>1691</v>
      </c>
      <c r="L720" s="464">
        <v>1781</v>
      </c>
      <c r="M720" s="464">
        <v>1781</v>
      </c>
      <c r="N720" s="466">
        <f t="shared" si="99"/>
        <v>5.4000000000000006E-2</v>
      </c>
      <c r="O720" s="2">
        <v>10</v>
      </c>
      <c r="P720" s="2">
        <v>10</v>
      </c>
      <c r="Q720" s="2">
        <v>10</v>
      </c>
      <c r="R720" s="2">
        <v>0</v>
      </c>
      <c r="S720" s="470">
        <f t="shared" si="100"/>
        <v>41.242574153505977</v>
      </c>
      <c r="T720" s="470">
        <f t="shared" si="101"/>
        <v>71.242574153505984</v>
      </c>
      <c r="U720" s="476" t="s">
        <v>3969</v>
      </c>
      <c r="V720" s="472"/>
    </row>
    <row r="721" spans="1:22" s="1" customFormat="1" ht="39.950000000000003" customHeight="1" thickBot="1">
      <c r="A721" s="1" t="s">
        <v>6</v>
      </c>
      <c r="B721" s="2" t="s">
        <v>56</v>
      </c>
      <c r="C721" s="2" t="s">
        <v>269</v>
      </c>
      <c r="D721" s="2" t="s">
        <v>941</v>
      </c>
      <c r="E721" s="2" t="s">
        <v>2758</v>
      </c>
      <c r="F721" s="2" t="s">
        <v>2891</v>
      </c>
      <c r="G721" s="2">
        <v>2300</v>
      </c>
      <c r="H721" s="467">
        <v>2438.15</v>
      </c>
      <c r="I721" s="467">
        <v>2438.15</v>
      </c>
      <c r="J721" s="468">
        <f t="shared" si="98"/>
        <v>0</v>
      </c>
      <c r="K721" s="464">
        <v>1691</v>
      </c>
      <c r="L721" s="464">
        <v>1781</v>
      </c>
      <c r="M721" s="464">
        <v>1781</v>
      </c>
      <c r="N721" s="466">
        <f t="shared" si="99"/>
        <v>5.4000000000000006E-2</v>
      </c>
      <c r="O721" s="2">
        <v>10</v>
      </c>
      <c r="P721" s="2">
        <v>10</v>
      </c>
      <c r="Q721" s="2">
        <v>10</v>
      </c>
      <c r="R721" s="2">
        <v>0</v>
      </c>
      <c r="S721" s="470">
        <f t="shared" si="100"/>
        <v>24.174476549843117</v>
      </c>
      <c r="T721" s="470">
        <f t="shared" si="101"/>
        <v>54.174476549843121</v>
      </c>
      <c r="U721" s="474" t="s">
        <v>3970</v>
      </c>
      <c r="V721" s="475" t="s">
        <v>3971</v>
      </c>
    </row>
    <row r="722" spans="1:22" s="1" customFormat="1" ht="39.950000000000003" customHeight="1" thickBot="1">
      <c r="A722" s="1" t="s">
        <v>6</v>
      </c>
      <c r="B722" s="2" t="s">
        <v>56</v>
      </c>
      <c r="C722" s="2" t="s">
        <v>269</v>
      </c>
      <c r="D722" s="2" t="s">
        <v>942</v>
      </c>
      <c r="E722" s="2" t="s">
        <v>2742</v>
      </c>
      <c r="F722" s="2" t="s">
        <v>2892</v>
      </c>
      <c r="G722" s="2">
        <v>1980</v>
      </c>
      <c r="H722" s="467">
        <v>2670</v>
      </c>
      <c r="I722" s="467">
        <v>2670</v>
      </c>
      <c r="J722" s="468">
        <f t="shared" si="98"/>
        <v>0</v>
      </c>
      <c r="K722" s="464">
        <v>1691</v>
      </c>
      <c r="L722" s="464">
        <v>1781</v>
      </c>
      <c r="M722" s="464">
        <v>1781</v>
      </c>
      <c r="N722" s="466">
        <f t="shared" si="99"/>
        <v>5.4000000000000006E-2</v>
      </c>
      <c r="O722" s="2">
        <v>10</v>
      </c>
      <c r="P722" s="2">
        <v>10</v>
      </c>
      <c r="Q722" s="2">
        <v>10</v>
      </c>
      <c r="R722" s="2">
        <v>0</v>
      </c>
      <c r="S722" s="470">
        <f t="shared" si="100"/>
        <v>22.075280898876404</v>
      </c>
      <c r="T722" s="470">
        <f t="shared" si="101"/>
        <v>52.0752808988764</v>
      </c>
      <c r="U722" s="474" t="s">
        <v>3970</v>
      </c>
      <c r="V722" s="475" t="s">
        <v>3971</v>
      </c>
    </row>
    <row r="723" spans="1:22" s="1" customFormat="1" ht="39.950000000000003" customHeight="1" thickBot="1">
      <c r="A723" s="1" t="s">
        <v>6</v>
      </c>
      <c r="B723" s="2" t="s">
        <v>56</v>
      </c>
      <c r="C723" s="2" t="s">
        <v>269</v>
      </c>
      <c r="D723" s="2" t="s">
        <v>943</v>
      </c>
      <c r="E723" s="2" t="s">
        <v>2736</v>
      </c>
      <c r="F723" s="2" t="s">
        <v>2895</v>
      </c>
      <c r="G723" s="2">
        <v>2919.25</v>
      </c>
      <c r="H723" s="467">
        <v>4349.04</v>
      </c>
      <c r="I723" s="467">
        <v>3316.06</v>
      </c>
      <c r="J723" s="468">
        <f t="shared" si="98"/>
        <v>-0.23751908467155972</v>
      </c>
      <c r="K723" s="464">
        <v>1691</v>
      </c>
      <c r="L723" s="464">
        <v>1781</v>
      </c>
      <c r="M723" s="464">
        <v>1781</v>
      </c>
      <c r="N723" s="466">
        <f t="shared" si="99"/>
        <v>5.4000000000000006E-2</v>
      </c>
      <c r="O723" s="2">
        <v>0</v>
      </c>
      <c r="P723" s="2">
        <v>10</v>
      </c>
      <c r="Q723" s="2">
        <v>10</v>
      </c>
      <c r="R723" s="2">
        <v>0</v>
      </c>
      <c r="S723" s="470">
        <f t="shared" si="100"/>
        <v>17.77440697695458</v>
      </c>
      <c r="T723" s="470">
        <f t="shared" si="101"/>
        <v>37.77440697695458</v>
      </c>
      <c r="U723" s="474" t="s">
        <v>3970</v>
      </c>
      <c r="V723" s="475" t="s">
        <v>3971</v>
      </c>
    </row>
    <row r="724" spans="1:22" s="1" customFormat="1" ht="39.950000000000003" customHeight="1" thickBot="1">
      <c r="A724" s="1" t="s">
        <v>6</v>
      </c>
      <c r="B724" s="2" t="s">
        <v>56</v>
      </c>
      <c r="C724" s="2" t="s">
        <v>269</v>
      </c>
      <c r="D724" s="2" t="s">
        <v>939</v>
      </c>
      <c r="E724" s="2" t="s">
        <v>2741</v>
      </c>
      <c r="F724" s="2" t="s">
        <v>2894</v>
      </c>
      <c r="G724" s="2">
        <v>1417.06</v>
      </c>
      <c r="H724" s="467">
        <v>1525.93</v>
      </c>
      <c r="I724" s="467"/>
      <c r="J724" s="468"/>
      <c r="K724" s="464">
        <v>1691</v>
      </c>
      <c r="L724" s="464">
        <v>1781</v>
      </c>
      <c r="M724" s="464">
        <v>1781</v>
      </c>
      <c r="N724" s="466">
        <f t="shared" si="99"/>
        <v>5.4000000000000006E-2</v>
      </c>
      <c r="O724" s="2">
        <v>10</v>
      </c>
      <c r="P724" s="2">
        <v>10</v>
      </c>
      <c r="Q724" s="2">
        <v>10</v>
      </c>
      <c r="R724" s="2">
        <v>0</v>
      </c>
      <c r="S724" s="470"/>
      <c r="T724" s="470">
        <f t="shared" si="101"/>
        <v>30</v>
      </c>
      <c r="U724" s="474" t="s">
        <v>3970</v>
      </c>
      <c r="V724" s="475" t="s">
        <v>3965</v>
      </c>
    </row>
    <row r="725" spans="1:22" s="1" customFormat="1" ht="39.950000000000003" customHeight="1" thickBot="1">
      <c r="A725" s="1" t="s">
        <v>7</v>
      </c>
      <c r="B725" s="2" t="s">
        <v>57</v>
      </c>
      <c r="C725" s="2" t="s">
        <v>269</v>
      </c>
      <c r="D725" s="2" t="s">
        <v>945</v>
      </c>
      <c r="E725" s="2" t="s">
        <v>2733</v>
      </c>
      <c r="F725" s="2" t="s">
        <v>2896</v>
      </c>
      <c r="G725" s="2">
        <v>553.21</v>
      </c>
      <c r="H725" s="467">
        <v>639.26</v>
      </c>
      <c r="I725" s="467">
        <v>631.41</v>
      </c>
      <c r="J725" s="468">
        <f t="shared" ref="J725:J731" si="102">+(I725-H725)/H725</f>
        <v>-1.2279823545975069E-2</v>
      </c>
      <c r="K725" s="464">
        <v>1031.5</v>
      </c>
      <c r="L725" s="464">
        <v>1062.5</v>
      </c>
      <c r="M725" s="464">
        <v>1835</v>
      </c>
      <c r="N725" s="466">
        <f t="shared" si="99"/>
        <v>5.4000000000000006E-2</v>
      </c>
      <c r="O725" s="2">
        <v>10</v>
      </c>
      <c r="P725" s="2">
        <v>10</v>
      </c>
      <c r="Q725" s="2">
        <v>10</v>
      </c>
      <c r="R725" s="2">
        <v>2</v>
      </c>
      <c r="S725" s="470"/>
      <c r="T725" s="470">
        <f t="shared" si="101"/>
        <v>32</v>
      </c>
      <c r="U725" s="474" t="s">
        <v>3970</v>
      </c>
      <c r="V725" s="475" t="s">
        <v>3151</v>
      </c>
    </row>
    <row r="726" spans="1:22" s="1" customFormat="1" ht="39.950000000000003" customHeight="1" thickBot="1">
      <c r="A726" s="1" t="s">
        <v>7</v>
      </c>
      <c r="B726" s="2" t="s">
        <v>57</v>
      </c>
      <c r="C726" s="2" t="s">
        <v>269</v>
      </c>
      <c r="D726" s="2" t="s">
        <v>946</v>
      </c>
      <c r="E726" s="2" t="s">
        <v>2735</v>
      </c>
      <c r="F726" s="2" t="s">
        <v>2896</v>
      </c>
      <c r="G726" s="2">
        <v>658.22</v>
      </c>
      <c r="H726" s="467">
        <v>716</v>
      </c>
      <c r="I726" s="467">
        <v>724</v>
      </c>
      <c r="J726" s="468">
        <f t="shared" si="102"/>
        <v>1.11731843575419E-2</v>
      </c>
      <c r="K726" s="464">
        <v>1031.5</v>
      </c>
      <c r="L726" s="464">
        <v>1062.5</v>
      </c>
      <c r="M726" s="464">
        <v>1835</v>
      </c>
      <c r="N726" s="466">
        <f t="shared" si="99"/>
        <v>5.4000000000000006E-2</v>
      </c>
      <c r="O726" s="2">
        <v>10</v>
      </c>
      <c r="P726" s="2">
        <v>0</v>
      </c>
      <c r="Q726" s="2">
        <v>10</v>
      </c>
      <c r="R726" s="2">
        <v>1</v>
      </c>
      <c r="S726" s="470"/>
      <c r="T726" s="470">
        <f t="shared" si="101"/>
        <v>21</v>
      </c>
      <c r="U726" s="474" t="s">
        <v>3970</v>
      </c>
      <c r="V726" s="475" t="s">
        <v>3151</v>
      </c>
    </row>
    <row r="727" spans="1:22" s="1" customFormat="1" ht="39.950000000000003" customHeight="1" thickBot="1">
      <c r="A727" s="1" t="s">
        <v>7</v>
      </c>
      <c r="B727" s="2" t="s">
        <v>57</v>
      </c>
      <c r="C727" s="2" t="s">
        <v>269</v>
      </c>
      <c r="D727" s="2" t="s">
        <v>947</v>
      </c>
      <c r="E727" s="2" t="s">
        <v>2753</v>
      </c>
      <c r="F727" s="2" t="s">
        <v>2896</v>
      </c>
      <c r="G727" s="2">
        <v>669.4</v>
      </c>
      <c r="H727" s="467">
        <v>733</v>
      </c>
      <c r="I727" s="467">
        <v>733</v>
      </c>
      <c r="J727" s="468">
        <f t="shared" si="102"/>
        <v>0</v>
      </c>
      <c r="K727" s="464">
        <v>1031.5</v>
      </c>
      <c r="L727" s="464">
        <v>1062.5</v>
      </c>
      <c r="M727" s="464">
        <v>1835</v>
      </c>
      <c r="N727" s="466">
        <f t="shared" si="99"/>
        <v>5.4000000000000006E-2</v>
      </c>
      <c r="O727" s="2">
        <v>10</v>
      </c>
      <c r="P727" s="2">
        <v>10</v>
      </c>
      <c r="Q727" s="2">
        <v>10</v>
      </c>
      <c r="R727" s="2">
        <v>0</v>
      </c>
      <c r="S727" s="470">
        <v>60</v>
      </c>
      <c r="T727" s="470">
        <f t="shared" si="101"/>
        <v>90</v>
      </c>
      <c r="U727" s="476" t="s">
        <v>3969</v>
      </c>
      <c r="V727" s="472"/>
    </row>
    <row r="728" spans="1:22" s="1" customFormat="1" ht="39.950000000000003" customHeight="1" thickBot="1">
      <c r="A728" s="1" t="s">
        <v>6</v>
      </c>
      <c r="B728" s="2" t="s">
        <v>57</v>
      </c>
      <c r="C728" s="2" t="s">
        <v>270</v>
      </c>
      <c r="D728" s="2" t="s">
        <v>949</v>
      </c>
      <c r="E728" s="2" t="s">
        <v>2733</v>
      </c>
      <c r="F728" s="2" t="s">
        <v>2896</v>
      </c>
      <c r="G728" s="2">
        <v>684.57</v>
      </c>
      <c r="H728" s="467">
        <v>749.18</v>
      </c>
      <c r="I728" s="467">
        <v>739.99</v>
      </c>
      <c r="J728" s="468">
        <f t="shared" si="102"/>
        <v>-1.226674497450538E-2</v>
      </c>
      <c r="K728" s="464">
        <v>1031.5</v>
      </c>
      <c r="L728" s="464">
        <v>1062.5</v>
      </c>
      <c r="M728" s="464">
        <v>1835</v>
      </c>
      <c r="N728" s="466">
        <f t="shared" si="99"/>
        <v>5.4000000000000006E-2</v>
      </c>
      <c r="O728" s="2">
        <v>10</v>
      </c>
      <c r="P728" s="2">
        <v>10</v>
      </c>
      <c r="Q728" s="2">
        <v>10</v>
      </c>
      <c r="R728" s="2">
        <v>2</v>
      </c>
      <c r="S728" s="470">
        <f>+($I$727*$S$727)/I728</f>
        <v>59.433235584264651</v>
      </c>
      <c r="T728" s="470">
        <f t="shared" si="101"/>
        <v>91.433235584264651</v>
      </c>
      <c r="U728" s="476" t="s">
        <v>3969</v>
      </c>
      <c r="V728" s="472"/>
    </row>
    <row r="729" spans="1:22" s="1" customFormat="1" ht="39.950000000000003" customHeight="1" thickBot="1">
      <c r="A729" s="1" t="s">
        <v>6</v>
      </c>
      <c r="B729" s="2" t="s">
        <v>57</v>
      </c>
      <c r="C729" s="2" t="s">
        <v>269</v>
      </c>
      <c r="D729" s="2" t="s">
        <v>948</v>
      </c>
      <c r="E729" s="2" t="s">
        <v>2734</v>
      </c>
      <c r="F729" s="2" t="s">
        <v>2897</v>
      </c>
      <c r="G729" s="2">
        <v>707</v>
      </c>
      <c r="H729" s="467">
        <v>745.5</v>
      </c>
      <c r="I729" s="467">
        <v>742</v>
      </c>
      <c r="J729" s="468">
        <f t="shared" si="102"/>
        <v>-4.6948356807511738E-3</v>
      </c>
      <c r="K729" s="464">
        <v>1031.5</v>
      </c>
      <c r="L729" s="464">
        <v>1062.5</v>
      </c>
      <c r="M729" s="464">
        <v>1835</v>
      </c>
      <c r="N729" s="466">
        <f t="shared" si="99"/>
        <v>5.4000000000000006E-2</v>
      </c>
      <c r="O729" s="2">
        <v>10</v>
      </c>
      <c r="P729" s="2">
        <v>10</v>
      </c>
      <c r="Q729" s="2">
        <v>10</v>
      </c>
      <c r="R729" s="2">
        <v>0</v>
      </c>
      <c r="S729" s="470">
        <f>+($I$727*$S$727)/I729</f>
        <v>59.272237196765502</v>
      </c>
      <c r="T729" s="470">
        <f t="shared" si="101"/>
        <v>89.272237196765502</v>
      </c>
      <c r="U729" s="476" t="s">
        <v>3969</v>
      </c>
      <c r="V729" s="472"/>
    </row>
    <row r="730" spans="1:22" s="1" customFormat="1" ht="39.950000000000003" customHeight="1" thickBot="1">
      <c r="A730" s="1" t="s">
        <v>6</v>
      </c>
      <c r="B730" s="2" t="s">
        <v>57</v>
      </c>
      <c r="C730" s="2" t="s">
        <v>269</v>
      </c>
      <c r="D730" s="2" t="s">
        <v>950</v>
      </c>
      <c r="E730" s="2" t="s">
        <v>2738</v>
      </c>
      <c r="F730" s="2" t="s">
        <v>2896</v>
      </c>
      <c r="G730" s="2">
        <v>862.51</v>
      </c>
      <c r="H730" s="467">
        <v>881.96</v>
      </c>
      <c r="I730" s="467">
        <v>911.48</v>
      </c>
      <c r="J730" s="468">
        <f t="shared" si="102"/>
        <v>3.3470905710009505E-2</v>
      </c>
      <c r="K730" s="464">
        <v>1031.5</v>
      </c>
      <c r="L730" s="464">
        <v>1062.5</v>
      </c>
      <c r="M730" s="464">
        <v>1835</v>
      </c>
      <c r="N730" s="466">
        <f t="shared" si="99"/>
        <v>5.4000000000000006E-2</v>
      </c>
      <c r="O730" s="2">
        <v>10</v>
      </c>
      <c r="P730" s="2">
        <v>10</v>
      </c>
      <c r="Q730" s="2">
        <v>10</v>
      </c>
      <c r="R730" s="2">
        <v>0</v>
      </c>
      <c r="S730" s="470">
        <f>+($I$727*$S$727)/I730</f>
        <v>48.251195857287051</v>
      </c>
      <c r="T730" s="470">
        <f t="shared" si="101"/>
        <v>78.251195857287058</v>
      </c>
      <c r="U730" s="476" t="s">
        <v>3969</v>
      </c>
      <c r="V730" s="472"/>
    </row>
    <row r="731" spans="1:22" s="1" customFormat="1" ht="39.950000000000003" customHeight="1" thickBot="1">
      <c r="A731" s="1" t="s">
        <v>6</v>
      </c>
      <c r="B731" s="2" t="s">
        <v>57</v>
      </c>
      <c r="C731" s="2" t="s">
        <v>269</v>
      </c>
      <c r="D731" s="2" t="s">
        <v>951</v>
      </c>
      <c r="E731" s="2" t="s">
        <v>2736</v>
      </c>
      <c r="F731" s="2" t="s">
        <v>2896</v>
      </c>
      <c r="G731" s="2">
        <v>1123.0899999999999</v>
      </c>
      <c r="H731" s="467">
        <v>1095.74</v>
      </c>
      <c r="I731" s="467">
        <v>1060.4000000000001</v>
      </c>
      <c r="J731" s="468">
        <f t="shared" si="102"/>
        <v>-3.2252176611239816E-2</v>
      </c>
      <c r="K731" s="464">
        <v>1031.5</v>
      </c>
      <c r="L731" s="464">
        <v>1062.5</v>
      </c>
      <c r="M731" s="464">
        <v>1835</v>
      </c>
      <c r="N731" s="466">
        <f t="shared" si="99"/>
        <v>5.4000000000000006E-2</v>
      </c>
      <c r="O731" s="2">
        <v>0</v>
      </c>
      <c r="P731" s="2">
        <v>10</v>
      </c>
      <c r="Q731" s="2">
        <v>10</v>
      </c>
      <c r="R731" s="2">
        <v>0</v>
      </c>
      <c r="S731" s="470">
        <f>+($I$727*$S$727)/I731</f>
        <v>41.474915126367407</v>
      </c>
      <c r="T731" s="470">
        <f t="shared" si="101"/>
        <v>61.474915126367407</v>
      </c>
      <c r="U731" s="476" t="s">
        <v>3969</v>
      </c>
      <c r="V731" s="472"/>
    </row>
    <row r="732" spans="1:22" s="1" customFormat="1" ht="39.950000000000003" customHeight="1" thickBot="1">
      <c r="A732" s="1" t="s">
        <v>6</v>
      </c>
      <c r="B732" s="2" t="s">
        <v>57</v>
      </c>
      <c r="C732" s="2" t="s">
        <v>270</v>
      </c>
      <c r="D732" s="2" t="s">
        <v>944</v>
      </c>
      <c r="E732" s="2" t="s">
        <v>2753</v>
      </c>
      <c r="F732" s="2" t="s">
        <v>2896</v>
      </c>
      <c r="G732" s="2">
        <v>570.4</v>
      </c>
      <c r="H732" s="467">
        <v>625</v>
      </c>
      <c r="I732" s="467"/>
      <c r="J732" s="468"/>
      <c r="K732" s="464">
        <v>1031.5</v>
      </c>
      <c r="L732" s="464">
        <v>1062.5</v>
      </c>
      <c r="M732" s="464">
        <v>1835</v>
      </c>
      <c r="N732" s="466">
        <f t="shared" si="99"/>
        <v>5.4000000000000006E-2</v>
      </c>
      <c r="O732" s="2">
        <v>10</v>
      </c>
      <c r="P732" s="2">
        <v>10</v>
      </c>
      <c r="Q732" s="2">
        <v>10</v>
      </c>
      <c r="R732" s="2">
        <v>0</v>
      </c>
      <c r="S732" s="470"/>
      <c r="T732" s="470">
        <f t="shared" si="101"/>
        <v>30</v>
      </c>
      <c r="U732" s="474" t="s">
        <v>3970</v>
      </c>
      <c r="V732" s="475" t="s">
        <v>3151</v>
      </c>
    </row>
    <row r="733" spans="1:22" s="1" customFormat="1" ht="39.950000000000003" customHeight="1" thickBot="1">
      <c r="A733" s="1" t="s">
        <v>6</v>
      </c>
      <c r="B733" s="2" t="s">
        <v>57</v>
      </c>
      <c r="C733" s="2" t="s">
        <v>269</v>
      </c>
      <c r="D733" s="2" t="s">
        <v>952</v>
      </c>
      <c r="E733" s="2" t="s">
        <v>2756</v>
      </c>
      <c r="F733" s="2" t="s">
        <v>2896</v>
      </c>
      <c r="G733" s="2">
        <v>692</v>
      </c>
      <c r="H733" s="467"/>
      <c r="I733" s="467"/>
      <c r="J733" s="468"/>
      <c r="K733" s="464">
        <v>1031.5</v>
      </c>
      <c r="L733" s="464">
        <v>1062.5</v>
      </c>
      <c r="M733" s="464">
        <v>1835</v>
      </c>
      <c r="N733" s="466">
        <f t="shared" si="99"/>
        <v>5.4000000000000006E-2</v>
      </c>
      <c r="O733" s="2">
        <v>10</v>
      </c>
      <c r="P733" s="2">
        <v>10</v>
      </c>
      <c r="Q733" s="2">
        <v>10</v>
      </c>
      <c r="R733" s="2">
        <v>0</v>
      </c>
      <c r="S733" s="470"/>
      <c r="T733" s="470">
        <f t="shared" si="101"/>
        <v>30</v>
      </c>
      <c r="U733" s="474" t="s">
        <v>3970</v>
      </c>
      <c r="V733" s="475" t="s">
        <v>3163</v>
      </c>
    </row>
    <row r="734" spans="1:22" s="1" customFormat="1" ht="39.950000000000003" customHeight="1" thickBot="1">
      <c r="A734" s="1" t="s">
        <v>7</v>
      </c>
      <c r="B734" s="2" t="s">
        <v>57</v>
      </c>
      <c r="C734" s="2" t="s">
        <v>270</v>
      </c>
      <c r="D734" s="2" t="s">
        <v>953</v>
      </c>
      <c r="E734" s="2" t="s">
        <v>2756</v>
      </c>
      <c r="F734" s="2" t="s">
        <v>2896</v>
      </c>
      <c r="G734" s="2">
        <v>740.2</v>
      </c>
      <c r="H734" s="467"/>
      <c r="I734" s="467"/>
      <c r="J734" s="468"/>
      <c r="K734" s="464">
        <v>1031.5</v>
      </c>
      <c r="L734" s="464">
        <v>1062.5</v>
      </c>
      <c r="M734" s="464">
        <v>1835</v>
      </c>
      <c r="N734" s="466">
        <f t="shared" si="99"/>
        <v>5.4000000000000006E-2</v>
      </c>
      <c r="O734" s="2">
        <v>10</v>
      </c>
      <c r="P734" s="2">
        <v>10</v>
      </c>
      <c r="Q734" s="2">
        <v>10</v>
      </c>
      <c r="R734" s="2">
        <v>0</v>
      </c>
      <c r="S734" s="470"/>
      <c r="T734" s="470">
        <f t="shared" si="101"/>
        <v>30</v>
      </c>
      <c r="U734" s="474" t="s">
        <v>3970</v>
      </c>
      <c r="V734" s="475" t="s">
        <v>3151</v>
      </c>
    </row>
    <row r="735" spans="1:22" s="1" customFormat="1" ht="39.950000000000003" customHeight="1" thickBot="1">
      <c r="A735" s="1" t="s">
        <v>7</v>
      </c>
      <c r="B735" s="2" t="s">
        <v>57</v>
      </c>
      <c r="C735" s="2" t="s">
        <v>270</v>
      </c>
      <c r="D735" s="2" t="s">
        <v>954</v>
      </c>
      <c r="E735" s="2" t="s">
        <v>2734</v>
      </c>
      <c r="F735" s="2" t="s">
        <v>2897</v>
      </c>
      <c r="G735" s="2"/>
      <c r="H735" s="467"/>
      <c r="I735" s="467"/>
      <c r="J735" s="468"/>
      <c r="K735" s="464">
        <v>1031.5</v>
      </c>
      <c r="L735" s="464">
        <v>1062.5</v>
      </c>
      <c r="M735" s="464">
        <v>1835</v>
      </c>
      <c r="N735" s="466">
        <f t="shared" si="99"/>
        <v>5.4000000000000006E-2</v>
      </c>
      <c r="O735" s="2">
        <v>10</v>
      </c>
      <c r="P735" s="2">
        <v>10</v>
      </c>
      <c r="Q735" s="2">
        <v>10</v>
      </c>
      <c r="R735" s="2">
        <v>0</v>
      </c>
      <c r="S735" s="470"/>
      <c r="T735" s="470">
        <f t="shared" si="101"/>
        <v>30</v>
      </c>
      <c r="U735" s="474" t="s">
        <v>3970</v>
      </c>
      <c r="V735" s="475" t="s">
        <v>3151</v>
      </c>
    </row>
    <row r="736" spans="1:22" s="1" customFormat="1" ht="39.950000000000003" customHeight="1" thickBot="1">
      <c r="A736" s="1" t="s">
        <v>7</v>
      </c>
      <c r="B736" s="2" t="s">
        <v>58</v>
      </c>
      <c r="C736" s="2" t="s">
        <v>269</v>
      </c>
      <c r="D736" s="2" t="s">
        <v>956</v>
      </c>
      <c r="E736" s="2" t="s">
        <v>2733</v>
      </c>
      <c r="F736" s="2" t="s">
        <v>2896</v>
      </c>
      <c r="G736" s="2">
        <v>714.65</v>
      </c>
      <c r="H736" s="467">
        <v>825.81</v>
      </c>
      <c r="I736" s="467">
        <v>815.68</v>
      </c>
      <c r="J736" s="468">
        <f t="shared" ref="J736:J742" si="103">+(I736-H736)/H736</f>
        <v>-1.2266744166333655E-2</v>
      </c>
      <c r="K736" s="464">
        <v>1300</v>
      </c>
      <c r="L736" s="464">
        <v>2500</v>
      </c>
      <c r="M736" s="464">
        <v>2500</v>
      </c>
      <c r="N736" s="466">
        <f t="shared" si="99"/>
        <v>5.4000000000000006E-2</v>
      </c>
      <c r="O736" s="2">
        <v>10</v>
      </c>
      <c r="P736" s="2">
        <v>10</v>
      </c>
      <c r="Q736" s="2">
        <v>10</v>
      </c>
      <c r="R736" s="2">
        <v>2</v>
      </c>
      <c r="S736" s="470"/>
      <c r="T736" s="470">
        <f t="shared" si="101"/>
        <v>32</v>
      </c>
      <c r="U736" s="474" t="s">
        <v>3970</v>
      </c>
      <c r="V736" s="475" t="s">
        <v>3151</v>
      </c>
    </row>
    <row r="737" spans="1:22" s="1" customFormat="1" ht="39.950000000000003" customHeight="1" thickBot="1">
      <c r="A737" s="1" t="s">
        <v>7</v>
      </c>
      <c r="B737" s="2" t="s">
        <v>58</v>
      </c>
      <c r="C737" s="2" t="s">
        <v>269</v>
      </c>
      <c r="D737" s="2" t="s">
        <v>957</v>
      </c>
      <c r="E737" s="2" t="s">
        <v>2735</v>
      </c>
      <c r="F737" s="2" t="s">
        <v>2896</v>
      </c>
      <c r="G737" s="2">
        <v>850.31</v>
      </c>
      <c r="H737" s="467">
        <v>925</v>
      </c>
      <c r="I737" s="467">
        <v>935</v>
      </c>
      <c r="J737" s="468">
        <f t="shared" si="103"/>
        <v>1.0810810810810811E-2</v>
      </c>
      <c r="K737" s="464">
        <v>1300</v>
      </c>
      <c r="L737" s="464">
        <v>2500</v>
      </c>
      <c r="M737" s="464">
        <v>2500</v>
      </c>
      <c r="N737" s="466">
        <f t="shared" si="99"/>
        <v>5.4000000000000006E-2</v>
      </c>
      <c r="O737" s="2">
        <v>10</v>
      </c>
      <c r="P737" s="2">
        <v>0</v>
      </c>
      <c r="Q737" s="2">
        <v>10</v>
      </c>
      <c r="R737" s="2">
        <v>1</v>
      </c>
      <c r="S737" s="470"/>
      <c r="T737" s="470">
        <f t="shared" si="101"/>
        <v>21</v>
      </c>
      <c r="U737" s="474" t="s">
        <v>3970</v>
      </c>
      <c r="V737" s="475" t="s">
        <v>3151</v>
      </c>
    </row>
    <row r="738" spans="1:22" s="1" customFormat="1" ht="39.950000000000003" customHeight="1" thickBot="1">
      <c r="A738" s="1" t="s">
        <v>7</v>
      </c>
      <c r="B738" s="2" t="s">
        <v>58</v>
      </c>
      <c r="C738" s="2" t="s">
        <v>269</v>
      </c>
      <c r="D738" s="2" t="s">
        <v>959</v>
      </c>
      <c r="E738" s="2" t="s">
        <v>2734</v>
      </c>
      <c r="F738" s="2" t="s">
        <v>2896</v>
      </c>
      <c r="G738" s="2">
        <v>942.48</v>
      </c>
      <c r="H738" s="467">
        <v>993.6</v>
      </c>
      <c r="I738" s="467">
        <v>968.2</v>
      </c>
      <c r="J738" s="468">
        <f t="shared" si="103"/>
        <v>-2.5563607085346194E-2</v>
      </c>
      <c r="K738" s="464">
        <v>1300</v>
      </c>
      <c r="L738" s="464">
        <v>2500</v>
      </c>
      <c r="M738" s="464">
        <v>2500</v>
      </c>
      <c r="N738" s="466">
        <f t="shared" si="99"/>
        <v>5.4000000000000006E-2</v>
      </c>
      <c r="O738" s="2">
        <v>10</v>
      </c>
      <c r="P738" s="2">
        <v>10</v>
      </c>
      <c r="Q738" s="2">
        <v>10</v>
      </c>
      <c r="R738" s="2">
        <v>0</v>
      </c>
      <c r="S738" s="470">
        <v>60</v>
      </c>
      <c r="T738" s="470">
        <f t="shared" si="101"/>
        <v>90</v>
      </c>
      <c r="U738" s="476" t="s">
        <v>3969</v>
      </c>
      <c r="V738" s="472"/>
    </row>
    <row r="739" spans="1:22" s="1" customFormat="1" ht="39.950000000000003" customHeight="1" thickBot="1">
      <c r="A739" s="1" t="s">
        <v>6</v>
      </c>
      <c r="B739" s="2" t="s">
        <v>58</v>
      </c>
      <c r="C739" s="2" t="s">
        <v>269</v>
      </c>
      <c r="D739" s="2" t="s">
        <v>958</v>
      </c>
      <c r="E739" s="2" t="s">
        <v>2753</v>
      </c>
      <c r="F739" s="2" t="s">
        <v>2896</v>
      </c>
      <c r="G739" s="2">
        <v>893</v>
      </c>
      <c r="H739" s="467">
        <v>977</v>
      </c>
      <c r="I739" s="467">
        <v>977</v>
      </c>
      <c r="J739" s="468">
        <f t="shared" si="103"/>
        <v>0</v>
      </c>
      <c r="K739" s="464">
        <v>1300</v>
      </c>
      <c r="L739" s="464">
        <v>2500</v>
      </c>
      <c r="M739" s="464">
        <v>2500</v>
      </c>
      <c r="N739" s="466">
        <f t="shared" si="99"/>
        <v>5.4000000000000006E-2</v>
      </c>
      <c r="O739" s="2">
        <v>10</v>
      </c>
      <c r="P739" s="2">
        <v>10</v>
      </c>
      <c r="Q739" s="2">
        <v>10</v>
      </c>
      <c r="R739" s="2">
        <v>0</v>
      </c>
      <c r="S739" s="470">
        <f>+($I$738*$S$738)/I739</f>
        <v>59.45957011258956</v>
      </c>
      <c r="T739" s="470">
        <f t="shared" si="101"/>
        <v>89.45957011258956</v>
      </c>
      <c r="U739" s="476" t="s">
        <v>3969</v>
      </c>
      <c r="V739" s="472"/>
    </row>
    <row r="740" spans="1:22" s="1" customFormat="1" ht="39.950000000000003" customHeight="1" thickBot="1">
      <c r="A740" s="1" t="s">
        <v>6</v>
      </c>
      <c r="B740" s="2" t="s">
        <v>58</v>
      </c>
      <c r="C740" s="2" t="s">
        <v>270</v>
      </c>
      <c r="D740" s="2" t="s">
        <v>960</v>
      </c>
      <c r="E740" s="2" t="s">
        <v>2733</v>
      </c>
      <c r="F740" s="2" t="s">
        <v>2896</v>
      </c>
      <c r="G740" s="2">
        <v>912.76</v>
      </c>
      <c r="H740" s="467">
        <v>998.49</v>
      </c>
      <c r="I740" s="467">
        <v>986.24</v>
      </c>
      <c r="J740" s="468">
        <f t="shared" si="103"/>
        <v>-1.2268525473464933E-2</v>
      </c>
      <c r="K740" s="464">
        <v>1300</v>
      </c>
      <c r="L740" s="464">
        <v>2500</v>
      </c>
      <c r="M740" s="464">
        <v>2500</v>
      </c>
      <c r="N740" s="466">
        <f t="shared" si="99"/>
        <v>5.4000000000000006E-2</v>
      </c>
      <c r="O740" s="2">
        <v>10</v>
      </c>
      <c r="P740" s="2">
        <v>10</v>
      </c>
      <c r="Q740" s="2">
        <v>10</v>
      </c>
      <c r="R740" s="2">
        <v>2</v>
      </c>
      <c r="S740" s="470">
        <f>+($I$738*$S$738)/I740</f>
        <v>58.902498377676835</v>
      </c>
      <c r="T740" s="470">
        <f t="shared" si="101"/>
        <v>90.902498377676835</v>
      </c>
      <c r="U740" s="476" t="s">
        <v>3969</v>
      </c>
      <c r="V740" s="472"/>
    </row>
    <row r="741" spans="1:22" s="1" customFormat="1" ht="39.950000000000003" customHeight="1" thickBot="1">
      <c r="A741" s="1" t="s">
        <v>6</v>
      </c>
      <c r="B741" s="2" t="s">
        <v>58</v>
      </c>
      <c r="C741" s="2" t="s">
        <v>269</v>
      </c>
      <c r="D741" s="2" t="s">
        <v>961</v>
      </c>
      <c r="E741" s="2" t="s">
        <v>2738</v>
      </c>
      <c r="F741" s="2" t="s">
        <v>2896</v>
      </c>
      <c r="G741" s="2">
        <v>1114.24</v>
      </c>
      <c r="H741" s="467">
        <v>1139.3800000000001</v>
      </c>
      <c r="I741" s="467">
        <v>1177.49</v>
      </c>
      <c r="J741" s="468">
        <f t="shared" si="103"/>
        <v>3.3448015587424648E-2</v>
      </c>
      <c r="K741" s="464">
        <v>1300</v>
      </c>
      <c r="L741" s="464">
        <v>2500</v>
      </c>
      <c r="M741" s="464">
        <v>2500</v>
      </c>
      <c r="N741" s="466">
        <f t="shared" si="99"/>
        <v>5.4000000000000006E-2</v>
      </c>
      <c r="O741" s="2">
        <v>10</v>
      </c>
      <c r="P741" s="2">
        <v>10</v>
      </c>
      <c r="Q741" s="2">
        <v>10</v>
      </c>
      <c r="R741" s="2">
        <v>0</v>
      </c>
      <c r="S741" s="470">
        <f>+($I$738*$S$738)/I741</f>
        <v>49.335450831854196</v>
      </c>
      <c r="T741" s="470">
        <f t="shared" si="101"/>
        <v>79.335450831854189</v>
      </c>
      <c r="U741" s="476" t="s">
        <v>3969</v>
      </c>
      <c r="V741" s="472"/>
    </row>
    <row r="742" spans="1:22" s="1" customFormat="1" ht="39.950000000000003" customHeight="1" thickBot="1">
      <c r="A742" s="1" t="s">
        <v>6</v>
      </c>
      <c r="B742" s="2" t="s">
        <v>58</v>
      </c>
      <c r="C742" s="2" t="s">
        <v>269</v>
      </c>
      <c r="D742" s="2" t="s">
        <v>962</v>
      </c>
      <c r="E742" s="2" t="s">
        <v>2736</v>
      </c>
      <c r="F742" s="2" t="s">
        <v>2896</v>
      </c>
      <c r="G742" s="2">
        <v>1545.02</v>
      </c>
      <c r="H742" s="467">
        <v>1507.25</v>
      </c>
      <c r="I742" s="467">
        <v>1413.05</v>
      </c>
      <c r="J742" s="468">
        <f t="shared" si="103"/>
        <v>-6.2497926687676258E-2</v>
      </c>
      <c r="K742" s="464">
        <v>1300</v>
      </c>
      <c r="L742" s="464">
        <v>2500</v>
      </c>
      <c r="M742" s="464">
        <v>2500</v>
      </c>
      <c r="N742" s="466">
        <f t="shared" si="99"/>
        <v>5.4000000000000006E-2</v>
      </c>
      <c r="O742" s="2">
        <v>0</v>
      </c>
      <c r="P742" s="2">
        <v>10</v>
      </c>
      <c r="Q742" s="2">
        <v>10</v>
      </c>
      <c r="R742" s="2">
        <v>0</v>
      </c>
      <c r="S742" s="470">
        <f>+($I$738*$S$738)/I742</f>
        <v>41.111071795053256</v>
      </c>
      <c r="T742" s="470">
        <f t="shared" si="101"/>
        <v>61.111071795053256</v>
      </c>
      <c r="U742" s="476" t="s">
        <v>3969</v>
      </c>
      <c r="V742" s="472"/>
    </row>
    <row r="743" spans="1:22" s="1" customFormat="1" ht="39.950000000000003" customHeight="1" thickBot="1">
      <c r="A743" s="1" t="s">
        <v>6</v>
      </c>
      <c r="B743" s="2" t="s">
        <v>58</v>
      </c>
      <c r="C743" s="2" t="s">
        <v>270</v>
      </c>
      <c r="D743" s="2" t="s">
        <v>955</v>
      </c>
      <c r="E743" s="2" t="s">
        <v>2753</v>
      </c>
      <c r="F743" s="2" t="s">
        <v>2896</v>
      </c>
      <c r="G743" s="2">
        <v>738.4</v>
      </c>
      <c r="H743" s="467">
        <v>808</v>
      </c>
      <c r="I743" s="467"/>
      <c r="J743" s="468"/>
      <c r="K743" s="464">
        <v>1300</v>
      </c>
      <c r="L743" s="464">
        <v>2500</v>
      </c>
      <c r="M743" s="464">
        <v>2500</v>
      </c>
      <c r="N743" s="466">
        <f t="shared" si="99"/>
        <v>5.4000000000000006E-2</v>
      </c>
      <c r="O743" s="2">
        <v>10</v>
      </c>
      <c r="P743" s="2">
        <v>10</v>
      </c>
      <c r="Q743" s="2">
        <v>10</v>
      </c>
      <c r="R743" s="2">
        <v>0</v>
      </c>
      <c r="S743" s="470"/>
      <c r="T743" s="470">
        <f t="shared" si="101"/>
        <v>30</v>
      </c>
      <c r="U743" s="474" t="s">
        <v>3970</v>
      </c>
      <c r="V743" s="475" t="s">
        <v>3151</v>
      </c>
    </row>
    <row r="744" spans="1:22" s="1" customFormat="1" ht="39.950000000000003" customHeight="1" thickBot="1">
      <c r="A744" s="1" t="s">
        <v>6</v>
      </c>
      <c r="B744" s="2" t="s">
        <v>58</v>
      </c>
      <c r="C744" s="2" t="s">
        <v>269</v>
      </c>
      <c r="D744" s="2" t="s">
        <v>963</v>
      </c>
      <c r="E744" s="2" t="s">
        <v>2756</v>
      </c>
      <c r="F744" s="2" t="s">
        <v>2896</v>
      </c>
      <c r="G744" s="2">
        <v>921.6</v>
      </c>
      <c r="H744" s="467"/>
      <c r="I744" s="467"/>
      <c r="J744" s="468"/>
      <c r="K744" s="464">
        <v>1300</v>
      </c>
      <c r="L744" s="464">
        <v>2500</v>
      </c>
      <c r="M744" s="464">
        <v>2500</v>
      </c>
      <c r="N744" s="466">
        <f t="shared" si="99"/>
        <v>5.4000000000000006E-2</v>
      </c>
      <c r="O744" s="2">
        <v>10</v>
      </c>
      <c r="P744" s="2">
        <v>10</v>
      </c>
      <c r="Q744" s="2">
        <v>10</v>
      </c>
      <c r="R744" s="2">
        <v>0</v>
      </c>
      <c r="S744" s="470"/>
      <c r="T744" s="470">
        <f t="shared" si="101"/>
        <v>30</v>
      </c>
      <c r="U744" s="474" t="s">
        <v>3970</v>
      </c>
      <c r="V744" s="475" t="s">
        <v>3163</v>
      </c>
    </row>
    <row r="745" spans="1:22" s="1" customFormat="1" ht="39.950000000000003" customHeight="1" thickBot="1">
      <c r="A745" s="1" t="s">
        <v>7</v>
      </c>
      <c r="B745" s="2" t="s">
        <v>58</v>
      </c>
      <c r="C745" s="2" t="s">
        <v>270</v>
      </c>
      <c r="D745" s="2" t="s">
        <v>964</v>
      </c>
      <c r="E745" s="2" t="s">
        <v>2756</v>
      </c>
      <c r="F745" s="2" t="s">
        <v>2896</v>
      </c>
      <c r="G745" s="2">
        <v>986.9</v>
      </c>
      <c r="H745" s="467"/>
      <c r="I745" s="467"/>
      <c r="J745" s="468"/>
      <c r="K745" s="464">
        <v>1300</v>
      </c>
      <c r="L745" s="464">
        <v>2500</v>
      </c>
      <c r="M745" s="464">
        <v>2500</v>
      </c>
      <c r="N745" s="466">
        <f t="shared" si="99"/>
        <v>5.4000000000000006E-2</v>
      </c>
      <c r="O745" s="2">
        <v>10</v>
      </c>
      <c r="P745" s="2">
        <v>10</v>
      </c>
      <c r="Q745" s="2">
        <v>10</v>
      </c>
      <c r="R745" s="2">
        <v>0</v>
      </c>
      <c r="S745" s="470"/>
      <c r="T745" s="470">
        <f t="shared" si="101"/>
        <v>30</v>
      </c>
      <c r="U745" s="474" t="s">
        <v>3970</v>
      </c>
      <c r="V745" s="475" t="s">
        <v>3151</v>
      </c>
    </row>
    <row r="746" spans="1:22" s="1" customFormat="1" ht="39.950000000000003" customHeight="1" thickBot="1">
      <c r="A746" s="1" t="s">
        <v>7</v>
      </c>
      <c r="B746" s="2" t="s">
        <v>58</v>
      </c>
      <c r="C746" s="2" t="s">
        <v>270</v>
      </c>
      <c r="D746" s="2" t="s">
        <v>965</v>
      </c>
      <c r="E746" s="2" t="s">
        <v>2734</v>
      </c>
      <c r="F746" s="2" t="s">
        <v>2896</v>
      </c>
      <c r="G746" s="2"/>
      <c r="H746" s="467"/>
      <c r="I746" s="467"/>
      <c r="J746" s="468"/>
      <c r="K746" s="464">
        <v>1300</v>
      </c>
      <c r="L746" s="464">
        <v>2500</v>
      </c>
      <c r="M746" s="464">
        <v>2500</v>
      </c>
      <c r="N746" s="466">
        <f t="shared" si="99"/>
        <v>5.4000000000000006E-2</v>
      </c>
      <c r="O746" s="2">
        <v>10</v>
      </c>
      <c r="P746" s="2">
        <v>10</v>
      </c>
      <c r="Q746" s="2">
        <v>10</v>
      </c>
      <c r="R746" s="2">
        <v>0</v>
      </c>
      <c r="S746" s="470"/>
      <c r="T746" s="470">
        <f t="shared" si="101"/>
        <v>30</v>
      </c>
      <c r="U746" s="474" t="s">
        <v>3970</v>
      </c>
      <c r="V746" s="475" t="s">
        <v>3151</v>
      </c>
    </row>
    <row r="747" spans="1:22" s="1" customFormat="1" ht="39.950000000000003" customHeight="1" thickBot="1">
      <c r="A747" s="1" t="s">
        <v>7</v>
      </c>
      <c r="B747" s="2" t="s">
        <v>59</v>
      </c>
      <c r="C747" s="2" t="s">
        <v>269</v>
      </c>
      <c r="D747" s="2" t="s">
        <v>967</v>
      </c>
      <c r="E747" s="2" t="s">
        <v>2733</v>
      </c>
      <c r="F747" s="2" t="s">
        <v>2896</v>
      </c>
      <c r="G747" s="2">
        <v>918</v>
      </c>
      <c r="H747" s="467">
        <v>1060.79</v>
      </c>
      <c r="I747" s="467">
        <v>1047.78</v>
      </c>
      <c r="J747" s="468">
        <f t="shared" ref="J747:J753" si="104">+(I747-H747)/H747</f>
        <v>-1.2264444423495689E-2</v>
      </c>
      <c r="K747" s="464">
        <v>1895.87</v>
      </c>
      <c r="L747" s="464">
        <v>1819.87</v>
      </c>
      <c r="M747" s="464">
        <v>1828.2033333333331</v>
      </c>
      <c r="N747" s="466">
        <f t="shared" si="99"/>
        <v>5.4000000000000006E-2</v>
      </c>
      <c r="O747" s="2">
        <v>10</v>
      </c>
      <c r="P747" s="2">
        <v>10</v>
      </c>
      <c r="Q747" s="2">
        <v>10</v>
      </c>
      <c r="R747" s="2">
        <v>2</v>
      </c>
      <c r="S747" s="470"/>
      <c r="T747" s="470">
        <f t="shared" si="101"/>
        <v>32</v>
      </c>
      <c r="U747" s="474" t="s">
        <v>3970</v>
      </c>
      <c r="V747" s="475" t="s">
        <v>3151</v>
      </c>
    </row>
    <row r="748" spans="1:22" s="1" customFormat="1" ht="39.950000000000003" customHeight="1" thickBot="1">
      <c r="A748" s="1" t="s">
        <v>7</v>
      </c>
      <c r="B748" s="2" t="s">
        <v>59</v>
      </c>
      <c r="C748" s="2" t="s">
        <v>269</v>
      </c>
      <c r="D748" s="2" t="s">
        <v>968</v>
      </c>
      <c r="E748" s="2" t="s">
        <v>2735</v>
      </c>
      <c r="F748" s="2" t="s">
        <v>2896</v>
      </c>
      <c r="G748" s="2">
        <v>1092.25</v>
      </c>
      <c r="H748" s="467">
        <v>1188</v>
      </c>
      <c r="I748" s="467">
        <v>1201</v>
      </c>
      <c r="J748" s="468">
        <f t="shared" si="104"/>
        <v>1.0942760942760943E-2</v>
      </c>
      <c r="K748" s="464">
        <v>1895.87</v>
      </c>
      <c r="L748" s="464">
        <v>1819.87</v>
      </c>
      <c r="M748" s="464">
        <v>1828.2033333333331</v>
      </c>
      <c r="N748" s="466">
        <f t="shared" si="99"/>
        <v>5.4000000000000006E-2</v>
      </c>
      <c r="O748" s="2">
        <v>10</v>
      </c>
      <c r="P748" s="2">
        <v>0</v>
      </c>
      <c r="Q748" s="2">
        <v>10</v>
      </c>
      <c r="R748" s="2">
        <v>1</v>
      </c>
      <c r="S748" s="470"/>
      <c r="T748" s="470">
        <f t="shared" si="101"/>
        <v>21</v>
      </c>
      <c r="U748" s="474" t="s">
        <v>3970</v>
      </c>
      <c r="V748" s="475" t="s">
        <v>3151</v>
      </c>
    </row>
    <row r="749" spans="1:22" s="1" customFormat="1" ht="39.950000000000003" customHeight="1" thickBot="1">
      <c r="A749" s="1" t="s">
        <v>7</v>
      </c>
      <c r="B749" s="2" t="s">
        <v>59</v>
      </c>
      <c r="C749" s="2" t="s">
        <v>269</v>
      </c>
      <c r="D749" s="2" t="s">
        <v>948</v>
      </c>
      <c r="E749" s="2" t="s">
        <v>2734</v>
      </c>
      <c r="F749" s="2" t="s">
        <v>2896</v>
      </c>
      <c r="G749" s="2">
        <v>1211.48</v>
      </c>
      <c r="H749" s="467">
        <v>1277.3</v>
      </c>
      <c r="I749" s="467">
        <v>1244.5</v>
      </c>
      <c r="J749" s="468">
        <f t="shared" si="104"/>
        <v>-2.5679166992875563E-2</v>
      </c>
      <c r="K749" s="464">
        <v>1895.87</v>
      </c>
      <c r="L749" s="464">
        <v>1819.87</v>
      </c>
      <c r="M749" s="464">
        <v>1828.2033333333331</v>
      </c>
      <c r="N749" s="466">
        <f t="shared" si="99"/>
        <v>5.4000000000000006E-2</v>
      </c>
      <c r="O749" s="2">
        <v>10</v>
      </c>
      <c r="P749" s="2">
        <v>10</v>
      </c>
      <c r="Q749" s="2">
        <v>10</v>
      </c>
      <c r="R749" s="2">
        <v>0</v>
      </c>
      <c r="S749" s="470">
        <v>60</v>
      </c>
      <c r="T749" s="470">
        <f t="shared" si="101"/>
        <v>90</v>
      </c>
      <c r="U749" s="476" t="s">
        <v>3969</v>
      </c>
      <c r="V749" s="472"/>
    </row>
    <row r="750" spans="1:22" s="1" customFormat="1" ht="39.950000000000003" customHeight="1" thickBot="1">
      <c r="A750" s="1" t="s">
        <v>6</v>
      </c>
      <c r="B750" s="2" t="s">
        <v>59</v>
      </c>
      <c r="C750" s="2" t="s">
        <v>269</v>
      </c>
      <c r="D750" s="2" t="s">
        <v>969</v>
      </c>
      <c r="E750" s="2" t="s">
        <v>2753</v>
      </c>
      <c r="F750" s="2" t="s">
        <v>2896</v>
      </c>
      <c r="G750" s="2">
        <v>1148</v>
      </c>
      <c r="H750" s="467">
        <v>1255</v>
      </c>
      <c r="I750" s="467">
        <v>1255</v>
      </c>
      <c r="J750" s="468">
        <f t="shared" si="104"/>
        <v>0</v>
      </c>
      <c r="K750" s="464">
        <v>1895.87</v>
      </c>
      <c r="L750" s="464">
        <v>1819.87</v>
      </c>
      <c r="M750" s="464">
        <v>1828.2033333333331</v>
      </c>
      <c r="N750" s="466">
        <f t="shared" si="99"/>
        <v>5.4000000000000006E-2</v>
      </c>
      <c r="O750" s="2">
        <v>10</v>
      </c>
      <c r="P750" s="2">
        <v>10</v>
      </c>
      <c r="Q750" s="2">
        <v>10</v>
      </c>
      <c r="R750" s="2">
        <v>0</v>
      </c>
      <c r="S750" s="470">
        <f>+($I$749*$S$749)/I750</f>
        <v>59.498007968127489</v>
      </c>
      <c r="T750" s="470">
        <f t="shared" si="101"/>
        <v>89.498007968127496</v>
      </c>
      <c r="U750" s="476" t="s">
        <v>3969</v>
      </c>
      <c r="V750" s="472"/>
    </row>
    <row r="751" spans="1:22" s="1" customFormat="1" ht="39.950000000000003" customHeight="1" thickBot="1">
      <c r="A751" s="1" t="s">
        <v>6</v>
      </c>
      <c r="B751" s="2" t="s">
        <v>59</v>
      </c>
      <c r="C751" s="2" t="s">
        <v>270</v>
      </c>
      <c r="D751" s="2" t="s">
        <v>970</v>
      </c>
      <c r="E751" s="2" t="s">
        <v>2733</v>
      </c>
      <c r="F751" s="2" t="s">
        <v>2896</v>
      </c>
      <c r="G751" s="2">
        <v>1172.73</v>
      </c>
      <c r="H751" s="467">
        <v>1283.52</v>
      </c>
      <c r="I751" s="467">
        <v>1267.77</v>
      </c>
      <c r="J751" s="468">
        <f t="shared" si="104"/>
        <v>-1.2270942408376964E-2</v>
      </c>
      <c r="K751" s="464">
        <v>1895.87</v>
      </c>
      <c r="L751" s="464">
        <v>1819.87</v>
      </c>
      <c r="M751" s="464">
        <v>1828.2033333333331</v>
      </c>
      <c r="N751" s="466">
        <f t="shared" si="99"/>
        <v>5.4000000000000006E-2</v>
      </c>
      <c r="O751" s="2">
        <v>10</v>
      </c>
      <c r="P751" s="2">
        <v>10</v>
      </c>
      <c r="Q751" s="2">
        <v>10</v>
      </c>
      <c r="R751" s="2">
        <v>2</v>
      </c>
      <c r="S751" s="470">
        <f>+($I$749*$S$749)/I751</f>
        <v>58.898696135734397</v>
      </c>
      <c r="T751" s="470">
        <f t="shared" si="101"/>
        <v>90.898696135734397</v>
      </c>
      <c r="U751" s="476" t="s">
        <v>3969</v>
      </c>
      <c r="V751" s="472"/>
    </row>
    <row r="752" spans="1:22" s="1" customFormat="1" ht="39.950000000000003" customHeight="1" thickBot="1">
      <c r="A752" s="1" t="s">
        <v>6</v>
      </c>
      <c r="B752" s="2" t="s">
        <v>59</v>
      </c>
      <c r="C752" s="2" t="s">
        <v>269</v>
      </c>
      <c r="D752" s="2" t="s">
        <v>971</v>
      </c>
      <c r="E752" s="2" t="s">
        <v>2738</v>
      </c>
      <c r="F752" s="2" t="s">
        <v>2896</v>
      </c>
      <c r="G752" s="2">
        <v>1431.28</v>
      </c>
      <c r="H752" s="467">
        <v>1463.59</v>
      </c>
      <c r="I752" s="467">
        <v>1512.56</v>
      </c>
      <c r="J752" s="468">
        <f t="shared" si="104"/>
        <v>3.3458823850941885E-2</v>
      </c>
      <c r="K752" s="464">
        <v>1895.87</v>
      </c>
      <c r="L752" s="464">
        <v>1819.87</v>
      </c>
      <c r="M752" s="464">
        <v>1828.2033333333331</v>
      </c>
      <c r="N752" s="466">
        <f t="shared" si="99"/>
        <v>5.4000000000000006E-2</v>
      </c>
      <c r="O752" s="2">
        <v>10</v>
      </c>
      <c r="P752" s="2">
        <v>10</v>
      </c>
      <c r="Q752" s="2">
        <v>10</v>
      </c>
      <c r="R752" s="2">
        <v>0</v>
      </c>
      <c r="S752" s="470">
        <f>+($I$749*$S$749)/I752</f>
        <v>49.36663669540382</v>
      </c>
      <c r="T752" s="470">
        <f t="shared" si="101"/>
        <v>79.366636695403827</v>
      </c>
      <c r="U752" s="476" t="s">
        <v>3969</v>
      </c>
      <c r="V752" s="472"/>
    </row>
    <row r="753" spans="1:22" s="1" customFormat="1" ht="39.950000000000003" customHeight="1" thickBot="1">
      <c r="A753" s="1" t="s">
        <v>6</v>
      </c>
      <c r="B753" s="2" t="s">
        <v>59</v>
      </c>
      <c r="C753" s="2" t="s">
        <v>269</v>
      </c>
      <c r="D753" s="2" t="s">
        <v>972</v>
      </c>
      <c r="E753" s="2" t="s">
        <v>2736</v>
      </c>
      <c r="F753" s="2" t="s">
        <v>2896</v>
      </c>
      <c r="G753" s="2">
        <v>1986.05</v>
      </c>
      <c r="H753" s="467">
        <v>1937.9</v>
      </c>
      <c r="I753" s="467">
        <v>1816.78</v>
      </c>
      <c r="J753" s="468">
        <f t="shared" si="104"/>
        <v>-6.2500645028123289E-2</v>
      </c>
      <c r="K753" s="464">
        <v>1895.87</v>
      </c>
      <c r="L753" s="464">
        <v>1819.87</v>
      </c>
      <c r="M753" s="464">
        <v>1828.2033333333331</v>
      </c>
      <c r="N753" s="466">
        <f t="shared" si="99"/>
        <v>5.4000000000000006E-2</v>
      </c>
      <c r="O753" s="2">
        <v>0</v>
      </c>
      <c r="P753" s="2">
        <v>10</v>
      </c>
      <c r="Q753" s="2">
        <v>10</v>
      </c>
      <c r="R753" s="2">
        <v>0</v>
      </c>
      <c r="S753" s="470">
        <f>+($I$749*$S$749)/I753</f>
        <v>41.100188245136998</v>
      </c>
      <c r="T753" s="470">
        <f t="shared" si="101"/>
        <v>61.100188245136998</v>
      </c>
      <c r="U753" s="476" t="s">
        <v>3969</v>
      </c>
      <c r="V753" s="472"/>
    </row>
    <row r="754" spans="1:22" s="1" customFormat="1" ht="39.950000000000003" customHeight="1" thickBot="1">
      <c r="A754" s="1" t="s">
        <v>6</v>
      </c>
      <c r="B754" s="2" t="s">
        <v>59</v>
      </c>
      <c r="C754" s="2" t="s">
        <v>270</v>
      </c>
      <c r="D754" s="2" t="s">
        <v>966</v>
      </c>
      <c r="E754" s="2" t="s">
        <v>2753</v>
      </c>
      <c r="F754" s="2" t="s">
        <v>2896</v>
      </c>
      <c r="G754" s="2">
        <v>948.4</v>
      </c>
      <c r="H754" s="467">
        <v>1038</v>
      </c>
      <c r="I754" s="467"/>
      <c r="J754" s="468"/>
      <c r="K754" s="464">
        <v>1895.87</v>
      </c>
      <c r="L754" s="464">
        <v>1819.87</v>
      </c>
      <c r="M754" s="464">
        <v>1828.2033333333331</v>
      </c>
      <c r="N754" s="466">
        <f t="shared" si="99"/>
        <v>5.4000000000000006E-2</v>
      </c>
      <c r="O754" s="2">
        <v>10</v>
      </c>
      <c r="P754" s="2">
        <v>10</v>
      </c>
      <c r="Q754" s="2">
        <v>10</v>
      </c>
      <c r="R754" s="2">
        <v>0</v>
      </c>
      <c r="S754" s="470"/>
      <c r="T754" s="470">
        <f t="shared" si="101"/>
        <v>30</v>
      </c>
      <c r="U754" s="474" t="s">
        <v>3970</v>
      </c>
      <c r="V754" s="475" t="s">
        <v>3151</v>
      </c>
    </row>
    <row r="755" spans="1:22" s="1" customFormat="1" ht="39.950000000000003" customHeight="1" thickBot="1">
      <c r="A755" s="1" t="s">
        <v>6</v>
      </c>
      <c r="B755" s="2" t="s">
        <v>59</v>
      </c>
      <c r="C755" s="2" t="s">
        <v>269</v>
      </c>
      <c r="D755" s="2" t="s">
        <v>973</v>
      </c>
      <c r="E755" s="2" t="s">
        <v>2756</v>
      </c>
      <c r="F755" s="2" t="s">
        <v>2896</v>
      </c>
      <c r="G755" s="2">
        <v>1186</v>
      </c>
      <c r="H755" s="467"/>
      <c r="I755" s="467"/>
      <c r="J755" s="468"/>
      <c r="K755" s="464">
        <v>1895.87</v>
      </c>
      <c r="L755" s="464">
        <v>1819.87</v>
      </c>
      <c r="M755" s="464">
        <v>1828.2033333333331</v>
      </c>
      <c r="N755" s="466">
        <f t="shared" si="99"/>
        <v>5.4000000000000006E-2</v>
      </c>
      <c r="O755" s="2">
        <v>10</v>
      </c>
      <c r="P755" s="2">
        <v>10</v>
      </c>
      <c r="Q755" s="2">
        <v>10</v>
      </c>
      <c r="R755" s="2">
        <v>0</v>
      </c>
      <c r="S755" s="470"/>
      <c r="T755" s="470">
        <f t="shared" si="101"/>
        <v>30</v>
      </c>
      <c r="U755" s="474" t="s">
        <v>3970</v>
      </c>
      <c r="V755" s="475" t="s">
        <v>3163</v>
      </c>
    </row>
    <row r="756" spans="1:22" s="1" customFormat="1" ht="39.950000000000003" customHeight="1" thickBot="1">
      <c r="A756" s="1" t="s">
        <v>7</v>
      </c>
      <c r="B756" s="2" t="s">
        <v>59</v>
      </c>
      <c r="C756" s="2" t="s">
        <v>270</v>
      </c>
      <c r="D756" s="2" t="s">
        <v>974</v>
      </c>
      <c r="E756" s="2" t="s">
        <v>2756</v>
      </c>
      <c r="F756" s="2" t="s">
        <v>2896</v>
      </c>
      <c r="G756" s="2">
        <v>1286.9000000000001</v>
      </c>
      <c r="H756" s="467"/>
      <c r="I756" s="467"/>
      <c r="J756" s="468"/>
      <c r="K756" s="464">
        <v>1895.87</v>
      </c>
      <c r="L756" s="464">
        <v>1819.87</v>
      </c>
      <c r="M756" s="464">
        <v>1828.2033333333331</v>
      </c>
      <c r="N756" s="466">
        <f t="shared" si="99"/>
        <v>5.4000000000000006E-2</v>
      </c>
      <c r="O756" s="2">
        <v>10</v>
      </c>
      <c r="P756" s="2">
        <v>10</v>
      </c>
      <c r="Q756" s="2">
        <v>10</v>
      </c>
      <c r="R756" s="2">
        <v>0</v>
      </c>
      <c r="S756" s="470"/>
      <c r="T756" s="470">
        <f t="shared" si="101"/>
        <v>30</v>
      </c>
      <c r="U756" s="474" t="s">
        <v>3970</v>
      </c>
      <c r="V756" s="475" t="s">
        <v>3151</v>
      </c>
    </row>
    <row r="757" spans="1:22" s="1" customFormat="1" ht="39.950000000000003" customHeight="1" thickBot="1">
      <c r="A757" s="1" t="s">
        <v>7</v>
      </c>
      <c r="B757" s="2" t="s">
        <v>59</v>
      </c>
      <c r="C757" s="2" t="s">
        <v>270</v>
      </c>
      <c r="D757" s="2" t="s">
        <v>975</v>
      </c>
      <c r="E757" s="2" t="s">
        <v>2734</v>
      </c>
      <c r="F757" s="2" t="s">
        <v>2896</v>
      </c>
      <c r="G757" s="2"/>
      <c r="H757" s="467"/>
      <c r="I757" s="467"/>
      <c r="J757" s="468"/>
      <c r="K757" s="464">
        <v>1895.87</v>
      </c>
      <c r="L757" s="464">
        <v>1819.87</v>
      </c>
      <c r="M757" s="464">
        <v>1828.2033333333331</v>
      </c>
      <c r="N757" s="466">
        <f t="shared" si="99"/>
        <v>5.4000000000000006E-2</v>
      </c>
      <c r="O757" s="2">
        <v>10</v>
      </c>
      <c r="P757" s="2">
        <v>10</v>
      </c>
      <c r="Q757" s="2">
        <v>10</v>
      </c>
      <c r="R757" s="2">
        <v>0</v>
      </c>
      <c r="S757" s="470"/>
      <c r="T757" s="470">
        <f t="shared" si="101"/>
        <v>30</v>
      </c>
      <c r="U757" s="474" t="s">
        <v>3970</v>
      </c>
      <c r="V757" s="475" t="s">
        <v>3151</v>
      </c>
    </row>
    <row r="758" spans="1:22" s="1" customFormat="1" ht="39.950000000000003" customHeight="1" thickBot="1">
      <c r="A758" s="1" t="s">
        <v>7</v>
      </c>
      <c r="B758" s="2" t="s">
        <v>60</v>
      </c>
      <c r="C758" s="2" t="s">
        <v>269</v>
      </c>
      <c r="D758" s="2" t="s">
        <v>991</v>
      </c>
      <c r="E758" s="2" t="s">
        <v>2737</v>
      </c>
      <c r="F758" s="2" t="s">
        <v>2896</v>
      </c>
      <c r="G758" s="2"/>
      <c r="H758" s="467">
        <v>1224.5</v>
      </c>
      <c r="I758" s="467">
        <v>1369.36</v>
      </c>
      <c r="J758" s="468">
        <f t="shared" ref="J758:J771" si="105">+(I758-H758)/H758</f>
        <v>0.11830134748877084</v>
      </c>
      <c r="K758" s="464">
        <v>2932</v>
      </c>
      <c r="L758" s="464">
        <v>2781.5</v>
      </c>
      <c r="M758" s="464">
        <v>2685</v>
      </c>
      <c r="N758" s="466">
        <f t="shared" si="99"/>
        <v>5.4000000000000006E-2</v>
      </c>
      <c r="O758" s="2">
        <v>10</v>
      </c>
      <c r="P758" s="2">
        <v>10</v>
      </c>
      <c r="Q758" s="2">
        <v>10</v>
      </c>
      <c r="R758" s="2">
        <v>0</v>
      </c>
      <c r="S758" s="470"/>
      <c r="T758" s="470">
        <f t="shared" si="101"/>
        <v>30</v>
      </c>
      <c r="U758" s="474" t="s">
        <v>3970</v>
      </c>
      <c r="V758" s="475" t="s">
        <v>3151</v>
      </c>
    </row>
    <row r="759" spans="1:22" s="1" customFormat="1" ht="39.950000000000003" customHeight="1" thickBot="1">
      <c r="A759" s="1" t="s">
        <v>6</v>
      </c>
      <c r="B759" s="2" t="s">
        <v>60</v>
      </c>
      <c r="C759" s="2" t="s">
        <v>270</v>
      </c>
      <c r="D759" s="2" t="s">
        <v>977</v>
      </c>
      <c r="E759" s="2" t="s">
        <v>2734</v>
      </c>
      <c r="F759" s="2" t="s">
        <v>2896</v>
      </c>
      <c r="G759" s="2">
        <v>1662.48</v>
      </c>
      <c r="H759" s="467">
        <v>1681.9</v>
      </c>
      <c r="I759" s="467">
        <v>1630.7</v>
      </c>
      <c r="J759" s="468">
        <f t="shared" si="105"/>
        <v>-3.0441762292645249E-2</v>
      </c>
      <c r="K759" s="464">
        <v>2932</v>
      </c>
      <c r="L759" s="464">
        <v>2781.5</v>
      </c>
      <c r="M759" s="464">
        <v>2685</v>
      </c>
      <c r="N759" s="466">
        <f t="shared" si="99"/>
        <v>5.4000000000000006E-2</v>
      </c>
      <c r="O759" s="2">
        <v>10</v>
      </c>
      <c r="P759" s="2">
        <v>10</v>
      </c>
      <c r="Q759" s="2">
        <v>10</v>
      </c>
      <c r="R759" s="2">
        <v>0</v>
      </c>
      <c r="S759" s="470">
        <v>60</v>
      </c>
      <c r="T759" s="470">
        <f t="shared" si="101"/>
        <v>90</v>
      </c>
      <c r="U759" s="476" t="s">
        <v>3969</v>
      </c>
      <c r="V759" s="472"/>
    </row>
    <row r="760" spans="1:22" s="1" customFormat="1" ht="39.950000000000003" customHeight="1" thickBot="1">
      <c r="A760" s="1" t="s">
        <v>6</v>
      </c>
      <c r="B760" s="2" t="s">
        <v>60</v>
      </c>
      <c r="C760" s="2" t="s">
        <v>270</v>
      </c>
      <c r="D760" s="2" t="s">
        <v>978</v>
      </c>
      <c r="E760" s="2" t="s">
        <v>2753</v>
      </c>
      <c r="F760" s="2" t="s">
        <v>2896</v>
      </c>
      <c r="G760" s="2">
        <v>1626</v>
      </c>
      <c r="H760" s="467">
        <v>1720</v>
      </c>
      <c r="I760" s="467">
        <v>1668</v>
      </c>
      <c r="J760" s="468">
        <f t="shared" si="105"/>
        <v>-3.0232558139534883E-2</v>
      </c>
      <c r="K760" s="464">
        <v>2932</v>
      </c>
      <c r="L760" s="464">
        <v>2781.5</v>
      </c>
      <c r="M760" s="464">
        <v>2685</v>
      </c>
      <c r="N760" s="466">
        <f t="shared" si="99"/>
        <v>5.4000000000000006E-2</v>
      </c>
      <c r="O760" s="2">
        <v>10</v>
      </c>
      <c r="P760" s="2">
        <v>10</v>
      </c>
      <c r="Q760" s="2">
        <v>10</v>
      </c>
      <c r="R760" s="2">
        <v>0</v>
      </c>
      <c r="S760" s="470">
        <f t="shared" ref="S760:S771" si="106">+($I$759*$S$759)/I760</f>
        <v>58.658273381294961</v>
      </c>
      <c r="T760" s="470">
        <f t="shared" si="101"/>
        <v>88.658273381294961</v>
      </c>
      <c r="U760" s="476" t="s">
        <v>3969</v>
      </c>
      <c r="V760" s="472"/>
    </row>
    <row r="761" spans="1:22" s="1" customFormat="1" ht="39.950000000000003" customHeight="1" thickBot="1">
      <c r="A761" s="1" t="s">
        <v>6</v>
      </c>
      <c r="B761" s="2" t="s">
        <v>60</v>
      </c>
      <c r="C761" s="2" t="s">
        <v>270</v>
      </c>
      <c r="D761" s="2" t="s">
        <v>979</v>
      </c>
      <c r="E761" s="2" t="s">
        <v>2737</v>
      </c>
      <c r="F761" s="2" t="s">
        <v>2896</v>
      </c>
      <c r="G761" s="2">
        <v>1720.1</v>
      </c>
      <c r="H761" s="467">
        <v>1720.1</v>
      </c>
      <c r="I761" s="467">
        <v>1783.12</v>
      </c>
      <c r="J761" s="468">
        <f t="shared" si="105"/>
        <v>3.6637404802046386E-2</v>
      </c>
      <c r="K761" s="464">
        <v>2932</v>
      </c>
      <c r="L761" s="464">
        <v>2781.5</v>
      </c>
      <c r="M761" s="464">
        <v>2685</v>
      </c>
      <c r="N761" s="466">
        <f t="shared" si="99"/>
        <v>5.4000000000000006E-2</v>
      </c>
      <c r="O761" s="2">
        <v>10</v>
      </c>
      <c r="P761" s="2">
        <v>10</v>
      </c>
      <c r="Q761" s="2">
        <v>10</v>
      </c>
      <c r="R761" s="2">
        <v>0</v>
      </c>
      <c r="S761" s="470">
        <f t="shared" si="106"/>
        <v>54.871236933016291</v>
      </c>
      <c r="T761" s="470">
        <f t="shared" si="101"/>
        <v>84.871236933016291</v>
      </c>
      <c r="U761" s="476" t="s">
        <v>3969</v>
      </c>
      <c r="V761" s="472"/>
    </row>
    <row r="762" spans="1:22" s="1" customFormat="1" ht="39.950000000000003" customHeight="1" thickBot="1">
      <c r="A762" s="1" t="s">
        <v>6</v>
      </c>
      <c r="B762" s="2" t="s">
        <v>60</v>
      </c>
      <c r="C762" s="2" t="s">
        <v>269</v>
      </c>
      <c r="D762" s="2" t="s">
        <v>980</v>
      </c>
      <c r="E762" s="2" t="s">
        <v>2735</v>
      </c>
      <c r="F762" s="2" t="s">
        <v>2896</v>
      </c>
      <c r="G762" s="2">
        <v>1813.64</v>
      </c>
      <c r="H762" s="467">
        <v>1894</v>
      </c>
      <c r="I762" s="467">
        <v>1913</v>
      </c>
      <c r="J762" s="468">
        <f t="shared" si="105"/>
        <v>1.0031678986272439E-2</v>
      </c>
      <c r="K762" s="464">
        <v>2932</v>
      </c>
      <c r="L762" s="464">
        <v>2781.5</v>
      </c>
      <c r="M762" s="464">
        <v>2685</v>
      </c>
      <c r="N762" s="466">
        <f t="shared" si="99"/>
        <v>5.4000000000000006E-2</v>
      </c>
      <c r="O762" s="2">
        <v>10</v>
      </c>
      <c r="P762" s="2">
        <v>0</v>
      </c>
      <c r="Q762" s="2">
        <v>10</v>
      </c>
      <c r="R762" s="2">
        <v>1</v>
      </c>
      <c r="S762" s="470">
        <f t="shared" si="106"/>
        <v>51.145844223732361</v>
      </c>
      <c r="T762" s="470">
        <f t="shared" si="101"/>
        <v>72.145844223732354</v>
      </c>
      <c r="U762" s="476" t="s">
        <v>3969</v>
      </c>
      <c r="V762" s="472"/>
    </row>
    <row r="763" spans="1:22" s="1" customFormat="1" ht="39.950000000000003" customHeight="1" thickBot="1">
      <c r="A763" s="1" t="s">
        <v>6</v>
      </c>
      <c r="B763" s="2" t="s">
        <v>60</v>
      </c>
      <c r="C763" s="2" t="s">
        <v>269</v>
      </c>
      <c r="D763" s="2" t="s">
        <v>982</v>
      </c>
      <c r="E763" s="2" t="s">
        <v>2753</v>
      </c>
      <c r="F763" s="2" t="s">
        <v>2896</v>
      </c>
      <c r="G763" s="2">
        <v>2083</v>
      </c>
      <c r="H763" s="467">
        <v>2212</v>
      </c>
      <c r="I763" s="467">
        <v>2098</v>
      </c>
      <c r="J763" s="468">
        <f t="shared" si="105"/>
        <v>-5.1537070524412296E-2</v>
      </c>
      <c r="K763" s="464">
        <v>2932</v>
      </c>
      <c r="L763" s="464">
        <v>2781.5</v>
      </c>
      <c r="M763" s="464">
        <v>2685</v>
      </c>
      <c r="N763" s="466">
        <f t="shared" si="99"/>
        <v>5.4000000000000006E-2</v>
      </c>
      <c r="O763" s="2">
        <v>10</v>
      </c>
      <c r="P763" s="2">
        <v>10</v>
      </c>
      <c r="Q763" s="2">
        <v>10</v>
      </c>
      <c r="R763" s="2">
        <v>0</v>
      </c>
      <c r="S763" s="470">
        <f t="shared" si="106"/>
        <v>46.63584366062917</v>
      </c>
      <c r="T763" s="470">
        <f t="shared" si="101"/>
        <v>76.635843660629178</v>
      </c>
      <c r="U763" s="476" t="s">
        <v>3969</v>
      </c>
      <c r="V763" s="472"/>
    </row>
    <row r="764" spans="1:22" s="1" customFormat="1" ht="39.950000000000003" customHeight="1" thickBot="1">
      <c r="A764" s="1" t="s">
        <v>6</v>
      </c>
      <c r="B764" s="2" t="s">
        <v>60</v>
      </c>
      <c r="C764" s="2" t="s">
        <v>269</v>
      </c>
      <c r="D764" s="2" t="s">
        <v>983</v>
      </c>
      <c r="E764" s="2" t="s">
        <v>2734</v>
      </c>
      <c r="F764" s="2" t="s">
        <v>2896</v>
      </c>
      <c r="G764" s="2">
        <v>2117.9</v>
      </c>
      <c r="H764" s="467">
        <v>2232.6</v>
      </c>
      <c r="I764" s="467">
        <v>2098.89</v>
      </c>
      <c r="J764" s="468">
        <f t="shared" si="105"/>
        <v>-5.9889814565976904E-2</v>
      </c>
      <c r="K764" s="464">
        <v>2932</v>
      </c>
      <c r="L764" s="464">
        <v>2781.5</v>
      </c>
      <c r="M764" s="464">
        <v>2685</v>
      </c>
      <c r="N764" s="466">
        <f t="shared" si="99"/>
        <v>5.4000000000000006E-2</v>
      </c>
      <c r="O764" s="2">
        <v>10</v>
      </c>
      <c r="P764" s="2">
        <v>10</v>
      </c>
      <c r="Q764" s="2">
        <v>10</v>
      </c>
      <c r="R764" s="2">
        <v>0</v>
      </c>
      <c r="S764" s="470">
        <f t="shared" si="106"/>
        <v>46.616068493346489</v>
      </c>
      <c r="T764" s="470">
        <f t="shared" si="101"/>
        <v>76.616068493346489</v>
      </c>
      <c r="U764" s="476" t="s">
        <v>3969</v>
      </c>
      <c r="V764" s="472"/>
    </row>
    <row r="765" spans="1:22" s="1" customFormat="1" ht="39.950000000000003" customHeight="1" thickBot="1">
      <c r="A765" s="1" t="s">
        <v>6</v>
      </c>
      <c r="B765" s="2" t="s">
        <v>60</v>
      </c>
      <c r="C765" s="2" t="s">
        <v>271</v>
      </c>
      <c r="D765" s="2" t="s">
        <v>979</v>
      </c>
      <c r="E765" s="2" t="s">
        <v>2737</v>
      </c>
      <c r="F765" s="2" t="s">
        <v>2898</v>
      </c>
      <c r="G765" s="2">
        <v>2434.04</v>
      </c>
      <c r="H765" s="467">
        <v>2434.04</v>
      </c>
      <c r="I765" s="467">
        <v>2129.9</v>
      </c>
      <c r="J765" s="468">
        <f t="shared" si="105"/>
        <v>-0.12495275344694412</v>
      </c>
      <c r="K765" s="464">
        <v>2932</v>
      </c>
      <c r="L765" s="464">
        <v>2781.5</v>
      </c>
      <c r="M765" s="464">
        <v>2685</v>
      </c>
      <c r="N765" s="466">
        <f t="shared" si="99"/>
        <v>5.4000000000000006E-2</v>
      </c>
      <c r="O765" s="2">
        <v>10</v>
      </c>
      <c r="P765" s="2">
        <v>10</v>
      </c>
      <c r="Q765" s="2">
        <v>10</v>
      </c>
      <c r="R765" s="2">
        <v>0</v>
      </c>
      <c r="S765" s="470">
        <f t="shared" si="106"/>
        <v>45.937367951547017</v>
      </c>
      <c r="T765" s="470">
        <f t="shared" si="101"/>
        <v>75.937367951547017</v>
      </c>
      <c r="U765" s="476" t="s">
        <v>3969</v>
      </c>
      <c r="V765" s="472"/>
    </row>
    <row r="766" spans="1:22" s="1" customFormat="1" ht="39.950000000000003" customHeight="1" thickBot="1">
      <c r="A766" s="1" t="s">
        <v>6</v>
      </c>
      <c r="B766" s="2" t="s">
        <v>60</v>
      </c>
      <c r="C766" s="2" t="s">
        <v>269</v>
      </c>
      <c r="D766" s="2" t="s">
        <v>984</v>
      </c>
      <c r="E766" s="2" t="s">
        <v>2733</v>
      </c>
      <c r="F766" s="2" t="s">
        <v>2896</v>
      </c>
      <c r="G766" s="2">
        <v>1693.88</v>
      </c>
      <c r="H766" s="467">
        <v>2247.0500000000002</v>
      </c>
      <c r="I766" s="467">
        <v>2215.91</v>
      </c>
      <c r="J766" s="468">
        <f t="shared" si="105"/>
        <v>-1.3858169600142554E-2</v>
      </c>
      <c r="K766" s="464">
        <v>2932</v>
      </c>
      <c r="L766" s="464">
        <v>2781.5</v>
      </c>
      <c r="M766" s="464">
        <v>2685</v>
      </c>
      <c r="N766" s="466">
        <f t="shared" si="99"/>
        <v>5.4000000000000006E-2</v>
      </c>
      <c r="O766" s="2">
        <v>10</v>
      </c>
      <c r="P766" s="2">
        <v>10</v>
      </c>
      <c r="Q766" s="2">
        <v>10</v>
      </c>
      <c r="R766" s="2">
        <v>2</v>
      </c>
      <c r="S766" s="470">
        <f t="shared" si="106"/>
        <v>44.154320346945504</v>
      </c>
      <c r="T766" s="470">
        <f t="shared" si="101"/>
        <v>76.154320346945497</v>
      </c>
      <c r="U766" s="476" t="s">
        <v>3969</v>
      </c>
      <c r="V766" s="472"/>
    </row>
    <row r="767" spans="1:22" s="1" customFormat="1" ht="39.950000000000003" customHeight="1" thickBot="1">
      <c r="A767" s="1" t="s">
        <v>6</v>
      </c>
      <c r="B767" s="2" t="s">
        <v>60</v>
      </c>
      <c r="C767" s="2" t="s">
        <v>269</v>
      </c>
      <c r="D767" s="2" t="s">
        <v>652</v>
      </c>
      <c r="E767" s="2" t="s">
        <v>2732</v>
      </c>
      <c r="F767" s="2" t="s">
        <v>2896</v>
      </c>
      <c r="G767" s="2">
        <v>2173.69</v>
      </c>
      <c r="H767" s="467">
        <v>2712.3</v>
      </c>
      <c r="I767" s="467">
        <v>2326</v>
      </c>
      <c r="J767" s="468">
        <f t="shared" si="105"/>
        <v>-0.14242524794454897</v>
      </c>
      <c r="K767" s="464">
        <v>2932</v>
      </c>
      <c r="L767" s="464">
        <v>2781.5</v>
      </c>
      <c r="M767" s="464">
        <v>2685</v>
      </c>
      <c r="N767" s="466">
        <f t="shared" si="99"/>
        <v>5.4000000000000006E-2</v>
      </c>
      <c r="O767" s="2">
        <v>10</v>
      </c>
      <c r="P767" s="2">
        <v>0</v>
      </c>
      <c r="Q767" s="2">
        <v>10</v>
      </c>
      <c r="R767" s="2">
        <v>1</v>
      </c>
      <c r="S767" s="470">
        <f t="shared" si="106"/>
        <v>42.064488392089423</v>
      </c>
      <c r="T767" s="470">
        <f t="shared" si="101"/>
        <v>63.064488392089423</v>
      </c>
      <c r="U767" s="476" t="s">
        <v>3969</v>
      </c>
      <c r="V767" s="472"/>
    </row>
    <row r="768" spans="1:22" s="1" customFormat="1" ht="39.950000000000003" customHeight="1" thickBot="1">
      <c r="A768" s="1" t="s">
        <v>6</v>
      </c>
      <c r="B768" s="2" t="s">
        <v>60</v>
      </c>
      <c r="C768" s="2" t="s">
        <v>269</v>
      </c>
      <c r="D768" s="2" t="s">
        <v>985</v>
      </c>
      <c r="E768" s="2" t="s">
        <v>2738</v>
      </c>
      <c r="F768" s="2" t="s">
        <v>2896</v>
      </c>
      <c r="G768" s="2">
        <v>2374</v>
      </c>
      <c r="H768" s="467">
        <v>2426.7800000000002</v>
      </c>
      <c r="I768" s="467">
        <v>2564.9699999999998</v>
      </c>
      <c r="J768" s="468">
        <f t="shared" si="105"/>
        <v>5.6943769109684267E-2</v>
      </c>
      <c r="K768" s="464">
        <v>2932</v>
      </c>
      <c r="L768" s="464">
        <v>2781.5</v>
      </c>
      <c r="M768" s="464">
        <v>2685</v>
      </c>
      <c r="N768" s="466">
        <f t="shared" si="99"/>
        <v>5.4000000000000006E-2</v>
      </c>
      <c r="O768" s="2">
        <v>10</v>
      </c>
      <c r="P768" s="2">
        <v>10</v>
      </c>
      <c r="Q768" s="2">
        <v>10</v>
      </c>
      <c r="R768" s="2">
        <v>0</v>
      </c>
      <c r="S768" s="470">
        <f t="shared" si="106"/>
        <v>38.145475385677031</v>
      </c>
      <c r="T768" s="470">
        <f t="shared" si="101"/>
        <v>68.145475385677031</v>
      </c>
      <c r="U768" s="474" t="s">
        <v>3970</v>
      </c>
      <c r="V768" s="475" t="s">
        <v>3971</v>
      </c>
    </row>
    <row r="769" spans="1:22" s="1" customFormat="1" ht="39.950000000000003" customHeight="1" thickBot="1">
      <c r="A769" s="1" t="s">
        <v>6</v>
      </c>
      <c r="B769" s="2" t="s">
        <v>60</v>
      </c>
      <c r="C769" s="2" t="s">
        <v>270</v>
      </c>
      <c r="D769" s="2" t="s">
        <v>988</v>
      </c>
      <c r="E769" s="2" t="s">
        <v>2736</v>
      </c>
      <c r="F769" s="2" t="s">
        <v>2896</v>
      </c>
      <c r="G769" s="2">
        <v>2877.39</v>
      </c>
      <c r="H769" s="467">
        <v>3736.71</v>
      </c>
      <c r="I769" s="467">
        <v>3365.05</v>
      </c>
      <c r="J769" s="468">
        <f t="shared" si="105"/>
        <v>-9.9461826044836193E-2</v>
      </c>
      <c r="K769" s="464">
        <v>2932</v>
      </c>
      <c r="L769" s="464">
        <v>2781.5</v>
      </c>
      <c r="M769" s="464">
        <v>2685</v>
      </c>
      <c r="N769" s="466">
        <f t="shared" si="99"/>
        <v>5.4000000000000006E-2</v>
      </c>
      <c r="O769" s="2">
        <v>0</v>
      </c>
      <c r="P769" s="2">
        <v>10</v>
      </c>
      <c r="Q769" s="2">
        <v>10</v>
      </c>
      <c r="R769" s="2">
        <v>0</v>
      </c>
      <c r="S769" s="470">
        <f t="shared" si="106"/>
        <v>29.075942407987991</v>
      </c>
      <c r="T769" s="470">
        <f t="shared" si="101"/>
        <v>49.075942407987995</v>
      </c>
      <c r="U769" s="474" t="s">
        <v>3970</v>
      </c>
      <c r="V769" s="475" t="s">
        <v>3971</v>
      </c>
    </row>
    <row r="770" spans="1:22" s="1" customFormat="1" ht="39.950000000000003" customHeight="1" thickBot="1">
      <c r="A770" s="1" t="s">
        <v>6</v>
      </c>
      <c r="B770" s="2" t="s">
        <v>60</v>
      </c>
      <c r="C770" s="2" t="s">
        <v>269</v>
      </c>
      <c r="D770" s="2" t="s">
        <v>989</v>
      </c>
      <c r="E770" s="2" t="s">
        <v>2736</v>
      </c>
      <c r="F770" s="2" t="s">
        <v>2896</v>
      </c>
      <c r="G770" s="2">
        <v>3785.81</v>
      </c>
      <c r="H770" s="467">
        <v>3857.25</v>
      </c>
      <c r="I770" s="467">
        <v>3365.05</v>
      </c>
      <c r="J770" s="468">
        <f t="shared" si="105"/>
        <v>-0.12760386285566136</v>
      </c>
      <c r="K770" s="464">
        <v>2932</v>
      </c>
      <c r="L770" s="464">
        <v>2781.5</v>
      </c>
      <c r="M770" s="464">
        <v>2685</v>
      </c>
      <c r="N770" s="466">
        <f t="shared" si="99"/>
        <v>5.4000000000000006E-2</v>
      </c>
      <c r="O770" s="2">
        <v>0</v>
      </c>
      <c r="P770" s="2">
        <v>10</v>
      </c>
      <c r="Q770" s="2">
        <v>10</v>
      </c>
      <c r="R770" s="2">
        <v>0</v>
      </c>
      <c r="S770" s="470">
        <f t="shared" si="106"/>
        <v>29.075942407987991</v>
      </c>
      <c r="T770" s="470">
        <f t="shared" si="101"/>
        <v>49.075942407987995</v>
      </c>
      <c r="U770" s="474" t="s">
        <v>3970</v>
      </c>
      <c r="V770" s="475" t="s">
        <v>3971</v>
      </c>
    </row>
    <row r="771" spans="1:22" s="1" customFormat="1" ht="39.950000000000003" customHeight="1" thickBot="1">
      <c r="A771" s="1" t="s">
        <v>6</v>
      </c>
      <c r="B771" s="2" t="s">
        <v>60</v>
      </c>
      <c r="C771" s="2" t="s">
        <v>269</v>
      </c>
      <c r="D771" s="2" t="s">
        <v>987</v>
      </c>
      <c r="E771" s="2" t="s">
        <v>2742</v>
      </c>
      <c r="F771" s="2" t="s">
        <v>2896</v>
      </c>
      <c r="G771" s="2">
        <v>2665.3</v>
      </c>
      <c r="H771" s="467">
        <v>3590</v>
      </c>
      <c r="I771" s="467">
        <v>3590</v>
      </c>
      <c r="J771" s="468">
        <f t="shared" si="105"/>
        <v>0</v>
      </c>
      <c r="K771" s="464">
        <v>2932</v>
      </c>
      <c r="L771" s="464">
        <v>2781.5</v>
      </c>
      <c r="M771" s="464">
        <v>2685</v>
      </c>
      <c r="N771" s="466">
        <f t="shared" si="99"/>
        <v>5.4000000000000006E-2</v>
      </c>
      <c r="O771" s="2">
        <v>10</v>
      </c>
      <c r="P771" s="2">
        <v>0</v>
      </c>
      <c r="Q771" s="2">
        <v>10</v>
      </c>
      <c r="R771" s="2">
        <v>0</v>
      </c>
      <c r="S771" s="470">
        <f t="shared" si="106"/>
        <v>27.254038997214483</v>
      </c>
      <c r="T771" s="470">
        <f t="shared" si="101"/>
        <v>47.254038997214479</v>
      </c>
      <c r="U771" s="474" t="s">
        <v>3970</v>
      </c>
      <c r="V771" s="475" t="s">
        <v>3971</v>
      </c>
    </row>
    <row r="772" spans="1:22" s="1" customFormat="1" ht="39.950000000000003" customHeight="1" thickBot="1">
      <c r="A772" s="1" t="s">
        <v>6</v>
      </c>
      <c r="B772" s="2" t="s">
        <v>60</v>
      </c>
      <c r="C772" s="2" t="s">
        <v>271</v>
      </c>
      <c r="D772" s="2" t="s">
        <v>976</v>
      </c>
      <c r="E772" s="2" t="s">
        <v>2753</v>
      </c>
      <c r="F772" s="2" t="s">
        <v>2896</v>
      </c>
      <c r="G772" s="2">
        <v>1255</v>
      </c>
      <c r="H772" s="467">
        <v>1332</v>
      </c>
      <c r="I772" s="467"/>
      <c r="J772" s="468"/>
      <c r="K772" s="464">
        <v>2932</v>
      </c>
      <c r="L772" s="464">
        <v>2781.5</v>
      </c>
      <c r="M772" s="464">
        <v>2685</v>
      </c>
      <c r="N772" s="466">
        <f t="shared" si="99"/>
        <v>5.4000000000000006E-2</v>
      </c>
      <c r="O772" s="2">
        <v>10</v>
      </c>
      <c r="P772" s="2">
        <v>10</v>
      </c>
      <c r="Q772" s="2">
        <v>10</v>
      </c>
      <c r="R772" s="2">
        <v>0</v>
      </c>
      <c r="S772" s="470"/>
      <c r="T772" s="470">
        <f t="shared" si="101"/>
        <v>30</v>
      </c>
      <c r="U772" s="474" t="s">
        <v>3970</v>
      </c>
      <c r="V772" s="475" t="s">
        <v>3151</v>
      </c>
    </row>
    <row r="773" spans="1:22" s="1" customFormat="1" ht="39.950000000000003" customHeight="1" thickBot="1">
      <c r="A773" s="1" t="s">
        <v>6</v>
      </c>
      <c r="B773" s="2" t="s">
        <v>60</v>
      </c>
      <c r="C773" s="2" t="s">
        <v>270</v>
      </c>
      <c r="D773" s="2" t="s">
        <v>981</v>
      </c>
      <c r="E773" s="2" t="s">
        <v>2756</v>
      </c>
      <c r="F773" s="2" t="s">
        <v>2896</v>
      </c>
      <c r="G773" s="2">
        <v>1688.1</v>
      </c>
      <c r="H773" s="467">
        <v>2073</v>
      </c>
      <c r="I773" s="467"/>
      <c r="J773" s="468"/>
      <c r="K773" s="464">
        <v>2932</v>
      </c>
      <c r="L773" s="464">
        <v>2781.5</v>
      </c>
      <c r="M773" s="464">
        <v>2685</v>
      </c>
      <c r="N773" s="466">
        <f t="shared" si="99"/>
        <v>5.4000000000000006E-2</v>
      </c>
      <c r="O773" s="2">
        <v>10</v>
      </c>
      <c r="P773" s="2">
        <v>10</v>
      </c>
      <c r="Q773" s="2">
        <v>10</v>
      </c>
      <c r="R773" s="2">
        <v>0</v>
      </c>
      <c r="S773" s="470"/>
      <c r="T773" s="470">
        <f t="shared" si="101"/>
        <v>30</v>
      </c>
      <c r="U773" s="474" t="s">
        <v>3970</v>
      </c>
      <c r="V773" s="475" t="s">
        <v>3163</v>
      </c>
    </row>
    <row r="774" spans="1:22" s="1" customFormat="1" ht="39.950000000000003" customHeight="1" thickBot="1">
      <c r="A774" s="1" t="s">
        <v>7</v>
      </c>
      <c r="B774" s="2" t="s">
        <v>60</v>
      </c>
      <c r="C774" s="2" t="s">
        <v>269</v>
      </c>
      <c r="D774" s="2" t="s">
        <v>986</v>
      </c>
      <c r="E774" s="2" t="s">
        <v>2756</v>
      </c>
      <c r="F774" s="2" t="s">
        <v>2896</v>
      </c>
      <c r="G774" s="2">
        <v>2072.8000000000002</v>
      </c>
      <c r="H774" s="467">
        <v>2658</v>
      </c>
      <c r="I774" s="467"/>
      <c r="J774" s="468"/>
      <c r="K774" s="464">
        <v>2932</v>
      </c>
      <c r="L774" s="464">
        <v>2781.5</v>
      </c>
      <c r="M774" s="464">
        <v>2685</v>
      </c>
      <c r="N774" s="466">
        <f t="shared" si="99"/>
        <v>5.4000000000000006E-2</v>
      </c>
      <c r="O774" s="2">
        <v>10</v>
      </c>
      <c r="P774" s="2">
        <v>10</v>
      </c>
      <c r="Q774" s="2">
        <v>10</v>
      </c>
      <c r="R774" s="2">
        <v>0</v>
      </c>
      <c r="S774" s="470"/>
      <c r="T774" s="470">
        <f t="shared" si="101"/>
        <v>30</v>
      </c>
      <c r="U774" s="474" t="s">
        <v>3970</v>
      </c>
      <c r="V774" s="475" t="s">
        <v>3163</v>
      </c>
    </row>
    <row r="775" spans="1:22" s="1" customFormat="1" ht="39.950000000000003" customHeight="1" thickBot="1">
      <c r="A775" s="1" t="s">
        <v>7</v>
      </c>
      <c r="B775" s="2" t="s">
        <v>60</v>
      </c>
      <c r="C775" s="2" t="s">
        <v>271</v>
      </c>
      <c r="D775" s="2" t="s">
        <v>990</v>
      </c>
      <c r="E775" s="2" t="s">
        <v>2734</v>
      </c>
      <c r="F775" s="2" t="s">
        <v>2896</v>
      </c>
      <c r="G775" s="2"/>
      <c r="H775" s="467"/>
      <c r="I775" s="467"/>
      <c r="J775" s="468"/>
      <c r="K775" s="464">
        <v>2932</v>
      </c>
      <c r="L775" s="464">
        <v>2781.5</v>
      </c>
      <c r="M775" s="464">
        <v>2685</v>
      </c>
      <c r="N775" s="466">
        <f t="shared" si="99"/>
        <v>5.4000000000000006E-2</v>
      </c>
      <c r="O775" s="2">
        <v>10</v>
      </c>
      <c r="P775" s="2">
        <v>10</v>
      </c>
      <c r="Q775" s="2">
        <v>10</v>
      </c>
      <c r="R775" s="2">
        <v>0</v>
      </c>
      <c r="S775" s="470"/>
      <c r="T775" s="470">
        <f t="shared" si="101"/>
        <v>30</v>
      </c>
      <c r="U775" s="474" t="s">
        <v>3970</v>
      </c>
      <c r="V775" s="475" t="s">
        <v>3151</v>
      </c>
    </row>
    <row r="776" spans="1:22" s="1" customFormat="1" ht="39.950000000000003" customHeight="1" thickBot="1">
      <c r="A776" s="1" t="s">
        <v>7</v>
      </c>
      <c r="B776" s="2" t="s">
        <v>61</v>
      </c>
      <c r="C776" s="2" t="s">
        <v>269</v>
      </c>
      <c r="D776" s="2" t="s">
        <v>1008</v>
      </c>
      <c r="E776" s="2" t="s">
        <v>2737</v>
      </c>
      <c r="F776" s="2" t="s">
        <v>2896</v>
      </c>
      <c r="G776" s="2"/>
      <c r="H776" s="467">
        <v>1670.63</v>
      </c>
      <c r="I776" s="467">
        <v>1865.88</v>
      </c>
      <c r="J776" s="468">
        <f t="shared" ref="J776:J789" si="107">+(I776-H776)/H776</f>
        <v>0.11687207819804504</v>
      </c>
      <c r="K776" s="464">
        <v>3933.5</v>
      </c>
      <c r="L776" s="464">
        <v>3525.5</v>
      </c>
      <c r="M776" s="464">
        <v>3382</v>
      </c>
      <c r="N776" s="466">
        <f t="shared" si="99"/>
        <v>5.4000000000000006E-2</v>
      </c>
      <c r="O776" s="2">
        <v>10</v>
      </c>
      <c r="P776" s="2">
        <v>10</v>
      </c>
      <c r="Q776" s="2">
        <v>10</v>
      </c>
      <c r="R776" s="2">
        <v>0</v>
      </c>
      <c r="S776" s="470"/>
      <c r="T776" s="470">
        <f t="shared" si="101"/>
        <v>30</v>
      </c>
      <c r="U776" s="474" t="s">
        <v>3970</v>
      </c>
      <c r="V776" s="475" t="s">
        <v>3151</v>
      </c>
    </row>
    <row r="777" spans="1:22" s="1" customFormat="1" ht="39.950000000000003" customHeight="1" thickBot="1">
      <c r="A777" s="1" t="s">
        <v>6</v>
      </c>
      <c r="B777" s="2" t="s">
        <v>61</v>
      </c>
      <c r="C777" s="2" t="s">
        <v>270</v>
      </c>
      <c r="D777" s="2" t="s">
        <v>993</v>
      </c>
      <c r="E777" s="2" t="s">
        <v>2734</v>
      </c>
      <c r="F777" s="2" t="s">
        <v>2896</v>
      </c>
      <c r="G777" s="2">
        <v>2269.3000000000002</v>
      </c>
      <c r="H777" s="467">
        <v>2296.5</v>
      </c>
      <c r="I777" s="467">
        <v>2226.9</v>
      </c>
      <c r="J777" s="468">
        <f t="shared" si="107"/>
        <v>-3.0306988896146268E-2</v>
      </c>
      <c r="K777" s="464">
        <v>3933.5</v>
      </c>
      <c r="L777" s="464">
        <v>3525.5</v>
      </c>
      <c r="M777" s="464">
        <v>3382</v>
      </c>
      <c r="N777" s="466">
        <f t="shared" si="99"/>
        <v>5.4000000000000006E-2</v>
      </c>
      <c r="O777" s="2">
        <v>10</v>
      </c>
      <c r="P777" s="2">
        <v>10</v>
      </c>
      <c r="Q777" s="2">
        <v>10</v>
      </c>
      <c r="R777" s="2">
        <v>0</v>
      </c>
      <c r="S777" s="470">
        <v>60</v>
      </c>
      <c r="T777" s="470">
        <f t="shared" si="101"/>
        <v>90</v>
      </c>
      <c r="U777" s="476" t="s">
        <v>3969</v>
      </c>
      <c r="V777" s="472"/>
    </row>
    <row r="778" spans="1:22" s="1" customFormat="1" ht="39.950000000000003" customHeight="1" thickBot="1">
      <c r="A778" s="1" t="s">
        <v>6</v>
      </c>
      <c r="B778" s="2" t="s">
        <v>61</v>
      </c>
      <c r="C778" s="2" t="s">
        <v>270</v>
      </c>
      <c r="D778" s="2" t="s">
        <v>995</v>
      </c>
      <c r="E778" s="2" t="s">
        <v>2753</v>
      </c>
      <c r="F778" s="2" t="s">
        <v>2896</v>
      </c>
      <c r="G778" s="2">
        <v>2220</v>
      </c>
      <c r="H778" s="467">
        <v>2350</v>
      </c>
      <c r="I778" s="467">
        <v>2278</v>
      </c>
      <c r="J778" s="468">
        <f t="shared" si="107"/>
        <v>-3.0638297872340424E-2</v>
      </c>
      <c r="K778" s="464">
        <v>3933.5</v>
      </c>
      <c r="L778" s="464">
        <v>3525.5</v>
      </c>
      <c r="M778" s="464">
        <v>3382</v>
      </c>
      <c r="N778" s="466">
        <f t="shared" si="99"/>
        <v>5.4000000000000006E-2</v>
      </c>
      <c r="O778" s="2">
        <v>10</v>
      </c>
      <c r="P778" s="2">
        <v>10</v>
      </c>
      <c r="Q778" s="2">
        <v>10</v>
      </c>
      <c r="R778" s="2">
        <v>0</v>
      </c>
      <c r="S778" s="470">
        <f t="shared" ref="S778:S789" si="108">+($I$777*$S$777)/I778</f>
        <v>58.654082528533799</v>
      </c>
      <c r="T778" s="470">
        <f t="shared" si="101"/>
        <v>88.654082528533792</v>
      </c>
      <c r="U778" s="476" t="s">
        <v>3969</v>
      </c>
      <c r="V778" s="472"/>
    </row>
    <row r="779" spans="1:22" s="1" customFormat="1" ht="39.950000000000003" customHeight="1" thickBot="1">
      <c r="A779" s="1" t="s">
        <v>6</v>
      </c>
      <c r="B779" s="2" t="s">
        <v>61</v>
      </c>
      <c r="C779" s="2" t="s">
        <v>270</v>
      </c>
      <c r="D779" s="2" t="s">
        <v>994</v>
      </c>
      <c r="E779" s="2" t="s">
        <v>2737</v>
      </c>
      <c r="F779" s="2" t="s">
        <v>2896</v>
      </c>
      <c r="G779" s="2">
        <v>2347.27</v>
      </c>
      <c r="H779" s="467">
        <v>2347.27</v>
      </c>
      <c r="I779" s="467">
        <v>2433.3200000000002</v>
      </c>
      <c r="J779" s="468">
        <f t="shared" si="107"/>
        <v>3.6659608822163695E-2</v>
      </c>
      <c r="K779" s="464">
        <v>3933.5</v>
      </c>
      <c r="L779" s="464">
        <v>3525.5</v>
      </c>
      <c r="M779" s="464">
        <v>3382</v>
      </c>
      <c r="N779" s="466">
        <f t="shared" si="99"/>
        <v>5.4000000000000006E-2</v>
      </c>
      <c r="O779" s="2">
        <v>10</v>
      </c>
      <c r="P779" s="2">
        <v>10</v>
      </c>
      <c r="Q779" s="2">
        <v>10</v>
      </c>
      <c r="R779" s="2">
        <v>0</v>
      </c>
      <c r="S779" s="470">
        <f t="shared" si="108"/>
        <v>54.91016389130899</v>
      </c>
      <c r="T779" s="470">
        <f t="shared" si="101"/>
        <v>84.910163891308997</v>
      </c>
      <c r="U779" s="476" t="s">
        <v>3969</v>
      </c>
      <c r="V779" s="472"/>
    </row>
    <row r="780" spans="1:22" s="1" customFormat="1" ht="39.950000000000003" customHeight="1" thickBot="1">
      <c r="A780" s="1" t="s">
        <v>6</v>
      </c>
      <c r="B780" s="2" t="s">
        <v>61</v>
      </c>
      <c r="C780" s="2" t="s">
        <v>269</v>
      </c>
      <c r="D780" s="2" t="s">
        <v>996</v>
      </c>
      <c r="E780" s="2" t="s">
        <v>2735</v>
      </c>
      <c r="F780" s="2" t="s">
        <v>2896</v>
      </c>
      <c r="G780" s="2">
        <v>2475.71</v>
      </c>
      <c r="H780" s="467">
        <v>2586</v>
      </c>
      <c r="I780" s="467">
        <v>2612</v>
      </c>
      <c r="J780" s="468">
        <f t="shared" si="107"/>
        <v>1.0054137664346482E-2</v>
      </c>
      <c r="K780" s="464">
        <v>3933.5</v>
      </c>
      <c r="L780" s="464">
        <v>3525.5</v>
      </c>
      <c r="M780" s="464">
        <v>3382</v>
      </c>
      <c r="N780" s="466">
        <f t="shared" ref="N780:N843" si="109">1.6%+1.9%+1.9%</f>
        <v>5.4000000000000006E-2</v>
      </c>
      <c r="O780" s="2">
        <v>10</v>
      </c>
      <c r="P780" s="2">
        <v>0</v>
      </c>
      <c r="Q780" s="2">
        <v>10</v>
      </c>
      <c r="R780" s="2">
        <v>1</v>
      </c>
      <c r="S780" s="470">
        <f t="shared" si="108"/>
        <v>51.153905053598777</v>
      </c>
      <c r="T780" s="470">
        <f t="shared" ref="T780:T843" si="110">+SUM(O780:S780)</f>
        <v>72.153905053598777</v>
      </c>
      <c r="U780" s="476" t="s">
        <v>3969</v>
      </c>
      <c r="V780" s="472"/>
    </row>
    <row r="781" spans="1:22" s="1" customFormat="1" ht="39.950000000000003" customHeight="1" thickBot="1">
      <c r="A781" s="1" t="s">
        <v>6</v>
      </c>
      <c r="B781" s="2" t="s">
        <v>61</v>
      </c>
      <c r="C781" s="2" t="s">
        <v>271</v>
      </c>
      <c r="D781" s="2" t="s">
        <v>1001</v>
      </c>
      <c r="E781" s="2" t="s">
        <v>2737</v>
      </c>
      <c r="F781" s="2" t="s">
        <v>2898</v>
      </c>
      <c r="G781" s="2">
        <v>3256.67</v>
      </c>
      <c r="H781" s="467">
        <v>3256.67</v>
      </c>
      <c r="I781" s="467">
        <v>2849.06</v>
      </c>
      <c r="J781" s="468">
        <f t="shared" si="107"/>
        <v>-0.12516159144156458</v>
      </c>
      <c r="K781" s="464">
        <v>3933.5</v>
      </c>
      <c r="L781" s="464">
        <v>3525.5</v>
      </c>
      <c r="M781" s="464">
        <v>3382</v>
      </c>
      <c r="N781" s="466">
        <f t="shared" si="109"/>
        <v>5.4000000000000006E-2</v>
      </c>
      <c r="O781" s="2">
        <v>10</v>
      </c>
      <c r="P781" s="2">
        <v>10</v>
      </c>
      <c r="Q781" s="2">
        <v>10</v>
      </c>
      <c r="R781" s="2">
        <v>0</v>
      </c>
      <c r="S781" s="470">
        <f t="shared" si="108"/>
        <v>46.897573234680912</v>
      </c>
      <c r="T781" s="470">
        <f t="shared" si="110"/>
        <v>76.89757323468092</v>
      </c>
      <c r="U781" s="476" t="s">
        <v>3969</v>
      </c>
      <c r="V781" s="472"/>
    </row>
    <row r="782" spans="1:22" s="1" customFormat="1" ht="39.950000000000003" customHeight="1" thickBot="1">
      <c r="A782" s="1" t="s">
        <v>6</v>
      </c>
      <c r="B782" s="2" t="s">
        <v>61</v>
      </c>
      <c r="C782" s="2" t="s">
        <v>269</v>
      </c>
      <c r="D782" s="2" t="s">
        <v>999</v>
      </c>
      <c r="E782" s="2" t="s">
        <v>2734</v>
      </c>
      <c r="F782" s="2" t="s">
        <v>2896</v>
      </c>
      <c r="G782" s="2">
        <v>2969.7</v>
      </c>
      <c r="H782" s="467">
        <v>3130.5</v>
      </c>
      <c r="I782" s="467">
        <v>2945</v>
      </c>
      <c r="J782" s="468">
        <f t="shared" si="107"/>
        <v>-5.9255709950487144E-2</v>
      </c>
      <c r="K782" s="464">
        <v>3933.5</v>
      </c>
      <c r="L782" s="464">
        <v>3525.5</v>
      </c>
      <c r="M782" s="464">
        <v>3382</v>
      </c>
      <c r="N782" s="466">
        <f t="shared" si="109"/>
        <v>5.4000000000000006E-2</v>
      </c>
      <c r="O782" s="2">
        <v>10</v>
      </c>
      <c r="P782" s="2">
        <v>10</v>
      </c>
      <c r="Q782" s="2">
        <v>10</v>
      </c>
      <c r="R782" s="2">
        <v>0</v>
      </c>
      <c r="S782" s="470">
        <f t="shared" si="108"/>
        <v>45.369779286926992</v>
      </c>
      <c r="T782" s="470">
        <f t="shared" si="110"/>
        <v>75.369779286926985</v>
      </c>
      <c r="U782" s="476" t="s">
        <v>3969</v>
      </c>
      <c r="V782" s="472"/>
    </row>
    <row r="783" spans="1:22" s="1" customFormat="1" ht="39.950000000000003" customHeight="1" thickBot="1">
      <c r="A783" s="1" t="s">
        <v>6</v>
      </c>
      <c r="B783" s="2" t="s">
        <v>61</v>
      </c>
      <c r="C783" s="2" t="s">
        <v>269</v>
      </c>
      <c r="D783" s="2" t="s">
        <v>998</v>
      </c>
      <c r="E783" s="2" t="s">
        <v>2753</v>
      </c>
      <c r="F783" s="2" t="s">
        <v>2896</v>
      </c>
      <c r="G783" s="2">
        <v>2814</v>
      </c>
      <c r="H783" s="467">
        <v>3102</v>
      </c>
      <c r="I783" s="467">
        <v>2985</v>
      </c>
      <c r="J783" s="468">
        <f t="shared" si="107"/>
        <v>-3.7717601547388784E-2</v>
      </c>
      <c r="K783" s="464">
        <v>3933.5</v>
      </c>
      <c r="L783" s="464">
        <v>3525.5</v>
      </c>
      <c r="M783" s="464">
        <v>3382</v>
      </c>
      <c r="N783" s="466">
        <f t="shared" si="109"/>
        <v>5.4000000000000006E-2</v>
      </c>
      <c r="O783" s="2">
        <v>10</v>
      </c>
      <c r="P783" s="2">
        <v>10</v>
      </c>
      <c r="Q783" s="2">
        <v>10</v>
      </c>
      <c r="R783" s="2">
        <v>0</v>
      </c>
      <c r="S783" s="470">
        <f t="shared" si="108"/>
        <v>44.76180904522613</v>
      </c>
      <c r="T783" s="470">
        <f t="shared" si="110"/>
        <v>74.76180904522613</v>
      </c>
      <c r="U783" s="476" t="s">
        <v>3969</v>
      </c>
      <c r="V783" s="472"/>
    </row>
    <row r="784" spans="1:22" s="1" customFormat="1" ht="39.950000000000003" customHeight="1" thickBot="1">
      <c r="A784" s="1" t="s">
        <v>6</v>
      </c>
      <c r="B784" s="2" t="s">
        <v>61</v>
      </c>
      <c r="C784" s="2" t="s">
        <v>269</v>
      </c>
      <c r="D784" s="2" t="s">
        <v>1000</v>
      </c>
      <c r="E784" s="2" t="s">
        <v>2733</v>
      </c>
      <c r="F784" s="2" t="s">
        <v>2896</v>
      </c>
      <c r="G784" s="2">
        <v>2376.69</v>
      </c>
      <c r="H784" s="467">
        <v>3143.55</v>
      </c>
      <c r="I784" s="467">
        <v>3107.08</v>
      </c>
      <c r="J784" s="468">
        <f t="shared" si="107"/>
        <v>-1.1601533298341129E-2</v>
      </c>
      <c r="K784" s="464">
        <v>3933.5</v>
      </c>
      <c r="L784" s="464">
        <v>3525.5</v>
      </c>
      <c r="M784" s="464">
        <v>3382</v>
      </c>
      <c r="N784" s="466">
        <f t="shared" si="109"/>
        <v>5.4000000000000006E-2</v>
      </c>
      <c r="O784" s="2">
        <v>10</v>
      </c>
      <c r="P784" s="2">
        <v>10</v>
      </c>
      <c r="Q784" s="2">
        <v>10</v>
      </c>
      <c r="R784" s="2">
        <v>2</v>
      </c>
      <c r="S784" s="470">
        <f t="shared" si="108"/>
        <v>43.003076843853393</v>
      </c>
      <c r="T784" s="470">
        <f t="shared" si="110"/>
        <v>75.003076843853393</v>
      </c>
      <c r="U784" s="476" t="s">
        <v>3969</v>
      </c>
      <c r="V784" s="472"/>
    </row>
    <row r="785" spans="1:22" s="1" customFormat="1" ht="39.950000000000003" customHeight="1" thickBot="1">
      <c r="A785" s="1" t="s">
        <v>6</v>
      </c>
      <c r="B785" s="2" t="s">
        <v>61</v>
      </c>
      <c r="C785" s="2" t="s">
        <v>269</v>
      </c>
      <c r="D785" s="2" t="s">
        <v>652</v>
      </c>
      <c r="E785" s="2" t="s">
        <v>2732</v>
      </c>
      <c r="F785" s="2" t="s">
        <v>2896</v>
      </c>
      <c r="G785" s="2">
        <v>3047.81</v>
      </c>
      <c r="H785" s="467">
        <v>3802.86</v>
      </c>
      <c r="I785" s="467">
        <v>3150.22</v>
      </c>
      <c r="J785" s="468">
        <f t="shared" si="107"/>
        <v>-0.17161820314184595</v>
      </c>
      <c r="K785" s="464">
        <v>3933.5</v>
      </c>
      <c r="L785" s="464">
        <v>3525.5</v>
      </c>
      <c r="M785" s="464">
        <v>3382</v>
      </c>
      <c r="N785" s="466">
        <f t="shared" si="109"/>
        <v>5.4000000000000006E-2</v>
      </c>
      <c r="O785" s="2">
        <v>10</v>
      </c>
      <c r="P785" s="2">
        <v>0</v>
      </c>
      <c r="Q785" s="2">
        <v>10</v>
      </c>
      <c r="R785" s="2">
        <v>1</v>
      </c>
      <c r="S785" s="470">
        <f t="shared" si="108"/>
        <v>42.414180596910697</v>
      </c>
      <c r="T785" s="470">
        <f t="shared" si="110"/>
        <v>63.414180596910697</v>
      </c>
      <c r="U785" s="476" t="s">
        <v>3969</v>
      </c>
      <c r="V785" s="472"/>
    </row>
    <row r="786" spans="1:22" s="1" customFormat="1" ht="39.950000000000003" customHeight="1" thickBot="1">
      <c r="A786" s="1" t="s">
        <v>6</v>
      </c>
      <c r="B786" s="2" t="s">
        <v>61</v>
      </c>
      <c r="C786" s="2" t="s">
        <v>269</v>
      </c>
      <c r="D786" s="2" t="s">
        <v>1002</v>
      </c>
      <c r="E786" s="2" t="s">
        <v>2738</v>
      </c>
      <c r="F786" s="2" t="s">
        <v>2896</v>
      </c>
      <c r="G786" s="2">
        <v>3208</v>
      </c>
      <c r="H786" s="467">
        <v>3281.88</v>
      </c>
      <c r="I786" s="467">
        <v>3468.73</v>
      </c>
      <c r="J786" s="468">
        <f t="shared" si="107"/>
        <v>5.6933830609284891E-2</v>
      </c>
      <c r="K786" s="464">
        <v>3933.5</v>
      </c>
      <c r="L786" s="464">
        <v>3525.5</v>
      </c>
      <c r="M786" s="464">
        <v>3382</v>
      </c>
      <c r="N786" s="466">
        <f t="shared" si="109"/>
        <v>5.4000000000000006E-2</v>
      </c>
      <c r="O786" s="2">
        <v>10</v>
      </c>
      <c r="P786" s="2">
        <v>10</v>
      </c>
      <c r="Q786" s="2">
        <v>10</v>
      </c>
      <c r="R786" s="2">
        <v>0</v>
      </c>
      <c r="S786" s="470">
        <f t="shared" si="108"/>
        <v>38.519573446189241</v>
      </c>
      <c r="T786" s="470">
        <f t="shared" si="110"/>
        <v>68.519573446189241</v>
      </c>
      <c r="U786" s="474" t="s">
        <v>3970</v>
      </c>
      <c r="V786" s="475" t="s">
        <v>3971</v>
      </c>
    </row>
    <row r="787" spans="1:22" s="1" customFormat="1" ht="39.950000000000003" customHeight="1" thickBot="1">
      <c r="A787" s="1" t="s">
        <v>6</v>
      </c>
      <c r="B787" s="2" t="s">
        <v>61</v>
      </c>
      <c r="C787" s="2" t="s">
        <v>270</v>
      </c>
      <c r="D787" s="2" t="s">
        <v>1004</v>
      </c>
      <c r="E787" s="2" t="s">
        <v>2736</v>
      </c>
      <c r="F787" s="2" t="s">
        <v>2896</v>
      </c>
      <c r="G787" s="2">
        <v>3891.25</v>
      </c>
      <c r="H787" s="467">
        <v>4946.59</v>
      </c>
      <c r="I787" s="467">
        <v>4454.59</v>
      </c>
      <c r="J787" s="468">
        <f t="shared" si="107"/>
        <v>-9.9462457976100704E-2</v>
      </c>
      <c r="K787" s="464">
        <v>3933.5</v>
      </c>
      <c r="L787" s="464">
        <v>3525.5</v>
      </c>
      <c r="M787" s="464">
        <v>3382</v>
      </c>
      <c r="N787" s="466">
        <f t="shared" si="109"/>
        <v>5.4000000000000006E-2</v>
      </c>
      <c r="O787" s="2">
        <v>0</v>
      </c>
      <c r="P787" s="2">
        <v>10</v>
      </c>
      <c r="Q787" s="2">
        <v>10</v>
      </c>
      <c r="R787" s="2">
        <v>0</v>
      </c>
      <c r="S787" s="470">
        <f t="shared" si="108"/>
        <v>29.994679645040282</v>
      </c>
      <c r="T787" s="470">
        <f t="shared" si="110"/>
        <v>49.994679645040279</v>
      </c>
      <c r="U787" s="474" t="s">
        <v>3970</v>
      </c>
      <c r="V787" s="475" t="s">
        <v>3971</v>
      </c>
    </row>
    <row r="788" spans="1:22" s="1" customFormat="1" ht="39.950000000000003" customHeight="1" thickBot="1">
      <c r="A788" s="1" t="s">
        <v>6</v>
      </c>
      <c r="B788" s="2" t="s">
        <v>61</v>
      </c>
      <c r="C788" s="2" t="s">
        <v>269</v>
      </c>
      <c r="D788" s="2" t="s">
        <v>1006</v>
      </c>
      <c r="E788" s="2" t="s">
        <v>2736</v>
      </c>
      <c r="F788" s="2" t="s">
        <v>2896</v>
      </c>
      <c r="G788" s="2">
        <v>5231.07</v>
      </c>
      <c r="H788" s="467">
        <v>5106.16</v>
      </c>
      <c r="I788" s="467">
        <v>4454.59</v>
      </c>
      <c r="J788" s="468">
        <f t="shared" si="107"/>
        <v>-0.12760469707177208</v>
      </c>
      <c r="K788" s="464">
        <v>3933.5</v>
      </c>
      <c r="L788" s="464">
        <v>3525.5</v>
      </c>
      <c r="M788" s="464">
        <v>3382</v>
      </c>
      <c r="N788" s="466">
        <f t="shared" si="109"/>
        <v>5.4000000000000006E-2</v>
      </c>
      <c r="O788" s="2">
        <v>0</v>
      </c>
      <c r="P788" s="2">
        <v>10</v>
      </c>
      <c r="Q788" s="2">
        <v>10</v>
      </c>
      <c r="R788" s="2">
        <v>0</v>
      </c>
      <c r="S788" s="470">
        <f t="shared" si="108"/>
        <v>29.994679645040282</v>
      </c>
      <c r="T788" s="470">
        <f t="shared" si="110"/>
        <v>49.994679645040279</v>
      </c>
      <c r="U788" s="474" t="s">
        <v>3970</v>
      </c>
      <c r="V788" s="475" t="s">
        <v>3971</v>
      </c>
    </row>
    <row r="789" spans="1:22" s="1" customFormat="1" ht="39.950000000000003" customHeight="1" thickBot="1">
      <c r="A789" s="1" t="s">
        <v>6</v>
      </c>
      <c r="B789" s="2" t="s">
        <v>61</v>
      </c>
      <c r="C789" s="2" t="s">
        <v>269</v>
      </c>
      <c r="D789" s="2" t="s">
        <v>1005</v>
      </c>
      <c r="E789" s="2" t="s">
        <v>2742</v>
      </c>
      <c r="F789" s="2" t="s">
        <v>2896</v>
      </c>
      <c r="G789" s="2">
        <v>3739.78</v>
      </c>
      <c r="H789" s="467">
        <v>5040</v>
      </c>
      <c r="I789" s="467">
        <v>5040</v>
      </c>
      <c r="J789" s="468">
        <f t="shared" si="107"/>
        <v>0</v>
      </c>
      <c r="K789" s="464">
        <v>3933.5</v>
      </c>
      <c r="L789" s="464">
        <v>3525.5</v>
      </c>
      <c r="M789" s="464">
        <v>3382</v>
      </c>
      <c r="N789" s="466">
        <f t="shared" si="109"/>
        <v>5.4000000000000006E-2</v>
      </c>
      <c r="O789" s="2">
        <v>10</v>
      </c>
      <c r="P789" s="2">
        <v>0</v>
      </c>
      <c r="Q789" s="2">
        <v>10</v>
      </c>
      <c r="R789" s="2">
        <v>0</v>
      </c>
      <c r="S789" s="470">
        <f t="shared" si="108"/>
        <v>26.510714285714286</v>
      </c>
      <c r="T789" s="470">
        <f t="shared" si="110"/>
        <v>46.510714285714286</v>
      </c>
      <c r="U789" s="474" t="s">
        <v>3970</v>
      </c>
      <c r="V789" s="475" t="s">
        <v>3971</v>
      </c>
    </row>
    <row r="790" spans="1:22" s="1" customFormat="1" ht="39.950000000000003" customHeight="1" thickBot="1">
      <c r="A790" s="1" t="s">
        <v>6</v>
      </c>
      <c r="B790" s="2" t="s">
        <v>61</v>
      </c>
      <c r="C790" s="2" t="s">
        <v>271</v>
      </c>
      <c r="D790" s="2" t="s">
        <v>992</v>
      </c>
      <c r="E790" s="2" t="s">
        <v>2753</v>
      </c>
      <c r="F790" s="2" t="s">
        <v>2896</v>
      </c>
      <c r="G790" s="2">
        <v>1711</v>
      </c>
      <c r="H790" s="467">
        <v>1816</v>
      </c>
      <c r="I790" s="467"/>
      <c r="J790" s="468"/>
      <c r="K790" s="464">
        <v>3933.5</v>
      </c>
      <c r="L790" s="464">
        <v>3525.5</v>
      </c>
      <c r="M790" s="464">
        <v>3382</v>
      </c>
      <c r="N790" s="466">
        <f t="shared" si="109"/>
        <v>5.4000000000000006E-2</v>
      </c>
      <c r="O790" s="2">
        <v>10</v>
      </c>
      <c r="P790" s="2">
        <v>10</v>
      </c>
      <c r="Q790" s="2">
        <v>10</v>
      </c>
      <c r="R790" s="2">
        <v>0</v>
      </c>
      <c r="S790" s="470"/>
      <c r="T790" s="470">
        <f t="shared" si="110"/>
        <v>30</v>
      </c>
      <c r="U790" s="474" t="s">
        <v>3970</v>
      </c>
      <c r="V790" s="475" t="s">
        <v>3151</v>
      </c>
    </row>
    <row r="791" spans="1:22" s="1" customFormat="1" ht="39.950000000000003" customHeight="1" thickBot="1">
      <c r="A791" s="1" t="s">
        <v>6</v>
      </c>
      <c r="B791" s="2" t="s">
        <v>61</v>
      </c>
      <c r="C791" s="2" t="s">
        <v>270</v>
      </c>
      <c r="D791" s="2" t="s">
        <v>997</v>
      </c>
      <c r="E791" s="2" t="s">
        <v>2756</v>
      </c>
      <c r="F791" s="2" t="s">
        <v>2896</v>
      </c>
      <c r="G791" s="2">
        <v>2303.3000000000002</v>
      </c>
      <c r="H791" s="467">
        <v>2831</v>
      </c>
      <c r="I791" s="467"/>
      <c r="J791" s="468"/>
      <c r="K791" s="464">
        <v>3933.5</v>
      </c>
      <c r="L791" s="464">
        <v>3525.5</v>
      </c>
      <c r="M791" s="464">
        <v>3382</v>
      </c>
      <c r="N791" s="466">
        <f t="shared" si="109"/>
        <v>5.4000000000000006E-2</v>
      </c>
      <c r="O791" s="2">
        <v>10</v>
      </c>
      <c r="P791" s="2">
        <v>10</v>
      </c>
      <c r="Q791" s="2">
        <v>10</v>
      </c>
      <c r="R791" s="2">
        <v>0</v>
      </c>
      <c r="S791" s="470"/>
      <c r="T791" s="470">
        <f t="shared" si="110"/>
        <v>30</v>
      </c>
      <c r="U791" s="474" t="s">
        <v>3970</v>
      </c>
      <c r="V791" s="475" t="s">
        <v>3163</v>
      </c>
    </row>
    <row r="792" spans="1:22" s="1" customFormat="1" ht="39.950000000000003" customHeight="1" thickBot="1">
      <c r="A792" s="1" t="s">
        <v>7</v>
      </c>
      <c r="B792" s="2" t="s">
        <v>61</v>
      </c>
      <c r="C792" s="2" t="s">
        <v>269</v>
      </c>
      <c r="D792" s="2" t="s">
        <v>1003</v>
      </c>
      <c r="E792" s="2" t="s">
        <v>2756</v>
      </c>
      <c r="F792" s="2" t="s">
        <v>2896</v>
      </c>
      <c r="G792" s="2">
        <v>2906.9</v>
      </c>
      <c r="H792" s="467">
        <v>3727</v>
      </c>
      <c r="I792" s="467"/>
      <c r="J792" s="468"/>
      <c r="K792" s="464">
        <v>3933.5</v>
      </c>
      <c r="L792" s="464">
        <v>3525.5</v>
      </c>
      <c r="M792" s="464">
        <v>3382</v>
      </c>
      <c r="N792" s="466">
        <f t="shared" si="109"/>
        <v>5.4000000000000006E-2</v>
      </c>
      <c r="O792" s="2">
        <v>10</v>
      </c>
      <c r="P792" s="2">
        <v>10</v>
      </c>
      <c r="Q792" s="2">
        <v>10</v>
      </c>
      <c r="R792" s="2">
        <v>0</v>
      </c>
      <c r="S792" s="470"/>
      <c r="T792" s="470">
        <f t="shared" si="110"/>
        <v>30</v>
      </c>
      <c r="U792" s="474" t="s">
        <v>3970</v>
      </c>
      <c r="V792" s="475" t="s">
        <v>3163</v>
      </c>
    </row>
    <row r="793" spans="1:22" s="1" customFormat="1" ht="39.950000000000003" customHeight="1" thickBot="1">
      <c r="A793" s="1" t="s">
        <v>7</v>
      </c>
      <c r="B793" s="2" t="s">
        <v>61</v>
      </c>
      <c r="C793" s="2" t="s">
        <v>271</v>
      </c>
      <c r="D793" s="2" t="s">
        <v>1007</v>
      </c>
      <c r="E793" s="2" t="s">
        <v>2734</v>
      </c>
      <c r="F793" s="2" t="s">
        <v>2896</v>
      </c>
      <c r="G793" s="2"/>
      <c r="H793" s="467"/>
      <c r="I793" s="467"/>
      <c r="J793" s="468"/>
      <c r="K793" s="464">
        <v>3933.5</v>
      </c>
      <c r="L793" s="464">
        <v>3525.5</v>
      </c>
      <c r="M793" s="464">
        <v>3382</v>
      </c>
      <c r="N793" s="466">
        <f t="shared" si="109"/>
        <v>5.4000000000000006E-2</v>
      </c>
      <c r="O793" s="2">
        <v>10</v>
      </c>
      <c r="P793" s="2">
        <v>10</v>
      </c>
      <c r="Q793" s="2">
        <v>10</v>
      </c>
      <c r="R793" s="2">
        <v>0</v>
      </c>
      <c r="S793" s="470"/>
      <c r="T793" s="470">
        <f t="shared" si="110"/>
        <v>30</v>
      </c>
      <c r="U793" s="474" t="s">
        <v>3970</v>
      </c>
      <c r="V793" s="475" t="s">
        <v>3151</v>
      </c>
    </row>
    <row r="794" spans="1:22" s="1" customFormat="1" ht="39.950000000000003" customHeight="1" thickBot="1">
      <c r="A794" s="1" t="s">
        <v>7</v>
      </c>
      <c r="B794" s="2" t="s">
        <v>62</v>
      </c>
      <c r="C794" s="2" t="s">
        <v>269</v>
      </c>
      <c r="D794" s="2" t="s">
        <v>1024</v>
      </c>
      <c r="E794" s="2" t="s">
        <v>2737</v>
      </c>
      <c r="F794" s="2" t="s">
        <v>2896</v>
      </c>
      <c r="G794" s="2"/>
      <c r="H794" s="467">
        <v>2174.4699999999998</v>
      </c>
      <c r="I794" s="467">
        <v>2429.38</v>
      </c>
      <c r="J794" s="468">
        <f t="shared" ref="J794:J806" si="111">+(I794-H794)/H794</f>
        <v>0.11722856604138035</v>
      </c>
      <c r="K794" s="464">
        <v>5725</v>
      </c>
      <c r="L794" s="464">
        <v>5285</v>
      </c>
      <c r="M794" s="464">
        <v>4946</v>
      </c>
      <c r="N794" s="466">
        <f t="shared" si="109"/>
        <v>5.4000000000000006E-2</v>
      </c>
      <c r="O794" s="2">
        <v>10</v>
      </c>
      <c r="P794" s="2">
        <v>10</v>
      </c>
      <c r="Q794" s="2">
        <v>10</v>
      </c>
      <c r="R794" s="2">
        <v>0</v>
      </c>
      <c r="S794" s="470"/>
      <c r="T794" s="470">
        <f t="shared" si="110"/>
        <v>30</v>
      </c>
      <c r="U794" s="474" t="s">
        <v>3970</v>
      </c>
      <c r="V794" s="475" t="s">
        <v>3151</v>
      </c>
    </row>
    <row r="795" spans="1:22" s="1" customFormat="1" ht="39.950000000000003" customHeight="1" thickBot="1">
      <c r="A795" s="1" t="s">
        <v>6</v>
      </c>
      <c r="B795" s="2" t="s">
        <v>62</v>
      </c>
      <c r="C795" s="2" t="s">
        <v>270</v>
      </c>
      <c r="D795" s="2" t="s">
        <v>1010</v>
      </c>
      <c r="E795" s="2" t="s">
        <v>2734</v>
      </c>
      <c r="F795" s="2" t="s">
        <v>2896</v>
      </c>
      <c r="G795" s="2">
        <v>2950.3</v>
      </c>
      <c r="H795" s="467">
        <v>2985.3</v>
      </c>
      <c r="I795" s="467">
        <v>2908.5</v>
      </c>
      <c r="J795" s="468">
        <f t="shared" si="111"/>
        <v>-2.572605768264502E-2</v>
      </c>
      <c r="K795" s="464">
        <v>5725</v>
      </c>
      <c r="L795" s="464">
        <v>5285</v>
      </c>
      <c r="M795" s="464">
        <v>4946</v>
      </c>
      <c r="N795" s="466">
        <f t="shared" si="109"/>
        <v>5.4000000000000006E-2</v>
      </c>
      <c r="O795" s="2">
        <v>10</v>
      </c>
      <c r="P795" s="2">
        <v>10</v>
      </c>
      <c r="Q795" s="2">
        <v>10</v>
      </c>
      <c r="R795" s="2">
        <v>0</v>
      </c>
      <c r="S795" s="470">
        <v>60</v>
      </c>
      <c r="T795" s="470">
        <f t="shared" si="110"/>
        <v>90</v>
      </c>
      <c r="U795" s="476" t="s">
        <v>3969</v>
      </c>
      <c r="V795" s="472"/>
    </row>
    <row r="796" spans="1:22" s="1" customFormat="1" ht="39.950000000000003" customHeight="1" thickBot="1">
      <c r="A796" s="1" t="s">
        <v>6</v>
      </c>
      <c r="B796" s="2" t="s">
        <v>62</v>
      </c>
      <c r="C796" s="2" t="s">
        <v>270</v>
      </c>
      <c r="D796" s="2" t="s">
        <v>1012</v>
      </c>
      <c r="E796" s="2" t="s">
        <v>2753</v>
      </c>
      <c r="F796" s="2" t="s">
        <v>2896</v>
      </c>
      <c r="G796" s="2">
        <v>2880</v>
      </c>
      <c r="H796" s="467">
        <v>3054</v>
      </c>
      <c r="I796" s="467">
        <v>2960</v>
      </c>
      <c r="J796" s="468">
        <f t="shared" si="111"/>
        <v>-3.0779305828421741E-2</v>
      </c>
      <c r="K796" s="464">
        <v>5725</v>
      </c>
      <c r="L796" s="464">
        <v>5285</v>
      </c>
      <c r="M796" s="464">
        <v>4946</v>
      </c>
      <c r="N796" s="466">
        <f t="shared" si="109"/>
        <v>5.4000000000000006E-2</v>
      </c>
      <c r="O796" s="2">
        <v>10</v>
      </c>
      <c r="P796" s="2">
        <v>10</v>
      </c>
      <c r="Q796" s="2">
        <v>10</v>
      </c>
      <c r="R796" s="2">
        <v>0</v>
      </c>
      <c r="S796" s="470">
        <f t="shared" ref="S796:S806" si="112">+($I$795*$S$795)/I796</f>
        <v>58.956081081081081</v>
      </c>
      <c r="T796" s="470">
        <f t="shared" si="110"/>
        <v>88.956081081081081</v>
      </c>
      <c r="U796" s="476" t="s">
        <v>3969</v>
      </c>
      <c r="V796" s="472"/>
    </row>
    <row r="797" spans="1:22" s="1" customFormat="1" ht="39.950000000000003" customHeight="1" thickBot="1">
      <c r="A797" s="1" t="s">
        <v>6</v>
      </c>
      <c r="B797" s="2" t="s">
        <v>62</v>
      </c>
      <c r="C797" s="2" t="s">
        <v>270</v>
      </c>
      <c r="D797" s="2" t="s">
        <v>1011</v>
      </c>
      <c r="E797" s="2" t="s">
        <v>2737</v>
      </c>
      <c r="F797" s="2" t="s">
        <v>2896</v>
      </c>
      <c r="G797" s="2">
        <v>3051.79</v>
      </c>
      <c r="H797" s="467">
        <v>3051.79</v>
      </c>
      <c r="I797" s="467">
        <v>3164.31</v>
      </c>
      <c r="J797" s="468">
        <f t="shared" si="111"/>
        <v>3.687016472299863E-2</v>
      </c>
      <c r="K797" s="464">
        <v>5725</v>
      </c>
      <c r="L797" s="464">
        <v>5285</v>
      </c>
      <c r="M797" s="464">
        <v>4946</v>
      </c>
      <c r="N797" s="466">
        <f t="shared" si="109"/>
        <v>5.4000000000000006E-2</v>
      </c>
      <c r="O797" s="2">
        <v>10</v>
      </c>
      <c r="P797" s="2">
        <v>10</v>
      </c>
      <c r="Q797" s="2">
        <v>10</v>
      </c>
      <c r="R797" s="2">
        <v>0</v>
      </c>
      <c r="S797" s="470">
        <f t="shared" si="112"/>
        <v>55.149463864159962</v>
      </c>
      <c r="T797" s="470">
        <f t="shared" si="110"/>
        <v>85.149463864159969</v>
      </c>
      <c r="U797" s="476" t="s">
        <v>3969</v>
      </c>
      <c r="V797" s="472"/>
    </row>
    <row r="798" spans="1:22" s="1" customFormat="1" ht="39.950000000000003" customHeight="1" thickBot="1">
      <c r="A798" s="1" t="s">
        <v>6</v>
      </c>
      <c r="B798" s="2" t="s">
        <v>62</v>
      </c>
      <c r="C798" s="2" t="s">
        <v>269</v>
      </c>
      <c r="D798" s="2" t="s">
        <v>1013</v>
      </c>
      <c r="E798" s="2" t="s">
        <v>2735</v>
      </c>
      <c r="F798" s="2" t="s">
        <v>2896</v>
      </c>
      <c r="G798" s="2">
        <v>3218.57</v>
      </c>
      <c r="H798" s="467">
        <v>3361</v>
      </c>
      <c r="I798" s="467">
        <v>3397</v>
      </c>
      <c r="J798" s="468">
        <f t="shared" si="111"/>
        <v>1.0711097887533471E-2</v>
      </c>
      <c r="K798" s="464">
        <v>5725</v>
      </c>
      <c r="L798" s="464">
        <v>5285</v>
      </c>
      <c r="M798" s="464">
        <v>4946</v>
      </c>
      <c r="N798" s="466">
        <f t="shared" si="109"/>
        <v>5.4000000000000006E-2</v>
      </c>
      <c r="O798" s="2">
        <v>10</v>
      </c>
      <c r="P798" s="2">
        <v>0</v>
      </c>
      <c r="Q798" s="2">
        <v>10</v>
      </c>
      <c r="R798" s="2">
        <v>1</v>
      </c>
      <c r="S798" s="470">
        <f t="shared" si="112"/>
        <v>51.371798645863997</v>
      </c>
      <c r="T798" s="470">
        <f t="shared" si="110"/>
        <v>72.371798645864004</v>
      </c>
      <c r="U798" s="476" t="s">
        <v>3969</v>
      </c>
      <c r="V798" s="472"/>
    </row>
    <row r="799" spans="1:22" s="1" customFormat="1" ht="39.950000000000003" customHeight="1" thickBot="1">
      <c r="A799" s="1" t="s">
        <v>6</v>
      </c>
      <c r="B799" s="2" t="s">
        <v>62</v>
      </c>
      <c r="C799" s="2" t="s">
        <v>271</v>
      </c>
      <c r="D799" s="2" t="s">
        <v>1018</v>
      </c>
      <c r="E799" s="2" t="s">
        <v>2737</v>
      </c>
      <c r="F799" s="2" t="s">
        <v>2898</v>
      </c>
      <c r="G799" s="2">
        <v>4270.5200000000004</v>
      </c>
      <c r="H799" s="467">
        <v>4270.5200000000004</v>
      </c>
      <c r="I799" s="467">
        <v>3735.7</v>
      </c>
      <c r="J799" s="468">
        <f t="shared" si="111"/>
        <v>-0.12523533433867551</v>
      </c>
      <c r="K799" s="464">
        <v>5725</v>
      </c>
      <c r="L799" s="464">
        <v>5285</v>
      </c>
      <c r="M799" s="464">
        <v>4946</v>
      </c>
      <c r="N799" s="466">
        <f t="shared" si="109"/>
        <v>5.4000000000000006E-2</v>
      </c>
      <c r="O799" s="2">
        <v>10</v>
      </c>
      <c r="P799" s="2">
        <v>10</v>
      </c>
      <c r="Q799" s="2">
        <v>10</v>
      </c>
      <c r="R799" s="2">
        <v>0</v>
      </c>
      <c r="S799" s="470">
        <f t="shared" si="112"/>
        <v>46.714136574136042</v>
      </c>
      <c r="T799" s="470">
        <f t="shared" si="110"/>
        <v>76.714136574136035</v>
      </c>
      <c r="U799" s="476" t="s">
        <v>3969</v>
      </c>
      <c r="V799" s="472"/>
    </row>
    <row r="800" spans="1:22" s="1" customFormat="1" ht="39.950000000000003" customHeight="1" thickBot="1">
      <c r="A800" s="1" t="s">
        <v>6</v>
      </c>
      <c r="B800" s="2" t="s">
        <v>62</v>
      </c>
      <c r="C800" s="2" t="s">
        <v>269</v>
      </c>
      <c r="D800" s="2" t="s">
        <v>1016</v>
      </c>
      <c r="E800" s="2" t="s">
        <v>2734</v>
      </c>
      <c r="F800" s="2" t="s">
        <v>2896</v>
      </c>
      <c r="G800" s="2">
        <v>3767.8</v>
      </c>
      <c r="H800" s="467">
        <v>3971.48</v>
      </c>
      <c r="I800" s="467">
        <v>3750</v>
      </c>
      <c r="J800" s="468">
        <f t="shared" si="111"/>
        <v>-5.5767623153081473E-2</v>
      </c>
      <c r="K800" s="464">
        <v>5725</v>
      </c>
      <c r="L800" s="464">
        <v>5285</v>
      </c>
      <c r="M800" s="464">
        <v>4946</v>
      </c>
      <c r="N800" s="466">
        <f t="shared" si="109"/>
        <v>5.4000000000000006E-2</v>
      </c>
      <c r="O800" s="2">
        <v>10</v>
      </c>
      <c r="P800" s="2">
        <v>10</v>
      </c>
      <c r="Q800" s="2">
        <v>10</v>
      </c>
      <c r="R800" s="2">
        <v>0</v>
      </c>
      <c r="S800" s="470">
        <f t="shared" si="112"/>
        <v>46.536000000000001</v>
      </c>
      <c r="T800" s="470">
        <f t="shared" si="110"/>
        <v>76.536000000000001</v>
      </c>
      <c r="U800" s="476" t="s">
        <v>3969</v>
      </c>
      <c r="V800" s="472"/>
    </row>
    <row r="801" spans="1:22" s="1" customFormat="1" ht="39.950000000000003" customHeight="1" thickBot="1">
      <c r="A801" s="1" t="s">
        <v>6</v>
      </c>
      <c r="B801" s="2" t="s">
        <v>62</v>
      </c>
      <c r="C801" s="2" t="s">
        <v>269</v>
      </c>
      <c r="D801" s="2" t="s">
        <v>1015</v>
      </c>
      <c r="E801" s="2" t="s">
        <v>2753</v>
      </c>
      <c r="F801" s="2" t="s">
        <v>2899</v>
      </c>
      <c r="G801" s="2">
        <v>3570</v>
      </c>
      <c r="H801" s="467">
        <v>3936</v>
      </c>
      <c r="I801" s="467">
        <v>3788</v>
      </c>
      <c r="J801" s="468">
        <f t="shared" si="111"/>
        <v>-3.7601626016260166E-2</v>
      </c>
      <c r="K801" s="464">
        <v>5725</v>
      </c>
      <c r="L801" s="464">
        <v>5285</v>
      </c>
      <c r="M801" s="464">
        <v>4946</v>
      </c>
      <c r="N801" s="466">
        <f t="shared" si="109"/>
        <v>5.4000000000000006E-2</v>
      </c>
      <c r="O801" s="2">
        <v>10</v>
      </c>
      <c r="P801" s="2">
        <v>10</v>
      </c>
      <c r="Q801" s="2">
        <v>10</v>
      </c>
      <c r="R801" s="2">
        <v>0</v>
      </c>
      <c r="S801" s="470">
        <f t="shared" si="112"/>
        <v>46.069165786694825</v>
      </c>
      <c r="T801" s="470">
        <f t="shared" si="110"/>
        <v>76.069165786694825</v>
      </c>
      <c r="U801" s="476" t="s">
        <v>3969</v>
      </c>
      <c r="V801" s="472"/>
    </row>
    <row r="802" spans="1:22" s="1" customFormat="1" ht="39.950000000000003" customHeight="1" thickBot="1">
      <c r="A802" s="1" t="s">
        <v>6</v>
      </c>
      <c r="B802" s="2" t="s">
        <v>62</v>
      </c>
      <c r="C802" s="2" t="s">
        <v>269</v>
      </c>
      <c r="D802" s="2" t="s">
        <v>1017</v>
      </c>
      <c r="E802" s="2" t="s">
        <v>2733</v>
      </c>
      <c r="F802" s="2" t="s">
        <v>2896</v>
      </c>
      <c r="G802" s="2">
        <v>3015.33</v>
      </c>
      <c r="H802" s="467">
        <v>3988.02</v>
      </c>
      <c r="I802" s="467">
        <v>3941.76</v>
      </c>
      <c r="J802" s="468">
        <f t="shared" si="111"/>
        <v>-1.1599741224968723E-2</v>
      </c>
      <c r="K802" s="464">
        <v>5725</v>
      </c>
      <c r="L802" s="464">
        <v>5285</v>
      </c>
      <c r="M802" s="464">
        <v>4946</v>
      </c>
      <c r="N802" s="466">
        <f t="shared" si="109"/>
        <v>5.4000000000000006E-2</v>
      </c>
      <c r="O802" s="2">
        <v>10</v>
      </c>
      <c r="P802" s="2">
        <v>10</v>
      </c>
      <c r="Q802" s="2">
        <v>10</v>
      </c>
      <c r="R802" s="2">
        <v>2</v>
      </c>
      <c r="S802" s="470">
        <f t="shared" si="112"/>
        <v>44.27210180224062</v>
      </c>
      <c r="T802" s="470">
        <f t="shared" si="110"/>
        <v>76.272101802240627</v>
      </c>
      <c r="U802" s="476" t="s">
        <v>3969</v>
      </c>
      <c r="V802" s="472"/>
    </row>
    <row r="803" spans="1:22" s="1" customFormat="1" ht="39.950000000000003" customHeight="1" thickBot="1">
      <c r="A803" s="1" t="s">
        <v>6</v>
      </c>
      <c r="B803" s="2" t="s">
        <v>62</v>
      </c>
      <c r="C803" s="2" t="s">
        <v>269</v>
      </c>
      <c r="D803" s="2" t="s">
        <v>652</v>
      </c>
      <c r="E803" s="2" t="s">
        <v>2732</v>
      </c>
      <c r="F803" s="2" t="s">
        <v>2896</v>
      </c>
      <c r="G803" s="2">
        <v>3866.96</v>
      </c>
      <c r="H803" s="467">
        <v>4824.4399999999996</v>
      </c>
      <c r="I803" s="467">
        <v>3988.3</v>
      </c>
      <c r="J803" s="468">
        <f t="shared" si="111"/>
        <v>-0.17331337937667365</v>
      </c>
      <c r="K803" s="464">
        <v>5725</v>
      </c>
      <c r="L803" s="464">
        <v>5285</v>
      </c>
      <c r="M803" s="464">
        <v>4946</v>
      </c>
      <c r="N803" s="466">
        <f t="shared" si="109"/>
        <v>5.4000000000000006E-2</v>
      </c>
      <c r="O803" s="2">
        <v>10</v>
      </c>
      <c r="P803" s="2">
        <v>0</v>
      </c>
      <c r="Q803" s="2">
        <v>10</v>
      </c>
      <c r="R803" s="2">
        <v>1</v>
      </c>
      <c r="S803" s="470">
        <f t="shared" si="112"/>
        <v>43.755484793019583</v>
      </c>
      <c r="T803" s="470">
        <f t="shared" si="110"/>
        <v>64.755484793019576</v>
      </c>
      <c r="U803" s="476" t="s">
        <v>3969</v>
      </c>
      <c r="V803" s="472"/>
    </row>
    <row r="804" spans="1:22" s="1" customFormat="1" ht="39.950000000000003" customHeight="1" thickBot="1">
      <c r="A804" s="1" t="s">
        <v>6</v>
      </c>
      <c r="B804" s="2" t="s">
        <v>62</v>
      </c>
      <c r="C804" s="2" t="s">
        <v>269</v>
      </c>
      <c r="D804" s="2" t="s">
        <v>1019</v>
      </c>
      <c r="E804" s="2" t="s">
        <v>2738</v>
      </c>
      <c r="F804" s="2" t="s">
        <v>2896</v>
      </c>
      <c r="G804" s="2">
        <v>4212</v>
      </c>
      <c r="H804" s="467">
        <v>4306.71</v>
      </c>
      <c r="I804" s="467">
        <v>4551.9399999999996</v>
      </c>
      <c r="J804" s="468">
        <f t="shared" si="111"/>
        <v>5.6941377524839042E-2</v>
      </c>
      <c r="K804" s="464">
        <v>5725</v>
      </c>
      <c r="L804" s="464">
        <v>5285</v>
      </c>
      <c r="M804" s="464">
        <v>4946</v>
      </c>
      <c r="N804" s="466">
        <f t="shared" si="109"/>
        <v>5.4000000000000006E-2</v>
      </c>
      <c r="O804" s="2">
        <v>10</v>
      </c>
      <c r="P804" s="2">
        <v>10</v>
      </c>
      <c r="Q804" s="2">
        <v>10</v>
      </c>
      <c r="R804" s="2">
        <v>0</v>
      </c>
      <c r="S804" s="470">
        <f t="shared" si="112"/>
        <v>38.337500054921641</v>
      </c>
      <c r="T804" s="470">
        <f t="shared" si="110"/>
        <v>68.337500054921634</v>
      </c>
      <c r="U804" s="474" t="s">
        <v>3970</v>
      </c>
      <c r="V804" s="475" t="s">
        <v>3971</v>
      </c>
    </row>
    <row r="805" spans="1:22" s="1" customFormat="1" ht="39.950000000000003" customHeight="1" thickBot="1">
      <c r="A805" s="1" t="s">
        <v>6</v>
      </c>
      <c r="B805" s="2" t="s">
        <v>62</v>
      </c>
      <c r="C805" s="2" t="s">
        <v>269</v>
      </c>
      <c r="D805" s="2" t="s">
        <v>1021</v>
      </c>
      <c r="E805" s="2" t="s">
        <v>2742</v>
      </c>
      <c r="F805" s="2" t="s">
        <v>2896</v>
      </c>
      <c r="G805" s="2">
        <v>4744.6000000000004</v>
      </c>
      <c r="H805" s="467">
        <v>6405</v>
      </c>
      <c r="I805" s="467">
        <v>6405</v>
      </c>
      <c r="J805" s="468">
        <f t="shared" si="111"/>
        <v>0</v>
      </c>
      <c r="K805" s="464">
        <v>5725</v>
      </c>
      <c r="L805" s="464">
        <v>5285</v>
      </c>
      <c r="M805" s="464">
        <v>4946</v>
      </c>
      <c r="N805" s="466">
        <f t="shared" si="109"/>
        <v>5.4000000000000006E-2</v>
      </c>
      <c r="O805" s="2">
        <v>10</v>
      </c>
      <c r="P805" s="2">
        <v>0</v>
      </c>
      <c r="Q805" s="2">
        <v>10</v>
      </c>
      <c r="R805" s="2">
        <v>0</v>
      </c>
      <c r="S805" s="470">
        <f t="shared" si="112"/>
        <v>27.245901639344261</v>
      </c>
      <c r="T805" s="470">
        <f t="shared" si="110"/>
        <v>47.245901639344261</v>
      </c>
      <c r="U805" s="474" t="s">
        <v>3970</v>
      </c>
      <c r="V805" s="475" t="s">
        <v>3971</v>
      </c>
    </row>
    <row r="806" spans="1:22" s="1" customFormat="1" ht="39.950000000000003" customHeight="1" thickBot="1">
      <c r="A806" s="1" t="s">
        <v>6</v>
      </c>
      <c r="B806" s="2" t="s">
        <v>62</v>
      </c>
      <c r="C806" s="2" t="s">
        <v>269</v>
      </c>
      <c r="D806" s="2" t="s">
        <v>1022</v>
      </c>
      <c r="E806" s="2" t="s">
        <v>2736</v>
      </c>
      <c r="F806" s="2" t="s">
        <v>2896</v>
      </c>
      <c r="G806" s="2">
        <v>6771.33</v>
      </c>
      <c r="H806" s="467">
        <v>6570.57</v>
      </c>
      <c r="I806" s="467">
        <v>6416.57</v>
      </c>
      <c r="J806" s="468">
        <f t="shared" si="111"/>
        <v>-2.3437844814072448E-2</v>
      </c>
      <c r="K806" s="464">
        <v>5725</v>
      </c>
      <c r="L806" s="464">
        <v>5285</v>
      </c>
      <c r="M806" s="464">
        <v>4946</v>
      </c>
      <c r="N806" s="466">
        <f t="shared" si="109"/>
        <v>5.4000000000000006E-2</v>
      </c>
      <c r="O806" s="2">
        <v>0</v>
      </c>
      <c r="P806" s="2">
        <v>10</v>
      </c>
      <c r="Q806" s="2">
        <v>10</v>
      </c>
      <c r="R806" s="2">
        <v>0</v>
      </c>
      <c r="S806" s="470">
        <f t="shared" si="112"/>
        <v>27.196773353988192</v>
      </c>
      <c r="T806" s="470">
        <f t="shared" si="110"/>
        <v>47.196773353988192</v>
      </c>
      <c r="U806" s="474" t="s">
        <v>3970</v>
      </c>
      <c r="V806" s="475" t="s">
        <v>3971</v>
      </c>
    </row>
    <row r="807" spans="1:22" s="1" customFormat="1" ht="39.950000000000003" customHeight="1" thickBot="1">
      <c r="A807" s="1" t="s">
        <v>6</v>
      </c>
      <c r="B807" s="2" t="s">
        <v>62</v>
      </c>
      <c r="C807" s="2" t="s">
        <v>271</v>
      </c>
      <c r="D807" s="2" t="s">
        <v>1009</v>
      </c>
      <c r="E807" s="2" t="s">
        <v>2753</v>
      </c>
      <c r="F807" s="2" t="s">
        <v>2896</v>
      </c>
      <c r="G807" s="2">
        <v>2228</v>
      </c>
      <c r="H807" s="467">
        <v>2363</v>
      </c>
      <c r="I807" s="467"/>
      <c r="J807" s="468"/>
      <c r="K807" s="464">
        <v>5725</v>
      </c>
      <c r="L807" s="464">
        <v>5285</v>
      </c>
      <c r="M807" s="464">
        <v>4946</v>
      </c>
      <c r="N807" s="466">
        <f t="shared" si="109"/>
        <v>5.4000000000000006E-2</v>
      </c>
      <c r="O807" s="2">
        <v>10</v>
      </c>
      <c r="P807" s="2">
        <v>10</v>
      </c>
      <c r="Q807" s="2">
        <v>10</v>
      </c>
      <c r="R807" s="2">
        <v>0</v>
      </c>
      <c r="S807" s="470"/>
      <c r="T807" s="470">
        <f t="shared" si="110"/>
        <v>30</v>
      </c>
      <c r="U807" s="474" t="s">
        <v>3970</v>
      </c>
      <c r="V807" s="475" t="s">
        <v>3151</v>
      </c>
    </row>
    <row r="808" spans="1:22" s="1" customFormat="1" ht="39.950000000000003" customHeight="1" thickBot="1">
      <c r="A808" s="1" t="s">
        <v>6</v>
      </c>
      <c r="B808" s="2" t="s">
        <v>62</v>
      </c>
      <c r="C808" s="2" t="s">
        <v>270</v>
      </c>
      <c r="D808" s="2" t="s">
        <v>1014</v>
      </c>
      <c r="E808" s="2" t="s">
        <v>2756</v>
      </c>
      <c r="F808" s="2" t="s">
        <v>2896</v>
      </c>
      <c r="G808" s="2">
        <v>2995.8</v>
      </c>
      <c r="H808" s="467">
        <v>3680</v>
      </c>
      <c r="I808" s="467"/>
      <c r="J808" s="468"/>
      <c r="K808" s="464">
        <v>5725</v>
      </c>
      <c r="L808" s="464">
        <v>5285</v>
      </c>
      <c r="M808" s="464">
        <v>4946</v>
      </c>
      <c r="N808" s="466">
        <f t="shared" si="109"/>
        <v>5.4000000000000006E-2</v>
      </c>
      <c r="O808" s="2">
        <v>10</v>
      </c>
      <c r="P808" s="2">
        <v>10</v>
      </c>
      <c r="Q808" s="2">
        <v>10</v>
      </c>
      <c r="R808" s="2">
        <v>0</v>
      </c>
      <c r="S808" s="470"/>
      <c r="T808" s="470">
        <f t="shared" si="110"/>
        <v>30</v>
      </c>
      <c r="U808" s="474" t="s">
        <v>3970</v>
      </c>
      <c r="V808" s="475" t="s">
        <v>3163</v>
      </c>
    </row>
    <row r="809" spans="1:22" s="1" customFormat="1" ht="39.950000000000003" customHeight="1" thickBot="1">
      <c r="A809" s="1" t="s">
        <v>7</v>
      </c>
      <c r="B809" s="2" t="s">
        <v>62</v>
      </c>
      <c r="C809" s="2" t="s">
        <v>269</v>
      </c>
      <c r="D809" s="2" t="s">
        <v>1020</v>
      </c>
      <c r="E809" s="2" t="s">
        <v>2756</v>
      </c>
      <c r="F809" s="2" t="s">
        <v>2896</v>
      </c>
      <c r="G809" s="2">
        <v>3688.2</v>
      </c>
      <c r="H809" s="467">
        <v>4728</v>
      </c>
      <c r="I809" s="467"/>
      <c r="J809" s="468"/>
      <c r="K809" s="464">
        <v>5725</v>
      </c>
      <c r="L809" s="464">
        <v>5285</v>
      </c>
      <c r="M809" s="464">
        <v>4946</v>
      </c>
      <c r="N809" s="466">
        <f t="shared" si="109"/>
        <v>5.4000000000000006E-2</v>
      </c>
      <c r="O809" s="2">
        <v>10</v>
      </c>
      <c r="P809" s="2">
        <v>10</v>
      </c>
      <c r="Q809" s="2">
        <v>10</v>
      </c>
      <c r="R809" s="2">
        <v>0</v>
      </c>
      <c r="S809" s="470"/>
      <c r="T809" s="470">
        <f t="shared" si="110"/>
        <v>30</v>
      </c>
      <c r="U809" s="474" t="s">
        <v>3970</v>
      </c>
      <c r="V809" s="475" t="s">
        <v>3163</v>
      </c>
    </row>
    <row r="810" spans="1:22" s="1" customFormat="1" ht="39.950000000000003" customHeight="1" thickBot="1">
      <c r="A810" s="1" t="s">
        <v>7</v>
      </c>
      <c r="B810" s="2" t="s">
        <v>62</v>
      </c>
      <c r="C810" s="2" t="s">
        <v>271</v>
      </c>
      <c r="D810" s="2" t="s">
        <v>1023</v>
      </c>
      <c r="E810" s="2" t="s">
        <v>2734</v>
      </c>
      <c r="F810" s="2" t="s">
        <v>2896</v>
      </c>
      <c r="G810" s="2"/>
      <c r="H810" s="467"/>
      <c r="I810" s="467"/>
      <c r="J810" s="468"/>
      <c r="K810" s="464">
        <v>5725</v>
      </c>
      <c r="L810" s="464">
        <v>5285</v>
      </c>
      <c r="M810" s="464">
        <v>4946</v>
      </c>
      <c r="N810" s="466">
        <f t="shared" si="109"/>
        <v>5.4000000000000006E-2</v>
      </c>
      <c r="O810" s="2">
        <v>10</v>
      </c>
      <c r="P810" s="2">
        <v>10</v>
      </c>
      <c r="Q810" s="2">
        <v>10</v>
      </c>
      <c r="R810" s="2">
        <v>0</v>
      </c>
      <c r="S810" s="470"/>
      <c r="T810" s="470">
        <f t="shared" si="110"/>
        <v>30</v>
      </c>
      <c r="U810" s="474" t="s">
        <v>3970</v>
      </c>
      <c r="V810" s="475" t="s">
        <v>3151</v>
      </c>
    </row>
    <row r="811" spans="1:22" s="1" customFormat="1" ht="39.950000000000003" customHeight="1" thickBot="1">
      <c r="A811" s="1" t="s">
        <v>6</v>
      </c>
      <c r="B811" s="2" t="s">
        <v>63</v>
      </c>
      <c r="C811" s="2" t="s">
        <v>269</v>
      </c>
      <c r="D811" s="2" t="s">
        <v>1027</v>
      </c>
      <c r="E811" s="2" t="s">
        <v>2742</v>
      </c>
      <c r="F811" s="2" t="s">
        <v>2779</v>
      </c>
      <c r="G811" s="2">
        <v>72.97</v>
      </c>
      <c r="H811" s="467">
        <v>98</v>
      </c>
      <c r="I811" s="467">
        <v>98</v>
      </c>
      <c r="J811" s="468">
        <f t="shared" ref="J811:J818" si="113">+(I811-H811)/H811</f>
        <v>0</v>
      </c>
      <c r="K811" s="464">
        <v>89.734999999999999</v>
      </c>
      <c r="L811" s="464">
        <v>94.734999999999999</v>
      </c>
      <c r="M811" s="464">
        <v>104.735</v>
      </c>
      <c r="N811" s="466">
        <f t="shared" si="109"/>
        <v>5.4000000000000006E-2</v>
      </c>
      <c r="O811" s="2">
        <v>10</v>
      </c>
      <c r="P811" s="2">
        <v>0</v>
      </c>
      <c r="Q811" s="2">
        <v>10</v>
      </c>
      <c r="R811" s="2">
        <v>0</v>
      </c>
      <c r="S811" s="470">
        <v>60</v>
      </c>
      <c r="T811" s="470">
        <f t="shared" si="110"/>
        <v>80</v>
      </c>
      <c r="U811" s="476" t="s">
        <v>3969</v>
      </c>
      <c r="V811" s="472"/>
    </row>
    <row r="812" spans="1:22" s="1" customFormat="1" ht="39.950000000000003" customHeight="1" thickBot="1">
      <c r="A812" s="1" t="s">
        <v>6</v>
      </c>
      <c r="B812" s="2" t="s">
        <v>63</v>
      </c>
      <c r="C812" s="2" t="s">
        <v>269</v>
      </c>
      <c r="D812" s="2" t="s">
        <v>1025</v>
      </c>
      <c r="E812" s="2" t="s">
        <v>2733</v>
      </c>
      <c r="F812" s="2" t="s">
        <v>2779</v>
      </c>
      <c r="G812" s="2">
        <v>94.42</v>
      </c>
      <c r="H812" s="467">
        <v>85.16</v>
      </c>
      <c r="I812" s="467">
        <v>107.37</v>
      </c>
      <c r="J812" s="468">
        <f t="shared" si="113"/>
        <v>0.26080319398778778</v>
      </c>
      <c r="K812" s="464">
        <v>89.734999999999999</v>
      </c>
      <c r="L812" s="464">
        <v>94.734999999999999</v>
      </c>
      <c r="M812" s="464">
        <v>104.735</v>
      </c>
      <c r="N812" s="466">
        <f t="shared" si="109"/>
        <v>5.4000000000000006E-2</v>
      </c>
      <c r="O812" s="2">
        <v>10</v>
      </c>
      <c r="P812" s="2">
        <v>10</v>
      </c>
      <c r="Q812" s="2">
        <v>10</v>
      </c>
      <c r="R812" s="2">
        <v>2</v>
      </c>
      <c r="S812" s="470"/>
      <c r="T812" s="470">
        <f t="shared" si="110"/>
        <v>32</v>
      </c>
      <c r="U812" s="474" t="s">
        <v>3970</v>
      </c>
      <c r="V812" s="475" t="s">
        <v>3974</v>
      </c>
    </row>
    <row r="813" spans="1:22" s="1" customFormat="1" ht="39.950000000000003" customHeight="1" thickBot="1">
      <c r="A813" s="1" t="s">
        <v>6</v>
      </c>
      <c r="B813" s="2" t="s">
        <v>63</v>
      </c>
      <c r="C813" s="2" t="s">
        <v>269</v>
      </c>
      <c r="D813" s="2" t="s">
        <v>1028</v>
      </c>
      <c r="E813" s="2" t="s">
        <v>2738</v>
      </c>
      <c r="F813" s="2" t="s">
        <v>2819</v>
      </c>
      <c r="G813" s="2">
        <v>105.38</v>
      </c>
      <c r="H813" s="467">
        <v>114.18</v>
      </c>
      <c r="I813" s="467">
        <v>109.66</v>
      </c>
      <c r="J813" s="468">
        <f t="shared" si="113"/>
        <v>-3.9586617621299787E-2</v>
      </c>
      <c r="K813" s="464">
        <v>89.734999999999999</v>
      </c>
      <c r="L813" s="464">
        <v>94.734999999999999</v>
      </c>
      <c r="M813" s="464">
        <v>104.735</v>
      </c>
      <c r="N813" s="466">
        <f t="shared" si="109"/>
        <v>5.4000000000000006E-2</v>
      </c>
      <c r="O813" s="2">
        <v>10</v>
      </c>
      <c r="P813" s="2">
        <v>10</v>
      </c>
      <c r="Q813" s="2">
        <v>10</v>
      </c>
      <c r="R813" s="2">
        <v>0</v>
      </c>
      <c r="S813" s="470">
        <f>+($I$811*$S$811)/I813</f>
        <v>53.620280868137883</v>
      </c>
      <c r="T813" s="470">
        <f t="shared" si="110"/>
        <v>83.620280868137883</v>
      </c>
      <c r="U813" s="476" t="s">
        <v>3969</v>
      </c>
      <c r="V813" s="472"/>
    </row>
    <row r="814" spans="1:22" s="1" customFormat="1" ht="39.950000000000003" customHeight="1" thickBot="1">
      <c r="A814" s="1" t="s">
        <v>6</v>
      </c>
      <c r="B814" s="2" t="s">
        <v>63</v>
      </c>
      <c r="C814" s="2" t="s">
        <v>269</v>
      </c>
      <c r="D814" s="2" t="s">
        <v>1033</v>
      </c>
      <c r="E814" s="2" t="s">
        <v>2741</v>
      </c>
      <c r="F814" s="2" t="s">
        <v>2779</v>
      </c>
      <c r="G814" s="2">
        <v>83.23</v>
      </c>
      <c r="H814" s="467">
        <v>83.23</v>
      </c>
      <c r="I814" s="467">
        <v>112.7</v>
      </c>
      <c r="J814" s="468">
        <f t="shared" si="113"/>
        <v>0.3540790580319596</v>
      </c>
      <c r="K814" s="464">
        <v>89.734999999999999</v>
      </c>
      <c r="L814" s="464">
        <v>94.734999999999999</v>
      </c>
      <c r="M814" s="464">
        <v>104.735</v>
      </c>
      <c r="N814" s="466">
        <f t="shared" si="109"/>
        <v>5.4000000000000006E-2</v>
      </c>
      <c r="O814" s="2">
        <v>10</v>
      </c>
      <c r="P814" s="2">
        <v>10</v>
      </c>
      <c r="Q814" s="2">
        <v>10</v>
      </c>
      <c r="R814" s="2">
        <v>0</v>
      </c>
      <c r="S814" s="470">
        <f>+($I$811*$S$811)/I814</f>
        <v>52.173913043478258</v>
      </c>
      <c r="T814" s="470">
        <f t="shared" si="110"/>
        <v>82.173913043478251</v>
      </c>
      <c r="U814" s="476" t="s">
        <v>3969</v>
      </c>
      <c r="V814" s="472"/>
    </row>
    <row r="815" spans="1:22" s="1" customFormat="1" ht="39.950000000000003" customHeight="1" thickBot="1">
      <c r="A815" s="1" t="s">
        <v>7</v>
      </c>
      <c r="B815" s="2" t="s">
        <v>63</v>
      </c>
      <c r="C815" s="2" t="s">
        <v>269</v>
      </c>
      <c r="D815" s="2" t="s">
        <v>1026</v>
      </c>
      <c r="E815" s="2" t="s">
        <v>2734</v>
      </c>
      <c r="F815" s="2" t="s">
        <v>2779</v>
      </c>
      <c r="G815" s="2">
        <v>88.45</v>
      </c>
      <c r="H815" s="467">
        <v>96.75</v>
      </c>
      <c r="I815" s="467">
        <v>113.5</v>
      </c>
      <c r="J815" s="468">
        <f t="shared" si="113"/>
        <v>0.1731266149870801</v>
      </c>
      <c r="K815" s="464">
        <v>89.734999999999999</v>
      </c>
      <c r="L815" s="464">
        <v>94.734999999999999</v>
      </c>
      <c r="M815" s="464">
        <v>104.735</v>
      </c>
      <c r="N815" s="466">
        <f t="shared" si="109"/>
        <v>5.4000000000000006E-2</v>
      </c>
      <c r="O815" s="2">
        <v>10</v>
      </c>
      <c r="P815" s="2">
        <v>10</v>
      </c>
      <c r="Q815" s="2">
        <v>10</v>
      </c>
      <c r="R815" s="2">
        <v>0</v>
      </c>
      <c r="S815" s="470">
        <f>+($I$811*$S$811)/I815</f>
        <v>51.806167400881058</v>
      </c>
      <c r="T815" s="470">
        <f t="shared" si="110"/>
        <v>81.806167400881066</v>
      </c>
      <c r="U815" s="476" t="s">
        <v>3969</v>
      </c>
      <c r="V815" s="472"/>
    </row>
    <row r="816" spans="1:22" s="1" customFormat="1" ht="39.950000000000003" customHeight="1" thickBot="1">
      <c r="A816" s="1" t="s">
        <v>6</v>
      </c>
      <c r="B816" s="2" t="s">
        <v>63</v>
      </c>
      <c r="C816" s="2" t="s">
        <v>269</v>
      </c>
      <c r="D816" s="2" t="s">
        <v>1029</v>
      </c>
      <c r="E816" s="2" t="s">
        <v>2736</v>
      </c>
      <c r="F816" s="2" t="s">
        <v>2779</v>
      </c>
      <c r="G816" s="2">
        <v>116.83</v>
      </c>
      <c r="H816" s="467">
        <v>116.92</v>
      </c>
      <c r="I816" s="467">
        <v>131.69999999999999</v>
      </c>
      <c r="J816" s="468">
        <f t="shared" si="113"/>
        <v>0.12641122134793009</v>
      </c>
      <c r="K816" s="464">
        <v>89.734999999999999</v>
      </c>
      <c r="L816" s="464">
        <v>94.734999999999999</v>
      </c>
      <c r="M816" s="464">
        <v>104.735</v>
      </c>
      <c r="N816" s="466">
        <f t="shared" si="109"/>
        <v>5.4000000000000006E-2</v>
      </c>
      <c r="O816" s="2">
        <v>0</v>
      </c>
      <c r="P816" s="2">
        <v>0</v>
      </c>
      <c r="Q816" s="2">
        <v>10</v>
      </c>
      <c r="R816" s="2">
        <v>0</v>
      </c>
      <c r="S816" s="470"/>
      <c r="T816" s="470">
        <f t="shared" si="110"/>
        <v>10</v>
      </c>
      <c r="U816" s="474" t="s">
        <v>3970</v>
      </c>
      <c r="V816" s="475" t="s">
        <v>3151</v>
      </c>
    </row>
    <row r="817" spans="1:22" s="1" customFormat="1" ht="39.950000000000003" customHeight="1" thickBot="1">
      <c r="A817" s="1" t="s">
        <v>6</v>
      </c>
      <c r="B817" s="2" t="s">
        <v>63</v>
      </c>
      <c r="C817" s="2" t="s">
        <v>269</v>
      </c>
      <c r="D817" s="2" t="s">
        <v>1030</v>
      </c>
      <c r="E817" s="2" t="s">
        <v>2754</v>
      </c>
      <c r="F817" s="2" t="s">
        <v>2821</v>
      </c>
      <c r="G817" s="2">
        <v>290</v>
      </c>
      <c r="H817" s="467">
        <v>290</v>
      </c>
      <c r="I817" s="467">
        <v>310</v>
      </c>
      <c r="J817" s="468">
        <f t="shared" si="113"/>
        <v>6.8965517241379309E-2</v>
      </c>
      <c r="K817" s="464">
        <v>89.734999999999999</v>
      </c>
      <c r="L817" s="464">
        <v>94.734999999999999</v>
      </c>
      <c r="M817" s="464">
        <v>104.735</v>
      </c>
      <c r="N817" s="466">
        <f t="shared" si="109"/>
        <v>5.4000000000000006E-2</v>
      </c>
      <c r="O817" s="2">
        <v>10</v>
      </c>
      <c r="P817" s="2">
        <v>10</v>
      </c>
      <c r="Q817" s="2">
        <v>10</v>
      </c>
      <c r="R817" s="2">
        <v>0</v>
      </c>
      <c r="S817" s="470">
        <f>+($I$811*$S$811)/I817</f>
        <v>18.967741935483872</v>
      </c>
      <c r="T817" s="470">
        <f t="shared" si="110"/>
        <v>48.967741935483872</v>
      </c>
      <c r="U817" s="474" t="s">
        <v>3970</v>
      </c>
      <c r="V817" s="475" t="s">
        <v>3971</v>
      </c>
    </row>
    <row r="818" spans="1:22" s="1" customFormat="1" ht="39.950000000000003" customHeight="1" thickBot="1">
      <c r="A818" s="1" t="s">
        <v>7</v>
      </c>
      <c r="B818" s="2" t="s">
        <v>63</v>
      </c>
      <c r="C818" s="2" t="s">
        <v>269</v>
      </c>
      <c r="D818" s="2" t="s">
        <v>1031</v>
      </c>
      <c r="E818" s="2" t="s">
        <v>2737</v>
      </c>
      <c r="F818" s="2" t="s">
        <v>2900</v>
      </c>
      <c r="G818" s="2">
        <v>595.55999999999995</v>
      </c>
      <c r="H818" s="467">
        <v>595.55999999999995</v>
      </c>
      <c r="I818" s="467">
        <v>679.75</v>
      </c>
      <c r="J818" s="468">
        <f t="shared" si="113"/>
        <v>0.1413627510242462</v>
      </c>
      <c r="K818" s="464">
        <v>89.734999999999999</v>
      </c>
      <c r="L818" s="464">
        <v>94.734999999999999</v>
      </c>
      <c r="M818" s="464">
        <v>104.735</v>
      </c>
      <c r="N818" s="466">
        <f t="shared" si="109"/>
        <v>5.4000000000000006E-2</v>
      </c>
      <c r="O818" s="2">
        <v>10</v>
      </c>
      <c r="P818" s="2">
        <v>10</v>
      </c>
      <c r="Q818" s="2">
        <v>10</v>
      </c>
      <c r="R818" s="2">
        <v>0</v>
      </c>
      <c r="S818" s="470">
        <f>+($I$811*$S$811)/I818</f>
        <v>8.6502390584773821</v>
      </c>
      <c r="T818" s="470">
        <f t="shared" si="110"/>
        <v>38.650239058477382</v>
      </c>
      <c r="U818" s="474" t="s">
        <v>3970</v>
      </c>
      <c r="V818" s="475" t="s">
        <v>3971</v>
      </c>
    </row>
    <row r="819" spans="1:22" s="1" customFormat="1" ht="39.950000000000003" customHeight="1" thickBot="1">
      <c r="A819" s="1" t="s">
        <v>6</v>
      </c>
      <c r="B819" s="2" t="s">
        <v>63</v>
      </c>
      <c r="C819" s="2" t="s">
        <v>269</v>
      </c>
      <c r="D819" s="2" t="s">
        <v>1032</v>
      </c>
      <c r="E819" s="2" t="s">
        <v>2739</v>
      </c>
      <c r="F819" s="2" t="s">
        <v>2901</v>
      </c>
      <c r="G819" s="2">
        <v>1011.2</v>
      </c>
      <c r="H819" s="467">
        <v>1399.15</v>
      </c>
      <c r="I819" s="467"/>
      <c r="J819" s="468"/>
      <c r="K819" s="464">
        <v>89.734999999999999</v>
      </c>
      <c r="L819" s="464">
        <v>94.734999999999999</v>
      </c>
      <c r="M819" s="464">
        <v>104.735</v>
      </c>
      <c r="N819" s="466">
        <f t="shared" si="109"/>
        <v>5.4000000000000006E-2</v>
      </c>
      <c r="O819" s="2">
        <v>10</v>
      </c>
      <c r="P819" s="2">
        <v>0</v>
      </c>
      <c r="Q819" s="2">
        <v>10</v>
      </c>
      <c r="R819" s="2">
        <v>0</v>
      </c>
      <c r="S819" s="470"/>
      <c r="T819" s="470">
        <f t="shared" si="110"/>
        <v>20</v>
      </c>
      <c r="U819" s="474" t="s">
        <v>3970</v>
      </c>
      <c r="V819" s="475" t="s">
        <v>3151</v>
      </c>
    </row>
    <row r="820" spans="1:22" s="1" customFormat="1" ht="39.950000000000003" customHeight="1" thickBot="1">
      <c r="A820" s="1" t="s">
        <v>6</v>
      </c>
      <c r="B820" s="2" t="s">
        <v>64</v>
      </c>
      <c r="C820" s="2" t="s">
        <v>269</v>
      </c>
      <c r="D820" s="2" t="s">
        <v>1036</v>
      </c>
      <c r="E820" s="2" t="s">
        <v>2742</v>
      </c>
      <c r="F820" s="2" t="s">
        <v>2779</v>
      </c>
      <c r="G820" s="2">
        <v>72.97</v>
      </c>
      <c r="H820" s="467">
        <v>98</v>
      </c>
      <c r="I820" s="467">
        <v>98</v>
      </c>
      <c r="J820" s="468">
        <f t="shared" ref="J820:J828" si="114">+(I820-H820)/H820</f>
        <v>0</v>
      </c>
      <c r="K820" s="464">
        <v>89.734999999999999</v>
      </c>
      <c r="L820" s="464">
        <v>94.734999999999999</v>
      </c>
      <c r="M820" s="464">
        <v>104.735</v>
      </c>
      <c r="N820" s="466">
        <f t="shared" si="109"/>
        <v>5.4000000000000006E-2</v>
      </c>
      <c r="O820" s="2">
        <v>10</v>
      </c>
      <c r="P820" s="2">
        <v>0</v>
      </c>
      <c r="Q820" s="2">
        <v>10</v>
      </c>
      <c r="R820" s="2">
        <v>0</v>
      </c>
      <c r="S820" s="470">
        <v>60</v>
      </c>
      <c r="T820" s="470">
        <f t="shared" si="110"/>
        <v>80</v>
      </c>
      <c r="U820" s="476" t="s">
        <v>3969</v>
      </c>
      <c r="V820" s="472"/>
    </row>
    <row r="821" spans="1:22" s="1" customFormat="1" ht="39.950000000000003" customHeight="1" thickBot="1">
      <c r="A821" s="1" t="s">
        <v>6</v>
      </c>
      <c r="B821" s="2" t="s">
        <v>64</v>
      </c>
      <c r="C821" s="2" t="s">
        <v>269</v>
      </c>
      <c r="D821" s="2" t="s">
        <v>1034</v>
      </c>
      <c r="E821" s="2" t="s">
        <v>2733</v>
      </c>
      <c r="F821" s="2" t="s">
        <v>2779</v>
      </c>
      <c r="G821" s="2">
        <v>94.42</v>
      </c>
      <c r="H821" s="467">
        <v>85.1</v>
      </c>
      <c r="I821" s="467">
        <v>107.37</v>
      </c>
      <c r="J821" s="468">
        <f t="shared" si="114"/>
        <v>0.26169212690951837</v>
      </c>
      <c r="K821" s="464">
        <v>89.734999999999999</v>
      </c>
      <c r="L821" s="464">
        <v>94.734999999999999</v>
      </c>
      <c r="M821" s="464">
        <v>104.735</v>
      </c>
      <c r="N821" s="466">
        <f t="shared" si="109"/>
        <v>5.4000000000000006E-2</v>
      </c>
      <c r="O821" s="2">
        <v>10</v>
      </c>
      <c r="P821" s="2">
        <v>10</v>
      </c>
      <c r="Q821" s="2">
        <v>10</v>
      </c>
      <c r="R821" s="2">
        <v>2</v>
      </c>
      <c r="S821" s="470"/>
      <c r="T821" s="470">
        <f t="shared" si="110"/>
        <v>32</v>
      </c>
      <c r="U821" s="474" t="s">
        <v>3970</v>
      </c>
      <c r="V821" s="475" t="s">
        <v>3974</v>
      </c>
    </row>
    <row r="822" spans="1:22" s="1" customFormat="1" ht="39.950000000000003" customHeight="1" thickBot="1">
      <c r="A822" s="1" t="s">
        <v>6</v>
      </c>
      <c r="B822" s="2" t="s">
        <v>64</v>
      </c>
      <c r="C822" s="2" t="s">
        <v>269</v>
      </c>
      <c r="D822" s="2" t="s">
        <v>1038</v>
      </c>
      <c r="E822" s="2" t="s">
        <v>2738</v>
      </c>
      <c r="F822" s="2" t="s">
        <v>2819</v>
      </c>
      <c r="G822" s="2">
        <v>105.38</v>
      </c>
      <c r="H822" s="467">
        <v>114.18</v>
      </c>
      <c r="I822" s="467">
        <v>109.66</v>
      </c>
      <c r="J822" s="468">
        <f t="shared" si="114"/>
        <v>-3.9586617621299787E-2</v>
      </c>
      <c r="K822" s="464">
        <v>89.734999999999999</v>
      </c>
      <c r="L822" s="464">
        <v>94.734999999999999</v>
      </c>
      <c r="M822" s="464">
        <v>104.735</v>
      </c>
      <c r="N822" s="466">
        <f t="shared" si="109"/>
        <v>5.4000000000000006E-2</v>
      </c>
      <c r="O822" s="2">
        <v>10</v>
      </c>
      <c r="P822" s="2">
        <v>10</v>
      </c>
      <c r="Q822" s="2">
        <v>10</v>
      </c>
      <c r="R822" s="2">
        <v>0</v>
      </c>
      <c r="S822" s="470">
        <f t="shared" ref="S822:S828" si="115">+($I$820*$S$820)/I822</f>
        <v>53.620280868137883</v>
      </c>
      <c r="T822" s="470">
        <f t="shared" si="110"/>
        <v>83.620280868137883</v>
      </c>
      <c r="U822" s="476" t="s">
        <v>3969</v>
      </c>
      <c r="V822" s="472"/>
    </row>
    <row r="823" spans="1:22" s="1" customFormat="1" ht="39.950000000000003" customHeight="1" thickBot="1">
      <c r="A823" s="1" t="s">
        <v>6</v>
      </c>
      <c r="B823" s="2" t="s">
        <v>64</v>
      </c>
      <c r="C823" s="2" t="s">
        <v>269</v>
      </c>
      <c r="D823" s="2" t="s">
        <v>1042</v>
      </c>
      <c r="E823" s="2" t="s">
        <v>2741</v>
      </c>
      <c r="F823" s="2" t="s">
        <v>2779</v>
      </c>
      <c r="G823" s="2">
        <v>83.23</v>
      </c>
      <c r="H823" s="467">
        <v>83.23</v>
      </c>
      <c r="I823" s="467">
        <v>112.7</v>
      </c>
      <c r="J823" s="468">
        <f t="shared" si="114"/>
        <v>0.3540790580319596</v>
      </c>
      <c r="K823" s="464">
        <v>89.734999999999999</v>
      </c>
      <c r="L823" s="464">
        <v>94.734999999999999</v>
      </c>
      <c r="M823" s="464">
        <v>104.735</v>
      </c>
      <c r="N823" s="466">
        <f t="shared" si="109"/>
        <v>5.4000000000000006E-2</v>
      </c>
      <c r="O823" s="2">
        <v>10</v>
      </c>
      <c r="P823" s="2">
        <v>10</v>
      </c>
      <c r="Q823" s="2">
        <v>10</v>
      </c>
      <c r="R823" s="2">
        <v>0</v>
      </c>
      <c r="S823" s="470">
        <f t="shared" si="115"/>
        <v>52.173913043478258</v>
      </c>
      <c r="T823" s="470">
        <f t="shared" si="110"/>
        <v>82.173913043478251</v>
      </c>
      <c r="U823" s="476" t="s">
        <v>3969</v>
      </c>
      <c r="V823" s="472"/>
    </row>
    <row r="824" spans="1:22" s="1" customFormat="1" ht="39.950000000000003" customHeight="1" thickBot="1">
      <c r="A824" s="1" t="s">
        <v>6</v>
      </c>
      <c r="B824" s="2" t="s">
        <v>64</v>
      </c>
      <c r="C824" s="2" t="s">
        <v>269</v>
      </c>
      <c r="D824" s="2" t="s">
        <v>1035</v>
      </c>
      <c r="E824" s="2" t="s">
        <v>2734</v>
      </c>
      <c r="F824" s="2" t="s">
        <v>2779</v>
      </c>
      <c r="G824" s="2">
        <v>88.45</v>
      </c>
      <c r="H824" s="467">
        <v>96.75</v>
      </c>
      <c r="I824" s="467">
        <v>113.5</v>
      </c>
      <c r="J824" s="468">
        <f t="shared" si="114"/>
        <v>0.1731266149870801</v>
      </c>
      <c r="K824" s="464">
        <v>89.734999999999999</v>
      </c>
      <c r="L824" s="464">
        <v>94.734999999999999</v>
      </c>
      <c r="M824" s="464">
        <v>104.735</v>
      </c>
      <c r="N824" s="466">
        <f t="shared" si="109"/>
        <v>5.4000000000000006E-2</v>
      </c>
      <c r="O824" s="2">
        <v>10</v>
      </c>
      <c r="P824" s="2">
        <v>10</v>
      </c>
      <c r="Q824" s="2">
        <v>10</v>
      </c>
      <c r="R824" s="2">
        <v>0</v>
      </c>
      <c r="S824" s="470">
        <f t="shared" si="115"/>
        <v>51.806167400881058</v>
      </c>
      <c r="T824" s="470">
        <f t="shared" si="110"/>
        <v>81.806167400881066</v>
      </c>
      <c r="U824" s="476" t="s">
        <v>3969</v>
      </c>
      <c r="V824" s="472"/>
    </row>
    <row r="825" spans="1:22" s="1" customFormat="1" ht="39.950000000000003" customHeight="1" thickBot="1">
      <c r="A825" s="1" t="s">
        <v>6</v>
      </c>
      <c r="B825" s="2" t="s">
        <v>64</v>
      </c>
      <c r="C825" s="2" t="s">
        <v>269</v>
      </c>
      <c r="D825" s="2" t="s">
        <v>1037</v>
      </c>
      <c r="E825" s="2" t="s">
        <v>2736</v>
      </c>
      <c r="F825" s="2" t="s">
        <v>2779</v>
      </c>
      <c r="G825" s="2">
        <v>116.83</v>
      </c>
      <c r="H825" s="467">
        <v>108.66</v>
      </c>
      <c r="I825" s="467">
        <v>131.69999999999999</v>
      </c>
      <c r="J825" s="468">
        <f t="shared" si="114"/>
        <v>0.21203754831584753</v>
      </c>
      <c r="K825" s="464">
        <v>89.734999999999999</v>
      </c>
      <c r="L825" s="464">
        <v>94.734999999999999</v>
      </c>
      <c r="M825" s="464">
        <v>104.735</v>
      </c>
      <c r="N825" s="466">
        <f t="shared" si="109"/>
        <v>5.4000000000000006E-2</v>
      </c>
      <c r="O825" s="2">
        <v>0</v>
      </c>
      <c r="P825" s="2">
        <v>10</v>
      </c>
      <c r="Q825" s="2">
        <v>10</v>
      </c>
      <c r="R825" s="2">
        <v>0</v>
      </c>
      <c r="S825" s="470">
        <f t="shared" si="115"/>
        <v>44.646924829157179</v>
      </c>
      <c r="T825" s="470">
        <f t="shared" si="110"/>
        <v>64.646924829157172</v>
      </c>
      <c r="U825" s="476" t="s">
        <v>3969</v>
      </c>
      <c r="V825" s="472"/>
    </row>
    <row r="826" spans="1:22" s="1" customFormat="1" ht="39.950000000000003" customHeight="1" thickBot="1">
      <c r="A826" s="1" t="s">
        <v>6</v>
      </c>
      <c r="B826" s="2" t="s">
        <v>64</v>
      </c>
      <c r="C826" s="2" t="s">
        <v>269</v>
      </c>
      <c r="D826" s="2" t="s">
        <v>1039</v>
      </c>
      <c r="E826" s="2" t="s">
        <v>2750</v>
      </c>
      <c r="F826" s="2" t="s">
        <v>2779</v>
      </c>
      <c r="G826" s="2">
        <v>95.34</v>
      </c>
      <c r="H826" s="467">
        <v>201.33</v>
      </c>
      <c r="I826" s="467">
        <v>201.33</v>
      </c>
      <c r="J826" s="468">
        <f t="shared" si="114"/>
        <v>0</v>
      </c>
      <c r="K826" s="464">
        <v>89.734999999999999</v>
      </c>
      <c r="L826" s="464">
        <v>94.734999999999999</v>
      </c>
      <c r="M826" s="464">
        <v>104.735</v>
      </c>
      <c r="N826" s="466">
        <f t="shared" si="109"/>
        <v>5.4000000000000006E-2</v>
      </c>
      <c r="O826" s="2">
        <v>5</v>
      </c>
      <c r="P826" s="2">
        <v>0</v>
      </c>
      <c r="Q826" s="2">
        <v>10</v>
      </c>
      <c r="R826" s="2">
        <v>1</v>
      </c>
      <c r="S826" s="470">
        <f t="shared" si="115"/>
        <v>29.205781552674711</v>
      </c>
      <c r="T826" s="470">
        <f t="shared" si="110"/>
        <v>45.205781552674708</v>
      </c>
      <c r="U826" s="474" t="s">
        <v>3970</v>
      </c>
      <c r="V826" s="475" t="s">
        <v>3971</v>
      </c>
    </row>
    <row r="827" spans="1:22" s="1" customFormat="1" ht="39.950000000000003" customHeight="1" thickBot="1">
      <c r="A827" s="1" t="s">
        <v>6</v>
      </c>
      <c r="B827" s="2" t="s">
        <v>64</v>
      </c>
      <c r="C827" s="2" t="s">
        <v>269</v>
      </c>
      <c r="D827" s="2" t="s">
        <v>1040</v>
      </c>
      <c r="E827" s="2" t="s">
        <v>2754</v>
      </c>
      <c r="F827" s="2" t="s">
        <v>2821</v>
      </c>
      <c r="G827" s="2">
        <v>290</v>
      </c>
      <c r="H827" s="467">
        <v>290</v>
      </c>
      <c r="I827" s="467">
        <v>310</v>
      </c>
      <c r="J827" s="468">
        <f t="shared" si="114"/>
        <v>6.8965517241379309E-2</v>
      </c>
      <c r="K827" s="464">
        <v>89.734999999999999</v>
      </c>
      <c r="L827" s="464">
        <v>94.734999999999999</v>
      </c>
      <c r="M827" s="464">
        <v>104.735</v>
      </c>
      <c r="N827" s="466">
        <f t="shared" si="109"/>
        <v>5.4000000000000006E-2</v>
      </c>
      <c r="O827" s="2">
        <v>10</v>
      </c>
      <c r="P827" s="2">
        <v>10</v>
      </c>
      <c r="Q827" s="2">
        <v>10</v>
      </c>
      <c r="R827" s="2">
        <v>0</v>
      </c>
      <c r="S827" s="470">
        <f t="shared" si="115"/>
        <v>18.967741935483872</v>
      </c>
      <c r="T827" s="470">
        <f t="shared" si="110"/>
        <v>48.967741935483872</v>
      </c>
      <c r="U827" s="474" t="s">
        <v>3970</v>
      </c>
      <c r="V827" s="475" t="s">
        <v>3971</v>
      </c>
    </row>
    <row r="828" spans="1:22" s="1" customFormat="1" ht="39.950000000000003" customHeight="1" thickBot="1">
      <c r="A828" s="1" t="s">
        <v>7</v>
      </c>
      <c r="B828" s="2" t="s">
        <v>64</v>
      </c>
      <c r="C828" s="2" t="s">
        <v>269</v>
      </c>
      <c r="D828" s="2" t="s">
        <v>1041</v>
      </c>
      <c r="E828" s="2" t="s">
        <v>2737</v>
      </c>
      <c r="F828" s="2" t="s">
        <v>2900</v>
      </c>
      <c r="G828" s="2">
        <v>595.55999999999995</v>
      </c>
      <c r="H828" s="467">
        <v>595.55999999999995</v>
      </c>
      <c r="I828" s="467">
        <v>679.75</v>
      </c>
      <c r="J828" s="468">
        <f t="shared" si="114"/>
        <v>0.1413627510242462</v>
      </c>
      <c r="K828" s="464">
        <v>89.734999999999999</v>
      </c>
      <c r="L828" s="464">
        <v>94.734999999999999</v>
      </c>
      <c r="M828" s="464">
        <v>104.735</v>
      </c>
      <c r="N828" s="466">
        <f t="shared" si="109"/>
        <v>5.4000000000000006E-2</v>
      </c>
      <c r="O828" s="2">
        <v>10</v>
      </c>
      <c r="P828" s="2">
        <v>10</v>
      </c>
      <c r="Q828" s="2">
        <v>10</v>
      </c>
      <c r="R828" s="2">
        <v>0</v>
      </c>
      <c r="S828" s="470">
        <f t="shared" si="115"/>
        <v>8.6502390584773821</v>
      </c>
      <c r="T828" s="470">
        <f t="shared" si="110"/>
        <v>38.650239058477382</v>
      </c>
      <c r="U828" s="474" t="s">
        <v>3970</v>
      </c>
      <c r="V828" s="475" t="s">
        <v>3971</v>
      </c>
    </row>
    <row r="829" spans="1:22" s="1" customFormat="1" ht="39.950000000000003" customHeight="1" thickBot="1">
      <c r="A829" s="1" t="s">
        <v>6</v>
      </c>
      <c r="B829" s="2" t="s">
        <v>64</v>
      </c>
      <c r="C829" s="2" t="s">
        <v>269</v>
      </c>
      <c r="D829" s="2" t="s">
        <v>1032</v>
      </c>
      <c r="E829" s="2" t="s">
        <v>2739</v>
      </c>
      <c r="F829" s="2" t="s">
        <v>2901</v>
      </c>
      <c r="G829" s="2">
        <v>1011.2</v>
      </c>
      <c r="H829" s="467">
        <v>1399.15</v>
      </c>
      <c r="I829" s="467"/>
      <c r="J829" s="468"/>
      <c r="K829" s="464">
        <v>89.734999999999999</v>
      </c>
      <c r="L829" s="464">
        <v>94.734999999999999</v>
      </c>
      <c r="M829" s="464">
        <v>104.735</v>
      </c>
      <c r="N829" s="466">
        <f t="shared" si="109"/>
        <v>5.4000000000000006E-2</v>
      </c>
      <c r="O829" s="2">
        <v>10</v>
      </c>
      <c r="P829" s="2">
        <v>0</v>
      </c>
      <c r="Q829" s="2">
        <v>10</v>
      </c>
      <c r="R829" s="2">
        <v>0</v>
      </c>
      <c r="S829" s="470"/>
      <c r="T829" s="470">
        <f t="shared" si="110"/>
        <v>20</v>
      </c>
      <c r="U829" s="474" t="s">
        <v>3970</v>
      </c>
      <c r="V829" s="475" t="s">
        <v>3151</v>
      </c>
    </row>
    <row r="830" spans="1:22" s="1" customFormat="1" ht="39.950000000000003" customHeight="1" thickBot="1">
      <c r="A830" s="1" t="s">
        <v>6</v>
      </c>
      <c r="B830" s="2" t="s">
        <v>65</v>
      </c>
      <c r="C830" s="2" t="s">
        <v>269</v>
      </c>
      <c r="D830" s="2" t="s">
        <v>1045</v>
      </c>
      <c r="E830" s="2" t="s">
        <v>2742</v>
      </c>
      <c r="F830" s="2" t="s">
        <v>2779</v>
      </c>
      <c r="G830" s="2">
        <v>72.97</v>
      </c>
      <c r="H830" s="467">
        <v>98</v>
      </c>
      <c r="I830" s="467">
        <v>98</v>
      </c>
      <c r="J830" s="468">
        <f t="shared" ref="J830:J838" si="116">+(I830-H830)/H830</f>
        <v>0</v>
      </c>
      <c r="K830" s="464">
        <v>89.734999999999999</v>
      </c>
      <c r="L830" s="464">
        <v>94.734999999999999</v>
      </c>
      <c r="M830" s="464">
        <v>104.735</v>
      </c>
      <c r="N830" s="466">
        <f t="shared" si="109"/>
        <v>5.4000000000000006E-2</v>
      </c>
      <c r="O830" s="2">
        <v>10</v>
      </c>
      <c r="P830" s="2">
        <v>0</v>
      </c>
      <c r="Q830" s="2">
        <v>10</v>
      </c>
      <c r="R830" s="2">
        <v>0</v>
      </c>
      <c r="S830" s="470">
        <v>60</v>
      </c>
      <c r="T830" s="470">
        <f t="shared" si="110"/>
        <v>80</v>
      </c>
      <c r="U830" s="476" t="s">
        <v>3969</v>
      </c>
      <c r="V830" s="472"/>
    </row>
    <row r="831" spans="1:22" s="1" customFormat="1" ht="39.950000000000003" customHeight="1" thickBot="1">
      <c r="A831" s="1" t="s">
        <v>6</v>
      </c>
      <c r="B831" s="2" t="s">
        <v>65</v>
      </c>
      <c r="C831" s="2" t="s">
        <v>269</v>
      </c>
      <c r="D831" s="2" t="s">
        <v>1043</v>
      </c>
      <c r="E831" s="2" t="s">
        <v>2733</v>
      </c>
      <c r="F831" s="2" t="s">
        <v>2779</v>
      </c>
      <c r="G831" s="2">
        <v>94.42</v>
      </c>
      <c r="H831" s="467">
        <v>95.58</v>
      </c>
      <c r="I831" s="467">
        <v>106.66</v>
      </c>
      <c r="J831" s="468">
        <f t="shared" si="116"/>
        <v>0.11592383343795772</v>
      </c>
      <c r="K831" s="464">
        <v>89.734999999999999</v>
      </c>
      <c r="L831" s="464">
        <v>94.734999999999999</v>
      </c>
      <c r="M831" s="464">
        <v>104.735</v>
      </c>
      <c r="N831" s="466">
        <f t="shared" si="109"/>
        <v>5.4000000000000006E-2</v>
      </c>
      <c r="O831" s="2">
        <v>10</v>
      </c>
      <c r="P831" s="2">
        <v>10</v>
      </c>
      <c r="Q831" s="2">
        <v>10</v>
      </c>
      <c r="R831" s="2">
        <v>2</v>
      </c>
      <c r="S831" s="470"/>
      <c r="T831" s="470">
        <f t="shared" si="110"/>
        <v>32</v>
      </c>
      <c r="U831" s="474" t="s">
        <v>3970</v>
      </c>
      <c r="V831" s="475" t="s">
        <v>3974</v>
      </c>
    </row>
    <row r="832" spans="1:22" s="1" customFormat="1" ht="39.950000000000003" customHeight="1" thickBot="1">
      <c r="A832" s="1" t="s">
        <v>6</v>
      </c>
      <c r="B832" s="2" t="s">
        <v>65</v>
      </c>
      <c r="C832" s="2" t="s">
        <v>269</v>
      </c>
      <c r="D832" s="2" t="s">
        <v>1047</v>
      </c>
      <c r="E832" s="2" t="s">
        <v>2738</v>
      </c>
      <c r="F832" s="2" t="s">
        <v>2819</v>
      </c>
      <c r="G832" s="2">
        <v>105.38</v>
      </c>
      <c r="H832" s="467">
        <v>114.18</v>
      </c>
      <c r="I832" s="467">
        <v>109.66</v>
      </c>
      <c r="J832" s="468">
        <f t="shared" si="116"/>
        <v>-3.9586617621299787E-2</v>
      </c>
      <c r="K832" s="464">
        <v>89.734999999999999</v>
      </c>
      <c r="L832" s="464">
        <v>94.734999999999999</v>
      </c>
      <c r="M832" s="464">
        <v>104.735</v>
      </c>
      <c r="N832" s="466">
        <f t="shared" si="109"/>
        <v>5.4000000000000006E-2</v>
      </c>
      <c r="O832" s="2">
        <v>10</v>
      </c>
      <c r="P832" s="2">
        <v>10</v>
      </c>
      <c r="Q832" s="2">
        <v>10</v>
      </c>
      <c r="R832" s="2">
        <v>0</v>
      </c>
      <c r="S832" s="470">
        <f t="shared" ref="S832:S838" si="117">+($I$830*$S$830)/I832</f>
        <v>53.620280868137883</v>
      </c>
      <c r="T832" s="470">
        <f t="shared" si="110"/>
        <v>83.620280868137883</v>
      </c>
      <c r="U832" s="476" t="s">
        <v>3969</v>
      </c>
      <c r="V832" s="472"/>
    </row>
    <row r="833" spans="1:22" s="1" customFormat="1" ht="39.950000000000003" customHeight="1" thickBot="1">
      <c r="A833" s="1" t="s">
        <v>6</v>
      </c>
      <c r="B833" s="2" t="s">
        <v>65</v>
      </c>
      <c r="C833" s="2" t="s">
        <v>269</v>
      </c>
      <c r="D833" s="2" t="s">
        <v>1049</v>
      </c>
      <c r="E833" s="2" t="s">
        <v>2750</v>
      </c>
      <c r="F833" s="2" t="s">
        <v>2779</v>
      </c>
      <c r="G833" s="2">
        <v>95.34</v>
      </c>
      <c r="H833" s="467">
        <v>201.33</v>
      </c>
      <c r="I833" s="467">
        <v>112</v>
      </c>
      <c r="J833" s="468">
        <f t="shared" si="116"/>
        <v>-0.44369939899667216</v>
      </c>
      <c r="K833" s="464">
        <v>89.734999999999999</v>
      </c>
      <c r="L833" s="464">
        <v>94.734999999999999</v>
      </c>
      <c r="M833" s="464">
        <v>104.735</v>
      </c>
      <c r="N833" s="466">
        <f t="shared" si="109"/>
        <v>5.4000000000000006E-2</v>
      </c>
      <c r="O833" s="2">
        <v>5</v>
      </c>
      <c r="P833" s="2">
        <v>0</v>
      </c>
      <c r="Q833" s="2">
        <v>10</v>
      </c>
      <c r="R833" s="2">
        <v>1</v>
      </c>
      <c r="S833" s="470">
        <f t="shared" si="117"/>
        <v>52.5</v>
      </c>
      <c r="T833" s="470">
        <f t="shared" si="110"/>
        <v>68.5</v>
      </c>
      <c r="U833" s="476" t="s">
        <v>3969</v>
      </c>
      <c r="V833" s="472"/>
    </row>
    <row r="834" spans="1:22" s="1" customFormat="1" ht="39.950000000000003" customHeight="1" thickBot="1">
      <c r="A834" s="1" t="s">
        <v>6</v>
      </c>
      <c r="B834" s="2" t="s">
        <v>65</v>
      </c>
      <c r="C834" s="2" t="s">
        <v>269</v>
      </c>
      <c r="D834" s="2" t="s">
        <v>1046</v>
      </c>
      <c r="E834" s="2" t="s">
        <v>2741</v>
      </c>
      <c r="F834" s="2" t="s">
        <v>2779</v>
      </c>
      <c r="G834" s="2">
        <v>83.23</v>
      </c>
      <c r="H834" s="467">
        <v>98.11</v>
      </c>
      <c r="I834" s="467">
        <v>112.7</v>
      </c>
      <c r="J834" s="468">
        <f t="shared" si="116"/>
        <v>0.14871063092447256</v>
      </c>
      <c r="K834" s="464">
        <v>89.734999999999999</v>
      </c>
      <c r="L834" s="464">
        <v>94.734999999999999</v>
      </c>
      <c r="M834" s="464">
        <v>104.735</v>
      </c>
      <c r="N834" s="466">
        <f t="shared" si="109"/>
        <v>5.4000000000000006E-2</v>
      </c>
      <c r="O834" s="2">
        <v>10</v>
      </c>
      <c r="P834" s="2">
        <v>10</v>
      </c>
      <c r="Q834" s="2">
        <v>10</v>
      </c>
      <c r="R834" s="2">
        <v>0</v>
      </c>
      <c r="S834" s="470">
        <f t="shared" si="117"/>
        <v>52.173913043478258</v>
      </c>
      <c r="T834" s="470">
        <f t="shared" si="110"/>
        <v>82.173913043478251</v>
      </c>
      <c r="U834" s="476" t="s">
        <v>3969</v>
      </c>
      <c r="V834" s="472"/>
    </row>
    <row r="835" spans="1:22" s="1" customFormat="1" ht="39.950000000000003" customHeight="1" thickBot="1">
      <c r="A835" s="1" t="s">
        <v>6</v>
      </c>
      <c r="B835" s="2" t="s">
        <v>65</v>
      </c>
      <c r="C835" s="2" t="s">
        <v>269</v>
      </c>
      <c r="D835" s="2" t="s">
        <v>1044</v>
      </c>
      <c r="E835" s="2" t="s">
        <v>2734</v>
      </c>
      <c r="F835" s="2" t="s">
        <v>2779</v>
      </c>
      <c r="G835" s="2">
        <v>88.45</v>
      </c>
      <c r="H835" s="467">
        <v>96.75</v>
      </c>
      <c r="I835" s="467">
        <v>113.5</v>
      </c>
      <c r="J835" s="468">
        <f t="shared" si="116"/>
        <v>0.1731266149870801</v>
      </c>
      <c r="K835" s="464">
        <v>89.734999999999999</v>
      </c>
      <c r="L835" s="464">
        <v>94.734999999999999</v>
      </c>
      <c r="M835" s="464">
        <v>104.735</v>
      </c>
      <c r="N835" s="466">
        <f t="shared" si="109"/>
        <v>5.4000000000000006E-2</v>
      </c>
      <c r="O835" s="2">
        <v>10</v>
      </c>
      <c r="P835" s="2">
        <v>10</v>
      </c>
      <c r="Q835" s="2">
        <v>10</v>
      </c>
      <c r="R835" s="2">
        <v>0</v>
      </c>
      <c r="S835" s="470">
        <f t="shared" si="117"/>
        <v>51.806167400881058</v>
      </c>
      <c r="T835" s="470">
        <f t="shared" si="110"/>
        <v>81.806167400881066</v>
      </c>
      <c r="U835" s="476" t="s">
        <v>3969</v>
      </c>
      <c r="V835" s="472"/>
    </row>
    <row r="836" spans="1:22" s="1" customFormat="1" ht="39.950000000000003" customHeight="1" thickBot="1">
      <c r="A836" s="1" t="s">
        <v>6</v>
      </c>
      <c r="B836" s="2" t="s">
        <v>65</v>
      </c>
      <c r="C836" s="2" t="s">
        <v>269</v>
      </c>
      <c r="D836" s="2" t="s">
        <v>1048</v>
      </c>
      <c r="E836" s="2" t="s">
        <v>2736</v>
      </c>
      <c r="F836" s="2" t="s">
        <v>2779</v>
      </c>
      <c r="G836" s="2">
        <v>116.83</v>
      </c>
      <c r="H836" s="467">
        <v>129.29</v>
      </c>
      <c r="I836" s="467">
        <v>131.69999999999999</v>
      </c>
      <c r="J836" s="468">
        <f t="shared" si="116"/>
        <v>1.8640266068528089E-2</v>
      </c>
      <c r="K836" s="464">
        <v>89.734999999999999</v>
      </c>
      <c r="L836" s="464">
        <v>94.734999999999999</v>
      </c>
      <c r="M836" s="464">
        <v>104.735</v>
      </c>
      <c r="N836" s="466">
        <f t="shared" si="109"/>
        <v>5.4000000000000006E-2</v>
      </c>
      <c r="O836" s="2">
        <v>0</v>
      </c>
      <c r="P836" s="2">
        <v>10</v>
      </c>
      <c r="Q836" s="2">
        <v>10</v>
      </c>
      <c r="R836" s="2">
        <v>0</v>
      </c>
      <c r="S836" s="470">
        <f t="shared" si="117"/>
        <v>44.646924829157179</v>
      </c>
      <c r="T836" s="470">
        <f t="shared" si="110"/>
        <v>64.646924829157172</v>
      </c>
      <c r="U836" s="476" t="s">
        <v>3969</v>
      </c>
      <c r="V836" s="472"/>
    </row>
    <row r="837" spans="1:22" s="1" customFormat="1" ht="39.950000000000003" customHeight="1" thickBot="1">
      <c r="A837" s="1" t="s">
        <v>6</v>
      </c>
      <c r="B837" s="2" t="s">
        <v>65</v>
      </c>
      <c r="C837" s="2" t="s">
        <v>269</v>
      </c>
      <c r="D837" s="2" t="s">
        <v>1050</v>
      </c>
      <c r="E837" s="2" t="s">
        <v>2754</v>
      </c>
      <c r="F837" s="2" t="s">
        <v>2821</v>
      </c>
      <c r="G837" s="2">
        <v>290</v>
      </c>
      <c r="H837" s="467">
        <v>290</v>
      </c>
      <c r="I837" s="467">
        <v>310</v>
      </c>
      <c r="J837" s="468">
        <f t="shared" si="116"/>
        <v>6.8965517241379309E-2</v>
      </c>
      <c r="K837" s="464">
        <v>89.734999999999999</v>
      </c>
      <c r="L837" s="464">
        <v>94.734999999999999</v>
      </c>
      <c r="M837" s="464">
        <v>104.735</v>
      </c>
      <c r="N837" s="466">
        <f t="shared" si="109"/>
        <v>5.4000000000000006E-2</v>
      </c>
      <c r="O837" s="2">
        <v>10</v>
      </c>
      <c r="P837" s="2">
        <v>10</v>
      </c>
      <c r="Q837" s="2">
        <v>10</v>
      </c>
      <c r="R837" s="2">
        <v>0</v>
      </c>
      <c r="S837" s="470">
        <f t="shared" si="117"/>
        <v>18.967741935483872</v>
      </c>
      <c r="T837" s="470">
        <f t="shared" si="110"/>
        <v>48.967741935483872</v>
      </c>
      <c r="U837" s="474" t="s">
        <v>3970</v>
      </c>
      <c r="V837" s="475" t="s">
        <v>3971</v>
      </c>
    </row>
    <row r="838" spans="1:22" s="1" customFormat="1" ht="39.950000000000003" customHeight="1" thickBot="1">
      <c r="A838" s="1" t="s">
        <v>6</v>
      </c>
      <c r="B838" s="2" t="s">
        <v>65</v>
      </c>
      <c r="C838" s="2" t="s">
        <v>269</v>
      </c>
      <c r="D838" s="2" t="s">
        <v>1041</v>
      </c>
      <c r="E838" s="2" t="s">
        <v>2737</v>
      </c>
      <c r="F838" s="2" t="s">
        <v>2900</v>
      </c>
      <c r="G838" s="2">
        <v>595.55999999999995</v>
      </c>
      <c r="H838" s="467">
        <v>595.55999999999995</v>
      </c>
      <c r="I838" s="467">
        <v>679.75</v>
      </c>
      <c r="J838" s="468">
        <f t="shared" si="116"/>
        <v>0.1413627510242462</v>
      </c>
      <c r="K838" s="464">
        <v>89.734999999999999</v>
      </c>
      <c r="L838" s="464">
        <v>94.734999999999999</v>
      </c>
      <c r="M838" s="464">
        <v>104.735</v>
      </c>
      <c r="N838" s="466">
        <f t="shared" si="109"/>
        <v>5.4000000000000006E-2</v>
      </c>
      <c r="O838" s="2">
        <v>10</v>
      </c>
      <c r="P838" s="2">
        <v>10</v>
      </c>
      <c r="Q838" s="2">
        <v>10</v>
      </c>
      <c r="R838" s="2">
        <v>0</v>
      </c>
      <c r="S838" s="470">
        <f t="shared" si="117"/>
        <v>8.6502390584773821</v>
      </c>
      <c r="T838" s="470">
        <f t="shared" si="110"/>
        <v>38.650239058477382</v>
      </c>
      <c r="U838" s="474" t="s">
        <v>3970</v>
      </c>
      <c r="V838" s="475" t="s">
        <v>3971</v>
      </c>
    </row>
    <row r="839" spans="1:22" s="1" customFormat="1" ht="39.950000000000003" customHeight="1" thickBot="1">
      <c r="A839" s="1" t="s">
        <v>7</v>
      </c>
      <c r="B839" s="2" t="s">
        <v>65</v>
      </c>
      <c r="C839" s="2" t="s">
        <v>269</v>
      </c>
      <c r="D839" s="2" t="s">
        <v>1032</v>
      </c>
      <c r="E839" s="2" t="s">
        <v>2739</v>
      </c>
      <c r="F839" s="2" t="s">
        <v>2901</v>
      </c>
      <c r="G839" s="2">
        <v>1011.2</v>
      </c>
      <c r="H839" s="467">
        <v>1399.15</v>
      </c>
      <c r="I839" s="467"/>
      <c r="J839" s="468"/>
      <c r="K839" s="464">
        <v>89.734999999999999</v>
      </c>
      <c r="L839" s="464">
        <v>94.734999999999999</v>
      </c>
      <c r="M839" s="464">
        <v>104.735</v>
      </c>
      <c r="N839" s="466">
        <f t="shared" si="109"/>
        <v>5.4000000000000006E-2</v>
      </c>
      <c r="O839" s="2">
        <v>10</v>
      </c>
      <c r="P839" s="2">
        <v>0</v>
      </c>
      <c r="Q839" s="2">
        <v>10</v>
      </c>
      <c r="R839" s="2">
        <v>0</v>
      </c>
      <c r="S839" s="470"/>
      <c r="T839" s="470">
        <f t="shared" si="110"/>
        <v>20</v>
      </c>
      <c r="U839" s="474" t="s">
        <v>3970</v>
      </c>
      <c r="V839" s="475" t="s">
        <v>3151</v>
      </c>
    </row>
    <row r="840" spans="1:22" s="1" customFormat="1" ht="39.950000000000003" customHeight="1" thickBot="1">
      <c r="A840" s="1" t="s">
        <v>6</v>
      </c>
      <c r="B840" s="2" t="s">
        <v>66</v>
      </c>
      <c r="C840" s="2" t="s">
        <v>269</v>
      </c>
      <c r="D840" s="2" t="s">
        <v>1051</v>
      </c>
      <c r="E840" s="2" t="s">
        <v>2738</v>
      </c>
      <c r="F840" s="2" t="s">
        <v>2902</v>
      </c>
      <c r="G840" s="2">
        <v>10.54</v>
      </c>
      <c r="H840" s="467">
        <v>10.55</v>
      </c>
      <c r="I840" s="467">
        <v>10.89</v>
      </c>
      <c r="J840" s="468">
        <f t="shared" ref="J840:J858" si="118">+(I840-H840)/H840</f>
        <v>3.2227488151658754E-2</v>
      </c>
      <c r="K840" s="464">
        <v>44.15</v>
      </c>
      <c r="L840" s="464">
        <v>33.4</v>
      </c>
      <c r="M840" s="464">
        <v>178.25</v>
      </c>
      <c r="N840" s="466">
        <f t="shared" si="109"/>
        <v>5.4000000000000006E-2</v>
      </c>
      <c r="O840" s="2">
        <v>10</v>
      </c>
      <c r="P840" s="2">
        <v>10</v>
      </c>
      <c r="Q840" s="2">
        <v>10</v>
      </c>
      <c r="R840" s="2">
        <v>0</v>
      </c>
      <c r="S840" s="470">
        <v>60</v>
      </c>
      <c r="T840" s="470">
        <f t="shared" si="110"/>
        <v>90</v>
      </c>
      <c r="U840" s="476" t="s">
        <v>3969</v>
      </c>
      <c r="V840" s="472"/>
    </row>
    <row r="841" spans="1:22" s="1" customFormat="1" ht="39.950000000000003" customHeight="1" thickBot="1">
      <c r="A841" s="1" t="s">
        <v>6</v>
      </c>
      <c r="B841" s="2" t="s">
        <v>66</v>
      </c>
      <c r="C841" s="2" t="s">
        <v>269</v>
      </c>
      <c r="D841" s="2" t="s">
        <v>1053</v>
      </c>
      <c r="E841" s="2" t="s">
        <v>2741</v>
      </c>
      <c r="F841" s="2" t="s">
        <v>2815</v>
      </c>
      <c r="G841" s="2">
        <v>12.18</v>
      </c>
      <c r="H841" s="467">
        <v>12.51</v>
      </c>
      <c r="I841" s="467">
        <v>12.36</v>
      </c>
      <c r="J841" s="468">
        <f t="shared" si="118"/>
        <v>-1.1990407673860939E-2</v>
      </c>
      <c r="K841" s="464">
        <v>44.15</v>
      </c>
      <c r="L841" s="464">
        <v>33.4</v>
      </c>
      <c r="M841" s="464">
        <v>178.25</v>
      </c>
      <c r="N841" s="466">
        <f t="shared" si="109"/>
        <v>5.4000000000000006E-2</v>
      </c>
      <c r="O841" s="2">
        <v>10</v>
      </c>
      <c r="P841" s="2">
        <v>10</v>
      </c>
      <c r="Q841" s="2">
        <v>10</v>
      </c>
      <c r="R841" s="2">
        <v>0</v>
      </c>
      <c r="S841" s="470">
        <f t="shared" ref="S841:S855" si="119">+($I$840*$S$840)/I841</f>
        <v>52.864077669902919</v>
      </c>
      <c r="T841" s="470">
        <f t="shared" si="110"/>
        <v>82.864077669902912</v>
      </c>
      <c r="U841" s="476" t="s">
        <v>3969</v>
      </c>
      <c r="V841" s="472"/>
    </row>
    <row r="842" spans="1:22" s="1" customFormat="1" ht="39.950000000000003" customHeight="1" thickBot="1">
      <c r="A842" s="1" t="s">
        <v>6</v>
      </c>
      <c r="B842" s="2" t="s">
        <v>66</v>
      </c>
      <c r="C842" s="2" t="s">
        <v>270</v>
      </c>
      <c r="D842" s="2" t="s">
        <v>1052</v>
      </c>
      <c r="E842" s="2" t="s">
        <v>2737</v>
      </c>
      <c r="F842" s="2" t="s">
        <v>2903</v>
      </c>
      <c r="G842" s="2">
        <v>12.84</v>
      </c>
      <c r="H842" s="467">
        <v>11.43</v>
      </c>
      <c r="I842" s="467">
        <v>13.77</v>
      </c>
      <c r="J842" s="468">
        <f t="shared" si="118"/>
        <v>0.20472440944881889</v>
      </c>
      <c r="K842" s="464">
        <v>44.15</v>
      </c>
      <c r="L842" s="464">
        <v>33.4</v>
      </c>
      <c r="M842" s="464">
        <v>178.25</v>
      </c>
      <c r="N842" s="466">
        <f t="shared" si="109"/>
        <v>5.4000000000000006E-2</v>
      </c>
      <c r="O842" s="2">
        <v>10</v>
      </c>
      <c r="P842" s="2">
        <v>10</v>
      </c>
      <c r="Q842" s="2">
        <v>10</v>
      </c>
      <c r="R842" s="2">
        <v>0</v>
      </c>
      <c r="S842" s="470">
        <f t="shared" si="119"/>
        <v>47.450980392156872</v>
      </c>
      <c r="T842" s="470">
        <f t="shared" si="110"/>
        <v>77.450980392156879</v>
      </c>
      <c r="U842" s="476" t="s">
        <v>3969</v>
      </c>
      <c r="V842" s="472"/>
    </row>
    <row r="843" spans="1:22" s="1" customFormat="1" ht="39.950000000000003" customHeight="1" thickBot="1">
      <c r="A843" s="1" t="s">
        <v>6</v>
      </c>
      <c r="B843" s="2" t="s">
        <v>66</v>
      </c>
      <c r="C843" s="2" t="s">
        <v>269</v>
      </c>
      <c r="D843" s="2" t="s">
        <v>1054</v>
      </c>
      <c r="E843" s="2" t="s">
        <v>2752</v>
      </c>
      <c r="F843" s="2" t="s">
        <v>2853</v>
      </c>
      <c r="G843" s="2">
        <v>16.84</v>
      </c>
      <c r="H843" s="467">
        <v>14.58</v>
      </c>
      <c r="I843" s="467">
        <v>13.85</v>
      </c>
      <c r="J843" s="468">
        <f t="shared" si="118"/>
        <v>-5.0068587105624174E-2</v>
      </c>
      <c r="K843" s="464">
        <v>44.15</v>
      </c>
      <c r="L843" s="464">
        <v>33.4</v>
      </c>
      <c r="M843" s="464">
        <v>178.25</v>
      </c>
      <c r="N843" s="466">
        <f t="shared" si="109"/>
        <v>5.4000000000000006E-2</v>
      </c>
      <c r="O843" s="2">
        <v>10</v>
      </c>
      <c r="P843" s="2">
        <v>10</v>
      </c>
      <c r="Q843" s="2">
        <v>10</v>
      </c>
      <c r="R843" s="2">
        <v>0</v>
      </c>
      <c r="S843" s="470">
        <f t="shared" si="119"/>
        <v>47.176895306859215</v>
      </c>
      <c r="T843" s="470">
        <f t="shared" si="110"/>
        <v>77.176895306859223</v>
      </c>
      <c r="U843" s="476" t="s">
        <v>3969</v>
      </c>
      <c r="V843" s="472"/>
    </row>
    <row r="844" spans="1:22" s="1" customFormat="1" ht="39.950000000000003" customHeight="1" thickBot="1">
      <c r="A844" s="1" t="s">
        <v>6</v>
      </c>
      <c r="B844" s="2" t="s">
        <v>66</v>
      </c>
      <c r="C844" s="2" t="s">
        <v>269</v>
      </c>
      <c r="D844" s="2" t="s">
        <v>1056</v>
      </c>
      <c r="E844" s="2" t="s">
        <v>2733</v>
      </c>
      <c r="F844" s="2" t="s">
        <v>2779</v>
      </c>
      <c r="G844" s="2">
        <v>18.77</v>
      </c>
      <c r="H844" s="467">
        <v>15.64</v>
      </c>
      <c r="I844" s="467">
        <v>14.24</v>
      </c>
      <c r="J844" s="468">
        <f t="shared" si="118"/>
        <v>-8.9514066496163697E-2</v>
      </c>
      <c r="K844" s="464">
        <v>44.15</v>
      </c>
      <c r="L844" s="464">
        <v>33.4</v>
      </c>
      <c r="M844" s="464">
        <v>178.25</v>
      </c>
      <c r="N844" s="466">
        <f t="shared" ref="N844:N907" si="120">1.6%+1.9%+1.9%</f>
        <v>5.4000000000000006E-2</v>
      </c>
      <c r="O844" s="2">
        <v>10</v>
      </c>
      <c r="P844" s="2">
        <v>10</v>
      </c>
      <c r="Q844" s="2">
        <v>10</v>
      </c>
      <c r="R844" s="2">
        <v>2</v>
      </c>
      <c r="S844" s="470">
        <f t="shared" si="119"/>
        <v>45.884831460674164</v>
      </c>
      <c r="T844" s="470">
        <f t="shared" ref="T844:T907" si="121">+SUM(O844:S844)</f>
        <v>77.884831460674164</v>
      </c>
      <c r="U844" s="476" t="s">
        <v>3969</v>
      </c>
      <c r="V844" s="472"/>
    </row>
    <row r="845" spans="1:22" s="1" customFormat="1" ht="39.950000000000003" customHeight="1" thickBot="1">
      <c r="A845" s="1" t="s">
        <v>6</v>
      </c>
      <c r="B845" s="2" t="s">
        <v>66</v>
      </c>
      <c r="C845" s="2" t="s">
        <v>269</v>
      </c>
      <c r="D845" s="2" t="s">
        <v>1057</v>
      </c>
      <c r="E845" s="2" t="s">
        <v>2734</v>
      </c>
      <c r="F845" s="2" t="s">
        <v>2779</v>
      </c>
      <c r="G845" s="2">
        <v>17.7</v>
      </c>
      <c r="H845" s="467">
        <v>15.7</v>
      </c>
      <c r="I845" s="467">
        <v>14.98</v>
      </c>
      <c r="J845" s="468">
        <f t="shared" si="118"/>
        <v>-4.5859872611464896E-2</v>
      </c>
      <c r="K845" s="464">
        <v>44.15</v>
      </c>
      <c r="L845" s="464">
        <v>33.4</v>
      </c>
      <c r="M845" s="464">
        <v>178.25</v>
      </c>
      <c r="N845" s="466">
        <f t="shared" si="120"/>
        <v>5.4000000000000006E-2</v>
      </c>
      <c r="O845" s="2">
        <v>10</v>
      </c>
      <c r="P845" s="2">
        <v>10</v>
      </c>
      <c r="Q845" s="2">
        <v>10</v>
      </c>
      <c r="R845" s="2">
        <v>0</v>
      </c>
      <c r="S845" s="470">
        <f t="shared" si="119"/>
        <v>43.618157543391192</v>
      </c>
      <c r="T845" s="470">
        <f t="shared" si="121"/>
        <v>73.618157543391192</v>
      </c>
      <c r="U845" s="476" t="s">
        <v>3969</v>
      </c>
      <c r="V845" s="472"/>
    </row>
    <row r="846" spans="1:22" s="1" customFormat="1" ht="39.950000000000003" customHeight="1" thickBot="1">
      <c r="A846" s="1" t="s">
        <v>6</v>
      </c>
      <c r="B846" s="2" t="s">
        <v>66</v>
      </c>
      <c r="C846" s="2" t="s">
        <v>270</v>
      </c>
      <c r="D846" s="2" t="s">
        <v>1055</v>
      </c>
      <c r="E846" s="2" t="s">
        <v>2733</v>
      </c>
      <c r="F846" s="2" t="s">
        <v>2853</v>
      </c>
      <c r="G846" s="2">
        <v>15.11</v>
      </c>
      <c r="H846" s="467">
        <v>15.11</v>
      </c>
      <c r="I846" s="467">
        <v>15.16</v>
      </c>
      <c r="J846" s="468">
        <f t="shared" si="118"/>
        <v>3.3090668431502786E-3</v>
      </c>
      <c r="K846" s="464">
        <v>44.15</v>
      </c>
      <c r="L846" s="464">
        <v>33.4</v>
      </c>
      <c r="M846" s="464">
        <v>178.25</v>
      </c>
      <c r="N846" s="466">
        <f t="shared" si="120"/>
        <v>5.4000000000000006E-2</v>
      </c>
      <c r="O846" s="2">
        <v>10</v>
      </c>
      <c r="P846" s="2">
        <v>10</v>
      </c>
      <c r="Q846" s="2">
        <v>10</v>
      </c>
      <c r="R846" s="2">
        <v>2</v>
      </c>
      <c r="S846" s="470">
        <f t="shared" si="119"/>
        <v>43.100263852242747</v>
      </c>
      <c r="T846" s="470">
        <f t="shared" si="121"/>
        <v>75.100263852242747</v>
      </c>
      <c r="U846" s="474" t="s">
        <v>3970</v>
      </c>
      <c r="V846" s="475" t="s">
        <v>3975</v>
      </c>
    </row>
    <row r="847" spans="1:22" s="1" customFormat="1" ht="39.950000000000003" customHeight="1" thickBot="1">
      <c r="A847" s="1" t="s">
        <v>6</v>
      </c>
      <c r="B847" s="2" t="s">
        <v>66</v>
      </c>
      <c r="C847" s="2" t="s">
        <v>269</v>
      </c>
      <c r="D847" s="2" t="s">
        <v>1059</v>
      </c>
      <c r="E847" s="2" t="s">
        <v>2736</v>
      </c>
      <c r="F847" s="2" t="s">
        <v>2779</v>
      </c>
      <c r="G847" s="2">
        <v>23.52</v>
      </c>
      <c r="H847" s="467">
        <v>21.13</v>
      </c>
      <c r="I847" s="467">
        <v>18.28</v>
      </c>
      <c r="J847" s="468">
        <f t="shared" si="118"/>
        <v>-0.13487931850449589</v>
      </c>
      <c r="K847" s="464">
        <v>44.15</v>
      </c>
      <c r="L847" s="464">
        <v>33.4</v>
      </c>
      <c r="M847" s="464">
        <v>178.25</v>
      </c>
      <c r="N847" s="466">
        <f t="shared" si="120"/>
        <v>5.4000000000000006E-2</v>
      </c>
      <c r="O847" s="2">
        <v>0</v>
      </c>
      <c r="P847" s="2">
        <v>0</v>
      </c>
      <c r="Q847" s="2">
        <v>10</v>
      </c>
      <c r="R847" s="2">
        <v>0</v>
      </c>
      <c r="S847" s="470">
        <f t="shared" si="119"/>
        <v>35.74398249452954</v>
      </c>
      <c r="T847" s="470">
        <f t="shared" si="121"/>
        <v>45.74398249452954</v>
      </c>
      <c r="U847" s="474" t="s">
        <v>3970</v>
      </c>
      <c r="V847" s="475" t="s">
        <v>3971</v>
      </c>
    </row>
    <row r="848" spans="1:22" s="1" customFormat="1" ht="39.950000000000003" customHeight="1" thickBot="1">
      <c r="A848" s="1" t="s">
        <v>6</v>
      </c>
      <c r="B848" s="2" t="s">
        <v>66</v>
      </c>
      <c r="C848" s="2" t="s">
        <v>272</v>
      </c>
      <c r="D848" s="2" t="s">
        <v>1058</v>
      </c>
      <c r="E848" s="2" t="s">
        <v>2736</v>
      </c>
      <c r="F848" s="2" t="s">
        <v>2779</v>
      </c>
      <c r="G848" s="2">
        <v>22.32</v>
      </c>
      <c r="H848" s="467">
        <v>20.059999999999999</v>
      </c>
      <c r="I848" s="467">
        <v>20.059999999999999</v>
      </c>
      <c r="J848" s="468">
        <f t="shared" si="118"/>
        <v>0</v>
      </c>
      <c r="K848" s="464">
        <v>44.15</v>
      </c>
      <c r="L848" s="464">
        <v>33.4</v>
      </c>
      <c r="M848" s="464">
        <v>178.25</v>
      </c>
      <c r="N848" s="466">
        <f t="shared" si="120"/>
        <v>5.4000000000000006E-2</v>
      </c>
      <c r="O848" s="2">
        <v>0</v>
      </c>
      <c r="P848" s="2">
        <v>0</v>
      </c>
      <c r="Q848" s="2">
        <v>10</v>
      </c>
      <c r="R848" s="2">
        <v>0</v>
      </c>
      <c r="S848" s="470">
        <f t="shared" si="119"/>
        <v>32.572283150548358</v>
      </c>
      <c r="T848" s="470">
        <f t="shared" si="121"/>
        <v>42.572283150548358</v>
      </c>
      <c r="U848" s="474" t="s">
        <v>3970</v>
      </c>
      <c r="V848" s="475" t="s">
        <v>3971</v>
      </c>
    </row>
    <row r="849" spans="1:22" s="1" customFormat="1" ht="39.950000000000003" customHeight="1" thickBot="1">
      <c r="A849" s="1" t="s">
        <v>6</v>
      </c>
      <c r="B849" s="2" t="s">
        <v>66</v>
      </c>
      <c r="C849" s="2" t="s">
        <v>269</v>
      </c>
      <c r="D849" s="2" t="s">
        <v>1060</v>
      </c>
      <c r="E849" s="2" t="s">
        <v>2754</v>
      </c>
      <c r="F849" s="2" t="s">
        <v>2821</v>
      </c>
      <c r="G849" s="2">
        <v>28</v>
      </c>
      <c r="H849" s="467">
        <v>28</v>
      </c>
      <c r="I849" s="467">
        <v>28.01</v>
      </c>
      <c r="J849" s="468">
        <f t="shared" si="118"/>
        <v>3.5714285714291298E-4</v>
      </c>
      <c r="K849" s="464">
        <v>44.15</v>
      </c>
      <c r="L849" s="464">
        <v>33.4</v>
      </c>
      <c r="M849" s="464">
        <v>178.25</v>
      </c>
      <c r="N849" s="466">
        <f t="shared" si="120"/>
        <v>5.4000000000000006E-2</v>
      </c>
      <c r="O849" s="2">
        <v>10</v>
      </c>
      <c r="P849" s="2">
        <v>10</v>
      </c>
      <c r="Q849" s="2">
        <v>10</v>
      </c>
      <c r="R849" s="2">
        <v>0</v>
      </c>
      <c r="S849" s="470">
        <f t="shared" si="119"/>
        <v>23.327383077472334</v>
      </c>
      <c r="T849" s="470">
        <f t="shared" si="121"/>
        <v>53.327383077472334</v>
      </c>
      <c r="U849" s="474" t="s">
        <v>3970</v>
      </c>
      <c r="V849" s="475" t="s">
        <v>3971</v>
      </c>
    </row>
    <row r="850" spans="1:22" s="1" customFormat="1" ht="39.950000000000003" customHeight="1" thickBot="1">
      <c r="A850" s="1" t="s">
        <v>6</v>
      </c>
      <c r="B850" s="2" t="s">
        <v>66</v>
      </c>
      <c r="C850" s="2" t="s">
        <v>273</v>
      </c>
      <c r="D850" s="2" t="s">
        <v>1061</v>
      </c>
      <c r="E850" s="2" t="s">
        <v>2736</v>
      </c>
      <c r="F850" s="2" t="s">
        <v>2853</v>
      </c>
      <c r="G850" s="2">
        <v>28.9</v>
      </c>
      <c r="H850" s="467">
        <v>28.9</v>
      </c>
      <c r="I850" s="467">
        <v>28.9</v>
      </c>
      <c r="J850" s="468">
        <f t="shared" si="118"/>
        <v>0</v>
      </c>
      <c r="K850" s="464">
        <v>44.15</v>
      </c>
      <c r="L850" s="464">
        <v>33.4</v>
      </c>
      <c r="M850" s="464">
        <v>178.25</v>
      </c>
      <c r="N850" s="466">
        <f t="shared" si="120"/>
        <v>5.4000000000000006E-2</v>
      </c>
      <c r="O850" s="2">
        <v>0</v>
      </c>
      <c r="P850" s="2">
        <v>10</v>
      </c>
      <c r="Q850" s="2">
        <v>10</v>
      </c>
      <c r="R850" s="2">
        <v>0</v>
      </c>
      <c r="S850" s="470">
        <f t="shared" si="119"/>
        <v>22.608996539792393</v>
      </c>
      <c r="T850" s="470">
        <f t="shared" si="121"/>
        <v>42.608996539792393</v>
      </c>
      <c r="U850" s="474" t="s">
        <v>3970</v>
      </c>
      <c r="V850" s="475" t="s">
        <v>3971</v>
      </c>
    </row>
    <row r="851" spans="1:22" s="1" customFormat="1" ht="39.950000000000003" customHeight="1" thickBot="1">
      <c r="A851" s="1" t="s">
        <v>6</v>
      </c>
      <c r="B851" s="2" t="s">
        <v>66</v>
      </c>
      <c r="C851" s="2" t="s">
        <v>270</v>
      </c>
      <c r="D851" s="2" t="s">
        <v>1062</v>
      </c>
      <c r="E851" s="2" t="s">
        <v>2736</v>
      </c>
      <c r="F851" s="2" t="s">
        <v>2853</v>
      </c>
      <c r="G851" s="2">
        <v>28.06</v>
      </c>
      <c r="H851" s="467">
        <v>29.9</v>
      </c>
      <c r="I851" s="467">
        <v>29.9</v>
      </c>
      <c r="J851" s="468">
        <f t="shared" si="118"/>
        <v>0</v>
      </c>
      <c r="K851" s="464">
        <v>44.15</v>
      </c>
      <c r="L851" s="464">
        <v>33.4</v>
      </c>
      <c r="M851" s="464">
        <v>178.25</v>
      </c>
      <c r="N851" s="466">
        <f t="shared" si="120"/>
        <v>5.4000000000000006E-2</v>
      </c>
      <c r="O851" s="2">
        <v>0</v>
      </c>
      <c r="P851" s="2">
        <v>10</v>
      </c>
      <c r="Q851" s="2">
        <v>10</v>
      </c>
      <c r="R851" s="2">
        <v>0</v>
      </c>
      <c r="S851" s="470">
        <f t="shared" si="119"/>
        <v>21.852842809364553</v>
      </c>
      <c r="T851" s="470">
        <f t="shared" si="121"/>
        <v>41.852842809364553</v>
      </c>
      <c r="U851" s="474" t="s">
        <v>3970</v>
      </c>
      <c r="V851" s="475" t="s">
        <v>3971</v>
      </c>
    </row>
    <row r="852" spans="1:22" s="1" customFormat="1" ht="39.950000000000003" customHeight="1" thickBot="1">
      <c r="A852" s="1" t="s">
        <v>6</v>
      </c>
      <c r="B852" s="2" t="s">
        <v>66</v>
      </c>
      <c r="C852" s="2" t="s">
        <v>269</v>
      </c>
      <c r="D852" s="2" t="s">
        <v>1063</v>
      </c>
      <c r="E852" s="2" t="s">
        <v>2735</v>
      </c>
      <c r="F852" s="2" t="s">
        <v>2904</v>
      </c>
      <c r="G852" s="2">
        <v>40</v>
      </c>
      <c r="H852" s="467">
        <v>60</v>
      </c>
      <c r="I852" s="467">
        <v>70</v>
      </c>
      <c r="J852" s="468">
        <f t="shared" si="118"/>
        <v>0.16666666666666666</v>
      </c>
      <c r="K852" s="464">
        <v>44.15</v>
      </c>
      <c r="L852" s="464">
        <v>33.4</v>
      </c>
      <c r="M852" s="464">
        <v>178.25</v>
      </c>
      <c r="N852" s="466">
        <f t="shared" si="120"/>
        <v>5.4000000000000006E-2</v>
      </c>
      <c r="O852" s="2">
        <v>10</v>
      </c>
      <c r="P852" s="2">
        <v>0</v>
      </c>
      <c r="Q852" s="2">
        <v>10</v>
      </c>
      <c r="R852" s="2">
        <v>1</v>
      </c>
      <c r="S852" s="470">
        <f t="shared" si="119"/>
        <v>9.3342857142857163</v>
      </c>
      <c r="T852" s="470">
        <f t="shared" si="121"/>
        <v>30.334285714285716</v>
      </c>
      <c r="U852" s="474" t="s">
        <v>3970</v>
      </c>
      <c r="V852" s="475" t="s">
        <v>3971</v>
      </c>
    </row>
    <row r="853" spans="1:22" s="1" customFormat="1" ht="39.950000000000003" customHeight="1" thickBot="1">
      <c r="A853" s="1" t="s">
        <v>6</v>
      </c>
      <c r="B853" s="2" t="s">
        <v>66</v>
      </c>
      <c r="C853" s="2" t="s">
        <v>269</v>
      </c>
      <c r="D853" s="2" t="s">
        <v>1064</v>
      </c>
      <c r="E853" s="2" t="s">
        <v>2737</v>
      </c>
      <c r="F853" s="2" t="s">
        <v>2900</v>
      </c>
      <c r="G853" s="2">
        <v>79.599999999999994</v>
      </c>
      <c r="H853" s="467">
        <v>79.599999999999994</v>
      </c>
      <c r="I853" s="467">
        <v>94.49</v>
      </c>
      <c r="J853" s="468">
        <f t="shared" si="118"/>
        <v>0.18706030150753772</v>
      </c>
      <c r="K853" s="464">
        <v>44.15</v>
      </c>
      <c r="L853" s="464">
        <v>33.4</v>
      </c>
      <c r="M853" s="464">
        <v>178.25</v>
      </c>
      <c r="N853" s="466">
        <f t="shared" si="120"/>
        <v>5.4000000000000006E-2</v>
      </c>
      <c r="O853" s="2">
        <v>10</v>
      </c>
      <c r="P853" s="2">
        <v>10</v>
      </c>
      <c r="Q853" s="2">
        <v>10</v>
      </c>
      <c r="R853" s="2">
        <v>0</v>
      </c>
      <c r="S853" s="470">
        <f t="shared" si="119"/>
        <v>6.9150174621653102</v>
      </c>
      <c r="T853" s="470">
        <f t="shared" si="121"/>
        <v>36.915017462165309</v>
      </c>
      <c r="U853" s="474" t="s">
        <v>3970</v>
      </c>
      <c r="V853" s="475" t="s">
        <v>3971</v>
      </c>
    </row>
    <row r="854" spans="1:22" s="1" customFormat="1" ht="39.950000000000003" customHeight="1" thickBot="1">
      <c r="A854" s="1" t="s">
        <v>6</v>
      </c>
      <c r="B854" s="2" t="s">
        <v>66</v>
      </c>
      <c r="C854" s="2" t="s">
        <v>271</v>
      </c>
      <c r="D854" s="2" t="s">
        <v>1065</v>
      </c>
      <c r="E854" s="2" t="s">
        <v>2736</v>
      </c>
      <c r="F854" s="2" t="s">
        <v>2905</v>
      </c>
      <c r="G854" s="2">
        <v>219.9</v>
      </c>
      <c r="H854" s="467">
        <v>226.5</v>
      </c>
      <c r="I854" s="467">
        <v>226.5</v>
      </c>
      <c r="J854" s="468">
        <f t="shared" si="118"/>
        <v>0</v>
      </c>
      <c r="K854" s="464">
        <v>44.15</v>
      </c>
      <c r="L854" s="464">
        <v>33.4</v>
      </c>
      <c r="M854" s="464">
        <v>178.25</v>
      </c>
      <c r="N854" s="466">
        <f t="shared" si="120"/>
        <v>5.4000000000000006E-2</v>
      </c>
      <c r="O854" s="2">
        <v>0</v>
      </c>
      <c r="P854" s="2">
        <v>0</v>
      </c>
      <c r="Q854" s="2">
        <v>10</v>
      </c>
      <c r="R854" s="2">
        <v>0</v>
      </c>
      <c r="S854" s="470">
        <f t="shared" si="119"/>
        <v>2.8847682119205302</v>
      </c>
      <c r="T854" s="470">
        <f t="shared" si="121"/>
        <v>12.88476821192053</v>
      </c>
      <c r="U854" s="474" t="s">
        <v>3970</v>
      </c>
      <c r="V854" s="475" t="s">
        <v>3971</v>
      </c>
    </row>
    <row r="855" spans="1:22" s="1" customFormat="1" ht="39.950000000000003" customHeight="1" thickBot="1">
      <c r="A855" s="1" t="s">
        <v>6</v>
      </c>
      <c r="B855" s="2" t="s">
        <v>66</v>
      </c>
      <c r="C855" s="2" t="s">
        <v>269</v>
      </c>
      <c r="D855" s="2" t="s">
        <v>1066</v>
      </c>
      <c r="E855" s="2" t="s">
        <v>2742</v>
      </c>
      <c r="F855" s="2" t="s">
        <v>2779</v>
      </c>
      <c r="G855" s="2">
        <v>15.52</v>
      </c>
      <c r="H855" s="467">
        <v>2160</v>
      </c>
      <c r="I855" s="467">
        <v>2160</v>
      </c>
      <c r="J855" s="468">
        <f t="shared" si="118"/>
        <v>0</v>
      </c>
      <c r="K855" s="464">
        <v>44.15</v>
      </c>
      <c r="L855" s="464">
        <v>33.4</v>
      </c>
      <c r="M855" s="464">
        <v>178.25</v>
      </c>
      <c r="N855" s="466">
        <f t="shared" si="120"/>
        <v>5.4000000000000006E-2</v>
      </c>
      <c r="O855" s="2">
        <v>10</v>
      </c>
      <c r="P855" s="2">
        <v>0</v>
      </c>
      <c r="Q855" s="2">
        <v>10</v>
      </c>
      <c r="R855" s="2">
        <v>0</v>
      </c>
      <c r="S855" s="470">
        <f t="shared" si="119"/>
        <v>0.30250000000000005</v>
      </c>
      <c r="T855" s="470">
        <f t="shared" si="121"/>
        <v>20.302499999999998</v>
      </c>
      <c r="U855" s="474" t="s">
        <v>3970</v>
      </c>
      <c r="V855" s="475" t="s">
        <v>3971</v>
      </c>
    </row>
    <row r="856" spans="1:22" s="1" customFormat="1" ht="39.950000000000003" customHeight="1" thickBot="1">
      <c r="A856" s="1" t="s">
        <v>6</v>
      </c>
      <c r="B856" s="2" t="s">
        <v>67</v>
      </c>
      <c r="C856" s="2" t="s">
        <v>269</v>
      </c>
      <c r="D856" s="2" t="s">
        <v>1067</v>
      </c>
      <c r="E856" s="2" t="s">
        <v>2733</v>
      </c>
      <c r="F856" s="2" t="s">
        <v>2779</v>
      </c>
      <c r="G856" s="2">
        <v>14.66</v>
      </c>
      <c r="H856" s="467">
        <v>13.83</v>
      </c>
      <c r="I856" s="467">
        <v>15.19</v>
      </c>
      <c r="J856" s="468">
        <f t="shared" si="118"/>
        <v>9.8336948662328227E-2</v>
      </c>
      <c r="K856" s="464">
        <v>59.864999999999988</v>
      </c>
      <c r="L856" s="464">
        <v>107.83499999999999</v>
      </c>
      <c r="M856" s="464">
        <v>75.034999999999997</v>
      </c>
      <c r="N856" s="466">
        <f t="shared" si="120"/>
        <v>5.4000000000000006E-2</v>
      </c>
      <c r="O856" s="2">
        <v>10</v>
      </c>
      <c r="P856" s="2">
        <v>0</v>
      </c>
      <c r="Q856" s="2">
        <v>10</v>
      </c>
      <c r="R856" s="2">
        <v>2</v>
      </c>
      <c r="S856" s="470"/>
      <c r="T856" s="470">
        <f t="shared" si="121"/>
        <v>22</v>
      </c>
      <c r="U856" s="474" t="s">
        <v>3970</v>
      </c>
      <c r="V856" s="475" t="s">
        <v>3153</v>
      </c>
    </row>
    <row r="857" spans="1:22" s="1" customFormat="1" ht="39.950000000000003" customHeight="1" thickBot="1">
      <c r="A857" s="1" t="s">
        <v>6</v>
      </c>
      <c r="B857" s="2" t="s">
        <v>67</v>
      </c>
      <c r="C857" s="2" t="s">
        <v>269</v>
      </c>
      <c r="D857" s="2" t="s">
        <v>1068</v>
      </c>
      <c r="E857" s="2" t="s">
        <v>2736</v>
      </c>
      <c r="F857" s="2" t="s">
        <v>2779</v>
      </c>
      <c r="G857" s="2">
        <v>17.02</v>
      </c>
      <c r="H857" s="467">
        <v>17.420000000000002</v>
      </c>
      <c r="I857" s="467">
        <v>17.809999999999999</v>
      </c>
      <c r="J857" s="468">
        <f t="shared" si="118"/>
        <v>2.2388059701492363E-2</v>
      </c>
      <c r="K857" s="464">
        <v>59.864999999999988</v>
      </c>
      <c r="L857" s="464">
        <v>107.83499999999999</v>
      </c>
      <c r="M857" s="464">
        <v>75.034999999999997</v>
      </c>
      <c r="N857" s="466">
        <f t="shared" si="120"/>
        <v>5.4000000000000006E-2</v>
      </c>
      <c r="O857" s="2">
        <v>0</v>
      </c>
      <c r="P857" s="2">
        <v>0</v>
      </c>
      <c r="Q857" s="2">
        <v>10</v>
      </c>
      <c r="R857" s="2">
        <v>0</v>
      </c>
      <c r="S857" s="470"/>
      <c r="T857" s="470">
        <f t="shared" si="121"/>
        <v>10</v>
      </c>
      <c r="U857" s="474" t="s">
        <v>3970</v>
      </c>
      <c r="V857" s="475" t="s">
        <v>3153</v>
      </c>
    </row>
    <row r="858" spans="1:22" s="1" customFormat="1" ht="39.950000000000003" customHeight="1" thickBot="1">
      <c r="A858" s="1" t="s">
        <v>6</v>
      </c>
      <c r="B858" s="2" t="s">
        <v>67</v>
      </c>
      <c r="C858" s="2" t="s">
        <v>269</v>
      </c>
      <c r="D858" s="2" t="s">
        <v>1071</v>
      </c>
      <c r="E858" s="2" t="s">
        <v>2735</v>
      </c>
      <c r="F858" s="2" t="s">
        <v>2906</v>
      </c>
      <c r="G858" s="2">
        <v>232.58</v>
      </c>
      <c r="H858" s="467">
        <v>260</v>
      </c>
      <c r="I858" s="467">
        <v>277</v>
      </c>
      <c r="J858" s="468">
        <f t="shared" si="118"/>
        <v>6.5384615384615388E-2</v>
      </c>
      <c r="K858" s="464">
        <v>59.864999999999988</v>
      </c>
      <c r="L858" s="464">
        <v>107.83499999999999</v>
      </c>
      <c r="M858" s="464">
        <v>75.034999999999997</v>
      </c>
      <c r="N858" s="466">
        <f t="shared" si="120"/>
        <v>5.4000000000000006E-2</v>
      </c>
      <c r="O858" s="2">
        <v>10</v>
      </c>
      <c r="P858" s="2">
        <v>10</v>
      </c>
      <c r="Q858" s="2">
        <v>10</v>
      </c>
      <c r="R858" s="2">
        <v>1</v>
      </c>
      <c r="S858" s="470"/>
      <c r="T858" s="470">
        <f t="shared" si="121"/>
        <v>31</v>
      </c>
      <c r="U858" s="474" t="s">
        <v>3970</v>
      </c>
      <c r="V858" s="475" t="s">
        <v>3153</v>
      </c>
    </row>
    <row r="859" spans="1:22" s="1" customFormat="1" ht="39.950000000000003" customHeight="1" thickBot="1">
      <c r="A859" s="1" t="s">
        <v>6</v>
      </c>
      <c r="B859" s="2" t="s">
        <v>67</v>
      </c>
      <c r="C859" s="2" t="s">
        <v>269</v>
      </c>
      <c r="D859" s="2" t="s">
        <v>1069</v>
      </c>
      <c r="E859" s="2" t="s">
        <v>2734</v>
      </c>
      <c r="F859" s="2" t="s">
        <v>2779</v>
      </c>
      <c r="G859" s="2">
        <v>14.95</v>
      </c>
      <c r="H859" s="467">
        <v>19.5</v>
      </c>
      <c r="I859" s="467"/>
      <c r="J859" s="468"/>
      <c r="K859" s="464">
        <v>59.864999999999988</v>
      </c>
      <c r="L859" s="464">
        <v>107.83499999999999</v>
      </c>
      <c r="M859" s="464">
        <v>75.034999999999997</v>
      </c>
      <c r="N859" s="466">
        <f t="shared" si="120"/>
        <v>5.4000000000000006E-2</v>
      </c>
      <c r="O859" s="2">
        <v>10</v>
      </c>
      <c r="P859" s="2">
        <v>0</v>
      </c>
      <c r="Q859" s="2">
        <v>10</v>
      </c>
      <c r="R859" s="2">
        <v>0</v>
      </c>
      <c r="S859" s="470"/>
      <c r="T859" s="470">
        <f t="shared" si="121"/>
        <v>20</v>
      </c>
      <c r="U859" s="474" t="s">
        <v>3970</v>
      </c>
      <c r="V859" s="475" t="s">
        <v>3153</v>
      </c>
    </row>
    <row r="860" spans="1:22" s="1" customFormat="1" ht="39.950000000000003" customHeight="1" thickBot="1">
      <c r="A860" s="1" t="s">
        <v>6</v>
      </c>
      <c r="B860" s="2" t="s">
        <v>67</v>
      </c>
      <c r="C860" s="2" t="s">
        <v>269</v>
      </c>
      <c r="D860" s="2" t="s">
        <v>1070</v>
      </c>
      <c r="E860" s="2" t="s">
        <v>2738</v>
      </c>
      <c r="F860" s="2" t="s">
        <v>2902</v>
      </c>
      <c r="G860" s="2">
        <v>17.57</v>
      </c>
      <c r="H860" s="467">
        <v>34.78</v>
      </c>
      <c r="I860" s="467"/>
      <c r="J860" s="468"/>
      <c r="K860" s="464">
        <v>59.864999999999988</v>
      </c>
      <c r="L860" s="464">
        <v>107.83499999999999</v>
      </c>
      <c r="M860" s="464">
        <v>75.034999999999997</v>
      </c>
      <c r="N860" s="466">
        <f t="shared" si="120"/>
        <v>5.4000000000000006E-2</v>
      </c>
      <c r="O860" s="2">
        <v>10</v>
      </c>
      <c r="P860" s="2">
        <v>10</v>
      </c>
      <c r="Q860" s="2">
        <v>10</v>
      </c>
      <c r="R860" s="2">
        <v>0</v>
      </c>
      <c r="S860" s="470"/>
      <c r="T860" s="470">
        <f t="shared" si="121"/>
        <v>30</v>
      </c>
      <c r="U860" s="474" t="s">
        <v>3970</v>
      </c>
      <c r="V860" s="475" t="s">
        <v>3153</v>
      </c>
    </row>
    <row r="861" spans="1:22" s="1" customFormat="1" ht="39.950000000000003" customHeight="1" thickBot="1">
      <c r="A861" s="1" t="s">
        <v>6</v>
      </c>
      <c r="B861" s="2" t="s">
        <v>67</v>
      </c>
      <c r="C861" s="2" t="s">
        <v>270</v>
      </c>
      <c r="D861" s="2" t="s">
        <v>1072</v>
      </c>
      <c r="E861" s="2" t="s">
        <v>2734</v>
      </c>
      <c r="F861" s="2" t="s">
        <v>2907</v>
      </c>
      <c r="G861" s="2">
        <v>168.95</v>
      </c>
      <c r="H861" s="467">
        <v>349.8</v>
      </c>
      <c r="I861" s="467"/>
      <c r="J861" s="468"/>
      <c r="K861" s="464">
        <v>59.864999999999988</v>
      </c>
      <c r="L861" s="464">
        <v>107.83499999999999</v>
      </c>
      <c r="M861" s="464">
        <v>75.034999999999997</v>
      </c>
      <c r="N861" s="466">
        <f t="shared" si="120"/>
        <v>5.4000000000000006E-2</v>
      </c>
      <c r="O861" s="2">
        <v>10</v>
      </c>
      <c r="P861" s="2">
        <v>10</v>
      </c>
      <c r="Q861" s="2">
        <v>10</v>
      </c>
      <c r="R861" s="2">
        <v>0</v>
      </c>
      <c r="S861" s="470"/>
      <c r="T861" s="470">
        <f t="shared" si="121"/>
        <v>30</v>
      </c>
      <c r="U861" s="474" t="s">
        <v>3970</v>
      </c>
      <c r="V861" s="475" t="s">
        <v>3153</v>
      </c>
    </row>
    <row r="862" spans="1:22" s="1" customFormat="1" ht="39.950000000000003" customHeight="1" thickBot="1">
      <c r="A862" s="1" t="s">
        <v>6</v>
      </c>
      <c r="B862" s="2" t="s">
        <v>68</v>
      </c>
      <c r="C862" s="2" t="s">
        <v>270</v>
      </c>
      <c r="D862" s="2" t="s">
        <v>1073</v>
      </c>
      <c r="E862" s="2" t="s">
        <v>2737</v>
      </c>
      <c r="F862" s="2" t="s">
        <v>2903</v>
      </c>
      <c r="G862" s="2">
        <v>11.26</v>
      </c>
      <c r="H862" s="467">
        <v>11.07</v>
      </c>
      <c r="I862" s="467">
        <v>13.77</v>
      </c>
      <c r="J862" s="468">
        <f t="shared" ref="J862:J904" si="122">+(I862-H862)/H862</f>
        <v>0.24390243902439018</v>
      </c>
      <c r="K862" s="464">
        <v>117.255</v>
      </c>
      <c r="L862" s="464">
        <v>97.54</v>
      </c>
      <c r="M862" s="464">
        <v>98.54</v>
      </c>
      <c r="N862" s="466">
        <f t="shared" si="120"/>
        <v>5.4000000000000006E-2</v>
      </c>
      <c r="O862" s="2">
        <v>10</v>
      </c>
      <c r="P862" s="2">
        <v>10</v>
      </c>
      <c r="Q862" s="2">
        <v>10</v>
      </c>
      <c r="R862" s="2">
        <v>0</v>
      </c>
      <c r="S862" s="470">
        <v>60</v>
      </c>
      <c r="T862" s="470">
        <f t="shared" si="121"/>
        <v>90</v>
      </c>
      <c r="U862" s="476" t="s">
        <v>3969</v>
      </c>
      <c r="V862" s="472"/>
    </row>
    <row r="863" spans="1:22" s="1" customFormat="1" ht="39.950000000000003" customHeight="1" thickBot="1">
      <c r="A863" s="1" t="s">
        <v>6</v>
      </c>
      <c r="B863" s="2" t="s">
        <v>68</v>
      </c>
      <c r="C863" s="2" t="s">
        <v>269</v>
      </c>
      <c r="D863" s="2" t="s">
        <v>1077</v>
      </c>
      <c r="E863" s="2" t="s">
        <v>2752</v>
      </c>
      <c r="F863" s="2" t="s">
        <v>2853</v>
      </c>
      <c r="G863" s="2">
        <v>12.8</v>
      </c>
      <c r="H863" s="467">
        <v>14.6</v>
      </c>
      <c r="I863" s="467">
        <v>13.98</v>
      </c>
      <c r="J863" s="468">
        <f t="shared" si="122"/>
        <v>-4.2465753424657485E-2</v>
      </c>
      <c r="K863" s="464">
        <v>117.255</v>
      </c>
      <c r="L863" s="464">
        <v>97.54</v>
      </c>
      <c r="M863" s="464">
        <v>98.54</v>
      </c>
      <c r="N863" s="466">
        <f t="shared" si="120"/>
        <v>5.4000000000000006E-2</v>
      </c>
      <c r="O863" s="2">
        <v>10</v>
      </c>
      <c r="P863" s="2">
        <v>10</v>
      </c>
      <c r="Q863" s="2">
        <v>10</v>
      </c>
      <c r="R863" s="2">
        <v>0</v>
      </c>
      <c r="S863" s="470">
        <f>+($I$862*$S$862)/I863</f>
        <v>59.098712446351925</v>
      </c>
      <c r="T863" s="470">
        <f t="shared" si="121"/>
        <v>89.098712446351925</v>
      </c>
      <c r="U863" s="476" t="s">
        <v>3969</v>
      </c>
      <c r="V863" s="472"/>
    </row>
    <row r="864" spans="1:22" s="1" customFormat="1" ht="39.950000000000003" customHeight="1" thickBot="1">
      <c r="A864" s="1" t="s">
        <v>7</v>
      </c>
      <c r="B864" s="2" t="s">
        <v>68</v>
      </c>
      <c r="C864" s="2" t="s">
        <v>270</v>
      </c>
      <c r="D864" s="2" t="s">
        <v>1075</v>
      </c>
      <c r="E864" s="2" t="s">
        <v>2733</v>
      </c>
      <c r="F864" s="2" t="s">
        <v>2779</v>
      </c>
      <c r="G864" s="2">
        <v>15.96</v>
      </c>
      <c r="H864" s="467">
        <v>13.47</v>
      </c>
      <c r="I864" s="467">
        <v>14.21</v>
      </c>
      <c r="J864" s="468">
        <f t="shared" si="122"/>
        <v>5.4936896807720875E-2</v>
      </c>
      <c r="K864" s="464">
        <v>117.255</v>
      </c>
      <c r="L864" s="464">
        <v>97.54</v>
      </c>
      <c r="M864" s="464">
        <v>98.54</v>
      </c>
      <c r="N864" s="466">
        <f t="shared" si="120"/>
        <v>5.4000000000000006E-2</v>
      </c>
      <c r="O864" s="2">
        <v>10</v>
      </c>
      <c r="P864" s="2">
        <v>0</v>
      </c>
      <c r="Q864" s="2">
        <v>10</v>
      </c>
      <c r="R864" s="2">
        <v>2</v>
      </c>
      <c r="S864" s="470"/>
      <c r="T864" s="470">
        <f t="shared" si="121"/>
        <v>22</v>
      </c>
      <c r="U864" s="474" t="s">
        <v>3970</v>
      </c>
      <c r="V864" s="475" t="s">
        <v>3151</v>
      </c>
    </row>
    <row r="865" spans="1:22" s="1" customFormat="1" ht="39.950000000000003" customHeight="1" thickBot="1">
      <c r="A865" s="1" t="s">
        <v>6</v>
      </c>
      <c r="B865" s="2" t="s">
        <v>68</v>
      </c>
      <c r="C865" s="2" t="s">
        <v>269</v>
      </c>
      <c r="D865" s="2" t="s">
        <v>1076</v>
      </c>
      <c r="E865" s="2" t="s">
        <v>2734</v>
      </c>
      <c r="F865" s="2" t="s">
        <v>2779</v>
      </c>
      <c r="G865" s="2">
        <v>15.4</v>
      </c>
      <c r="H865" s="467">
        <v>13.89</v>
      </c>
      <c r="I865" s="467">
        <v>14.98</v>
      </c>
      <c r="J865" s="468">
        <f t="shared" si="122"/>
        <v>7.8473722102231802E-2</v>
      </c>
      <c r="K865" s="464">
        <v>117.255</v>
      </c>
      <c r="L865" s="464">
        <v>97.54</v>
      </c>
      <c r="M865" s="464">
        <v>98.54</v>
      </c>
      <c r="N865" s="466">
        <f t="shared" si="120"/>
        <v>5.4000000000000006E-2</v>
      </c>
      <c r="O865" s="2">
        <v>10</v>
      </c>
      <c r="P865" s="2">
        <v>0</v>
      </c>
      <c r="Q865" s="2">
        <v>10</v>
      </c>
      <c r="R865" s="2">
        <v>0</v>
      </c>
      <c r="S865" s="470">
        <f t="shared" ref="S865:S874" si="123">+($I$862*$S$862)/I865</f>
        <v>55.153538050734305</v>
      </c>
      <c r="T865" s="470">
        <f t="shared" si="121"/>
        <v>75.153538050734312</v>
      </c>
      <c r="U865" s="476" t="s">
        <v>3969</v>
      </c>
      <c r="V865" s="472"/>
    </row>
    <row r="866" spans="1:22" s="1" customFormat="1" ht="39.950000000000003" customHeight="1" thickBot="1">
      <c r="A866" s="1" t="s">
        <v>6</v>
      </c>
      <c r="B866" s="2" t="s">
        <v>68</v>
      </c>
      <c r="C866" s="2" t="s">
        <v>269</v>
      </c>
      <c r="D866" s="2" t="s">
        <v>1080</v>
      </c>
      <c r="E866" s="2" t="s">
        <v>2738</v>
      </c>
      <c r="F866" s="2" t="s">
        <v>2902</v>
      </c>
      <c r="G866" s="2">
        <v>16.86</v>
      </c>
      <c r="H866" s="467">
        <v>19.09</v>
      </c>
      <c r="I866" s="467">
        <v>16.149999999999999</v>
      </c>
      <c r="J866" s="468">
        <f t="shared" si="122"/>
        <v>-0.15400733368255637</v>
      </c>
      <c r="K866" s="464">
        <v>117.255</v>
      </c>
      <c r="L866" s="464">
        <v>97.54</v>
      </c>
      <c r="M866" s="464">
        <v>98.54</v>
      </c>
      <c r="N866" s="466">
        <f t="shared" si="120"/>
        <v>5.4000000000000006E-2</v>
      </c>
      <c r="O866" s="2">
        <v>10</v>
      </c>
      <c r="P866" s="2">
        <v>10</v>
      </c>
      <c r="Q866" s="2">
        <v>10</v>
      </c>
      <c r="R866" s="2">
        <v>0</v>
      </c>
      <c r="S866" s="470">
        <f t="shared" si="123"/>
        <v>51.157894736842103</v>
      </c>
      <c r="T866" s="470">
        <f t="shared" si="121"/>
        <v>81.15789473684211</v>
      </c>
      <c r="U866" s="476" t="s">
        <v>3969</v>
      </c>
      <c r="V866" s="472"/>
    </row>
    <row r="867" spans="1:22" s="1" customFormat="1" ht="39.950000000000003" customHeight="1" thickBot="1">
      <c r="A867" s="1" t="s">
        <v>6</v>
      </c>
      <c r="B867" s="2" t="s">
        <v>68</v>
      </c>
      <c r="C867" s="2" t="s">
        <v>270</v>
      </c>
      <c r="D867" s="2" t="s">
        <v>1078</v>
      </c>
      <c r="E867" s="2" t="s">
        <v>2734</v>
      </c>
      <c r="F867" s="2" t="s">
        <v>2816</v>
      </c>
      <c r="G867" s="2">
        <v>14.6</v>
      </c>
      <c r="H867" s="467">
        <v>15.9</v>
      </c>
      <c r="I867" s="467">
        <v>16.899999999999999</v>
      </c>
      <c r="J867" s="468">
        <f t="shared" si="122"/>
        <v>6.2893081761006178E-2</v>
      </c>
      <c r="K867" s="464">
        <v>117.255</v>
      </c>
      <c r="L867" s="464">
        <v>97.54</v>
      </c>
      <c r="M867" s="464">
        <v>98.54</v>
      </c>
      <c r="N867" s="466">
        <f t="shared" si="120"/>
        <v>5.4000000000000006E-2</v>
      </c>
      <c r="O867" s="2">
        <v>10</v>
      </c>
      <c r="P867" s="2">
        <v>10</v>
      </c>
      <c r="Q867" s="2">
        <v>10</v>
      </c>
      <c r="R867" s="2">
        <v>0</v>
      </c>
      <c r="S867" s="470">
        <f t="shared" si="123"/>
        <v>48.887573964497044</v>
      </c>
      <c r="T867" s="470">
        <f t="shared" si="121"/>
        <v>78.887573964497051</v>
      </c>
      <c r="U867" s="476" t="s">
        <v>3969</v>
      </c>
      <c r="V867" s="472"/>
    </row>
    <row r="868" spans="1:22" s="1" customFormat="1" ht="39.950000000000003" customHeight="1" thickBot="1">
      <c r="A868" s="1" t="s">
        <v>6</v>
      </c>
      <c r="B868" s="2" t="s">
        <v>68</v>
      </c>
      <c r="C868" s="2" t="s">
        <v>269</v>
      </c>
      <c r="D868" s="2" t="s">
        <v>1074</v>
      </c>
      <c r="E868" s="2" t="s">
        <v>2741</v>
      </c>
      <c r="F868" s="2" t="s">
        <v>2815</v>
      </c>
      <c r="G868" s="2">
        <v>12.28</v>
      </c>
      <c r="H868" s="467">
        <v>12.4</v>
      </c>
      <c r="I868" s="467">
        <v>17.14</v>
      </c>
      <c r="J868" s="468">
        <f t="shared" si="122"/>
        <v>0.38225806451612904</v>
      </c>
      <c r="K868" s="464">
        <v>117.255</v>
      </c>
      <c r="L868" s="464">
        <v>97.54</v>
      </c>
      <c r="M868" s="464">
        <v>98.54</v>
      </c>
      <c r="N868" s="466">
        <f t="shared" si="120"/>
        <v>5.4000000000000006E-2</v>
      </c>
      <c r="O868" s="2">
        <v>10</v>
      </c>
      <c r="P868" s="2">
        <v>10</v>
      </c>
      <c r="Q868" s="2">
        <v>10</v>
      </c>
      <c r="R868" s="2">
        <v>0</v>
      </c>
      <c r="S868" s="470">
        <f t="shared" si="123"/>
        <v>48.203033838973155</v>
      </c>
      <c r="T868" s="470">
        <f t="shared" si="121"/>
        <v>78.203033838973155</v>
      </c>
      <c r="U868" s="476" t="s">
        <v>3969</v>
      </c>
      <c r="V868" s="472"/>
    </row>
    <row r="869" spans="1:22" s="1" customFormat="1" ht="39.950000000000003" customHeight="1" thickBot="1">
      <c r="A869" s="1" t="s">
        <v>6</v>
      </c>
      <c r="B869" s="2" t="s">
        <v>68</v>
      </c>
      <c r="C869" s="2" t="s">
        <v>269</v>
      </c>
      <c r="D869" s="2" t="s">
        <v>1079</v>
      </c>
      <c r="E869" s="2" t="s">
        <v>2735</v>
      </c>
      <c r="F869" s="2" t="s">
        <v>2816</v>
      </c>
      <c r="G869" s="2">
        <v>15.13</v>
      </c>
      <c r="H869" s="467">
        <v>17.41</v>
      </c>
      <c r="I869" s="467">
        <v>18</v>
      </c>
      <c r="J869" s="468">
        <f t="shared" si="122"/>
        <v>3.3888569787478451E-2</v>
      </c>
      <c r="K869" s="464">
        <v>117.255</v>
      </c>
      <c r="L869" s="464">
        <v>97.54</v>
      </c>
      <c r="M869" s="464">
        <v>98.54</v>
      </c>
      <c r="N869" s="466">
        <f t="shared" si="120"/>
        <v>5.4000000000000006E-2</v>
      </c>
      <c r="O869" s="2">
        <v>10</v>
      </c>
      <c r="P869" s="2">
        <v>0</v>
      </c>
      <c r="Q869" s="2">
        <v>10</v>
      </c>
      <c r="R869" s="2">
        <v>1</v>
      </c>
      <c r="S869" s="470">
        <f t="shared" si="123"/>
        <v>45.9</v>
      </c>
      <c r="T869" s="470">
        <f t="shared" si="121"/>
        <v>66.900000000000006</v>
      </c>
      <c r="U869" s="476" t="s">
        <v>3969</v>
      </c>
      <c r="V869" s="472"/>
    </row>
    <row r="870" spans="1:22" s="1" customFormat="1" ht="39.950000000000003" customHeight="1" thickBot="1">
      <c r="A870" s="1" t="s">
        <v>6</v>
      </c>
      <c r="B870" s="2" t="s">
        <v>68</v>
      </c>
      <c r="C870" s="2" t="s">
        <v>269</v>
      </c>
      <c r="D870" s="2" t="s">
        <v>1085</v>
      </c>
      <c r="E870" s="2" t="s">
        <v>2733</v>
      </c>
      <c r="F870" s="2" t="s">
        <v>2815</v>
      </c>
      <c r="G870" s="2">
        <v>12.5</v>
      </c>
      <c r="H870" s="467">
        <v>12.5</v>
      </c>
      <c r="I870" s="467">
        <v>18.39</v>
      </c>
      <c r="J870" s="468">
        <f t="shared" si="122"/>
        <v>0.47120000000000006</v>
      </c>
      <c r="K870" s="464">
        <v>117.255</v>
      </c>
      <c r="L870" s="464">
        <v>97.54</v>
      </c>
      <c r="M870" s="464">
        <v>98.54</v>
      </c>
      <c r="N870" s="466">
        <f t="shared" si="120"/>
        <v>5.4000000000000006E-2</v>
      </c>
      <c r="O870" s="2">
        <v>10</v>
      </c>
      <c r="P870" s="2">
        <v>10</v>
      </c>
      <c r="Q870" s="2">
        <v>10</v>
      </c>
      <c r="R870" s="2">
        <v>2</v>
      </c>
      <c r="S870" s="470">
        <f t="shared" si="123"/>
        <v>44.92659053833605</v>
      </c>
      <c r="T870" s="470">
        <f t="shared" si="121"/>
        <v>76.926590538336058</v>
      </c>
      <c r="U870" s="476" t="s">
        <v>3969</v>
      </c>
      <c r="V870" s="472"/>
    </row>
    <row r="871" spans="1:22" s="1" customFormat="1" ht="39.950000000000003" customHeight="1" thickBot="1">
      <c r="A871" s="1" t="s">
        <v>6</v>
      </c>
      <c r="B871" s="2" t="s">
        <v>68</v>
      </c>
      <c r="C871" s="2" t="s">
        <v>269</v>
      </c>
      <c r="D871" s="2" t="s">
        <v>1081</v>
      </c>
      <c r="E871" s="2" t="s">
        <v>2736</v>
      </c>
      <c r="F871" s="2" t="s">
        <v>2902</v>
      </c>
      <c r="G871" s="2">
        <v>21.41</v>
      </c>
      <c r="H871" s="467">
        <v>25.69</v>
      </c>
      <c r="I871" s="467">
        <v>18.690000000000001</v>
      </c>
      <c r="J871" s="468">
        <f t="shared" si="122"/>
        <v>-0.27247956403269752</v>
      </c>
      <c r="K871" s="464">
        <v>117.255</v>
      </c>
      <c r="L871" s="464">
        <v>97.54</v>
      </c>
      <c r="M871" s="464">
        <v>98.54</v>
      </c>
      <c r="N871" s="466">
        <f t="shared" si="120"/>
        <v>5.4000000000000006E-2</v>
      </c>
      <c r="O871" s="2">
        <v>0</v>
      </c>
      <c r="P871" s="2">
        <v>10</v>
      </c>
      <c r="Q871" s="2">
        <v>10</v>
      </c>
      <c r="R871" s="2">
        <v>0</v>
      </c>
      <c r="S871" s="470">
        <f t="shared" si="123"/>
        <v>44.205457463884422</v>
      </c>
      <c r="T871" s="470">
        <f t="shared" si="121"/>
        <v>64.205457463884414</v>
      </c>
      <c r="U871" s="476" t="s">
        <v>3969</v>
      </c>
      <c r="V871" s="472"/>
    </row>
    <row r="872" spans="1:22" s="1" customFormat="1" ht="39.950000000000003" customHeight="1" thickBot="1">
      <c r="A872" s="1" t="s">
        <v>6</v>
      </c>
      <c r="B872" s="2" t="s">
        <v>68</v>
      </c>
      <c r="C872" s="2" t="s">
        <v>269</v>
      </c>
      <c r="D872" s="2" t="s">
        <v>1082</v>
      </c>
      <c r="E872" s="2" t="s">
        <v>2754</v>
      </c>
      <c r="F872" s="2" t="s">
        <v>2821</v>
      </c>
      <c r="G872" s="2">
        <v>28</v>
      </c>
      <c r="H872" s="467">
        <v>28</v>
      </c>
      <c r="I872" s="467">
        <v>28.01</v>
      </c>
      <c r="J872" s="468">
        <f t="shared" si="122"/>
        <v>3.5714285714291298E-4</v>
      </c>
      <c r="K872" s="464">
        <v>117.255</v>
      </c>
      <c r="L872" s="464">
        <v>97.54</v>
      </c>
      <c r="M872" s="464">
        <v>98.54</v>
      </c>
      <c r="N872" s="466">
        <f t="shared" si="120"/>
        <v>5.4000000000000006E-2</v>
      </c>
      <c r="O872" s="2">
        <v>10</v>
      </c>
      <c r="P872" s="2">
        <v>10</v>
      </c>
      <c r="Q872" s="2">
        <v>10</v>
      </c>
      <c r="R872" s="2">
        <v>0</v>
      </c>
      <c r="S872" s="470">
        <f t="shared" si="123"/>
        <v>29.496608354159225</v>
      </c>
      <c r="T872" s="470">
        <f t="shared" si="121"/>
        <v>59.496608354159221</v>
      </c>
      <c r="U872" s="474" t="s">
        <v>3970</v>
      </c>
      <c r="V872" s="475" t="s">
        <v>3971</v>
      </c>
    </row>
    <row r="873" spans="1:22" s="1" customFormat="1" ht="39.950000000000003" customHeight="1" thickBot="1">
      <c r="A873" s="1" t="s">
        <v>6</v>
      </c>
      <c r="B873" s="2" t="s">
        <v>68</v>
      </c>
      <c r="C873" s="2" t="s">
        <v>269</v>
      </c>
      <c r="D873" s="2" t="s">
        <v>1083</v>
      </c>
      <c r="E873" s="2" t="s">
        <v>2737</v>
      </c>
      <c r="F873" s="2" t="s">
        <v>2900</v>
      </c>
      <c r="G873" s="2">
        <v>73.150000000000006</v>
      </c>
      <c r="H873" s="467">
        <v>73.150000000000006</v>
      </c>
      <c r="I873" s="467">
        <v>86.83</v>
      </c>
      <c r="J873" s="468">
        <f t="shared" si="122"/>
        <v>0.18701298701298691</v>
      </c>
      <c r="K873" s="464">
        <v>117.255</v>
      </c>
      <c r="L873" s="464">
        <v>97.54</v>
      </c>
      <c r="M873" s="464">
        <v>98.54</v>
      </c>
      <c r="N873" s="466">
        <f t="shared" si="120"/>
        <v>5.4000000000000006E-2</v>
      </c>
      <c r="O873" s="2">
        <v>10</v>
      </c>
      <c r="P873" s="2">
        <v>10</v>
      </c>
      <c r="Q873" s="2">
        <v>10</v>
      </c>
      <c r="R873" s="2">
        <v>0</v>
      </c>
      <c r="S873" s="470">
        <f t="shared" si="123"/>
        <v>9.5151445352988588</v>
      </c>
      <c r="T873" s="470">
        <f t="shared" si="121"/>
        <v>39.515144535298859</v>
      </c>
      <c r="U873" s="474" t="s">
        <v>3970</v>
      </c>
      <c r="V873" s="475" t="s">
        <v>3971</v>
      </c>
    </row>
    <row r="874" spans="1:22" s="1" customFormat="1" ht="39.950000000000003" customHeight="1" thickBot="1">
      <c r="A874" s="1" t="s">
        <v>6</v>
      </c>
      <c r="B874" s="2" t="s">
        <v>68</v>
      </c>
      <c r="C874" s="2" t="s">
        <v>269</v>
      </c>
      <c r="D874" s="2" t="s">
        <v>1084</v>
      </c>
      <c r="E874" s="2" t="s">
        <v>2742</v>
      </c>
      <c r="F874" s="2" t="s">
        <v>2779</v>
      </c>
      <c r="G874" s="2">
        <v>13.25</v>
      </c>
      <c r="H874" s="467">
        <v>1890</v>
      </c>
      <c r="I874" s="467">
        <v>1890</v>
      </c>
      <c r="J874" s="468">
        <f t="shared" si="122"/>
        <v>0</v>
      </c>
      <c r="K874" s="464">
        <v>117.255</v>
      </c>
      <c r="L874" s="464">
        <v>97.54</v>
      </c>
      <c r="M874" s="464">
        <v>98.54</v>
      </c>
      <c r="N874" s="466">
        <f t="shared" si="120"/>
        <v>5.4000000000000006E-2</v>
      </c>
      <c r="O874" s="2">
        <v>10</v>
      </c>
      <c r="P874" s="2">
        <v>0</v>
      </c>
      <c r="Q874" s="2">
        <v>10</v>
      </c>
      <c r="R874" s="2">
        <v>0</v>
      </c>
      <c r="S874" s="470">
        <f t="shared" si="123"/>
        <v>0.43714285714285711</v>
      </c>
      <c r="T874" s="470">
        <f t="shared" si="121"/>
        <v>20.437142857142856</v>
      </c>
      <c r="U874" s="474" t="s">
        <v>3970</v>
      </c>
      <c r="V874" s="475" t="s">
        <v>3971</v>
      </c>
    </row>
    <row r="875" spans="1:22" s="1" customFormat="1" ht="39.950000000000003" customHeight="1" thickBot="1">
      <c r="A875" s="1" t="s">
        <v>6</v>
      </c>
      <c r="B875" s="2" t="s">
        <v>69</v>
      </c>
      <c r="C875" s="2" t="s">
        <v>270</v>
      </c>
      <c r="D875" s="2" t="s">
        <v>1086</v>
      </c>
      <c r="E875" s="2" t="s">
        <v>2737</v>
      </c>
      <c r="F875" s="2" t="s">
        <v>2903</v>
      </c>
      <c r="G875" s="2">
        <v>12.84</v>
      </c>
      <c r="H875" s="467">
        <v>12.84</v>
      </c>
      <c r="I875" s="467">
        <v>13.77</v>
      </c>
      <c r="J875" s="468">
        <f t="shared" si="122"/>
        <v>7.2429906542056055E-2</v>
      </c>
      <c r="K875" s="464">
        <v>117.255</v>
      </c>
      <c r="L875" s="464">
        <v>106.505</v>
      </c>
      <c r="M875" s="464">
        <v>98.54</v>
      </c>
      <c r="N875" s="466">
        <f t="shared" si="120"/>
        <v>5.4000000000000006E-2</v>
      </c>
      <c r="O875" s="2">
        <v>10</v>
      </c>
      <c r="P875" s="2">
        <v>10</v>
      </c>
      <c r="Q875" s="2">
        <v>10</v>
      </c>
      <c r="R875" s="2">
        <v>0</v>
      </c>
      <c r="S875" s="470">
        <v>60</v>
      </c>
      <c r="T875" s="470">
        <f t="shared" si="121"/>
        <v>90</v>
      </c>
      <c r="U875" s="476" t="s">
        <v>3969</v>
      </c>
      <c r="V875" s="472"/>
    </row>
    <row r="876" spans="1:22" s="1" customFormat="1" ht="39.950000000000003" customHeight="1" thickBot="1">
      <c r="A876" s="1" t="s">
        <v>7</v>
      </c>
      <c r="B876" s="2" t="s">
        <v>69</v>
      </c>
      <c r="C876" s="2" t="s">
        <v>269</v>
      </c>
      <c r="D876" s="2" t="s">
        <v>1088</v>
      </c>
      <c r="E876" s="2" t="s">
        <v>2752</v>
      </c>
      <c r="F876" s="2" t="s">
        <v>2853</v>
      </c>
      <c r="G876" s="2">
        <v>14.77</v>
      </c>
      <c r="H876" s="467">
        <v>15.17</v>
      </c>
      <c r="I876" s="467">
        <v>14.5</v>
      </c>
      <c r="J876" s="468">
        <f t="shared" si="122"/>
        <v>-4.416611733684904E-2</v>
      </c>
      <c r="K876" s="464">
        <v>117.255</v>
      </c>
      <c r="L876" s="464">
        <v>106.505</v>
      </c>
      <c r="M876" s="464">
        <v>98.54</v>
      </c>
      <c r="N876" s="466">
        <f t="shared" si="120"/>
        <v>5.4000000000000006E-2</v>
      </c>
      <c r="O876" s="2">
        <v>10</v>
      </c>
      <c r="P876" s="2">
        <v>10</v>
      </c>
      <c r="Q876" s="2">
        <v>10</v>
      </c>
      <c r="R876" s="2">
        <v>0</v>
      </c>
      <c r="S876" s="470">
        <f>+($I$875*$S$875)/I876</f>
        <v>56.979310344827582</v>
      </c>
      <c r="T876" s="470">
        <f t="shared" si="121"/>
        <v>86.979310344827582</v>
      </c>
      <c r="U876" s="476" t="s">
        <v>3969</v>
      </c>
      <c r="V876" s="472"/>
    </row>
    <row r="877" spans="1:22" s="1" customFormat="1" ht="39.950000000000003" customHeight="1" thickBot="1">
      <c r="A877" s="1" t="s">
        <v>6</v>
      </c>
      <c r="B877" s="2" t="s">
        <v>69</v>
      </c>
      <c r="C877" s="2" t="s">
        <v>269</v>
      </c>
      <c r="D877" s="2" t="s">
        <v>1087</v>
      </c>
      <c r="E877" s="2" t="s">
        <v>2733</v>
      </c>
      <c r="F877" s="2" t="s">
        <v>2779</v>
      </c>
      <c r="G877" s="2">
        <v>20.6</v>
      </c>
      <c r="H877" s="467">
        <v>14.62</v>
      </c>
      <c r="I877" s="467">
        <v>14.7</v>
      </c>
      <c r="J877" s="468">
        <f t="shared" si="122"/>
        <v>5.4719562243502103E-3</v>
      </c>
      <c r="K877" s="464">
        <v>117.255</v>
      </c>
      <c r="L877" s="464">
        <v>106.505</v>
      </c>
      <c r="M877" s="464">
        <v>98.54</v>
      </c>
      <c r="N877" s="466">
        <f t="shared" si="120"/>
        <v>5.4000000000000006E-2</v>
      </c>
      <c r="O877" s="2">
        <v>10</v>
      </c>
      <c r="P877" s="2">
        <v>0</v>
      </c>
      <c r="Q877" s="2">
        <v>10</v>
      </c>
      <c r="R877" s="2">
        <v>2</v>
      </c>
      <c r="S877" s="470"/>
      <c r="T877" s="470">
        <f t="shared" si="121"/>
        <v>22</v>
      </c>
      <c r="U877" s="474" t="s">
        <v>3970</v>
      </c>
      <c r="V877" s="475" t="s">
        <v>3151</v>
      </c>
    </row>
    <row r="878" spans="1:22" s="1" customFormat="1" ht="39.950000000000003" customHeight="1" thickBot="1">
      <c r="A878" s="1" t="s">
        <v>6</v>
      </c>
      <c r="B878" s="2" t="s">
        <v>69</v>
      </c>
      <c r="C878" s="2" t="s">
        <v>269</v>
      </c>
      <c r="D878" s="2" t="s">
        <v>1089</v>
      </c>
      <c r="E878" s="2" t="s">
        <v>2734</v>
      </c>
      <c r="F878" s="2" t="s">
        <v>2779</v>
      </c>
      <c r="G878" s="2">
        <v>19.3</v>
      </c>
      <c r="H878" s="467">
        <v>15.25</v>
      </c>
      <c r="I878" s="467">
        <v>14.98</v>
      </c>
      <c r="J878" s="468">
        <f t="shared" si="122"/>
        <v>-1.7704918032786857E-2</v>
      </c>
      <c r="K878" s="464">
        <v>117.255</v>
      </c>
      <c r="L878" s="464">
        <v>106.505</v>
      </c>
      <c r="M878" s="464">
        <v>98.54</v>
      </c>
      <c r="N878" s="466">
        <f t="shared" si="120"/>
        <v>5.4000000000000006E-2</v>
      </c>
      <c r="O878" s="2">
        <v>10</v>
      </c>
      <c r="P878" s="2">
        <v>10</v>
      </c>
      <c r="Q878" s="2">
        <v>10</v>
      </c>
      <c r="R878" s="2">
        <v>0</v>
      </c>
      <c r="S878" s="470">
        <f>+($I$875*$S$875)/I878</f>
        <v>55.153538050734305</v>
      </c>
      <c r="T878" s="470">
        <f t="shared" si="121"/>
        <v>85.153538050734312</v>
      </c>
      <c r="U878" s="476" t="s">
        <v>3969</v>
      </c>
      <c r="V878" s="472"/>
    </row>
    <row r="879" spans="1:22" s="1" customFormat="1" ht="39.950000000000003" customHeight="1" thickBot="1">
      <c r="A879" s="1" t="s">
        <v>6</v>
      </c>
      <c r="B879" s="2" t="s">
        <v>69</v>
      </c>
      <c r="C879" s="2" t="s">
        <v>270</v>
      </c>
      <c r="D879" s="2" t="s">
        <v>1091</v>
      </c>
      <c r="E879" s="2" t="s">
        <v>2733</v>
      </c>
      <c r="F879" s="2" t="s">
        <v>2853</v>
      </c>
      <c r="G879" s="2">
        <v>17.239999999999998</v>
      </c>
      <c r="H879" s="467">
        <v>16.059999999999999</v>
      </c>
      <c r="I879" s="467">
        <v>16.510000000000002</v>
      </c>
      <c r="J879" s="468">
        <f t="shared" si="122"/>
        <v>2.8019925280199431E-2</v>
      </c>
      <c r="K879" s="464">
        <v>117.255</v>
      </c>
      <c r="L879" s="464">
        <v>106.505</v>
      </c>
      <c r="M879" s="464">
        <v>98.54</v>
      </c>
      <c r="N879" s="466">
        <f t="shared" si="120"/>
        <v>5.4000000000000006E-2</v>
      </c>
      <c r="O879" s="2">
        <v>10</v>
      </c>
      <c r="P879" s="2">
        <v>10</v>
      </c>
      <c r="Q879" s="2">
        <v>10</v>
      </c>
      <c r="R879" s="2">
        <v>2</v>
      </c>
      <c r="S879" s="470"/>
      <c r="T879" s="470">
        <f t="shared" si="121"/>
        <v>32</v>
      </c>
      <c r="U879" s="474" t="s">
        <v>3970</v>
      </c>
      <c r="V879" s="475" t="s">
        <v>3975</v>
      </c>
    </row>
    <row r="880" spans="1:22" s="1" customFormat="1" ht="39.950000000000003" customHeight="1" thickBot="1">
      <c r="A880" s="1" t="s">
        <v>6</v>
      </c>
      <c r="B880" s="2" t="s">
        <v>69</v>
      </c>
      <c r="C880" s="2" t="s">
        <v>269</v>
      </c>
      <c r="D880" s="2" t="s">
        <v>1099</v>
      </c>
      <c r="E880" s="2" t="s">
        <v>2741</v>
      </c>
      <c r="F880" s="2" t="s">
        <v>2779</v>
      </c>
      <c r="G880" s="2">
        <v>18.420000000000002</v>
      </c>
      <c r="H880" s="467">
        <v>20.03</v>
      </c>
      <c r="I880" s="467">
        <v>17.37</v>
      </c>
      <c r="J880" s="468">
        <f t="shared" si="122"/>
        <v>-0.13280079880179729</v>
      </c>
      <c r="K880" s="464">
        <v>117.255</v>
      </c>
      <c r="L880" s="464">
        <v>106.505</v>
      </c>
      <c r="M880" s="464">
        <v>98.54</v>
      </c>
      <c r="N880" s="466">
        <f t="shared" si="120"/>
        <v>5.4000000000000006E-2</v>
      </c>
      <c r="O880" s="2">
        <v>10</v>
      </c>
      <c r="P880" s="2">
        <v>0</v>
      </c>
      <c r="Q880" s="2">
        <v>10</v>
      </c>
      <c r="R880" s="2">
        <v>0</v>
      </c>
      <c r="S880" s="470"/>
      <c r="T880" s="470">
        <f t="shared" si="121"/>
        <v>20</v>
      </c>
      <c r="U880" s="474" t="s">
        <v>3970</v>
      </c>
      <c r="V880" s="475" t="s">
        <v>3151</v>
      </c>
    </row>
    <row r="881" spans="1:22" s="1" customFormat="1" ht="39.950000000000003" customHeight="1" thickBot="1">
      <c r="A881" s="1" t="s">
        <v>6</v>
      </c>
      <c r="B881" s="2" t="s">
        <v>69</v>
      </c>
      <c r="C881" s="2" t="s">
        <v>269</v>
      </c>
      <c r="D881" s="2" t="s">
        <v>1093</v>
      </c>
      <c r="E881" s="2" t="s">
        <v>2738</v>
      </c>
      <c r="F881" s="2" t="s">
        <v>2902</v>
      </c>
      <c r="G881" s="2">
        <v>10.54</v>
      </c>
      <c r="H881" s="467">
        <v>19.09</v>
      </c>
      <c r="I881" s="467">
        <v>19.09</v>
      </c>
      <c r="J881" s="468">
        <f t="shared" si="122"/>
        <v>0</v>
      </c>
      <c r="K881" s="464">
        <v>117.255</v>
      </c>
      <c r="L881" s="464">
        <v>106.505</v>
      </c>
      <c r="M881" s="464">
        <v>98.54</v>
      </c>
      <c r="N881" s="466">
        <f t="shared" si="120"/>
        <v>5.4000000000000006E-2</v>
      </c>
      <c r="O881" s="2">
        <v>10</v>
      </c>
      <c r="P881" s="2">
        <v>10</v>
      </c>
      <c r="Q881" s="2">
        <v>10</v>
      </c>
      <c r="R881" s="2">
        <v>0</v>
      </c>
      <c r="S881" s="470">
        <f t="shared" ref="S881:S889" si="124">+($I$875*$S$875)/I881</f>
        <v>43.279203771608167</v>
      </c>
      <c r="T881" s="470">
        <f t="shared" si="121"/>
        <v>73.279203771608167</v>
      </c>
      <c r="U881" s="476" t="s">
        <v>3969</v>
      </c>
      <c r="V881" s="472"/>
    </row>
    <row r="882" spans="1:22" s="1" customFormat="1" ht="39.950000000000003" customHeight="1" thickBot="1">
      <c r="A882" s="1" t="s">
        <v>6</v>
      </c>
      <c r="B882" s="2" t="s">
        <v>69</v>
      </c>
      <c r="C882" s="2" t="s">
        <v>270</v>
      </c>
      <c r="D882" s="2" t="s">
        <v>1090</v>
      </c>
      <c r="E882" s="2" t="s">
        <v>2734</v>
      </c>
      <c r="F882" s="2" t="s">
        <v>2908</v>
      </c>
      <c r="G882" s="2">
        <v>18.3</v>
      </c>
      <c r="H882" s="467">
        <v>15.6</v>
      </c>
      <c r="I882" s="467">
        <v>19.350000000000001</v>
      </c>
      <c r="J882" s="468">
        <f t="shared" si="122"/>
        <v>0.2403846153846155</v>
      </c>
      <c r="K882" s="464">
        <v>117.255</v>
      </c>
      <c r="L882" s="464">
        <v>106.505</v>
      </c>
      <c r="M882" s="464">
        <v>98.54</v>
      </c>
      <c r="N882" s="466">
        <f t="shared" si="120"/>
        <v>5.4000000000000006E-2</v>
      </c>
      <c r="O882" s="2">
        <v>10</v>
      </c>
      <c r="P882" s="2">
        <v>10</v>
      </c>
      <c r="Q882" s="2">
        <v>10</v>
      </c>
      <c r="R882" s="2">
        <v>0</v>
      </c>
      <c r="S882" s="470">
        <f t="shared" si="124"/>
        <v>42.697674418604642</v>
      </c>
      <c r="T882" s="470">
        <f t="shared" si="121"/>
        <v>72.697674418604635</v>
      </c>
      <c r="U882" s="476" t="s">
        <v>3969</v>
      </c>
      <c r="V882" s="472"/>
    </row>
    <row r="883" spans="1:22" s="1" customFormat="1" ht="39.950000000000003" customHeight="1" thickBot="1">
      <c r="A883" s="1" t="s">
        <v>6</v>
      </c>
      <c r="B883" s="2" t="s">
        <v>69</v>
      </c>
      <c r="C883" s="2" t="s">
        <v>269</v>
      </c>
      <c r="D883" s="2" t="s">
        <v>1094</v>
      </c>
      <c r="E883" s="2" t="s">
        <v>2736</v>
      </c>
      <c r="F883" s="2" t="s">
        <v>2779</v>
      </c>
      <c r="G883" s="2">
        <v>25.58</v>
      </c>
      <c r="H883" s="467">
        <v>20.3</v>
      </c>
      <c r="I883" s="467">
        <v>20.76</v>
      </c>
      <c r="J883" s="468">
        <f t="shared" si="122"/>
        <v>2.2660098522167528E-2</v>
      </c>
      <c r="K883" s="464">
        <v>117.255</v>
      </c>
      <c r="L883" s="464">
        <v>106.505</v>
      </c>
      <c r="M883" s="464">
        <v>98.54</v>
      </c>
      <c r="N883" s="466">
        <f t="shared" si="120"/>
        <v>5.4000000000000006E-2</v>
      </c>
      <c r="O883" s="2">
        <v>0</v>
      </c>
      <c r="P883" s="2">
        <v>0</v>
      </c>
      <c r="Q883" s="2">
        <v>10</v>
      </c>
      <c r="R883" s="2">
        <v>0</v>
      </c>
      <c r="S883" s="470">
        <f t="shared" si="124"/>
        <v>39.797687861271669</v>
      </c>
      <c r="T883" s="470">
        <f t="shared" si="121"/>
        <v>49.797687861271669</v>
      </c>
      <c r="U883" s="474" t="s">
        <v>3970</v>
      </c>
      <c r="V883" s="475" t="s">
        <v>3973</v>
      </c>
    </row>
    <row r="884" spans="1:22" s="1" customFormat="1" ht="39.950000000000003" customHeight="1" thickBot="1">
      <c r="A884" s="1" t="s">
        <v>6</v>
      </c>
      <c r="B884" s="2" t="s">
        <v>69</v>
      </c>
      <c r="C884" s="2" t="s">
        <v>269</v>
      </c>
      <c r="D884" s="2" t="s">
        <v>1092</v>
      </c>
      <c r="E884" s="2" t="s">
        <v>2735</v>
      </c>
      <c r="F884" s="2" t="s">
        <v>2908</v>
      </c>
      <c r="G884" s="2">
        <v>18.489999999999998</v>
      </c>
      <c r="H884" s="467">
        <v>19</v>
      </c>
      <c r="I884" s="467">
        <v>23</v>
      </c>
      <c r="J884" s="468">
        <f t="shared" si="122"/>
        <v>0.21052631578947367</v>
      </c>
      <c r="K884" s="464">
        <v>117.255</v>
      </c>
      <c r="L884" s="464">
        <v>106.505</v>
      </c>
      <c r="M884" s="464">
        <v>98.54</v>
      </c>
      <c r="N884" s="466">
        <f t="shared" si="120"/>
        <v>5.4000000000000006E-2</v>
      </c>
      <c r="O884" s="2">
        <v>10</v>
      </c>
      <c r="P884" s="2">
        <v>10</v>
      </c>
      <c r="Q884" s="2">
        <v>10</v>
      </c>
      <c r="R884" s="2">
        <v>1</v>
      </c>
      <c r="S884" s="470">
        <f t="shared" si="124"/>
        <v>35.92173913043478</v>
      </c>
      <c r="T884" s="470">
        <f t="shared" si="121"/>
        <v>66.921739130434787</v>
      </c>
      <c r="U884" s="474" t="s">
        <v>3970</v>
      </c>
      <c r="V884" s="475" t="s">
        <v>3971</v>
      </c>
    </row>
    <row r="885" spans="1:22" s="1" customFormat="1" ht="39.950000000000003" customHeight="1" thickBot="1">
      <c r="A885" s="1" t="s">
        <v>6</v>
      </c>
      <c r="B885" s="2" t="s">
        <v>69</v>
      </c>
      <c r="C885" s="2" t="s">
        <v>270</v>
      </c>
      <c r="D885" s="2" t="s">
        <v>1095</v>
      </c>
      <c r="E885" s="2" t="s">
        <v>2736</v>
      </c>
      <c r="F885" s="2" t="s">
        <v>2853</v>
      </c>
      <c r="G885" s="2">
        <v>22.75</v>
      </c>
      <c r="H885" s="467">
        <v>22.75</v>
      </c>
      <c r="I885" s="467">
        <v>26.32</v>
      </c>
      <c r="J885" s="468">
        <f t="shared" si="122"/>
        <v>0.15692307692307694</v>
      </c>
      <c r="K885" s="464">
        <v>117.255</v>
      </c>
      <c r="L885" s="464">
        <v>106.505</v>
      </c>
      <c r="M885" s="464">
        <v>98.54</v>
      </c>
      <c r="N885" s="466">
        <f t="shared" si="120"/>
        <v>5.4000000000000006E-2</v>
      </c>
      <c r="O885" s="2">
        <v>0</v>
      </c>
      <c r="P885" s="2">
        <v>10</v>
      </c>
      <c r="Q885" s="2">
        <v>10</v>
      </c>
      <c r="R885" s="2">
        <v>0</v>
      </c>
      <c r="S885" s="470">
        <f t="shared" si="124"/>
        <v>31.390577507598781</v>
      </c>
      <c r="T885" s="470">
        <f t="shared" si="121"/>
        <v>51.390577507598778</v>
      </c>
      <c r="U885" s="474" t="s">
        <v>3970</v>
      </c>
      <c r="V885" s="475" t="s">
        <v>3971</v>
      </c>
    </row>
    <row r="886" spans="1:22" s="1" customFormat="1" ht="39.950000000000003" customHeight="1" thickBot="1">
      <c r="A886" s="1" t="s">
        <v>6</v>
      </c>
      <c r="B886" s="2" t="s">
        <v>69</v>
      </c>
      <c r="C886" s="2" t="s">
        <v>269</v>
      </c>
      <c r="D886" s="2" t="s">
        <v>1096</v>
      </c>
      <c r="E886" s="2" t="s">
        <v>2754</v>
      </c>
      <c r="F886" s="2" t="s">
        <v>2821</v>
      </c>
      <c r="G886" s="2">
        <v>28</v>
      </c>
      <c r="H886" s="467">
        <v>28</v>
      </c>
      <c r="I886" s="467">
        <v>28.01</v>
      </c>
      <c r="J886" s="468">
        <f t="shared" si="122"/>
        <v>3.5714285714291298E-4</v>
      </c>
      <c r="K886" s="464">
        <v>117.255</v>
      </c>
      <c r="L886" s="464">
        <v>106.505</v>
      </c>
      <c r="M886" s="464">
        <v>98.54</v>
      </c>
      <c r="N886" s="466">
        <f t="shared" si="120"/>
        <v>5.4000000000000006E-2</v>
      </c>
      <c r="O886" s="2">
        <v>10</v>
      </c>
      <c r="P886" s="2">
        <v>10</v>
      </c>
      <c r="Q886" s="2">
        <v>10</v>
      </c>
      <c r="R886" s="2">
        <v>0</v>
      </c>
      <c r="S886" s="470">
        <f t="shared" si="124"/>
        <v>29.496608354159225</v>
      </c>
      <c r="T886" s="470">
        <f t="shared" si="121"/>
        <v>59.496608354159221</v>
      </c>
      <c r="U886" s="474" t="s">
        <v>3970</v>
      </c>
      <c r="V886" s="475" t="s">
        <v>3971</v>
      </c>
    </row>
    <row r="887" spans="1:22" s="1" customFormat="1" ht="39.950000000000003" customHeight="1" thickBot="1">
      <c r="A887" s="1" t="s">
        <v>6</v>
      </c>
      <c r="B887" s="2" t="s">
        <v>69</v>
      </c>
      <c r="C887" s="2" t="s">
        <v>269</v>
      </c>
      <c r="D887" s="2" t="s">
        <v>1064</v>
      </c>
      <c r="E887" s="2" t="s">
        <v>2737</v>
      </c>
      <c r="F887" s="2" t="s">
        <v>2900</v>
      </c>
      <c r="G887" s="2">
        <v>79.61</v>
      </c>
      <c r="H887" s="467">
        <v>79.61</v>
      </c>
      <c r="I887" s="467">
        <v>94.49</v>
      </c>
      <c r="J887" s="468">
        <f t="shared" si="122"/>
        <v>0.18691119206129878</v>
      </c>
      <c r="K887" s="464">
        <v>117.255</v>
      </c>
      <c r="L887" s="464">
        <v>106.505</v>
      </c>
      <c r="M887" s="464">
        <v>98.54</v>
      </c>
      <c r="N887" s="466">
        <f t="shared" si="120"/>
        <v>5.4000000000000006E-2</v>
      </c>
      <c r="O887" s="2">
        <v>10</v>
      </c>
      <c r="P887" s="2">
        <v>10</v>
      </c>
      <c r="Q887" s="2">
        <v>10</v>
      </c>
      <c r="R887" s="2">
        <v>0</v>
      </c>
      <c r="S887" s="470">
        <f t="shared" si="124"/>
        <v>8.7437824108371256</v>
      </c>
      <c r="T887" s="470">
        <f t="shared" si="121"/>
        <v>38.743782410837127</v>
      </c>
      <c r="U887" s="474" t="s">
        <v>3970</v>
      </c>
      <c r="V887" s="475" t="s">
        <v>3971</v>
      </c>
    </row>
    <row r="888" spans="1:22" s="1" customFormat="1" ht="39.950000000000003" customHeight="1" thickBot="1">
      <c r="A888" s="1" t="s">
        <v>6</v>
      </c>
      <c r="B888" s="2" t="s">
        <v>69</v>
      </c>
      <c r="C888" s="2" t="s">
        <v>271</v>
      </c>
      <c r="D888" s="2" t="s">
        <v>1097</v>
      </c>
      <c r="E888" s="2" t="s">
        <v>2736</v>
      </c>
      <c r="F888" s="2" t="s">
        <v>2905</v>
      </c>
      <c r="G888" s="2">
        <v>201.39</v>
      </c>
      <c r="H888" s="467">
        <v>258.04000000000002</v>
      </c>
      <c r="I888" s="467">
        <v>236.92</v>
      </c>
      <c r="J888" s="468">
        <f t="shared" si="122"/>
        <v>-8.1847775538676296E-2</v>
      </c>
      <c r="K888" s="464">
        <v>117.255</v>
      </c>
      <c r="L888" s="464">
        <v>106.505</v>
      </c>
      <c r="M888" s="464">
        <v>98.54</v>
      </c>
      <c r="N888" s="466">
        <f t="shared" si="120"/>
        <v>5.4000000000000006E-2</v>
      </c>
      <c r="O888" s="2">
        <v>0</v>
      </c>
      <c r="P888" s="2">
        <v>0</v>
      </c>
      <c r="Q888" s="2">
        <v>10</v>
      </c>
      <c r="R888" s="2">
        <v>0</v>
      </c>
      <c r="S888" s="470">
        <f t="shared" si="124"/>
        <v>3.4872530812088467</v>
      </c>
      <c r="T888" s="470">
        <f t="shared" si="121"/>
        <v>13.487253081208847</v>
      </c>
      <c r="U888" s="474" t="s">
        <v>3970</v>
      </c>
      <c r="V888" s="475" t="s">
        <v>3971</v>
      </c>
    </row>
    <row r="889" spans="1:22" s="1" customFormat="1" ht="39.950000000000003" customHeight="1" thickBot="1">
      <c r="A889" s="1" t="s">
        <v>7</v>
      </c>
      <c r="B889" s="2" t="s">
        <v>69</v>
      </c>
      <c r="C889" s="2" t="s">
        <v>269</v>
      </c>
      <c r="D889" s="2" t="s">
        <v>1098</v>
      </c>
      <c r="E889" s="2" t="s">
        <v>2742</v>
      </c>
      <c r="F889" s="2" t="s">
        <v>2779</v>
      </c>
      <c r="G889" s="2">
        <v>18.53</v>
      </c>
      <c r="H889" s="467">
        <v>2560</v>
      </c>
      <c r="I889" s="467">
        <v>2560</v>
      </c>
      <c r="J889" s="468">
        <f t="shared" si="122"/>
        <v>0</v>
      </c>
      <c r="K889" s="464">
        <v>117.255</v>
      </c>
      <c r="L889" s="464">
        <v>106.505</v>
      </c>
      <c r="M889" s="464">
        <v>98.54</v>
      </c>
      <c r="N889" s="466">
        <f t="shared" si="120"/>
        <v>5.4000000000000006E-2</v>
      </c>
      <c r="O889" s="2">
        <v>10</v>
      </c>
      <c r="P889" s="2">
        <v>0</v>
      </c>
      <c r="Q889" s="2">
        <v>10</v>
      </c>
      <c r="R889" s="2">
        <v>0</v>
      </c>
      <c r="S889" s="470">
        <f t="shared" si="124"/>
        <v>0.32273437499999996</v>
      </c>
      <c r="T889" s="470">
        <f t="shared" si="121"/>
        <v>20.322734375</v>
      </c>
      <c r="U889" s="474" t="s">
        <v>3970</v>
      </c>
      <c r="V889" s="475" t="s">
        <v>3971</v>
      </c>
    </row>
    <row r="890" spans="1:22" s="1" customFormat="1" ht="39.950000000000003" customHeight="1" thickBot="1">
      <c r="A890" s="1" t="s">
        <v>6</v>
      </c>
      <c r="B890" s="2" t="s">
        <v>70</v>
      </c>
      <c r="C890" s="2" t="s">
        <v>269</v>
      </c>
      <c r="D890" s="2" t="s">
        <v>1100</v>
      </c>
      <c r="E890" s="2" t="s">
        <v>2744</v>
      </c>
      <c r="F890" s="2" t="s">
        <v>2874</v>
      </c>
      <c r="G890" s="2">
        <v>14.01</v>
      </c>
      <c r="H890" s="467">
        <v>14</v>
      </c>
      <c r="I890" s="467">
        <v>13.4</v>
      </c>
      <c r="J890" s="468">
        <f t="shared" si="122"/>
        <v>-4.285714285714283E-2</v>
      </c>
      <c r="K890" s="464">
        <v>40.35</v>
      </c>
      <c r="L890" s="464">
        <v>27.344999999999999</v>
      </c>
      <c r="M890" s="464">
        <v>35.85</v>
      </c>
      <c r="N890" s="466">
        <f t="shared" si="120"/>
        <v>5.4000000000000006E-2</v>
      </c>
      <c r="O890" s="2">
        <v>10</v>
      </c>
      <c r="P890" s="2">
        <v>10</v>
      </c>
      <c r="Q890" s="2">
        <v>10</v>
      </c>
      <c r="R890" s="2">
        <v>0</v>
      </c>
      <c r="S890" s="470">
        <v>60</v>
      </c>
      <c r="T890" s="470">
        <f t="shared" si="121"/>
        <v>90</v>
      </c>
      <c r="U890" s="476" t="s">
        <v>3969</v>
      </c>
      <c r="V890" s="472"/>
    </row>
    <row r="891" spans="1:22" s="1" customFormat="1" ht="39.950000000000003" customHeight="1" thickBot="1">
      <c r="A891" s="1" t="s">
        <v>6</v>
      </c>
      <c r="B891" s="2" t="s">
        <v>70</v>
      </c>
      <c r="C891" s="2" t="s">
        <v>270</v>
      </c>
      <c r="D891" s="2" t="s">
        <v>1086</v>
      </c>
      <c r="E891" s="2" t="s">
        <v>2737</v>
      </c>
      <c r="F891" s="2" t="s">
        <v>2903</v>
      </c>
      <c r="G891" s="2">
        <v>13.42</v>
      </c>
      <c r="H891" s="467">
        <v>13.42</v>
      </c>
      <c r="I891" s="467">
        <v>16.72</v>
      </c>
      <c r="J891" s="468">
        <f t="shared" si="122"/>
        <v>0.24590163934426221</v>
      </c>
      <c r="K891" s="464">
        <v>40.35</v>
      </c>
      <c r="L891" s="464">
        <v>27.344999999999999</v>
      </c>
      <c r="M891" s="464">
        <v>35.85</v>
      </c>
      <c r="N891" s="466">
        <f t="shared" si="120"/>
        <v>5.4000000000000006E-2</v>
      </c>
      <c r="O891" s="2">
        <v>10</v>
      </c>
      <c r="P891" s="2">
        <v>10</v>
      </c>
      <c r="Q891" s="2">
        <v>10</v>
      </c>
      <c r="R891" s="2">
        <v>0</v>
      </c>
      <c r="S891" s="470">
        <f t="shared" ref="S891:S896" si="125">+($I$890*$S$890)/I891</f>
        <v>48.086124401913878</v>
      </c>
      <c r="T891" s="470">
        <f t="shared" si="121"/>
        <v>78.086124401913878</v>
      </c>
      <c r="U891" s="476" t="s">
        <v>3969</v>
      </c>
      <c r="V891" s="472"/>
    </row>
    <row r="892" spans="1:22" s="1" customFormat="1" ht="39.950000000000003" customHeight="1" thickBot="1">
      <c r="A892" s="1" t="s">
        <v>6</v>
      </c>
      <c r="B892" s="2" t="s">
        <v>70</v>
      </c>
      <c r="C892" s="2" t="s">
        <v>269</v>
      </c>
      <c r="D892" s="2" t="s">
        <v>1104</v>
      </c>
      <c r="E892" s="2" t="s">
        <v>2752</v>
      </c>
      <c r="F892" s="2" t="s">
        <v>2853</v>
      </c>
      <c r="G892" s="2">
        <v>16.079999999999998</v>
      </c>
      <c r="H892" s="467">
        <v>17.84</v>
      </c>
      <c r="I892" s="467">
        <v>17</v>
      </c>
      <c r="J892" s="468">
        <f t="shared" si="122"/>
        <v>-4.7085201793721963E-2</v>
      </c>
      <c r="K892" s="464">
        <v>40.35</v>
      </c>
      <c r="L892" s="464">
        <v>27.344999999999999</v>
      </c>
      <c r="M892" s="464">
        <v>35.85</v>
      </c>
      <c r="N892" s="466">
        <f t="shared" si="120"/>
        <v>5.4000000000000006E-2</v>
      </c>
      <c r="O892" s="2">
        <v>10</v>
      </c>
      <c r="P892" s="2">
        <v>10</v>
      </c>
      <c r="Q892" s="2">
        <v>10</v>
      </c>
      <c r="R892" s="2">
        <v>0</v>
      </c>
      <c r="S892" s="470">
        <f t="shared" si="125"/>
        <v>47.294117647058826</v>
      </c>
      <c r="T892" s="470">
        <f t="shared" si="121"/>
        <v>77.294117647058826</v>
      </c>
      <c r="U892" s="476" t="s">
        <v>3969</v>
      </c>
      <c r="V892" s="472"/>
    </row>
    <row r="893" spans="1:22" s="1" customFormat="1" ht="39.950000000000003" customHeight="1" thickBot="1">
      <c r="A893" s="1" t="s">
        <v>6</v>
      </c>
      <c r="B893" s="2" t="s">
        <v>70</v>
      </c>
      <c r="C893" s="2" t="s">
        <v>269</v>
      </c>
      <c r="D893" s="2" t="s">
        <v>1101</v>
      </c>
      <c r="E893" s="2" t="s">
        <v>2751</v>
      </c>
      <c r="F893" s="2" t="s">
        <v>2779</v>
      </c>
      <c r="G893" s="2">
        <v>17</v>
      </c>
      <c r="H893" s="467">
        <v>15.47</v>
      </c>
      <c r="I893" s="467">
        <v>17.97</v>
      </c>
      <c r="J893" s="468">
        <f t="shared" si="122"/>
        <v>0.16160310277957324</v>
      </c>
      <c r="K893" s="464">
        <v>40.35</v>
      </c>
      <c r="L893" s="464">
        <v>27.344999999999999</v>
      </c>
      <c r="M893" s="464">
        <v>35.85</v>
      </c>
      <c r="N893" s="466">
        <f t="shared" si="120"/>
        <v>5.4000000000000006E-2</v>
      </c>
      <c r="O893" s="2">
        <v>10</v>
      </c>
      <c r="P893" s="2">
        <v>10</v>
      </c>
      <c r="Q893" s="2">
        <v>10</v>
      </c>
      <c r="R893" s="2">
        <v>1</v>
      </c>
      <c r="S893" s="470">
        <f t="shared" si="125"/>
        <v>44.74123539232054</v>
      </c>
      <c r="T893" s="470">
        <f t="shared" si="121"/>
        <v>75.741235392320533</v>
      </c>
      <c r="U893" s="476" t="s">
        <v>3969</v>
      </c>
      <c r="V893" s="472"/>
    </row>
    <row r="894" spans="1:22" s="1" customFormat="1" ht="39.950000000000003" customHeight="1" thickBot="1">
      <c r="A894" s="1" t="s">
        <v>6</v>
      </c>
      <c r="B894" s="2" t="s">
        <v>70</v>
      </c>
      <c r="C894" s="2" t="s">
        <v>269</v>
      </c>
      <c r="D894" s="2" t="s">
        <v>1102</v>
      </c>
      <c r="E894" s="2" t="s">
        <v>2733</v>
      </c>
      <c r="F894" s="2" t="s">
        <v>2779</v>
      </c>
      <c r="G894" s="2">
        <v>21.66</v>
      </c>
      <c r="H894" s="467">
        <v>16.14</v>
      </c>
      <c r="I894" s="467">
        <v>18.329999999999998</v>
      </c>
      <c r="J894" s="468">
        <f t="shared" si="122"/>
        <v>0.13568773234200729</v>
      </c>
      <c r="K894" s="464">
        <v>40.35</v>
      </c>
      <c r="L894" s="464">
        <v>27.344999999999999</v>
      </c>
      <c r="M894" s="464">
        <v>35.85</v>
      </c>
      <c r="N894" s="466">
        <f t="shared" si="120"/>
        <v>5.4000000000000006E-2</v>
      </c>
      <c r="O894" s="2">
        <v>10</v>
      </c>
      <c r="P894" s="2">
        <v>10</v>
      </c>
      <c r="Q894" s="2">
        <v>10</v>
      </c>
      <c r="R894" s="2">
        <v>2</v>
      </c>
      <c r="S894" s="470">
        <f t="shared" si="125"/>
        <v>43.862520458265145</v>
      </c>
      <c r="T894" s="470">
        <f t="shared" si="121"/>
        <v>75.862520458265152</v>
      </c>
      <c r="U894" s="476" t="s">
        <v>3969</v>
      </c>
      <c r="V894" s="472"/>
    </row>
    <row r="895" spans="1:22" s="1" customFormat="1" ht="39.950000000000003" customHeight="1" thickBot="1">
      <c r="A895" s="1" t="s">
        <v>6</v>
      </c>
      <c r="B895" s="2" t="s">
        <v>70</v>
      </c>
      <c r="C895" s="2" t="s">
        <v>270</v>
      </c>
      <c r="D895" s="2" t="s">
        <v>1103</v>
      </c>
      <c r="E895" s="2" t="s">
        <v>2734</v>
      </c>
      <c r="F895" s="2" t="s">
        <v>2779</v>
      </c>
      <c r="G895" s="2">
        <v>20.85</v>
      </c>
      <c r="H895" s="467">
        <v>16.5</v>
      </c>
      <c r="I895" s="467">
        <v>19.55</v>
      </c>
      <c r="J895" s="468">
        <f t="shared" si="122"/>
        <v>0.1848484848484849</v>
      </c>
      <c r="K895" s="464">
        <v>40.35</v>
      </c>
      <c r="L895" s="464">
        <v>27.344999999999999</v>
      </c>
      <c r="M895" s="464">
        <v>35.85</v>
      </c>
      <c r="N895" s="466">
        <f t="shared" si="120"/>
        <v>5.4000000000000006E-2</v>
      </c>
      <c r="O895" s="2">
        <v>10</v>
      </c>
      <c r="P895" s="2">
        <v>10</v>
      </c>
      <c r="Q895" s="2">
        <v>10</v>
      </c>
      <c r="R895" s="2">
        <v>0</v>
      </c>
      <c r="S895" s="470">
        <f t="shared" si="125"/>
        <v>41.125319693094625</v>
      </c>
      <c r="T895" s="470">
        <f t="shared" si="121"/>
        <v>71.125319693094625</v>
      </c>
      <c r="U895" s="476" t="s">
        <v>3969</v>
      </c>
      <c r="V895" s="472"/>
    </row>
    <row r="896" spans="1:22" s="1" customFormat="1" ht="39.950000000000003" customHeight="1" thickBot="1">
      <c r="A896" s="1" t="s">
        <v>7</v>
      </c>
      <c r="B896" s="2" t="s">
        <v>70</v>
      </c>
      <c r="C896" s="2" t="s">
        <v>269</v>
      </c>
      <c r="D896" s="2" t="s">
        <v>1109</v>
      </c>
      <c r="E896" s="2" t="s">
        <v>2738</v>
      </c>
      <c r="F896" s="2" t="s">
        <v>2902</v>
      </c>
      <c r="G896" s="2">
        <v>21.39</v>
      </c>
      <c r="H896" s="467">
        <v>24.18</v>
      </c>
      <c r="I896" s="467">
        <v>21.48</v>
      </c>
      <c r="J896" s="468">
        <f t="shared" si="122"/>
        <v>-0.1116625310173697</v>
      </c>
      <c r="K896" s="464">
        <v>40.35</v>
      </c>
      <c r="L896" s="464">
        <v>27.344999999999999</v>
      </c>
      <c r="M896" s="464">
        <v>35.85</v>
      </c>
      <c r="N896" s="466">
        <f t="shared" si="120"/>
        <v>5.4000000000000006E-2</v>
      </c>
      <c r="O896" s="2">
        <v>10</v>
      </c>
      <c r="P896" s="2">
        <v>10</v>
      </c>
      <c r="Q896" s="2">
        <v>10</v>
      </c>
      <c r="R896" s="2">
        <v>0</v>
      </c>
      <c r="S896" s="470">
        <f t="shared" si="125"/>
        <v>37.430167597765362</v>
      </c>
      <c r="T896" s="470">
        <f t="shared" si="121"/>
        <v>67.430167597765362</v>
      </c>
      <c r="U896" s="474" t="s">
        <v>3970</v>
      </c>
      <c r="V896" s="475" t="s">
        <v>3971</v>
      </c>
    </row>
    <row r="897" spans="1:22" s="1" customFormat="1" ht="39.950000000000003" customHeight="1" thickBot="1">
      <c r="A897" s="1" t="s">
        <v>6</v>
      </c>
      <c r="B897" s="2" t="s">
        <v>70</v>
      </c>
      <c r="C897" s="2" t="s">
        <v>271</v>
      </c>
      <c r="D897" s="2" t="s">
        <v>1105</v>
      </c>
      <c r="E897" s="2" t="s">
        <v>2734</v>
      </c>
      <c r="F897" s="2" t="s">
        <v>2908</v>
      </c>
      <c r="G897" s="2">
        <v>30.18</v>
      </c>
      <c r="H897" s="467">
        <v>18.47</v>
      </c>
      <c r="I897" s="467">
        <v>23</v>
      </c>
      <c r="J897" s="468">
        <f t="shared" si="122"/>
        <v>0.24526258798050901</v>
      </c>
      <c r="K897" s="464">
        <v>40.35</v>
      </c>
      <c r="L897" s="464">
        <v>27.344999999999999</v>
      </c>
      <c r="M897" s="464">
        <v>35.85</v>
      </c>
      <c r="N897" s="466">
        <f t="shared" si="120"/>
        <v>5.4000000000000006E-2</v>
      </c>
      <c r="O897" s="2">
        <v>10</v>
      </c>
      <c r="P897" s="2">
        <v>10</v>
      </c>
      <c r="Q897" s="2">
        <v>10</v>
      </c>
      <c r="R897" s="2">
        <v>0</v>
      </c>
      <c r="S897" s="470"/>
      <c r="T897" s="470">
        <f t="shared" si="121"/>
        <v>30</v>
      </c>
      <c r="U897" s="474" t="s">
        <v>3970</v>
      </c>
      <c r="V897" s="475" t="s">
        <v>3151</v>
      </c>
    </row>
    <row r="898" spans="1:22" s="1" customFormat="1" ht="39.950000000000003" customHeight="1" thickBot="1">
      <c r="A898" s="1" t="s">
        <v>6</v>
      </c>
      <c r="B898" s="2" t="s">
        <v>70</v>
      </c>
      <c r="C898" s="2" t="s">
        <v>269</v>
      </c>
      <c r="D898" s="2" t="s">
        <v>1108</v>
      </c>
      <c r="E898" s="2" t="s">
        <v>2735</v>
      </c>
      <c r="F898" s="2" t="s">
        <v>2816</v>
      </c>
      <c r="G898" s="2">
        <v>20.350000000000001</v>
      </c>
      <c r="H898" s="467">
        <v>23.87</v>
      </c>
      <c r="I898" s="467">
        <v>25</v>
      </c>
      <c r="J898" s="468">
        <f t="shared" si="122"/>
        <v>4.7339757017176326E-2</v>
      </c>
      <c r="K898" s="464">
        <v>40.35</v>
      </c>
      <c r="L898" s="464">
        <v>27.344999999999999</v>
      </c>
      <c r="M898" s="464">
        <v>35.85</v>
      </c>
      <c r="N898" s="466">
        <f t="shared" si="120"/>
        <v>5.4000000000000006E-2</v>
      </c>
      <c r="O898" s="2">
        <v>10</v>
      </c>
      <c r="P898" s="2">
        <v>0</v>
      </c>
      <c r="Q898" s="2">
        <v>10</v>
      </c>
      <c r="R898" s="2">
        <v>1</v>
      </c>
      <c r="S898" s="470">
        <f t="shared" ref="S898:S904" si="126">+($I$890*$S$890)/I898</f>
        <v>32.159999999999997</v>
      </c>
      <c r="T898" s="470">
        <f t="shared" si="121"/>
        <v>53.16</v>
      </c>
      <c r="U898" s="474" t="s">
        <v>3970</v>
      </c>
      <c r="V898" s="475" t="s">
        <v>3971</v>
      </c>
    </row>
    <row r="899" spans="1:22" s="1" customFormat="1" ht="39.950000000000003" customHeight="1" thickBot="1">
      <c r="A899" s="1" t="s">
        <v>6</v>
      </c>
      <c r="B899" s="2" t="s">
        <v>70</v>
      </c>
      <c r="C899" s="2" t="s">
        <v>269</v>
      </c>
      <c r="D899" s="2" t="s">
        <v>1107</v>
      </c>
      <c r="E899" s="2" t="s">
        <v>2736</v>
      </c>
      <c r="F899" s="2" t="s">
        <v>2779</v>
      </c>
      <c r="G899" s="2">
        <v>27.72</v>
      </c>
      <c r="H899" s="467">
        <v>22.2</v>
      </c>
      <c r="I899" s="467">
        <v>25.74</v>
      </c>
      <c r="J899" s="468">
        <f t="shared" si="122"/>
        <v>0.15945945945945941</v>
      </c>
      <c r="K899" s="464">
        <v>40.35</v>
      </c>
      <c r="L899" s="464">
        <v>27.344999999999999</v>
      </c>
      <c r="M899" s="464">
        <v>35.85</v>
      </c>
      <c r="N899" s="466">
        <f t="shared" si="120"/>
        <v>5.4000000000000006E-2</v>
      </c>
      <c r="O899" s="2">
        <v>0</v>
      </c>
      <c r="P899" s="2">
        <v>0</v>
      </c>
      <c r="Q899" s="2">
        <v>10</v>
      </c>
      <c r="R899" s="2">
        <v>0</v>
      </c>
      <c r="S899" s="470">
        <f t="shared" si="126"/>
        <v>31.235431235431236</v>
      </c>
      <c r="T899" s="470">
        <f t="shared" si="121"/>
        <v>41.235431235431236</v>
      </c>
      <c r="U899" s="474" t="s">
        <v>3970</v>
      </c>
      <c r="V899" s="475" t="s">
        <v>3971</v>
      </c>
    </row>
    <row r="900" spans="1:22" s="1" customFormat="1" ht="39.950000000000003" customHeight="1" thickBot="1">
      <c r="A900" s="1" t="s">
        <v>6</v>
      </c>
      <c r="B900" s="2" t="s">
        <v>70</v>
      </c>
      <c r="C900" s="2" t="s">
        <v>270</v>
      </c>
      <c r="D900" s="2" t="s">
        <v>1106</v>
      </c>
      <c r="E900" s="2" t="s">
        <v>2735</v>
      </c>
      <c r="F900" s="2" t="s">
        <v>2904</v>
      </c>
      <c r="G900" s="2">
        <v>19.79</v>
      </c>
      <c r="H900" s="467">
        <v>20.29</v>
      </c>
      <c r="I900" s="467">
        <v>26</v>
      </c>
      <c r="J900" s="468">
        <f t="shared" si="122"/>
        <v>0.28141941843272555</v>
      </c>
      <c r="K900" s="464">
        <v>40.35</v>
      </c>
      <c r="L900" s="464">
        <v>27.344999999999999</v>
      </c>
      <c r="M900" s="464">
        <v>35.85</v>
      </c>
      <c r="N900" s="466">
        <f t="shared" si="120"/>
        <v>5.4000000000000006E-2</v>
      </c>
      <c r="O900" s="2">
        <v>10</v>
      </c>
      <c r="P900" s="2">
        <v>0</v>
      </c>
      <c r="Q900" s="2">
        <v>10</v>
      </c>
      <c r="R900" s="2">
        <v>1</v>
      </c>
      <c r="S900" s="470">
        <f t="shared" si="126"/>
        <v>30.923076923076923</v>
      </c>
      <c r="T900" s="470">
        <f t="shared" si="121"/>
        <v>51.92307692307692</v>
      </c>
      <c r="U900" s="474" t="s">
        <v>3970</v>
      </c>
      <c r="V900" s="475" t="s">
        <v>3971</v>
      </c>
    </row>
    <row r="901" spans="1:22" s="1" customFormat="1" ht="39.950000000000003" customHeight="1" thickBot="1">
      <c r="A901" s="1" t="s">
        <v>6</v>
      </c>
      <c r="B901" s="2" t="s">
        <v>70</v>
      </c>
      <c r="C901" s="2" t="s">
        <v>269</v>
      </c>
      <c r="D901" s="2" t="s">
        <v>1110</v>
      </c>
      <c r="E901" s="2" t="s">
        <v>2754</v>
      </c>
      <c r="F901" s="2" t="s">
        <v>2821</v>
      </c>
      <c r="G901" s="2">
        <v>28</v>
      </c>
      <c r="H901" s="467">
        <v>28</v>
      </c>
      <c r="I901" s="467">
        <v>28.01</v>
      </c>
      <c r="J901" s="468">
        <f t="shared" si="122"/>
        <v>3.5714285714291298E-4</v>
      </c>
      <c r="K901" s="464">
        <v>40.35</v>
      </c>
      <c r="L901" s="464">
        <v>27.344999999999999</v>
      </c>
      <c r="M901" s="464">
        <v>35.85</v>
      </c>
      <c r="N901" s="466">
        <f t="shared" si="120"/>
        <v>5.4000000000000006E-2</v>
      </c>
      <c r="O901" s="2">
        <v>10</v>
      </c>
      <c r="P901" s="2">
        <v>10</v>
      </c>
      <c r="Q901" s="2">
        <v>10</v>
      </c>
      <c r="R901" s="2">
        <v>0</v>
      </c>
      <c r="S901" s="470">
        <f t="shared" si="126"/>
        <v>28.704034273473759</v>
      </c>
      <c r="T901" s="470">
        <f t="shared" si="121"/>
        <v>58.704034273473759</v>
      </c>
      <c r="U901" s="474" t="s">
        <v>3970</v>
      </c>
      <c r="V901" s="475" t="s">
        <v>3971</v>
      </c>
    </row>
    <row r="902" spans="1:22" s="1" customFormat="1" ht="39.950000000000003" customHeight="1" thickBot="1">
      <c r="A902" s="1" t="s">
        <v>6</v>
      </c>
      <c r="B902" s="2" t="s">
        <v>70</v>
      </c>
      <c r="C902" s="2" t="s">
        <v>269</v>
      </c>
      <c r="D902" s="2" t="s">
        <v>1111</v>
      </c>
      <c r="E902" s="2" t="s">
        <v>2734</v>
      </c>
      <c r="F902" s="2" t="s">
        <v>2816</v>
      </c>
      <c r="G902" s="2">
        <v>26.9</v>
      </c>
      <c r="H902" s="467">
        <v>36.5</v>
      </c>
      <c r="I902" s="467">
        <v>36.5</v>
      </c>
      <c r="J902" s="468">
        <f t="shared" si="122"/>
        <v>0</v>
      </c>
      <c r="K902" s="464">
        <v>40.35</v>
      </c>
      <c r="L902" s="464">
        <v>27.344999999999999</v>
      </c>
      <c r="M902" s="464">
        <v>35.85</v>
      </c>
      <c r="N902" s="466">
        <f t="shared" si="120"/>
        <v>5.4000000000000006E-2</v>
      </c>
      <c r="O902" s="2">
        <v>10</v>
      </c>
      <c r="P902" s="2">
        <v>10</v>
      </c>
      <c r="Q902" s="2">
        <v>10</v>
      </c>
      <c r="R902" s="2">
        <v>0</v>
      </c>
      <c r="S902" s="470">
        <f t="shared" si="126"/>
        <v>22.027397260273972</v>
      </c>
      <c r="T902" s="470">
        <f t="shared" si="121"/>
        <v>52.027397260273972</v>
      </c>
      <c r="U902" s="474" t="s">
        <v>3970</v>
      </c>
      <c r="V902" s="475" t="s">
        <v>3971</v>
      </c>
    </row>
    <row r="903" spans="1:22" s="1" customFormat="1" ht="39.950000000000003" customHeight="1" thickBot="1">
      <c r="A903" s="1" t="s">
        <v>6</v>
      </c>
      <c r="B903" s="2" t="s">
        <v>70</v>
      </c>
      <c r="C903" s="2" t="s">
        <v>269</v>
      </c>
      <c r="D903" s="2" t="s">
        <v>1112</v>
      </c>
      <c r="E903" s="2" t="s">
        <v>2737</v>
      </c>
      <c r="F903" s="2" t="s">
        <v>2900</v>
      </c>
      <c r="G903" s="2">
        <v>161.36000000000001</v>
      </c>
      <c r="H903" s="467">
        <v>161.36000000000001</v>
      </c>
      <c r="I903" s="467">
        <v>191.53</v>
      </c>
      <c r="J903" s="468">
        <f t="shared" si="122"/>
        <v>0.18697322756569154</v>
      </c>
      <c r="K903" s="464">
        <v>40.35</v>
      </c>
      <c r="L903" s="464">
        <v>27.344999999999999</v>
      </c>
      <c r="M903" s="464">
        <v>35.85</v>
      </c>
      <c r="N903" s="466">
        <f t="shared" si="120"/>
        <v>5.4000000000000006E-2</v>
      </c>
      <c r="O903" s="2">
        <v>10</v>
      </c>
      <c r="P903" s="2">
        <v>10</v>
      </c>
      <c r="Q903" s="2">
        <v>10</v>
      </c>
      <c r="R903" s="2">
        <v>0</v>
      </c>
      <c r="S903" s="470">
        <f t="shared" si="126"/>
        <v>4.197775805356863</v>
      </c>
      <c r="T903" s="470">
        <f t="shared" si="121"/>
        <v>34.197775805356862</v>
      </c>
      <c r="U903" s="474" t="s">
        <v>3970</v>
      </c>
      <c r="V903" s="475" t="s">
        <v>3971</v>
      </c>
    </row>
    <row r="904" spans="1:22" s="1" customFormat="1" ht="39.950000000000003" customHeight="1" thickBot="1">
      <c r="A904" s="1" t="s">
        <v>6</v>
      </c>
      <c r="B904" s="2" t="s">
        <v>70</v>
      </c>
      <c r="C904" s="2" t="s">
        <v>269</v>
      </c>
      <c r="D904" s="2" t="s">
        <v>1113</v>
      </c>
      <c r="E904" s="2" t="s">
        <v>2742</v>
      </c>
      <c r="F904" s="2" t="s">
        <v>2779</v>
      </c>
      <c r="G904" s="2">
        <v>19.739999999999998</v>
      </c>
      <c r="H904" s="467">
        <v>2700</v>
      </c>
      <c r="I904" s="467">
        <v>2700</v>
      </c>
      <c r="J904" s="468">
        <f t="shared" si="122"/>
        <v>0</v>
      </c>
      <c r="K904" s="464">
        <v>40.35</v>
      </c>
      <c r="L904" s="464">
        <v>27.344999999999999</v>
      </c>
      <c r="M904" s="464">
        <v>35.85</v>
      </c>
      <c r="N904" s="466">
        <f t="shared" si="120"/>
        <v>5.4000000000000006E-2</v>
      </c>
      <c r="O904" s="2">
        <v>10</v>
      </c>
      <c r="P904" s="2">
        <v>0</v>
      </c>
      <c r="Q904" s="2">
        <v>10</v>
      </c>
      <c r="R904" s="2">
        <v>0</v>
      </c>
      <c r="S904" s="470">
        <f t="shared" si="126"/>
        <v>0.29777777777777775</v>
      </c>
      <c r="T904" s="470">
        <f t="shared" si="121"/>
        <v>20.297777777777778</v>
      </c>
      <c r="U904" s="474" t="s">
        <v>3970</v>
      </c>
      <c r="V904" s="475" t="s">
        <v>3971</v>
      </c>
    </row>
    <row r="905" spans="1:22" s="1" customFormat="1" ht="39.950000000000003" customHeight="1" thickBot="1">
      <c r="A905" s="1" t="s">
        <v>7</v>
      </c>
      <c r="B905" s="2" t="s">
        <v>70</v>
      </c>
      <c r="C905" s="2" t="s">
        <v>269</v>
      </c>
      <c r="D905" s="2" t="s">
        <v>1114</v>
      </c>
      <c r="E905" s="2" t="s">
        <v>2759</v>
      </c>
      <c r="F905" s="2" t="s">
        <v>2909</v>
      </c>
      <c r="G905" s="2"/>
      <c r="H905" s="467"/>
      <c r="I905" s="467"/>
      <c r="J905" s="468"/>
      <c r="K905" s="464">
        <v>40.35</v>
      </c>
      <c r="L905" s="464">
        <v>27.344999999999999</v>
      </c>
      <c r="M905" s="464">
        <v>35.85</v>
      </c>
      <c r="N905" s="466">
        <f t="shared" si="120"/>
        <v>5.4000000000000006E-2</v>
      </c>
      <c r="O905" s="2">
        <v>10</v>
      </c>
      <c r="P905" s="2">
        <v>0</v>
      </c>
      <c r="Q905" s="2">
        <v>10</v>
      </c>
      <c r="R905" s="2">
        <v>0</v>
      </c>
      <c r="S905" s="470"/>
      <c r="T905" s="470">
        <f t="shared" si="121"/>
        <v>20</v>
      </c>
      <c r="U905" s="474" t="s">
        <v>3970</v>
      </c>
      <c r="V905" s="475" t="s">
        <v>3151</v>
      </c>
    </row>
    <row r="906" spans="1:22" s="1" customFormat="1" ht="39.950000000000003" customHeight="1" thickBot="1">
      <c r="A906" s="1" t="s">
        <v>6</v>
      </c>
      <c r="B906" s="2" t="s">
        <v>71</v>
      </c>
      <c r="C906" s="2" t="s">
        <v>269</v>
      </c>
      <c r="D906" s="2" t="s">
        <v>1115</v>
      </c>
      <c r="E906" s="2" t="s">
        <v>2735</v>
      </c>
      <c r="F906" s="2" t="s">
        <v>2906</v>
      </c>
      <c r="G906" s="2">
        <v>232.58</v>
      </c>
      <c r="H906" s="467">
        <v>260.5</v>
      </c>
      <c r="I906" s="467">
        <v>277</v>
      </c>
      <c r="J906" s="468">
        <f>+(I906-H906)/H906</f>
        <v>6.3339731285988479E-2</v>
      </c>
      <c r="K906" s="464">
        <v>346.07499999999999</v>
      </c>
      <c r="L906" s="464">
        <v>386.28</v>
      </c>
      <c r="M906" s="464">
        <v>415</v>
      </c>
      <c r="N906" s="466">
        <f t="shared" si="120"/>
        <v>5.4000000000000006E-2</v>
      </c>
      <c r="O906" s="2">
        <v>10</v>
      </c>
      <c r="P906" s="2">
        <v>10</v>
      </c>
      <c r="Q906" s="2">
        <v>10</v>
      </c>
      <c r="R906" s="2">
        <v>1</v>
      </c>
      <c r="S906" s="470"/>
      <c r="T906" s="470">
        <f t="shared" si="121"/>
        <v>31</v>
      </c>
      <c r="U906" s="474" t="s">
        <v>3970</v>
      </c>
      <c r="V906" s="475" t="s">
        <v>3153</v>
      </c>
    </row>
    <row r="907" spans="1:22" s="1" customFormat="1" ht="39.950000000000003" customHeight="1" thickBot="1">
      <c r="A907" s="1" t="s">
        <v>6</v>
      </c>
      <c r="B907" s="2" t="s">
        <v>71</v>
      </c>
      <c r="C907" s="2" t="s">
        <v>269</v>
      </c>
      <c r="D907" s="2" t="s">
        <v>1116</v>
      </c>
      <c r="E907" s="2" t="s">
        <v>2734</v>
      </c>
      <c r="F907" s="2" t="s">
        <v>2907</v>
      </c>
      <c r="G907" s="2">
        <v>168.95</v>
      </c>
      <c r="H907" s="467">
        <v>349.8</v>
      </c>
      <c r="I907" s="467"/>
      <c r="J907" s="468"/>
      <c r="K907" s="464">
        <v>346.07499999999999</v>
      </c>
      <c r="L907" s="464">
        <v>386.28</v>
      </c>
      <c r="M907" s="464">
        <v>415</v>
      </c>
      <c r="N907" s="466">
        <f t="shared" si="120"/>
        <v>5.4000000000000006E-2</v>
      </c>
      <c r="O907" s="2">
        <v>10</v>
      </c>
      <c r="P907" s="2">
        <v>10</v>
      </c>
      <c r="Q907" s="2">
        <v>10</v>
      </c>
      <c r="R907" s="2">
        <v>0</v>
      </c>
      <c r="S907" s="470"/>
      <c r="T907" s="470">
        <f t="shared" si="121"/>
        <v>30</v>
      </c>
      <c r="U907" s="474" t="s">
        <v>3970</v>
      </c>
      <c r="V907" s="475" t="s">
        <v>3153</v>
      </c>
    </row>
    <row r="908" spans="1:22" s="1" customFormat="1" ht="39.950000000000003" customHeight="1" thickBot="1">
      <c r="A908" s="1" t="s">
        <v>6</v>
      </c>
      <c r="B908" s="2" t="s">
        <v>71</v>
      </c>
      <c r="C908" s="2" t="s">
        <v>269</v>
      </c>
      <c r="D908" s="2" t="s">
        <v>1102</v>
      </c>
      <c r="E908" s="2" t="s">
        <v>2733</v>
      </c>
      <c r="F908" s="2" t="s">
        <v>2807</v>
      </c>
      <c r="G908" s="2"/>
      <c r="H908" s="467"/>
      <c r="I908" s="467"/>
      <c r="J908" s="468"/>
      <c r="K908" s="464">
        <v>346.07499999999999</v>
      </c>
      <c r="L908" s="464">
        <v>386.28</v>
      </c>
      <c r="M908" s="464">
        <v>415</v>
      </c>
      <c r="N908" s="466">
        <f t="shared" ref="N908:N971" si="127">1.6%+1.9%+1.9%</f>
        <v>5.4000000000000006E-2</v>
      </c>
      <c r="O908" s="2">
        <v>10</v>
      </c>
      <c r="P908" s="2">
        <v>10</v>
      </c>
      <c r="Q908" s="2">
        <v>10</v>
      </c>
      <c r="R908" s="2">
        <v>2</v>
      </c>
      <c r="S908" s="470"/>
      <c r="T908" s="470">
        <f t="shared" ref="T908:T971" si="128">+SUM(O908:S908)</f>
        <v>32</v>
      </c>
      <c r="U908" s="474" t="s">
        <v>3970</v>
      </c>
      <c r="V908" s="475" t="s">
        <v>3153</v>
      </c>
    </row>
    <row r="909" spans="1:22" s="1" customFormat="1" ht="39.950000000000003" customHeight="1" thickBot="1">
      <c r="A909" s="1" t="s">
        <v>7</v>
      </c>
      <c r="B909" s="2" t="s">
        <v>72</v>
      </c>
      <c r="C909" s="2" t="s">
        <v>269</v>
      </c>
      <c r="D909" s="2" t="s">
        <v>1118</v>
      </c>
      <c r="E909" s="2" t="s">
        <v>2744</v>
      </c>
      <c r="F909" s="2" t="s">
        <v>2874</v>
      </c>
      <c r="G909" s="2">
        <v>12.58</v>
      </c>
      <c r="H909" s="467">
        <v>10.95</v>
      </c>
      <c r="I909" s="467">
        <v>12.39</v>
      </c>
      <c r="J909" s="468">
        <f t="shared" ref="J909:J927" si="129">+(I909-H909)/H909</f>
        <v>0.13150684931506862</v>
      </c>
      <c r="K909" s="464">
        <v>32.700000000000003</v>
      </c>
      <c r="L909" s="464">
        <v>21.75</v>
      </c>
      <c r="M909" s="464">
        <v>22.75</v>
      </c>
      <c r="N909" s="466">
        <f t="shared" si="127"/>
        <v>5.4000000000000006E-2</v>
      </c>
      <c r="O909" s="2">
        <v>10</v>
      </c>
      <c r="P909" s="2">
        <v>10</v>
      </c>
      <c r="Q909" s="2">
        <v>0</v>
      </c>
      <c r="R909" s="2">
        <v>0</v>
      </c>
      <c r="S909" s="470"/>
      <c r="T909" s="470">
        <f t="shared" si="128"/>
        <v>20</v>
      </c>
      <c r="U909" s="474" t="s">
        <v>3970</v>
      </c>
      <c r="V909" s="475" t="s">
        <v>3151</v>
      </c>
    </row>
    <row r="910" spans="1:22" s="1" customFormat="1" ht="39.950000000000003" customHeight="1" thickBot="1">
      <c r="A910" s="1" t="s">
        <v>7</v>
      </c>
      <c r="B910" s="2" t="s">
        <v>72</v>
      </c>
      <c r="C910" s="2" t="s">
        <v>269</v>
      </c>
      <c r="D910" s="2" t="s">
        <v>1120</v>
      </c>
      <c r="E910" s="2" t="s">
        <v>2741</v>
      </c>
      <c r="F910" s="2" t="s">
        <v>2815</v>
      </c>
      <c r="G910" s="2">
        <v>12.89</v>
      </c>
      <c r="H910" s="467">
        <v>13.09</v>
      </c>
      <c r="I910" s="467">
        <v>13.33</v>
      </c>
      <c r="J910" s="468">
        <f t="shared" si="129"/>
        <v>1.8334606569900703E-2</v>
      </c>
      <c r="K910" s="464">
        <v>32.700000000000003</v>
      </c>
      <c r="L910" s="464">
        <v>21.75</v>
      </c>
      <c r="M910" s="464">
        <v>22.75</v>
      </c>
      <c r="N910" s="466">
        <f t="shared" si="127"/>
        <v>5.4000000000000006E-2</v>
      </c>
      <c r="O910" s="2">
        <v>10</v>
      </c>
      <c r="P910" s="2">
        <v>10</v>
      </c>
      <c r="Q910" s="2">
        <v>0</v>
      </c>
      <c r="R910" s="2">
        <v>0</v>
      </c>
      <c r="S910" s="470"/>
      <c r="T910" s="470">
        <f t="shared" si="128"/>
        <v>20</v>
      </c>
      <c r="U910" s="474" t="s">
        <v>3970</v>
      </c>
      <c r="V910" s="475" t="s">
        <v>3151</v>
      </c>
    </row>
    <row r="911" spans="1:22" s="1" customFormat="1" ht="39.950000000000003" customHeight="1" thickBot="1">
      <c r="A911" s="1" t="s">
        <v>7</v>
      </c>
      <c r="B911" s="2" t="s">
        <v>72</v>
      </c>
      <c r="C911" s="2" t="s">
        <v>269</v>
      </c>
      <c r="D911" s="2" t="s">
        <v>1123</v>
      </c>
      <c r="E911" s="2" t="s">
        <v>2752</v>
      </c>
      <c r="F911" s="2" t="s">
        <v>2853</v>
      </c>
      <c r="G911" s="2">
        <v>13.32</v>
      </c>
      <c r="H911" s="467">
        <v>14.74</v>
      </c>
      <c r="I911" s="467">
        <v>14.12</v>
      </c>
      <c r="J911" s="468">
        <f t="shared" si="129"/>
        <v>-4.206241519674362E-2</v>
      </c>
      <c r="K911" s="464">
        <v>32.700000000000003</v>
      </c>
      <c r="L911" s="464">
        <v>21.75</v>
      </c>
      <c r="M911" s="464">
        <v>22.75</v>
      </c>
      <c r="N911" s="466">
        <f t="shared" si="127"/>
        <v>5.4000000000000006E-2</v>
      </c>
      <c r="O911" s="2">
        <v>10</v>
      </c>
      <c r="P911" s="2">
        <v>10</v>
      </c>
      <c r="Q911" s="2">
        <v>10</v>
      </c>
      <c r="R911" s="2">
        <v>0</v>
      </c>
      <c r="S911" s="470">
        <v>60</v>
      </c>
      <c r="T911" s="470">
        <f t="shared" si="128"/>
        <v>90</v>
      </c>
      <c r="U911" s="476" t="s">
        <v>3969</v>
      </c>
      <c r="V911" s="472"/>
    </row>
    <row r="912" spans="1:22" s="1" customFormat="1" ht="39.950000000000003" customHeight="1" thickBot="1">
      <c r="A912" s="1" t="s">
        <v>7</v>
      </c>
      <c r="B912" s="2" t="s">
        <v>72</v>
      </c>
      <c r="C912" s="2" t="s">
        <v>270</v>
      </c>
      <c r="D912" s="2" t="s">
        <v>1121</v>
      </c>
      <c r="E912" s="2" t="s">
        <v>2733</v>
      </c>
      <c r="F912" s="2" t="s">
        <v>2779</v>
      </c>
      <c r="G912" s="2">
        <v>16.82</v>
      </c>
      <c r="H912" s="467">
        <v>13.38</v>
      </c>
      <c r="I912" s="467">
        <v>14.53</v>
      </c>
      <c r="J912" s="468">
        <f t="shared" si="129"/>
        <v>8.5949177877428881E-2</v>
      </c>
      <c r="K912" s="464">
        <v>32.700000000000003</v>
      </c>
      <c r="L912" s="464">
        <v>21.75</v>
      </c>
      <c r="M912" s="464">
        <v>22.75</v>
      </c>
      <c r="N912" s="466">
        <f t="shared" si="127"/>
        <v>5.4000000000000006E-2</v>
      </c>
      <c r="O912" s="2">
        <v>10</v>
      </c>
      <c r="P912" s="2">
        <v>10</v>
      </c>
      <c r="Q912" s="2">
        <v>0</v>
      </c>
      <c r="R912" s="2">
        <v>2</v>
      </c>
      <c r="S912" s="470"/>
      <c r="T912" s="470">
        <f t="shared" si="128"/>
        <v>22</v>
      </c>
      <c r="U912" s="474" t="s">
        <v>3970</v>
      </c>
      <c r="V912" s="475" t="s">
        <v>3151</v>
      </c>
    </row>
    <row r="913" spans="1:22" s="1" customFormat="1" ht="39.950000000000003" customHeight="1" thickBot="1">
      <c r="A913" s="1" t="s">
        <v>7</v>
      </c>
      <c r="B913" s="2" t="s">
        <v>72</v>
      </c>
      <c r="C913" s="2" t="s">
        <v>270</v>
      </c>
      <c r="D913" s="2" t="s">
        <v>1117</v>
      </c>
      <c r="E913" s="2" t="s">
        <v>2737</v>
      </c>
      <c r="F913" s="2" t="s">
        <v>2903</v>
      </c>
      <c r="G913" s="2">
        <v>11.38</v>
      </c>
      <c r="H913" s="467">
        <v>10.87</v>
      </c>
      <c r="I913" s="467">
        <v>14.54</v>
      </c>
      <c r="J913" s="468">
        <f t="shared" si="129"/>
        <v>0.33762649494020242</v>
      </c>
      <c r="K913" s="464">
        <v>32.700000000000003</v>
      </c>
      <c r="L913" s="464">
        <v>21.75</v>
      </c>
      <c r="M913" s="464">
        <v>22.75</v>
      </c>
      <c r="N913" s="466">
        <f t="shared" si="127"/>
        <v>5.4000000000000006E-2</v>
      </c>
      <c r="O913" s="2">
        <v>10</v>
      </c>
      <c r="P913" s="2">
        <v>10</v>
      </c>
      <c r="Q913" s="2">
        <v>0</v>
      </c>
      <c r="R913" s="2">
        <v>0</v>
      </c>
      <c r="S913" s="470"/>
      <c r="T913" s="470">
        <f t="shared" si="128"/>
        <v>20</v>
      </c>
      <c r="U913" s="474" t="s">
        <v>3970</v>
      </c>
      <c r="V913" s="475" t="s">
        <v>3151</v>
      </c>
    </row>
    <row r="914" spans="1:22" s="1" customFormat="1" ht="39.950000000000003" customHeight="1" thickBot="1">
      <c r="A914" s="1" t="s">
        <v>7</v>
      </c>
      <c r="B914" s="2" t="s">
        <v>72</v>
      </c>
      <c r="C914" s="2" t="s">
        <v>271</v>
      </c>
      <c r="D914" s="2" t="s">
        <v>1124</v>
      </c>
      <c r="E914" s="2" t="s">
        <v>2733</v>
      </c>
      <c r="F914" s="2" t="s">
        <v>2853</v>
      </c>
      <c r="G914" s="2">
        <v>142.82</v>
      </c>
      <c r="H914" s="467">
        <v>14.74</v>
      </c>
      <c r="I914" s="467">
        <v>15.18</v>
      </c>
      <c r="J914" s="468">
        <f t="shared" si="129"/>
        <v>2.9850746268656681E-2</v>
      </c>
      <c r="K914" s="464">
        <v>32.700000000000003</v>
      </c>
      <c r="L914" s="464">
        <v>21.75</v>
      </c>
      <c r="M914" s="464">
        <v>22.75</v>
      </c>
      <c r="N914" s="466">
        <f t="shared" si="127"/>
        <v>5.4000000000000006E-2</v>
      </c>
      <c r="O914" s="2">
        <v>10</v>
      </c>
      <c r="P914" s="2">
        <v>10</v>
      </c>
      <c r="Q914" s="2">
        <v>10</v>
      </c>
      <c r="R914" s="2">
        <v>2</v>
      </c>
      <c r="S914" s="470"/>
      <c r="T914" s="470">
        <f t="shared" si="128"/>
        <v>32</v>
      </c>
      <c r="U914" s="474" t="s">
        <v>3970</v>
      </c>
      <c r="V914" s="475" t="s">
        <v>3151</v>
      </c>
    </row>
    <row r="915" spans="1:22" s="1" customFormat="1" ht="39.950000000000003" customHeight="1" thickBot="1">
      <c r="A915" s="1" t="s">
        <v>6</v>
      </c>
      <c r="B915" s="2" t="s">
        <v>72</v>
      </c>
      <c r="C915" s="2" t="s">
        <v>269</v>
      </c>
      <c r="D915" s="2" t="s">
        <v>1128</v>
      </c>
      <c r="E915" s="2" t="s">
        <v>2738</v>
      </c>
      <c r="F915" s="2" t="s">
        <v>2902</v>
      </c>
      <c r="G915" s="2">
        <v>16.86</v>
      </c>
      <c r="H915" s="467">
        <v>19.09</v>
      </c>
      <c r="I915" s="467">
        <v>16.149999999999999</v>
      </c>
      <c r="J915" s="468">
        <f t="shared" si="129"/>
        <v>-0.15400733368255637</v>
      </c>
      <c r="K915" s="464">
        <v>32.700000000000003</v>
      </c>
      <c r="L915" s="464">
        <v>21.75</v>
      </c>
      <c r="M915" s="464">
        <v>22.75</v>
      </c>
      <c r="N915" s="466">
        <f t="shared" si="127"/>
        <v>5.4000000000000006E-2</v>
      </c>
      <c r="O915" s="2">
        <v>10</v>
      </c>
      <c r="P915" s="2">
        <v>10</v>
      </c>
      <c r="Q915" s="2">
        <v>0</v>
      </c>
      <c r="R915" s="2">
        <v>0</v>
      </c>
      <c r="S915" s="470"/>
      <c r="T915" s="470">
        <f t="shared" si="128"/>
        <v>20</v>
      </c>
      <c r="U915" s="474" t="s">
        <v>3970</v>
      </c>
      <c r="V915" s="475" t="s">
        <v>3151</v>
      </c>
    </row>
    <row r="916" spans="1:22" s="1" customFormat="1" ht="39.950000000000003" customHeight="1" thickBot="1">
      <c r="A916" s="1" t="s">
        <v>7</v>
      </c>
      <c r="B916" s="2" t="s">
        <v>72</v>
      </c>
      <c r="C916" s="2" t="s">
        <v>269</v>
      </c>
      <c r="D916" s="2" t="s">
        <v>1125</v>
      </c>
      <c r="E916" s="2" t="s">
        <v>2735</v>
      </c>
      <c r="F916" s="2" t="s">
        <v>2816</v>
      </c>
      <c r="G916" s="2">
        <v>14.82</v>
      </c>
      <c r="H916" s="467">
        <v>17.41</v>
      </c>
      <c r="I916" s="467">
        <v>18</v>
      </c>
      <c r="J916" s="468">
        <f t="shared" si="129"/>
        <v>3.3888569787478451E-2</v>
      </c>
      <c r="K916" s="464">
        <v>32.700000000000003</v>
      </c>
      <c r="L916" s="464">
        <v>21.75</v>
      </c>
      <c r="M916" s="464">
        <v>22.75</v>
      </c>
      <c r="N916" s="466">
        <f t="shared" si="127"/>
        <v>5.4000000000000006E-2</v>
      </c>
      <c r="O916" s="2">
        <v>10</v>
      </c>
      <c r="P916" s="2">
        <v>0</v>
      </c>
      <c r="Q916" s="2">
        <v>10</v>
      </c>
      <c r="R916" s="2">
        <v>1</v>
      </c>
      <c r="S916" s="470"/>
      <c r="T916" s="470">
        <f t="shared" si="128"/>
        <v>21</v>
      </c>
      <c r="U916" s="474" t="s">
        <v>3970</v>
      </c>
      <c r="V916" s="475" t="s">
        <v>3151</v>
      </c>
    </row>
    <row r="917" spans="1:22" s="1" customFormat="1" ht="39.950000000000003" customHeight="1" thickBot="1">
      <c r="A917" s="1" t="s">
        <v>7</v>
      </c>
      <c r="B917" s="2" t="s">
        <v>72</v>
      </c>
      <c r="C917" s="2" t="s">
        <v>269</v>
      </c>
      <c r="D917" s="2" t="s">
        <v>1119</v>
      </c>
      <c r="E917" s="2" t="s">
        <v>2733</v>
      </c>
      <c r="F917" s="2" t="s">
        <v>2822</v>
      </c>
      <c r="G917" s="2">
        <v>12.5</v>
      </c>
      <c r="H917" s="467">
        <v>12.07</v>
      </c>
      <c r="I917" s="467">
        <v>18.39</v>
      </c>
      <c r="J917" s="468">
        <f t="shared" si="129"/>
        <v>0.52361226180613096</v>
      </c>
      <c r="K917" s="464">
        <v>32.700000000000003</v>
      </c>
      <c r="L917" s="464">
        <v>21.75</v>
      </c>
      <c r="M917" s="464">
        <v>22.75</v>
      </c>
      <c r="N917" s="466">
        <f t="shared" si="127"/>
        <v>5.4000000000000006E-2</v>
      </c>
      <c r="O917" s="2">
        <v>10</v>
      </c>
      <c r="P917" s="2">
        <v>10</v>
      </c>
      <c r="Q917" s="2">
        <v>0</v>
      </c>
      <c r="R917" s="2">
        <v>2</v>
      </c>
      <c r="S917" s="470"/>
      <c r="T917" s="470">
        <f t="shared" si="128"/>
        <v>22</v>
      </c>
      <c r="U917" s="474" t="s">
        <v>3970</v>
      </c>
      <c r="V917" s="475" t="s">
        <v>3151</v>
      </c>
    </row>
    <row r="918" spans="1:22" s="1" customFormat="1" ht="39.950000000000003" customHeight="1" thickBot="1">
      <c r="A918" s="1" t="s">
        <v>7</v>
      </c>
      <c r="B918" s="2" t="s">
        <v>72</v>
      </c>
      <c r="C918" s="2" t="s">
        <v>272</v>
      </c>
      <c r="D918" s="2" t="s">
        <v>1126</v>
      </c>
      <c r="E918" s="2" t="s">
        <v>2736</v>
      </c>
      <c r="F918" s="2" t="s">
        <v>2779</v>
      </c>
      <c r="G918" s="2">
        <v>20.329999999999998</v>
      </c>
      <c r="H918" s="467">
        <v>18.37</v>
      </c>
      <c r="I918" s="467">
        <v>19.84</v>
      </c>
      <c r="J918" s="468">
        <f t="shared" si="129"/>
        <v>8.0021774632553014E-2</v>
      </c>
      <c r="K918" s="464">
        <v>32.700000000000003</v>
      </c>
      <c r="L918" s="464">
        <v>21.75</v>
      </c>
      <c r="M918" s="464">
        <v>22.75</v>
      </c>
      <c r="N918" s="466">
        <f t="shared" si="127"/>
        <v>5.4000000000000006E-2</v>
      </c>
      <c r="O918" s="2">
        <v>0</v>
      </c>
      <c r="P918" s="2">
        <v>0</v>
      </c>
      <c r="Q918" s="2">
        <v>0</v>
      </c>
      <c r="R918" s="2">
        <v>0</v>
      </c>
      <c r="S918" s="470"/>
      <c r="T918" s="470">
        <f t="shared" si="128"/>
        <v>0</v>
      </c>
      <c r="U918" s="474" t="s">
        <v>3970</v>
      </c>
      <c r="V918" s="475" t="s">
        <v>3151</v>
      </c>
    </row>
    <row r="919" spans="1:22" s="1" customFormat="1" ht="39.950000000000003" customHeight="1" thickBot="1">
      <c r="A919" s="1" t="s">
        <v>7</v>
      </c>
      <c r="B919" s="2" t="s">
        <v>72</v>
      </c>
      <c r="C919" s="2" t="s">
        <v>269</v>
      </c>
      <c r="D919" s="2" t="s">
        <v>1127</v>
      </c>
      <c r="E919" s="2" t="s">
        <v>2736</v>
      </c>
      <c r="F919" s="2" t="s">
        <v>2779</v>
      </c>
      <c r="G919" s="2">
        <v>21.31</v>
      </c>
      <c r="H919" s="467">
        <v>18.98</v>
      </c>
      <c r="I919" s="467">
        <v>20.53</v>
      </c>
      <c r="J919" s="468">
        <f t="shared" si="129"/>
        <v>8.1664910432033749E-2</v>
      </c>
      <c r="K919" s="464">
        <v>32.700000000000003</v>
      </c>
      <c r="L919" s="464">
        <v>21.75</v>
      </c>
      <c r="M919" s="464">
        <v>22.75</v>
      </c>
      <c r="N919" s="466">
        <f t="shared" si="127"/>
        <v>5.4000000000000006E-2</v>
      </c>
      <c r="O919" s="2">
        <v>0</v>
      </c>
      <c r="P919" s="2">
        <v>0</v>
      </c>
      <c r="Q919" s="2">
        <v>0</v>
      </c>
      <c r="R919" s="2">
        <v>0</v>
      </c>
      <c r="S919" s="470"/>
      <c r="T919" s="470">
        <f t="shared" si="128"/>
        <v>0</v>
      </c>
      <c r="U919" s="474" t="s">
        <v>3970</v>
      </c>
      <c r="V919" s="475" t="s">
        <v>3151</v>
      </c>
    </row>
    <row r="920" spans="1:22" s="1" customFormat="1" ht="39.950000000000003" customHeight="1" thickBot="1">
      <c r="A920" s="1" t="s">
        <v>7</v>
      </c>
      <c r="B920" s="2" t="s">
        <v>72</v>
      </c>
      <c r="C920" s="2" t="s">
        <v>270</v>
      </c>
      <c r="D920" s="2" t="s">
        <v>1129</v>
      </c>
      <c r="E920" s="2" t="s">
        <v>2736</v>
      </c>
      <c r="F920" s="2" t="s">
        <v>2853</v>
      </c>
      <c r="G920" s="2">
        <v>18.899999999999999</v>
      </c>
      <c r="H920" s="467">
        <v>21.72</v>
      </c>
      <c r="I920" s="467">
        <v>21.72</v>
      </c>
      <c r="J920" s="468">
        <f t="shared" si="129"/>
        <v>0</v>
      </c>
      <c r="K920" s="464">
        <v>32.700000000000003</v>
      </c>
      <c r="L920" s="464">
        <v>21.75</v>
      </c>
      <c r="M920" s="464">
        <v>22.75</v>
      </c>
      <c r="N920" s="466">
        <f t="shared" si="127"/>
        <v>5.4000000000000006E-2</v>
      </c>
      <c r="O920" s="2">
        <v>0</v>
      </c>
      <c r="P920" s="2">
        <v>10</v>
      </c>
      <c r="Q920" s="2">
        <v>10</v>
      </c>
      <c r="R920" s="2">
        <v>0</v>
      </c>
      <c r="S920" s="470">
        <f>+($I$911*$S$911)/I920</f>
        <v>39.005524861878449</v>
      </c>
      <c r="T920" s="470">
        <f t="shared" si="128"/>
        <v>59.005524861878449</v>
      </c>
      <c r="U920" s="474" t="s">
        <v>3970</v>
      </c>
      <c r="V920" s="475" t="s">
        <v>3971</v>
      </c>
    </row>
    <row r="921" spans="1:22" s="1" customFormat="1" ht="39.950000000000003" customHeight="1" thickBot="1">
      <c r="A921" s="1" t="s">
        <v>6</v>
      </c>
      <c r="B921" s="2" t="s">
        <v>72</v>
      </c>
      <c r="C921" s="2" t="s">
        <v>273</v>
      </c>
      <c r="D921" s="2" t="s">
        <v>1130</v>
      </c>
      <c r="E921" s="2" t="s">
        <v>2736</v>
      </c>
      <c r="F921" s="2" t="s">
        <v>2853</v>
      </c>
      <c r="G921" s="2">
        <v>23</v>
      </c>
      <c r="H921" s="467">
        <v>23</v>
      </c>
      <c r="I921" s="467">
        <v>23</v>
      </c>
      <c r="J921" s="468">
        <f t="shared" si="129"/>
        <v>0</v>
      </c>
      <c r="K921" s="464">
        <v>32.700000000000003</v>
      </c>
      <c r="L921" s="464">
        <v>21.75</v>
      </c>
      <c r="M921" s="464">
        <v>22.75</v>
      </c>
      <c r="N921" s="466">
        <f t="shared" si="127"/>
        <v>5.4000000000000006E-2</v>
      </c>
      <c r="O921" s="2">
        <v>0</v>
      </c>
      <c r="P921" s="2">
        <v>10</v>
      </c>
      <c r="Q921" s="2">
        <v>10</v>
      </c>
      <c r="R921" s="2">
        <v>0</v>
      </c>
      <c r="S921" s="470">
        <f>+($I$911*$S$911)/I921</f>
        <v>36.834782608695647</v>
      </c>
      <c r="T921" s="470">
        <f t="shared" si="128"/>
        <v>56.834782608695647</v>
      </c>
      <c r="U921" s="474" t="s">
        <v>3970</v>
      </c>
      <c r="V921" s="475" t="s">
        <v>3971</v>
      </c>
    </row>
    <row r="922" spans="1:22" s="1" customFormat="1" ht="39.950000000000003" customHeight="1" thickBot="1">
      <c r="A922" s="1" t="s">
        <v>6</v>
      </c>
      <c r="B922" s="2" t="s">
        <v>72</v>
      </c>
      <c r="C922" s="2" t="s">
        <v>269</v>
      </c>
      <c r="D922" s="2" t="s">
        <v>1131</v>
      </c>
      <c r="E922" s="2" t="s">
        <v>2754</v>
      </c>
      <c r="F922" s="2" t="s">
        <v>2821</v>
      </c>
      <c r="G922" s="2">
        <v>28</v>
      </c>
      <c r="H922" s="467">
        <v>28</v>
      </c>
      <c r="I922" s="467">
        <v>28.01</v>
      </c>
      <c r="J922" s="468">
        <f t="shared" si="129"/>
        <v>3.5714285714291298E-4</v>
      </c>
      <c r="K922" s="464">
        <v>32.700000000000003</v>
      </c>
      <c r="L922" s="464">
        <v>21.75</v>
      </c>
      <c r="M922" s="464">
        <v>22.75</v>
      </c>
      <c r="N922" s="466">
        <f t="shared" si="127"/>
        <v>5.4000000000000006E-2</v>
      </c>
      <c r="O922" s="2">
        <v>10</v>
      </c>
      <c r="P922" s="2">
        <v>10</v>
      </c>
      <c r="Q922" s="2">
        <v>10</v>
      </c>
      <c r="R922" s="2">
        <v>0</v>
      </c>
      <c r="S922" s="470">
        <f>+($I$911*$S$911)/I922</f>
        <v>30.246340592645481</v>
      </c>
      <c r="T922" s="470">
        <f t="shared" si="128"/>
        <v>60.246340592645481</v>
      </c>
      <c r="U922" s="474" t="s">
        <v>3970</v>
      </c>
      <c r="V922" s="475" t="s">
        <v>3971</v>
      </c>
    </row>
    <row r="923" spans="1:22" s="1" customFormat="1" ht="39.950000000000003" customHeight="1" thickBot="1">
      <c r="A923" s="1" t="s">
        <v>6</v>
      </c>
      <c r="B923" s="2" t="s">
        <v>72</v>
      </c>
      <c r="C923" s="2" t="s">
        <v>270</v>
      </c>
      <c r="D923" s="2" t="s">
        <v>1132</v>
      </c>
      <c r="E923" s="2" t="s">
        <v>2735</v>
      </c>
      <c r="F923" s="2" t="s">
        <v>2904</v>
      </c>
      <c r="G923" s="2">
        <v>14.51</v>
      </c>
      <c r="H923" s="467">
        <v>31.29</v>
      </c>
      <c r="I923" s="467">
        <v>33</v>
      </c>
      <c r="J923" s="468">
        <f t="shared" si="129"/>
        <v>5.465004793863857E-2</v>
      </c>
      <c r="K923" s="464">
        <v>32.700000000000003</v>
      </c>
      <c r="L923" s="464">
        <v>21.75</v>
      </c>
      <c r="M923" s="464">
        <v>22.75</v>
      </c>
      <c r="N923" s="466">
        <f t="shared" si="127"/>
        <v>5.4000000000000006E-2</v>
      </c>
      <c r="O923" s="2">
        <v>10</v>
      </c>
      <c r="P923" s="2">
        <v>0</v>
      </c>
      <c r="Q923" s="2">
        <v>10</v>
      </c>
      <c r="R923" s="2">
        <v>1</v>
      </c>
      <c r="S923" s="470"/>
      <c r="T923" s="470">
        <f t="shared" si="128"/>
        <v>21</v>
      </c>
      <c r="U923" s="474" t="s">
        <v>3970</v>
      </c>
      <c r="V923" s="475" t="s">
        <v>3151</v>
      </c>
    </row>
    <row r="924" spans="1:22" s="1" customFormat="1" ht="39.950000000000003" customHeight="1" thickBot="1">
      <c r="A924" s="1" t="s">
        <v>7</v>
      </c>
      <c r="B924" s="2" t="s">
        <v>72</v>
      </c>
      <c r="C924" s="2" t="s">
        <v>269</v>
      </c>
      <c r="D924" s="2" t="s">
        <v>1134</v>
      </c>
      <c r="E924" s="2" t="s">
        <v>2737</v>
      </c>
      <c r="F924" s="2" t="s">
        <v>2900</v>
      </c>
      <c r="G924" s="2">
        <v>73.150000000000006</v>
      </c>
      <c r="H924" s="467">
        <v>73.150000000000006</v>
      </c>
      <c r="I924" s="467">
        <v>86.83</v>
      </c>
      <c r="J924" s="468">
        <f t="shared" si="129"/>
        <v>0.18701298701298691</v>
      </c>
      <c r="K924" s="464">
        <v>32.700000000000003</v>
      </c>
      <c r="L924" s="464">
        <v>21.75</v>
      </c>
      <c r="M924" s="464">
        <v>22.75</v>
      </c>
      <c r="N924" s="466">
        <f t="shared" si="127"/>
        <v>5.4000000000000006E-2</v>
      </c>
      <c r="O924" s="2">
        <v>10</v>
      </c>
      <c r="P924" s="2">
        <v>10</v>
      </c>
      <c r="Q924" s="2">
        <v>10</v>
      </c>
      <c r="R924" s="2">
        <v>0</v>
      </c>
      <c r="S924" s="470">
        <f>+($I$911*$S$911)/I924</f>
        <v>9.7569964298053655</v>
      </c>
      <c r="T924" s="470">
        <f t="shared" si="128"/>
        <v>39.756996429805369</v>
      </c>
      <c r="U924" s="474" t="s">
        <v>3970</v>
      </c>
      <c r="V924" s="475" t="s">
        <v>3971</v>
      </c>
    </row>
    <row r="925" spans="1:22" s="1" customFormat="1" ht="39.950000000000003" customHeight="1" thickBot="1">
      <c r="A925" s="1" t="s">
        <v>7</v>
      </c>
      <c r="B925" s="2" t="s">
        <v>72</v>
      </c>
      <c r="C925" s="2" t="s">
        <v>271</v>
      </c>
      <c r="D925" s="2" t="s">
        <v>1135</v>
      </c>
      <c r="E925" s="2" t="s">
        <v>2734</v>
      </c>
      <c r="F925" s="2" t="s">
        <v>2900</v>
      </c>
      <c r="G925" s="2">
        <v>99.25</v>
      </c>
      <c r="H925" s="467">
        <v>99.8</v>
      </c>
      <c r="I925" s="467">
        <v>99.8</v>
      </c>
      <c r="J925" s="468">
        <f t="shared" si="129"/>
        <v>0</v>
      </c>
      <c r="K925" s="464">
        <v>32.700000000000003</v>
      </c>
      <c r="L925" s="464">
        <v>21.75</v>
      </c>
      <c r="M925" s="464">
        <v>22.75</v>
      </c>
      <c r="N925" s="466">
        <f t="shared" si="127"/>
        <v>5.4000000000000006E-2</v>
      </c>
      <c r="O925" s="2">
        <v>10</v>
      </c>
      <c r="P925" s="2">
        <v>10</v>
      </c>
      <c r="Q925" s="2">
        <v>10</v>
      </c>
      <c r="R925" s="2">
        <v>0</v>
      </c>
      <c r="S925" s="470">
        <f>+($I$911*$S$911)/I925</f>
        <v>8.4889779559118228</v>
      </c>
      <c r="T925" s="470">
        <f t="shared" si="128"/>
        <v>38.488977955911821</v>
      </c>
      <c r="U925" s="474" t="s">
        <v>3970</v>
      </c>
      <c r="V925" s="475" t="s">
        <v>3971</v>
      </c>
    </row>
    <row r="926" spans="1:22" s="1" customFormat="1" ht="39.950000000000003" customHeight="1" thickBot="1">
      <c r="A926" s="1" t="s">
        <v>6</v>
      </c>
      <c r="B926" s="2" t="s">
        <v>72</v>
      </c>
      <c r="C926" s="2" t="s">
        <v>274</v>
      </c>
      <c r="D926" s="2" t="s">
        <v>1136</v>
      </c>
      <c r="E926" s="2" t="s">
        <v>2736</v>
      </c>
      <c r="F926" s="2" t="s">
        <v>2905</v>
      </c>
      <c r="G926" s="2">
        <v>205.86</v>
      </c>
      <c r="H926" s="467">
        <v>217.3</v>
      </c>
      <c r="I926" s="467">
        <v>228.74</v>
      </c>
      <c r="J926" s="468">
        <f t="shared" si="129"/>
        <v>5.264611136677403E-2</v>
      </c>
      <c r="K926" s="464">
        <v>32.700000000000003</v>
      </c>
      <c r="L926" s="464">
        <v>21.75</v>
      </c>
      <c r="M926" s="464">
        <v>22.75</v>
      </c>
      <c r="N926" s="466">
        <f t="shared" si="127"/>
        <v>5.4000000000000006E-2</v>
      </c>
      <c r="O926" s="2">
        <v>0</v>
      </c>
      <c r="P926" s="2">
        <v>0</v>
      </c>
      <c r="Q926" s="2">
        <v>10</v>
      </c>
      <c r="R926" s="2">
        <v>0</v>
      </c>
      <c r="S926" s="470">
        <f>+($I$911*$S$911)/I926</f>
        <v>3.7037684707528196</v>
      </c>
      <c r="T926" s="470">
        <f t="shared" si="128"/>
        <v>13.70376847075282</v>
      </c>
      <c r="U926" s="474" t="s">
        <v>3970</v>
      </c>
      <c r="V926" s="475" t="s">
        <v>3971</v>
      </c>
    </row>
    <row r="927" spans="1:22" s="1" customFormat="1" ht="39.950000000000003" customHeight="1" thickBot="1">
      <c r="A927" s="1" t="s">
        <v>6</v>
      </c>
      <c r="B927" s="2" t="s">
        <v>72</v>
      </c>
      <c r="C927" s="2" t="s">
        <v>271</v>
      </c>
      <c r="D927" s="2" t="s">
        <v>1137</v>
      </c>
      <c r="E927" s="2" t="s">
        <v>2736</v>
      </c>
      <c r="F927" s="2" t="s">
        <v>2905</v>
      </c>
      <c r="G927" s="2">
        <v>217.3</v>
      </c>
      <c r="H927" s="467">
        <v>230.88</v>
      </c>
      <c r="I927" s="467">
        <v>228.74</v>
      </c>
      <c r="J927" s="468">
        <f t="shared" si="129"/>
        <v>-9.2688842688842098E-3</v>
      </c>
      <c r="K927" s="464">
        <v>32.700000000000003</v>
      </c>
      <c r="L927" s="464">
        <v>21.75</v>
      </c>
      <c r="M927" s="464">
        <v>22.75</v>
      </c>
      <c r="N927" s="466">
        <f t="shared" si="127"/>
        <v>5.4000000000000006E-2</v>
      </c>
      <c r="O927" s="2">
        <v>0</v>
      </c>
      <c r="P927" s="2">
        <v>0</v>
      </c>
      <c r="Q927" s="2">
        <v>10</v>
      </c>
      <c r="R927" s="2">
        <v>0</v>
      </c>
      <c r="S927" s="470">
        <f>+($I$911*$S$911)/I927</f>
        <v>3.7037684707528196</v>
      </c>
      <c r="T927" s="470">
        <f t="shared" si="128"/>
        <v>13.70376847075282</v>
      </c>
      <c r="U927" s="474" t="s">
        <v>3970</v>
      </c>
      <c r="V927" s="475" t="s">
        <v>3971</v>
      </c>
    </row>
    <row r="928" spans="1:22" s="1" customFormat="1" ht="39.950000000000003" customHeight="1" thickBot="1">
      <c r="A928" s="1" t="s">
        <v>6</v>
      </c>
      <c r="B928" s="2" t="s">
        <v>72</v>
      </c>
      <c r="C928" s="2" t="s">
        <v>270</v>
      </c>
      <c r="D928" s="2" t="s">
        <v>1122</v>
      </c>
      <c r="E928" s="2" t="s">
        <v>2734</v>
      </c>
      <c r="F928" s="2" t="s">
        <v>2779</v>
      </c>
      <c r="G928" s="2">
        <v>16.3</v>
      </c>
      <c r="H928" s="467">
        <v>14.48</v>
      </c>
      <c r="I928" s="467"/>
      <c r="J928" s="468"/>
      <c r="K928" s="464">
        <v>32.700000000000003</v>
      </c>
      <c r="L928" s="464">
        <v>21.75</v>
      </c>
      <c r="M928" s="464">
        <v>22.75</v>
      </c>
      <c r="N928" s="466">
        <f t="shared" si="127"/>
        <v>5.4000000000000006E-2</v>
      </c>
      <c r="O928" s="2">
        <v>10</v>
      </c>
      <c r="P928" s="2">
        <v>10</v>
      </c>
      <c r="Q928" s="2">
        <v>10</v>
      </c>
      <c r="R928" s="2">
        <v>0</v>
      </c>
      <c r="S928" s="470"/>
      <c r="T928" s="470">
        <f t="shared" si="128"/>
        <v>30</v>
      </c>
      <c r="U928" s="474" t="s">
        <v>3970</v>
      </c>
      <c r="V928" s="475" t="s">
        <v>3151</v>
      </c>
    </row>
    <row r="929" spans="1:22" s="1" customFormat="1" ht="39.950000000000003" customHeight="1" thickBot="1">
      <c r="A929" s="1" t="s">
        <v>6</v>
      </c>
      <c r="B929" s="2" t="s">
        <v>72</v>
      </c>
      <c r="C929" s="2" t="s">
        <v>269</v>
      </c>
      <c r="D929" s="2" t="s">
        <v>1133</v>
      </c>
      <c r="E929" s="2" t="s">
        <v>2734</v>
      </c>
      <c r="F929" s="2" t="s">
        <v>2816</v>
      </c>
      <c r="G929" s="2">
        <v>16.899999999999999</v>
      </c>
      <c r="H929" s="467">
        <v>32.4</v>
      </c>
      <c r="I929" s="467"/>
      <c r="J929" s="468"/>
      <c r="K929" s="464">
        <v>32.700000000000003</v>
      </c>
      <c r="L929" s="464">
        <v>21.75</v>
      </c>
      <c r="M929" s="464">
        <v>22.75</v>
      </c>
      <c r="N929" s="466">
        <f t="shared" si="127"/>
        <v>5.4000000000000006E-2</v>
      </c>
      <c r="O929" s="2">
        <v>10</v>
      </c>
      <c r="P929" s="2">
        <v>10</v>
      </c>
      <c r="Q929" s="2">
        <v>10</v>
      </c>
      <c r="R929" s="2">
        <v>0</v>
      </c>
      <c r="S929" s="470"/>
      <c r="T929" s="470">
        <f t="shared" si="128"/>
        <v>30</v>
      </c>
      <c r="U929" s="474" t="s">
        <v>3970</v>
      </c>
      <c r="V929" s="475" t="s">
        <v>3151</v>
      </c>
    </row>
    <row r="930" spans="1:22" s="1" customFormat="1" ht="39.950000000000003" customHeight="1" thickBot="1">
      <c r="A930" s="1" t="s">
        <v>7</v>
      </c>
      <c r="B930" s="2" t="s">
        <v>72</v>
      </c>
      <c r="C930" s="2" t="s">
        <v>269</v>
      </c>
      <c r="D930" s="2" t="s">
        <v>1138</v>
      </c>
      <c r="E930" s="2" t="s">
        <v>2742</v>
      </c>
      <c r="F930" s="2" t="s">
        <v>2779</v>
      </c>
      <c r="G930" s="2">
        <v>13.89</v>
      </c>
      <c r="H930" s="467">
        <v>1957</v>
      </c>
      <c r="I930" s="467"/>
      <c r="J930" s="468"/>
      <c r="K930" s="464">
        <v>32.700000000000003</v>
      </c>
      <c r="L930" s="464">
        <v>21.75</v>
      </c>
      <c r="M930" s="464">
        <v>22.75</v>
      </c>
      <c r="N930" s="466">
        <f t="shared" si="127"/>
        <v>5.4000000000000006E-2</v>
      </c>
      <c r="O930" s="2">
        <v>10</v>
      </c>
      <c r="P930" s="2">
        <v>0</v>
      </c>
      <c r="Q930" s="2">
        <v>0</v>
      </c>
      <c r="R930" s="2">
        <v>0</v>
      </c>
      <c r="S930" s="470"/>
      <c r="T930" s="470">
        <f t="shared" si="128"/>
        <v>10</v>
      </c>
      <c r="U930" s="474" t="s">
        <v>3970</v>
      </c>
      <c r="V930" s="475" t="s">
        <v>3151</v>
      </c>
    </row>
    <row r="931" spans="1:22" s="1" customFormat="1" ht="39.950000000000003" customHeight="1" thickBot="1">
      <c r="A931" s="1" t="s">
        <v>6</v>
      </c>
      <c r="B931" s="2" t="s">
        <v>73</v>
      </c>
      <c r="C931" s="2" t="s">
        <v>269</v>
      </c>
      <c r="D931" s="2" t="s">
        <v>1139</v>
      </c>
      <c r="E931" s="2" t="s">
        <v>2744</v>
      </c>
      <c r="F931" s="2" t="s">
        <v>2874</v>
      </c>
      <c r="G931" s="2">
        <v>13.81</v>
      </c>
      <c r="H931" s="467">
        <v>11.45</v>
      </c>
      <c r="I931" s="467">
        <v>12.39</v>
      </c>
      <c r="J931" s="468">
        <f t="shared" ref="J931:J961" si="130">+(I931-H931)/H931</f>
        <v>8.2096069868995744E-2</v>
      </c>
      <c r="K931" s="464">
        <v>40.35</v>
      </c>
      <c r="L931" s="464">
        <v>27.344999999999999</v>
      </c>
      <c r="M931" s="464">
        <v>35.85</v>
      </c>
      <c r="N931" s="466">
        <f t="shared" si="127"/>
        <v>5.4000000000000006E-2</v>
      </c>
      <c r="O931" s="2">
        <v>10</v>
      </c>
      <c r="P931" s="2">
        <v>10</v>
      </c>
      <c r="Q931" s="2">
        <v>10</v>
      </c>
      <c r="R931" s="2">
        <v>0</v>
      </c>
      <c r="S931" s="470">
        <v>60</v>
      </c>
      <c r="T931" s="470">
        <f t="shared" si="128"/>
        <v>90</v>
      </c>
      <c r="U931" s="476" t="s">
        <v>3969</v>
      </c>
      <c r="V931" s="472"/>
    </row>
    <row r="932" spans="1:22" s="1" customFormat="1" ht="39.950000000000003" customHeight="1" thickBot="1">
      <c r="A932" s="1" t="s">
        <v>6</v>
      </c>
      <c r="B932" s="2" t="s">
        <v>73</v>
      </c>
      <c r="C932" s="2" t="s">
        <v>269</v>
      </c>
      <c r="D932" s="2" t="s">
        <v>1143</v>
      </c>
      <c r="E932" s="2" t="s">
        <v>2752</v>
      </c>
      <c r="F932" s="2" t="s">
        <v>2853</v>
      </c>
      <c r="G932" s="2">
        <v>13.32</v>
      </c>
      <c r="H932" s="467">
        <v>14.75</v>
      </c>
      <c r="I932" s="467">
        <v>14.12</v>
      </c>
      <c r="J932" s="468">
        <f t="shared" si="130"/>
        <v>-4.2711864406779716E-2</v>
      </c>
      <c r="K932" s="464">
        <v>40.35</v>
      </c>
      <c r="L932" s="464">
        <v>27.344999999999999</v>
      </c>
      <c r="M932" s="464">
        <v>35.85</v>
      </c>
      <c r="N932" s="466">
        <f t="shared" si="127"/>
        <v>5.4000000000000006E-2</v>
      </c>
      <c r="O932" s="2">
        <v>10</v>
      </c>
      <c r="P932" s="2">
        <v>10</v>
      </c>
      <c r="Q932" s="2">
        <v>10</v>
      </c>
      <c r="R932" s="2">
        <v>0</v>
      </c>
      <c r="S932" s="470">
        <f t="shared" ref="S932:S945" si="131">+($I$931*$S$931)/I932</f>
        <v>52.648725212464598</v>
      </c>
      <c r="T932" s="470">
        <f t="shared" si="128"/>
        <v>82.648725212464598</v>
      </c>
      <c r="U932" s="476" t="s">
        <v>3969</v>
      </c>
      <c r="V932" s="472"/>
    </row>
    <row r="933" spans="1:22" s="1" customFormat="1" ht="39.950000000000003" customHeight="1" thickBot="1">
      <c r="A933" s="1" t="s">
        <v>6</v>
      </c>
      <c r="B933" s="2" t="s">
        <v>73</v>
      </c>
      <c r="C933" s="2" t="s">
        <v>270</v>
      </c>
      <c r="D933" s="2" t="s">
        <v>1086</v>
      </c>
      <c r="E933" s="2" t="s">
        <v>2737</v>
      </c>
      <c r="F933" s="2" t="s">
        <v>2903</v>
      </c>
      <c r="G933" s="2">
        <v>11.42</v>
      </c>
      <c r="H933" s="467">
        <v>10.87</v>
      </c>
      <c r="I933" s="467">
        <v>14.81</v>
      </c>
      <c r="J933" s="468">
        <f t="shared" si="130"/>
        <v>0.36246550137994493</v>
      </c>
      <c r="K933" s="464">
        <v>40.35</v>
      </c>
      <c r="L933" s="464">
        <v>27.344999999999999</v>
      </c>
      <c r="M933" s="464">
        <v>35.85</v>
      </c>
      <c r="N933" s="466">
        <f t="shared" si="127"/>
        <v>5.4000000000000006E-2</v>
      </c>
      <c r="O933" s="2">
        <v>10</v>
      </c>
      <c r="P933" s="2">
        <v>10</v>
      </c>
      <c r="Q933" s="2">
        <v>10</v>
      </c>
      <c r="R933" s="2">
        <v>0</v>
      </c>
      <c r="S933" s="470">
        <f t="shared" si="131"/>
        <v>50.195813639432821</v>
      </c>
      <c r="T933" s="470">
        <f t="shared" si="128"/>
        <v>80.195813639432828</v>
      </c>
      <c r="U933" s="476" t="s">
        <v>3969</v>
      </c>
      <c r="V933" s="472"/>
    </row>
    <row r="934" spans="1:22" s="1" customFormat="1" ht="39.950000000000003" customHeight="1" thickBot="1">
      <c r="A934" s="1" t="s">
        <v>6</v>
      </c>
      <c r="B934" s="2" t="s">
        <v>73</v>
      </c>
      <c r="C934" s="2" t="s">
        <v>270</v>
      </c>
      <c r="D934" s="2" t="s">
        <v>1141</v>
      </c>
      <c r="E934" s="2" t="s">
        <v>2733</v>
      </c>
      <c r="F934" s="2" t="s">
        <v>2779</v>
      </c>
      <c r="G934" s="2">
        <v>17.03</v>
      </c>
      <c r="H934" s="467">
        <v>13.49</v>
      </c>
      <c r="I934" s="467">
        <v>15.69</v>
      </c>
      <c r="J934" s="468">
        <f t="shared" si="130"/>
        <v>0.16308376575240913</v>
      </c>
      <c r="K934" s="464">
        <v>40.35</v>
      </c>
      <c r="L934" s="464">
        <v>27.344999999999999</v>
      </c>
      <c r="M934" s="464">
        <v>35.85</v>
      </c>
      <c r="N934" s="466">
        <f t="shared" si="127"/>
        <v>5.4000000000000006E-2</v>
      </c>
      <c r="O934" s="2">
        <v>10</v>
      </c>
      <c r="P934" s="2">
        <v>10</v>
      </c>
      <c r="Q934" s="2">
        <v>10</v>
      </c>
      <c r="R934" s="2">
        <v>2</v>
      </c>
      <c r="S934" s="470">
        <f t="shared" si="131"/>
        <v>47.380497131931172</v>
      </c>
      <c r="T934" s="470">
        <f t="shared" si="128"/>
        <v>79.380497131931179</v>
      </c>
      <c r="U934" s="476" t="s">
        <v>3969</v>
      </c>
      <c r="V934" s="472"/>
    </row>
    <row r="935" spans="1:22" s="1" customFormat="1" ht="39.950000000000003" customHeight="1" thickBot="1">
      <c r="A935" s="1" t="s">
        <v>6</v>
      </c>
      <c r="B935" s="2" t="s">
        <v>73</v>
      </c>
      <c r="C935" s="2" t="s">
        <v>269</v>
      </c>
      <c r="D935" s="2" t="s">
        <v>1147</v>
      </c>
      <c r="E935" s="2" t="s">
        <v>2738</v>
      </c>
      <c r="F935" s="2" t="s">
        <v>2902</v>
      </c>
      <c r="G935" s="2">
        <v>16.86</v>
      </c>
      <c r="H935" s="467">
        <v>19.09</v>
      </c>
      <c r="I935" s="467">
        <v>16.149999999999999</v>
      </c>
      <c r="J935" s="468">
        <f t="shared" si="130"/>
        <v>-0.15400733368255637</v>
      </c>
      <c r="K935" s="464">
        <v>40.35</v>
      </c>
      <c r="L935" s="464">
        <v>27.344999999999999</v>
      </c>
      <c r="M935" s="464">
        <v>35.85</v>
      </c>
      <c r="N935" s="466">
        <f t="shared" si="127"/>
        <v>5.4000000000000006E-2</v>
      </c>
      <c r="O935" s="2">
        <v>10</v>
      </c>
      <c r="P935" s="2">
        <v>10</v>
      </c>
      <c r="Q935" s="2">
        <v>10</v>
      </c>
      <c r="R935" s="2">
        <v>0</v>
      </c>
      <c r="S935" s="470">
        <f t="shared" si="131"/>
        <v>46.030959752321991</v>
      </c>
      <c r="T935" s="470">
        <f t="shared" si="128"/>
        <v>76.030959752321991</v>
      </c>
      <c r="U935" s="476" t="s">
        <v>3969</v>
      </c>
      <c r="V935" s="472"/>
    </row>
    <row r="936" spans="1:22" s="1" customFormat="1" ht="39.950000000000003" customHeight="1" thickBot="1">
      <c r="A936" s="1" t="s">
        <v>6</v>
      </c>
      <c r="B936" s="2" t="s">
        <v>73</v>
      </c>
      <c r="C936" s="2" t="s">
        <v>270</v>
      </c>
      <c r="D936" s="2" t="s">
        <v>1145</v>
      </c>
      <c r="E936" s="2" t="s">
        <v>2734</v>
      </c>
      <c r="F936" s="2" t="s">
        <v>2779</v>
      </c>
      <c r="G936" s="2">
        <v>16.3</v>
      </c>
      <c r="H936" s="467">
        <v>16.100000000000001</v>
      </c>
      <c r="I936" s="467">
        <v>16.690000000000001</v>
      </c>
      <c r="J936" s="468">
        <f t="shared" si="130"/>
        <v>3.6645962732919243E-2</v>
      </c>
      <c r="K936" s="464">
        <v>40.35</v>
      </c>
      <c r="L936" s="464">
        <v>27.344999999999999</v>
      </c>
      <c r="M936" s="464">
        <v>35.85</v>
      </c>
      <c r="N936" s="466">
        <f t="shared" si="127"/>
        <v>5.4000000000000006E-2</v>
      </c>
      <c r="O936" s="2">
        <v>10</v>
      </c>
      <c r="P936" s="2">
        <v>10</v>
      </c>
      <c r="Q936" s="2">
        <v>10</v>
      </c>
      <c r="R936" s="2">
        <v>0</v>
      </c>
      <c r="S936" s="470">
        <f t="shared" si="131"/>
        <v>44.541641701617735</v>
      </c>
      <c r="T936" s="470">
        <f t="shared" si="128"/>
        <v>74.541641701617735</v>
      </c>
      <c r="U936" s="476" t="s">
        <v>3969</v>
      </c>
      <c r="V936" s="472"/>
    </row>
    <row r="937" spans="1:22" s="1" customFormat="1" ht="39.950000000000003" customHeight="1" thickBot="1">
      <c r="A937" s="1" t="s">
        <v>6</v>
      </c>
      <c r="B937" s="2" t="s">
        <v>73</v>
      </c>
      <c r="C937" s="2" t="s">
        <v>269</v>
      </c>
      <c r="D937" s="2" t="s">
        <v>1142</v>
      </c>
      <c r="E937" s="2" t="s">
        <v>2741</v>
      </c>
      <c r="F937" s="2" t="s">
        <v>2815</v>
      </c>
      <c r="G937" s="2">
        <v>12.9</v>
      </c>
      <c r="H937" s="467">
        <v>13.56</v>
      </c>
      <c r="I937" s="467">
        <v>17.14</v>
      </c>
      <c r="J937" s="468">
        <f t="shared" si="130"/>
        <v>0.2640117994100295</v>
      </c>
      <c r="K937" s="464">
        <v>40.35</v>
      </c>
      <c r="L937" s="464">
        <v>27.344999999999999</v>
      </c>
      <c r="M937" s="464">
        <v>35.85</v>
      </c>
      <c r="N937" s="466">
        <f t="shared" si="127"/>
        <v>5.4000000000000006E-2</v>
      </c>
      <c r="O937" s="2">
        <v>10</v>
      </c>
      <c r="P937" s="2">
        <v>10</v>
      </c>
      <c r="Q937" s="2">
        <v>10</v>
      </c>
      <c r="R937" s="2">
        <v>0</v>
      </c>
      <c r="S937" s="470">
        <f t="shared" si="131"/>
        <v>43.372228704784135</v>
      </c>
      <c r="T937" s="470">
        <f t="shared" si="128"/>
        <v>73.372228704784135</v>
      </c>
      <c r="U937" s="476" t="s">
        <v>3969</v>
      </c>
      <c r="V937" s="472"/>
    </row>
    <row r="938" spans="1:22" s="1" customFormat="1" ht="39.950000000000003" customHeight="1" thickBot="1">
      <c r="A938" s="1" t="s">
        <v>6</v>
      </c>
      <c r="B938" s="2" t="s">
        <v>73</v>
      </c>
      <c r="C938" s="2" t="s">
        <v>269</v>
      </c>
      <c r="D938" s="2" t="s">
        <v>1146</v>
      </c>
      <c r="E938" s="2" t="s">
        <v>2735</v>
      </c>
      <c r="F938" s="2" t="s">
        <v>2816</v>
      </c>
      <c r="G938" s="2">
        <v>15.13</v>
      </c>
      <c r="H938" s="467">
        <v>17.41</v>
      </c>
      <c r="I938" s="467">
        <v>18</v>
      </c>
      <c r="J938" s="468">
        <f t="shared" si="130"/>
        <v>3.3888569787478451E-2</v>
      </c>
      <c r="K938" s="464">
        <v>40.35</v>
      </c>
      <c r="L938" s="464">
        <v>27.344999999999999</v>
      </c>
      <c r="M938" s="464">
        <v>35.85</v>
      </c>
      <c r="N938" s="466">
        <f t="shared" si="127"/>
        <v>5.4000000000000006E-2</v>
      </c>
      <c r="O938" s="2">
        <v>10</v>
      </c>
      <c r="P938" s="2">
        <v>0</v>
      </c>
      <c r="Q938" s="2">
        <v>10</v>
      </c>
      <c r="R938" s="2">
        <v>1</v>
      </c>
      <c r="S938" s="470">
        <f t="shared" si="131"/>
        <v>41.300000000000004</v>
      </c>
      <c r="T938" s="470">
        <f t="shared" si="128"/>
        <v>62.300000000000004</v>
      </c>
      <c r="U938" s="476" t="s">
        <v>3969</v>
      </c>
      <c r="V938" s="472"/>
    </row>
    <row r="939" spans="1:22" s="1" customFormat="1" ht="39.950000000000003" customHeight="1" thickBot="1">
      <c r="A939" s="1" t="s">
        <v>6</v>
      </c>
      <c r="B939" s="2" t="s">
        <v>73</v>
      </c>
      <c r="C939" s="2" t="s">
        <v>269</v>
      </c>
      <c r="D939" s="2" t="s">
        <v>1140</v>
      </c>
      <c r="E939" s="2" t="s">
        <v>2733</v>
      </c>
      <c r="F939" s="2" t="s">
        <v>2822</v>
      </c>
      <c r="G939" s="2">
        <v>12.5</v>
      </c>
      <c r="H939" s="467">
        <v>11.5</v>
      </c>
      <c r="I939" s="467">
        <v>18.34</v>
      </c>
      <c r="J939" s="468">
        <f t="shared" si="130"/>
        <v>0.59478260869565214</v>
      </c>
      <c r="K939" s="464">
        <v>40.35</v>
      </c>
      <c r="L939" s="464">
        <v>27.344999999999999</v>
      </c>
      <c r="M939" s="464">
        <v>35.85</v>
      </c>
      <c r="N939" s="466">
        <f t="shared" si="127"/>
        <v>5.4000000000000006E-2</v>
      </c>
      <c r="O939" s="2">
        <v>10</v>
      </c>
      <c r="P939" s="2">
        <v>10</v>
      </c>
      <c r="Q939" s="2">
        <v>10</v>
      </c>
      <c r="R939" s="2">
        <v>2</v>
      </c>
      <c r="S939" s="470">
        <f t="shared" si="131"/>
        <v>40.534351145038173</v>
      </c>
      <c r="T939" s="470">
        <f t="shared" si="128"/>
        <v>72.534351145038173</v>
      </c>
      <c r="U939" s="476" t="s">
        <v>3969</v>
      </c>
      <c r="V939" s="472"/>
    </row>
    <row r="940" spans="1:22" s="1" customFormat="1" ht="39.950000000000003" customHeight="1" thickBot="1">
      <c r="A940" s="1" t="s">
        <v>6</v>
      </c>
      <c r="B940" s="2" t="s">
        <v>73</v>
      </c>
      <c r="C940" s="2" t="s">
        <v>271</v>
      </c>
      <c r="D940" s="2" t="s">
        <v>1144</v>
      </c>
      <c r="E940" s="2" t="s">
        <v>2734</v>
      </c>
      <c r="F940" s="2" t="s">
        <v>2908</v>
      </c>
      <c r="G940" s="2">
        <v>25.9</v>
      </c>
      <c r="H940" s="467">
        <v>15.9</v>
      </c>
      <c r="I940" s="467">
        <v>19.899999999999999</v>
      </c>
      <c r="J940" s="468">
        <f t="shared" si="130"/>
        <v>0.25157232704402505</v>
      </c>
      <c r="K940" s="464">
        <v>40.35</v>
      </c>
      <c r="L940" s="464">
        <v>27.344999999999999</v>
      </c>
      <c r="M940" s="464">
        <v>35.85</v>
      </c>
      <c r="N940" s="466">
        <f t="shared" si="127"/>
        <v>5.4000000000000006E-2</v>
      </c>
      <c r="O940" s="2">
        <v>10</v>
      </c>
      <c r="P940" s="2">
        <v>10</v>
      </c>
      <c r="Q940" s="2">
        <v>10</v>
      </c>
      <c r="R940" s="2">
        <v>0</v>
      </c>
      <c r="S940" s="470">
        <f t="shared" si="131"/>
        <v>37.356783919597994</v>
      </c>
      <c r="T940" s="470">
        <f t="shared" si="128"/>
        <v>67.356783919598001</v>
      </c>
      <c r="U940" s="474" t="s">
        <v>3970</v>
      </c>
      <c r="V940" s="475" t="s">
        <v>3971</v>
      </c>
    </row>
    <row r="941" spans="1:22" s="1" customFormat="1" ht="39.950000000000003" customHeight="1" thickBot="1">
      <c r="A941" s="1" t="s">
        <v>6</v>
      </c>
      <c r="B941" s="2" t="s">
        <v>73</v>
      </c>
      <c r="C941" s="2" t="s">
        <v>269</v>
      </c>
      <c r="D941" s="2" t="s">
        <v>1148</v>
      </c>
      <c r="E941" s="2" t="s">
        <v>2736</v>
      </c>
      <c r="F941" s="2" t="s">
        <v>2779</v>
      </c>
      <c r="G941" s="2">
        <v>21.72</v>
      </c>
      <c r="H941" s="467">
        <v>19.899999999999999</v>
      </c>
      <c r="I941" s="467">
        <v>21.25</v>
      </c>
      <c r="J941" s="468">
        <f t="shared" si="130"/>
        <v>6.7839195979899569E-2</v>
      </c>
      <c r="K941" s="464">
        <v>40.35</v>
      </c>
      <c r="L941" s="464">
        <v>27.344999999999999</v>
      </c>
      <c r="M941" s="464">
        <v>35.85</v>
      </c>
      <c r="N941" s="466">
        <f t="shared" si="127"/>
        <v>5.4000000000000006E-2</v>
      </c>
      <c r="O941" s="2">
        <v>0</v>
      </c>
      <c r="P941" s="2">
        <v>0</v>
      </c>
      <c r="Q941" s="2">
        <v>10</v>
      </c>
      <c r="R941" s="2">
        <v>0</v>
      </c>
      <c r="S941" s="470">
        <f t="shared" si="131"/>
        <v>34.983529411764707</v>
      </c>
      <c r="T941" s="470">
        <f t="shared" si="128"/>
        <v>44.983529411764707</v>
      </c>
      <c r="U941" s="474" t="s">
        <v>3970</v>
      </c>
      <c r="V941" s="475" t="s">
        <v>3971</v>
      </c>
    </row>
    <row r="942" spans="1:22" s="1" customFormat="1" ht="39.950000000000003" customHeight="1" thickBot="1">
      <c r="A942" s="1" t="s">
        <v>6</v>
      </c>
      <c r="B942" s="2" t="s">
        <v>73</v>
      </c>
      <c r="C942" s="2" t="s">
        <v>269</v>
      </c>
      <c r="D942" s="2" t="s">
        <v>1149</v>
      </c>
      <c r="E942" s="2" t="s">
        <v>2754</v>
      </c>
      <c r="F942" s="2" t="s">
        <v>2821</v>
      </c>
      <c r="G942" s="2">
        <v>28</v>
      </c>
      <c r="H942" s="467">
        <v>28</v>
      </c>
      <c r="I942" s="467">
        <v>28.01</v>
      </c>
      <c r="J942" s="468">
        <f t="shared" si="130"/>
        <v>3.5714285714291298E-4</v>
      </c>
      <c r="K942" s="464">
        <v>40.35</v>
      </c>
      <c r="L942" s="464">
        <v>27.344999999999999</v>
      </c>
      <c r="M942" s="464">
        <v>35.85</v>
      </c>
      <c r="N942" s="466">
        <f t="shared" si="127"/>
        <v>5.4000000000000006E-2</v>
      </c>
      <c r="O942" s="2">
        <v>10</v>
      </c>
      <c r="P942" s="2">
        <v>10</v>
      </c>
      <c r="Q942" s="2">
        <v>10</v>
      </c>
      <c r="R942" s="2">
        <v>0</v>
      </c>
      <c r="S942" s="470">
        <f t="shared" si="131"/>
        <v>26.540521242413426</v>
      </c>
      <c r="T942" s="470">
        <f t="shared" si="128"/>
        <v>56.540521242413426</v>
      </c>
      <c r="U942" s="474" t="s">
        <v>3970</v>
      </c>
      <c r="V942" s="475" t="s">
        <v>3971</v>
      </c>
    </row>
    <row r="943" spans="1:22" s="1" customFormat="1" ht="39.950000000000003" customHeight="1" thickBot="1">
      <c r="A943" s="1" t="s">
        <v>6</v>
      </c>
      <c r="B943" s="2" t="s">
        <v>73</v>
      </c>
      <c r="C943" s="2" t="s">
        <v>269</v>
      </c>
      <c r="D943" s="2" t="s">
        <v>1150</v>
      </c>
      <c r="E943" s="2" t="s">
        <v>2734</v>
      </c>
      <c r="F943" s="2" t="s">
        <v>2816</v>
      </c>
      <c r="G943" s="2">
        <v>14.6</v>
      </c>
      <c r="H943" s="467">
        <v>32.4</v>
      </c>
      <c r="I943" s="467">
        <v>32.4</v>
      </c>
      <c r="J943" s="468">
        <f t="shared" si="130"/>
        <v>0</v>
      </c>
      <c r="K943" s="464">
        <v>40.35</v>
      </c>
      <c r="L943" s="464">
        <v>27.344999999999999</v>
      </c>
      <c r="M943" s="464">
        <v>35.85</v>
      </c>
      <c r="N943" s="466">
        <f t="shared" si="127"/>
        <v>5.4000000000000006E-2</v>
      </c>
      <c r="O943" s="2">
        <v>10</v>
      </c>
      <c r="P943" s="2">
        <v>10</v>
      </c>
      <c r="Q943" s="2">
        <v>10</v>
      </c>
      <c r="R943" s="2">
        <v>0</v>
      </c>
      <c r="S943" s="470">
        <f t="shared" si="131"/>
        <v>22.94444444444445</v>
      </c>
      <c r="T943" s="470">
        <f t="shared" si="128"/>
        <v>52.94444444444445</v>
      </c>
      <c r="U943" s="474" t="s">
        <v>3970</v>
      </c>
      <c r="V943" s="475" t="s">
        <v>3971</v>
      </c>
    </row>
    <row r="944" spans="1:22" s="1" customFormat="1" ht="39.950000000000003" customHeight="1" thickBot="1">
      <c r="A944" s="1" t="s">
        <v>6</v>
      </c>
      <c r="B944" s="2" t="s">
        <v>73</v>
      </c>
      <c r="C944" s="2" t="s">
        <v>269</v>
      </c>
      <c r="D944" s="2" t="s">
        <v>1064</v>
      </c>
      <c r="E944" s="2" t="s">
        <v>2737</v>
      </c>
      <c r="F944" s="2" t="s">
        <v>2900</v>
      </c>
      <c r="G944" s="2">
        <v>73.12</v>
      </c>
      <c r="H944" s="467">
        <v>73.12</v>
      </c>
      <c r="I944" s="467">
        <v>86.83</v>
      </c>
      <c r="J944" s="468">
        <f t="shared" si="130"/>
        <v>0.18749999999999989</v>
      </c>
      <c r="K944" s="464">
        <v>40.35</v>
      </c>
      <c r="L944" s="464">
        <v>27.344999999999999</v>
      </c>
      <c r="M944" s="464">
        <v>35.85</v>
      </c>
      <c r="N944" s="466">
        <f t="shared" si="127"/>
        <v>5.4000000000000006E-2</v>
      </c>
      <c r="O944" s="2">
        <v>10</v>
      </c>
      <c r="P944" s="2">
        <v>10</v>
      </c>
      <c r="Q944" s="2">
        <v>10</v>
      </c>
      <c r="R944" s="2">
        <v>0</v>
      </c>
      <c r="S944" s="470">
        <f t="shared" si="131"/>
        <v>8.5615570655303479</v>
      </c>
      <c r="T944" s="470">
        <f t="shared" si="128"/>
        <v>38.561557065530351</v>
      </c>
      <c r="U944" s="474" t="s">
        <v>3970</v>
      </c>
      <c r="V944" s="475" t="s">
        <v>3971</v>
      </c>
    </row>
    <row r="945" spans="1:22" s="1" customFormat="1" ht="39.950000000000003" customHeight="1" thickBot="1">
      <c r="A945" s="1" t="s">
        <v>6</v>
      </c>
      <c r="B945" s="2" t="s">
        <v>73</v>
      </c>
      <c r="C945" s="2" t="s">
        <v>269</v>
      </c>
      <c r="D945" s="2" t="s">
        <v>1151</v>
      </c>
      <c r="E945" s="2" t="s">
        <v>2742</v>
      </c>
      <c r="F945" s="2" t="s">
        <v>2779</v>
      </c>
      <c r="G945" s="2">
        <v>13.89</v>
      </c>
      <c r="H945" s="467">
        <v>1957</v>
      </c>
      <c r="I945" s="467">
        <v>1957</v>
      </c>
      <c r="J945" s="468">
        <f t="shared" si="130"/>
        <v>0</v>
      </c>
      <c r="K945" s="464">
        <v>40.35</v>
      </c>
      <c r="L945" s="464">
        <v>27.344999999999999</v>
      </c>
      <c r="M945" s="464">
        <v>35.85</v>
      </c>
      <c r="N945" s="466">
        <f t="shared" si="127"/>
        <v>5.4000000000000006E-2</v>
      </c>
      <c r="O945" s="2">
        <v>10</v>
      </c>
      <c r="P945" s="2">
        <v>0</v>
      </c>
      <c r="Q945" s="2">
        <v>10</v>
      </c>
      <c r="R945" s="2">
        <v>0</v>
      </c>
      <c r="S945" s="470">
        <f t="shared" si="131"/>
        <v>0.3798671435871232</v>
      </c>
      <c r="T945" s="470">
        <f t="shared" si="128"/>
        <v>20.379867143587123</v>
      </c>
      <c r="U945" s="474" t="s">
        <v>3970</v>
      </c>
      <c r="V945" s="475" t="s">
        <v>3971</v>
      </c>
    </row>
    <row r="946" spans="1:22" s="1" customFormat="1" ht="39.950000000000003" customHeight="1" thickBot="1">
      <c r="A946" s="1" t="s">
        <v>6</v>
      </c>
      <c r="B946" s="2" t="s">
        <v>74</v>
      </c>
      <c r="C946" s="2" t="s">
        <v>269</v>
      </c>
      <c r="D946" s="2" t="s">
        <v>1154</v>
      </c>
      <c r="E946" s="2" t="s">
        <v>2752</v>
      </c>
      <c r="F946" s="2" t="s">
        <v>2853</v>
      </c>
      <c r="G946" s="2">
        <v>19.37</v>
      </c>
      <c r="H946" s="467">
        <v>20.21</v>
      </c>
      <c r="I946" s="467">
        <v>15.73</v>
      </c>
      <c r="J946" s="468">
        <f t="shared" si="130"/>
        <v>-0.22167243938644238</v>
      </c>
      <c r="K946" s="464">
        <v>108.655</v>
      </c>
      <c r="L946" s="464">
        <v>102.14</v>
      </c>
      <c r="M946" s="464">
        <v>102.14000000000001</v>
      </c>
      <c r="N946" s="466">
        <f t="shared" si="127"/>
        <v>5.4000000000000006E-2</v>
      </c>
      <c r="O946" s="2">
        <v>10</v>
      </c>
      <c r="P946" s="2">
        <v>10</v>
      </c>
      <c r="Q946" s="2">
        <v>10</v>
      </c>
      <c r="R946" s="2">
        <v>0</v>
      </c>
      <c r="S946" s="470">
        <v>60</v>
      </c>
      <c r="T946" s="470">
        <f t="shared" si="128"/>
        <v>90</v>
      </c>
      <c r="U946" s="476" t="s">
        <v>3969</v>
      </c>
      <c r="V946" s="472"/>
    </row>
    <row r="947" spans="1:22" s="1" customFormat="1" ht="39.950000000000003" customHeight="1" thickBot="1">
      <c r="A947" s="1" t="s">
        <v>6</v>
      </c>
      <c r="B947" s="2" t="s">
        <v>74</v>
      </c>
      <c r="C947" s="2" t="s">
        <v>269</v>
      </c>
      <c r="D947" s="2" t="s">
        <v>1086</v>
      </c>
      <c r="E947" s="2" t="s">
        <v>2737</v>
      </c>
      <c r="F947" s="2" t="s">
        <v>2903</v>
      </c>
      <c r="G947" s="2">
        <v>18.899999999999999</v>
      </c>
      <c r="H947" s="467">
        <v>18.899999999999999</v>
      </c>
      <c r="I947" s="467">
        <v>21.18</v>
      </c>
      <c r="J947" s="468">
        <f t="shared" si="130"/>
        <v>0.12063492063492071</v>
      </c>
      <c r="K947" s="464">
        <v>108.655</v>
      </c>
      <c r="L947" s="464">
        <v>102.14</v>
      </c>
      <c r="M947" s="464">
        <v>102.14000000000001</v>
      </c>
      <c r="N947" s="466">
        <f t="shared" si="127"/>
        <v>5.4000000000000006E-2</v>
      </c>
      <c r="O947" s="2">
        <v>10</v>
      </c>
      <c r="P947" s="2">
        <v>10</v>
      </c>
      <c r="Q947" s="2">
        <v>10</v>
      </c>
      <c r="R947" s="2">
        <v>0</v>
      </c>
      <c r="S947" s="470">
        <f>+($I$946*$S$946)/I947</f>
        <v>44.56090651558074</v>
      </c>
      <c r="T947" s="470">
        <f t="shared" si="128"/>
        <v>74.56090651558074</v>
      </c>
      <c r="U947" s="476" t="s">
        <v>3969</v>
      </c>
      <c r="V947" s="472"/>
    </row>
    <row r="948" spans="1:22" s="1" customFormat="1" ht="39.950000000000003" customHeight="1" thickBot="1">
      <c r="A948" s="1" t="s">
        <v>6</v>
      </c>
      <c r="B948" s="2" t="s">
        <v>74</v>
      </c>
      <c r="C948" s="2" t="s">
        <v>269</v>
      </c>
      <c r="D948" s="2" t="s">
        <v>1153</v>
      </c>
      <c r="E948" s="2" t="s">
        <v>2744</v>
      </c>
      <c r="F948" s="2" t="s">
        <v>2874</v>
      </c>
      <c r="G948" s="2">
        <v>32.479999999999997</v>
      </c>
      <c r="H948" s="467">
        <v>18.7</v>
      </c>
      <c r="I948" s="467">
        <v>22.66</v>
      </c>
      <c r="J948" s="468">
        <f t="shared" si="130"/>
        <v>0.21176470588235299</v>
      </c>
      <c r="K948" s="464">
        <v>108.655</v>
      </c>
      <c r="L948" s="464">
        <v>102.14</v>
      </c>
      <c r="M948" s="464">
        <v>102.14000000000001</v>
      </c>
      <c r="N948" s="466">
        <f t="shared" si="127"/>
        <v>5.4000000000000006E-2</v>
      </c>
      <c r="O948" s="2">
        <v>10</v>
      </c>
      <c r="P948" s="2">
        <v>10</v>
      </c>
      <c r="Q948" s="2">
        <v>10</v>
      </c>
      <c r="R948" s="2">
        <v>0</v>
      </c>
      <c r="S948" s="470">
        <f>+($I$946*$S$946)/I948</f>
        <v>41.650485436893206</v>
      </c>
      <c r="T948" s="470">
        <f t="shared" si="128"/>
        <v>71.650485436893206</v>
      </c>
      <c r="U948" s="476" t="s">
        <v>3969</v>
      </c>
      <c r="V948" s="472"/>
    </row>
    <row r="949" spans="1:22" s="1" customFormat="1" ht="39.950000000000003" customHeight="1" thickBot="1">
      <c r="A949" s="1" t="s">
        <v>6</v>
      </c>
      <c r="B949" s="2" t="s">
        <v>74</v>
      </c>
      <c r="C949" s="2" t="s">
        <v>269</v>
      </c>
      <c r="D949" s="2" t="s">
        <v>1155</v>
      </c>
      <c r="E949" s="2" t="s">
        <v>2733</v>
      </c>
      <c r="F949" s="2" t="s">
        <v>2779</v>
      </c>
      <c r="G949" s="2">
        <v>39.340000000000003</v>
      </c>
      <c r="H949" s="467">
        <v>22.81</v>
      </c>
      <c r="I949" s="467">
        <v>24.4</v>
      </c>
      <c r="J949" s="468">
        <f t="shared" si="130"/>
        <v>6.9706269180184133E-2</v>
      </c>
      <c r="K949" s="464">
        <v>108.655</v>
      </c>
      <c r="L949" s="464">
        <v>102.14</v>
      </c>
      <c r="M949" s="464">
        <v>102.14000000000001</v>
      </c>
      <c r="N949" s="466">
        <f t="shared" si="127"/>
        <v>5.4000000000000006E-2</v>
      </c>
      <c r="O949" s="2">
        <v>10</v>
      </c>
      <c r="P949" s="2">
        <v>10</v>
      </c>
      <c r="Q949" s="2">
        <v>10</v>
      </c>
      <c r="R949" s="2">
        <v>2</v>
      </c>
      <c r="S949" s="470">
        <f>+($I$946*$S$946)/I949</f>
        <v>38.680327868852466</v>
      </c>
      <c r="T949" s="470">
        <f t="shared" si="128"/>
        <v>70.680327868852459</v>
      </c>
      <c r="U949" s="474" t="s">
        <v>3970</v>
      </c>
      <c r="V949" s="475" t="s">
        <v>3971</v>
      </c>
    </row>
    <row r="950" spans="1:22" s="1" customFormat="1" ht="39.950000000000003" customHeight="1" thickBot="1">
      <c r="A950" s="1" t="s">
        <v>6</v>
      </c>
      <c r="B950" s="2" t="s">
        <v>74</v>
      </c>
      <c r="C950" s="2" t="s">
        <v>269</v>
      </c>
      <c r="D950" s="2" t="s">
        <v>1162</v>
      </c>
      <c r="E950" s="2" t="s">
        <v>2741</v>
      </c>
      <c r="F950" s="2" t="s">
        <v>2779</v>
      </c>
      <c r="G950" s="2">
        <v>34.71</v>
      </c>
      <c r="H950" s="467">
        <v>39.71</v>
      </c>
      <c r="I950" s="467">
        <v>25.3</v>
      </c>
      <c r="J950" s="468">
        <f t="shared" si="130"/>
        <v>-0.36288088642659277</v>
      </c>
      <c r="K950" s="464">
        <v>108.655</v>
      </c>
      <c r="L950" s="464">
        <v>102.14</v>
      </c>
      <c r="M950" s="464">
        <v>102.14000000000001</v>
      </c>
      <c r="N950" s="466">
        <f t="shared" si="127"/>
        <v>5.4000000000000006E-2</v>
      </c>
      <c r="O950" s="2">
        <v>10</v>
      </c>
      <c r="P950" s="2">
        <v>0</v>
      </c>
      <c r="Q950" s="2">
        <v>10</v>
      </c>
      <c r="R950" s="2">
        <v>0</v>
      </c>
      <c r="S950" s="470"/>
      <c r="T950" s="470">
        <f t="shared" si="128"/>
        <v>20</v>
      </c>
      <c r="U950" s="474" t="s">
        <v>3970</v>
      </c>
      <c r="V950" s="475" t="s">
        <v>3151</v>
      </c>
    </row>
    <row r="951" spans="1:22" s="1" customFormat="1" ht="39.950000000000003" customHeight="1" thickBot="1">
      <c r="A951" s="1" t="s">
        <v>6</v>
      </c>
      <c r="B951" s="2" t="s">
        <v>74</v>
      </c>
      <c r="C951" s="2" t="s">
        <v>270</v>
      </c>
      <c r="D951" s="2" t="s">
        <v>1156</v>
      </c>
      <c r="E951" s="2" t="s">
        <v>2734</v>
      </c>
      <c r="F951" s="2" t="s">
        <v>2779</v>
      </c>
      <c r="G951" s="2">
        <v>35.72</v>
      </c>
      <c r="H951" s="467">
        <v>24.3</v>
      </c>
      <c r="I951" s="467">
        <v>25.6</v>
      </c>
      <c r="J951" s="468">
        <f t="shared" si="130"/>
        <v>5.3497942386831303E-2</v>
      </c>
      <c r="K951" s="464">
        <v>108.655</v>
      </c>
      <c r="L951" s="464">
        <v>102.14</v>
      </c>
      <c r="M951" s="464">
        <v>102.14000000000001</v>
      </c>
      <c r="N951" s="466">
        <f t="shared" si="127"/>
        <v>5.4000000000000006E-2</v>
      </c>
      <c r="O951" s="2">
        <v>10</v>
      </c>
      <c r="P951" s="2">
        <v>10</v>
      </c>
      <c r="Q951" s="2">
        <v>10</v>
      </c>
      <c r="R951" s="2">
        <v>0</v>
      </c>
      <c r="S951" s="470">
        <f t="shared" ref="S951:S957" si="132">+($I$946*$S$946)/I951</f>
        <v>36.8671875</v>
      </c>
      <c r="T951" s="470">
        <f t="shared" si="128"/>
        <v>66.8671875</v>
      </c>
      <c r="U951" s="474" t="s">
        <v>3970</v>
      </c>
      <c r="V951" s="475" t="s">
        <v>3971</v>
      </c>
    </row>
    <row r="952" spans="1:22" s="1" customFormat="1" ht="39.950000000000003" customHeight="1" thickBot="1">
      <c r="A952" s="1" t="s">
        <v>6</v>
      </c>
      <c r="B952" s="2" t="s">
        <v>74</v>
      </c>
      <c r="C952" s="2" t="s">
        <v>269</v>
      </c>
      <c r="D952" s="2" t="s">
        <v>1157</v>
      </c>
      <c r="E952" s="2" t="s">
        <v>2735</v>
      </c>
      <c r="F952" s="2" t="s">
        <v>2816</v>
      </c>
      <c r="G952" s="2">
        <v>23.92</v>
      </c>
      <c r="H952" s="467">
        <v>28</v>
      </c>
      <c r="I952" s="467">
        <v>29</v>
      </c>
      <c r="J952" s="468">
        <f t="shared" si="130"/>
        <v>3.5714285714285712E-2</v>
      </c>
      <c r="K952" s="464">
        <v>108.655</v>
      </c>
      <c r="L952" s="464">
        <v>102.14</v>
      </c>
      <c r="M952" s="464">
        <v>102.14000000000001</v>
      </c>
      <c r="N952" s="466">
        <f t="shared" si="127"/>
        <v>5.4000000000000006E-2</v>
      </c>
      <c r="O952" s="2">
        <v>10</v>
      </c>
      <c r="P952" s="2">
        <v>0</v>
      </c>
      <c r="Q952" s="2">
        <v>10</v>
      </c>
      <c r="R952" s="2">
        <v>1</v>
      </c>
      <c r="S952" s="470">
        <f t="shared" si="132"/>
        <v>32.5448275862069</v>
      </c>
      <c r="T952" s="470">
        <f t="shared" si="128"/>
        <v>53.5448275862069</v>
      </c>
      <c r="U952" s="474" t="s">
        <v>3970</v>
      </c>
      <c r="V952" s="475" t="s">
        <v>3971</v>
      </c>
    </row>
    <row r="953" spans="1:22" s="1" customFormat="1" ht="39.950000000000003" customHeight="1" thickBot="1">
      <c r="A953" s="1" t="s">
        <v>6</v>
      </c>
      <c r="B953" s="2" t="s">
        <v>74</v>
      </c>
      <c r="C953" s="2" t="s">
        <v>269</v>
      </c>
      <c r="D953" s="2" t="s">
        <v>1158</v>
      </c>
      <c r="E953" s="2" t="s">
        <v>2736</v>
      </c>
      <c r="F953" s="2" t="s">
        <v>2779</v>
      </c>
      <c r="G953" s="2">
        <v>49.52</v>
      </c>
      <c r="H953" s="467">
        <v>32.29</v>
      </c>
      <c r="I953" s="467">
        <v>34.39</v>
      </c>
      <c r="J953" s="468">
        <f t="shared" si="130"/>
        <v>6.5035614741406053E-2</v>
      </c>
      <c r="K953" s="464">
        <v>108.655</v>
      </c>
      <c r="L953" s="464">
        <v>102.14</v>
      </c>
      <c r="M953" s="464">
        <v>102.14000000000001</v>
      </c>
      <c r="N953" s="466">
        <f t="shared" si="127"/>
        <v>5.4000000000000006E-2</v>
      </c>
      <c r="O953" s="2">
        <v>0</v>
      </c>
      <c r="P953" s="2">
        <v>0</v>
      </c>
      <c r="Q953" s="2">
        <v>10</v>
      </c>
      <c r="R953" s="2">
        <v>0</v>
      </c>
      <c r="S953" s="470">
        <f t="shared" si="132"/>
        <v>27.444024425705148</v>
      </c>
      <c r="T953" s="470">
        <f t="shared" si="128"/>
        <v>37.444024425705152</v>
      </c>
      <c r="U953" s="474" t="s">
        <v>3970</v>
      </c>
      <c r="V953" s="475" t="s">
        <v>3971</v>
      </c>
    </row>
    <row r="954" spans="1:22" s="1" customFormat="1" ht="39.950000000000003" customHeight="1" thickBot="1">
      <c r="A954" s="1" t="s">
        <v>6</v>
      </c>
      <c r="B954" s="2" t="s">
        <v>74</v>
      </c>
      <c r="C954" s="2" t="s">
        <v>269</v>
      </c>
      <c r="D954" s="2" t="s">
        <v>1159</v>
      </c>
      <c r="E954" s="2" t="s">
        <v>2738</v>
      </c>
      <c r="F954" s="2" t="s">
        <v>2902</v>
      </c>
      <c r="G954" s="2">
        <v>37.520000000000003</v>
      </c>
      <c r="H954" s="467">
        <v>37.53</v>
      </c>
      <c r="I954" s="467">
        <v>35.76</v>
      </c>
      <c r="J954" s="468">
        <f t="shared" si="130"/>
        <v>-4.7162270183853001E-2</v>
      </c>
      <c r="K954" s="464">
        <v>108.655</v>
      </c>
      <c r="L954" s="464">
        <v>102.14</v>
      </c>
      <c r="M954" s="464">
        <v>102.14000000000001</v>
      </c>
      <c r="N954" s="466">
        <f t="shared" si="127"/>
        <v>5.4000000000000006E-2</v>
      </c>
      <c r="O954" s="2">
        <v>10</v>
      </c>
      <c r="P954" s="2">
        <v>10</v>
      </c>
      <c r="Q954" s="2">
        <v>10</v>
      </c>
      <c r="R954" s="2">
        <v>0</v>
      </c>
      <c r="S954" s="470">
        <f t="shared" si="132"/>
        <v>26.392617449664431</v>
      </c>
      <c r="T954" s="470">
        <f t="shared" si="128"/>
        <v>56.392617449664428</v>
      </c>
      <c r="U954" s="474" t="s">
        <v>3970</v>
      </c>
      <c r="V954" s="475" t="s">
        <v>3971</v>
      </c>
    </row>
    <row r="955" spans="1:22" s="1" customFormat="1" ht="39.950000000000003" customHeight="1" thickBot="1">
      <c r="A955" s="1" t="s">
        <v>6</v>
      </c>
      <c r="B955" s="2" t="s">
        <v>74</v>
      </c>
      <c r="C955" s="2" t="s">
        <v>270</v>
      </c>
      <c r="D955" s="2" t="s">
        <v>1160</v>
      </c>
      <c r="E955" s="2" t="s">
        <v>2736</v>
      </c>
      <c r="F955" s="2" t="s">
        <v>2902</v>
      </c>
      <c r="G955" s="2">
        <v>47.3</v>
      </c>
      <c r="H955" s="467">
        <v>56.79</v>
      </c>
      <c r="I955" s="467">
        <v>40</v>
      </c>
      <c r="J955" s="468">
        <f t="shared" si="130"/>
        <v>-0.29565064271878849</v>
      </c>
      <c r="K955" s="464">
        <v>108.655</v>
      </c>
      <c r="L955" s="464">
        <v>102.14</v>
      </c>
      <c r="M955" s="464">
        <v>102.14000000000001</v>
      </c>
      <c r="N955" s="466">
        <f t="shared" si="127"/>
        <v>5.4000000000000006E-2</v>
      </c>
      <c r="O955" s="2">
        <v>0</v>
      </c>
      <c r="P955" s="2">
        <v>10</v>
      </c>
      <c r="Q955" s="2">
        <v>10</v>
      </c>
      <c r="R955" s="2">
        <v>0</v>
      </c>
      <c r="S955" s="470">
        <f t="shared" si="132"/>
        <v>23.595000000000002</v>
      </c>
      <c r="T955" s="470">
        <f t="shared" si="128"/>
        <v>43.594999999999999</v>
      </c>
      <c r="U955" s="474" t="s">
        <v>3970</v>
      </c>
      <c r="V955" s="475" t="s">
        <v>3971</v>
      </c>
    </row>
    <row r="956" spans="1:22" s="1" customFormat="1" ht="39.950000000000003" customHeight="1" thickBot="1">
      <c r="A956" s="1" t="s">
        <v>6</v>
      </c>
      <c r="B956" s="2" t="s">
        <v>74</v>
      </c>
      <c r="C956" s="2" t="s">
        <v>269</v>
      </c>
      <c r="D956" s="2" t="s">
        <v>1152</v>
      </c>
      <c r="E956" s="2" t="s">
        <v>2734</v>
      </c>
      <c r="F956" s="2" t="s">
        <v>2816</v>
      </c>
      <c r="G956" s="2">
        <v>38.5</v>
      </c>
      <c r="H956" s="467">
        <v>48.1</v>
      </c>
      <c r="I956" s="467">
        <v>48.1</v>
      </c>
      <c r="J956" s="468">
        <f t="shared" si="130"/>
        <v>0</v>
      </c>
      <c r="K956" s="464">
        <v>108.655</v>
      </c>
      <c r="L956" s="464">
        <v>102.14</v>
      </c>
      <c r="M956" s="464">
        <v>102.14000000000001</v>
      </c>
      <c r="N956" s="466">
        <f t="shared" si="127"/>
        <v>5.4000000000000006E-2</v>
      </c>
      <c r="O956" s="2">
        <v>10</v>
      </c>
      <c r="P956" s="2">
        <v>10</v>
      </c>
      <c r="Q956" s="2">
        <v>10</v>
      </c>
      <c r="R956" s="2">
        <v>0</v>
      </c>
      <c r="S956" s="470">
        <f t="shared" si="132"/>
        <v>19.621621621621621</v>
      </c>
      <c r="T956" s="470">
        <f t="shared" si="128"/>
        <v>49.621621621621621</v>
      </c>
      <c r="U956" s="474" t="s">
        <v>3970</v>
      </c>
      <c r="V956" s="475" t="s">
        <v>3971</v>
      </c>
    </row>
    <row r="957" spans="1:22" s="1" customFormat="1" ht="39.950000000000003" customHeight="1" thickBot="1">
      <c r="A957" s="1" t="s">
        <v>7</v>
      </c>
      <c r="B957" s="2" t="s">
        <v>74</v>
      </c>
      <c r="C957" s="2" t="s">
        <v>269</v>
      </c>
      <c r="D957" s="2" t="s">
        <v>1161</v>
      </c>
      <c r="E957" s="2" t="s">
        <v>2742</v>
      </c>
      <c r="F957" s="2" t="s">
        <v>2779</v>
      </c>
      <c r="G957" s="2">
        <v>31.89</v>
      </c>
      <c r="H957" s="467">
        <v>4570</v>
      </c>
      <c r="I957" s="467">
        <v>4570</v>
      </c>
      <c r="J957" s="468">
        <f t="shared" si="130"/>
        <v>0</v>
      </c>
      <c r="K957" s="464">
        <v>108.655</v>
      </c>
      <c r="L957" s="464">
        <v>102.14</v>
      </c>
      <c r="M957" s="464">
        <v>102.14000000000001</v>
      </c>
      <c r="N957" s="466">
        <f t="shared" si="127"/>
        <v>5.4000000000000006E-2</v>
      </c>
      <c r="O957" s="2">
        <v>10</v>
      </c>
      <c r="P957" s="2">
        <v>0</v>
      </c>
      <c r="Q957" s="2">
        <v>10</v>
      </c>
      <c r="R957" s="2">
        <v>0</v>
      </c>
      <c r="S957" s="470">
        <f t="shared" si="132"/>
        <v>0.20652078774617069</v>
      </c>
      <c r="T957" s="470">
        <f t="shared" si="128"/>
        <v>20.206520787746172</v>
      </c>
      <c r="U957" s="474" t="s">
        <v>3970</v>
      </c>
      <c r="V957" s="475" t="s">
        <v>3971</v>
      </c>
    </row>
    <row r="958" spans="1:22" s="1" customFormat="1" ht="39.950000000000003" customHeight="1" thickBot="1">
      <c r="A958" s="1" t="s">
        <v>7</v>
      </c>
      <c r="B958" s="2" t="s">
        <v>75</v>
      </c>
      <c r="C958" s="2" t="s">
        <v>269</v>
      </c>
      <c r="D958" s="2" t="s">
        <v>1163</v>
      </c>
      <c r="E958" s="2" t="s">
        <v>2733</v>
      </c>
      <c r="F958" s="2" t="s">
        <v>2779</v>
      </c>
      <c r="G958" s="2">
        <v>294.63</v>
      </c>
      <c r="H958" s="467">
        <v>304.52</v>
      </c>
      <c r="I958" s="467">
        <v>329.43</v>
      </c>
      <c r="J958" s="468">
        <f t="shared" si="130"/>
        <v>8.1800866938132225E-2</v>
      </c>
      <c r="K958" s="464">
        <v>283.16500000000002</v>
      </c>
      <c r="L958" s="464">
        <v>297.5</v>
      </c>
      <c r="M958" s="464">
        <v>325.22500000000002</v>
      </c>
      <c r="N958" s="466">
        <f t="shared" si="127"/>
        <v>5.4000000000000006E-2</v>
      </c>
      <c r="O958" s="2">
        <v>10</v>
      </c>
      <c r="P958" s="2">
        <v>0</v>
      </c>
      <c r="Q958" s="2">
        <v>0</v>
      </c>
      <c r="R958" s="2">
        <v>2</v>
      </c>
      <c r="S958" s="470"/>
      <c r="T958" s="470">
        <f t="shared" si="128"/>
        <v>12</v>
      </c>
      <c r="U958" s="474" t="s">
        <v>3970</v>
      </c>
      <c r="V958" s="475" t="s">
        <v>3151</v>
      </c>
    </row>
    <row r="959" spans="1:22" s="1" customFormat="1" ht="39.950000000000003" customHeight="1" thickBot="1">
      <c r="A959" s="1" t="s">
        <v>7</v>
      </c>
      <c r="B959" s="2" t="s">
        <v>75</v>
      </c>
      <c r="C959" s="2" t="s">
        <v>269</v>
      </c>
      <c r="D959" s="2" t="s">
        <v>1164</v>
      </c>
      <c r="E959" s="2" t="s">
        <v>2736</v>
      </c>
      <c r="F959" s="2" t="s">
        <v>2779</v>
      </c>
      <c r="G959" s="2">
        <v>380.39</v>
      </c>
      <c r="H959" s="467">
        <v>454.35</v>
      </c>
      <c r="I959" s="467">
        <v>422.57</v>
      </c>
      <c r="J959" s="468">
        <f t="shared" si="130"/>
        <v>-6.9946076813029667E-2</v>
      </c>
      <c r="K959" s="464">
        <v>283.16500000000002</v>
      </c>
      <c r="L959" s="464">
        <v>297.5</v>
      </c>
      <c r="M959" s="464">
        <v>325.22500000000002</v>
      </c>
      <c r="N959" s="466">
        <f t="shared" si="127"/>
        <v>5.4000000000000006E-2</v>
      </c>
      <c r="O959" s="2">
        <v>0</v>
      </c>
      <c r="P959" s="2">
        <v>0</v>
      </c>
      <c r="Q959" s="2">
        <v>0</v>
      </c>
      <c r="R959" s="2">
        <v>0</v>
      </c>
      <c r="S959" s="470"/>
      <c r="T959" s="470">
        <f t="shared" si="128"/>
        <v>0</v>
      </c>
      <c r="U959" s="474" t="s">
        <v>3970</v>
      </c>
      <c r="V959" s="475" t="s">
        <v>3151</v>
      </c>
    </row>
    <row r="960" spans="1:22" s="1" customFormat="1" ht="39.950000000000003" customHeight="1" thickBot="1">
      <c r="A960" s="1" t="s">
        <v>6</v>
      </c>
      <c r="B960" s="2" t="s">
        <v>75</v>
      </c>
      <c r="C960" s="2" t="s">
        <v>269</v>
      </c>
      <c r="D960" s="2" t="s">
        <v>1165</v>
      </c>
      <c r="E960" s="2" t="s">
        <v>2735</v>
      </c>
      <c r="F960" s="2" t="s">
        <v>2910</v>
      </c>
      <c r="G960" s="2">
        <v>1475.44</v>
      </c>
      <c r="H960" s="467">
        <v>1662.47</v>
      </c>
      <c r="I960" s="467">
        <v>1888</v>
      </c>
      <c r="J960" s="468">
        <f t="shared" si="130"/>
        <v>0.13565959084975968</v>
      </c>
      <c r="K960" s="464">
        <v>283.16500000000002</v>
      </c>
      <c r="L960" s="464">
        <v>297.5</v>
      </c>
      <c r="M960" s="464">
        <v>325.22500000000002</v>
      </c>
      <c r="N960" s="466">
        <f t="shared" si="127"/>
        <v>5.4000000000000006E-2</v>
      </c>
      <c r="O960" s="2">
        <v>10</v>
      </c>
      <c r="P960" s="2">
        <v>10</v>
      </c>
      <c r="Q960" s="2">
        <v>10</v>
      </c>
      <c r="R960" s="2">
        <v>1</v>
      </c>
      <c r="S960" s="470">
        <v>60</v>
      </c>
      <c r="T960" s="470">
        <f t="shared" si="128"/>
        <v>91</v>
      </c>
      <c r="U960" s="476" t="s">
        <v>3969</v>
      </c>
      <c r="V960" s="472"/>
    </row>
    <row r="961" spans="1:22" s="1" customFormat="1" ht="39.950000000000003" customHeight="1" thickBot="1">
      <c r="A961" s="1" t="s">
        <v>6</v>
      </c>
      <c r="B961" s="2" t="s">
        <v>75</v>
      </c>
      <c r="C961" s="2" t="s">
        <v>269</v>
      </c>
      <c r="D961" s="2" t="s">
        <v>1166</v>
      </c>
      <c r="E961" s="2" t="s">
        <v>2753</v>
      </c>
      <c r="F961" s="2" t="s">
        <v>2910</v>
      </c>
      <c r="G961" s="2">
        <v>2230</v>
      </c>
      <c r="H961" s="467">
        <v>1740</v>
      </c>
      <c r="I961" s="467">
        <v>1910</v>
      </c>
      <c r="J961" s="468">
        <f t="shared" si="130"/>
        <v>9.7701149425287362E-2</v>
      </c>
      <c r="K961" s="464">
        <v>283.16500000000002</v>
      </c>
      <c r="L961" s="464">
        <v>297.5</v>
      </c>
      <c r="M961" s="464">
        <v>325.22500000000002</v>
      </c>
      <c r="N961" s="466">
        <f t="shared" si="127"/>
        <v>5.4000000000000006E-2</v>
      </c>
      <c r="O961" s="2">
        <v>10</v>
      </c>
      <c r="P961" s="2">
        <v>10</v>
      </c>
      <c r="Q961" s="2">
        <v>10</v>
      </c>
      <c r="R961" s="2">
        <v>0</v>
      </c>
      <c r="S961" s="470">
        <f>+(I960*S960)/I961</f>
        <v>59.308900523560212</v>
      </c>
      <c r="T961" s="470">
        <f t="shared" si="128"/>
        <v>89.308900523560212</v>
      </c>
      <c r="U961" s="476" t="s">
        <v>3969</v>
      </c>
      <c r="V961" s="472"/>
    </row>
    <row r="962" spans="1:22" s="1" customFormat="1" ht="39.950000000000003" customHeight="1" thickBot="1">
      <c r="A962" s="1" t="s">
        <v>7</v>
      </c>
      <c r="B962" s="2" t="s">
        <v>75</v>
      </c>
      <c r="C962" s="2" t="s">
        <v>269</v>
      </c>
      <c r="D962" s="2" t="s">
        <v>1167</v>
      </c>
      <c r="E962" s="2" t="s">
        <v>2741</v>
      </c>
      <c r="F962" s="2" t="s">
        <v>2779</v>
      </c>
      <c r="G962" s="2">
        <v>278.23</v>
      </c>
      <c r="H962" s="467"/>
      <c r="I962" s="467"/>
      <c r="J962" s="468"/>
      <c r="K962" s="464">
        <v>283.16500000000002</v>
      </c>
      <c r="L962" s="464">
        <v>297.5</v>
      </c>
      <c r="M962" s="464">
        <v>325.22500000000002</v>
      </c>
      <c r="N962" s="466">
        <f t="shared" si="127"/>
        <v>5.4000000000000006E-2</v>
      </c>
      <c r="O962" s="2">
        <v>10</v>
      </c>
      <c r="P962" s="2">
        <v>0</v>
      </c>
      <c r="Q962" s="2">
        <v>0</v>
      </c>
      <c r="R962" s="2">
        <v>0</v>
      </c>
      <c r="S962" s="470"/>
      <c r="T962" s="470">
        <f t="shared" si="128"/>
        <v>10</v>
      </c>
      <c r="U962" s="474" t="s">
        <v>3970</v>
      </c>
      <c r="V962" s="475" t="s">
        <v>3151</v>
      </c>
    </row>
    <row r="963" spans="1:22" s="1" customFormat="1" ht="39.950000000000003" customHeight="1" thickBot="1">
      <c r="A963" s="1" t="s">
        <v>7</v>
      </c>
      <c r="B963" s="2" t="s">
        <v>76</v>
      </c>
      <c r="C963" s="2" t="s">
        <v>269</v>
      </c>
      <c r="D963" s="2" t="s">
        <v>1168</v>
      </c>
      <c r="E963" s="2" t="s">
        <v>2733</v>
      </c>
      <c r="F963" s="2" t="s">
        <v>2779</v>
      </c>
      <c r="G963" s="2">
        <v>256.08</v>
      </c>
      <c r="H963" s="467">
        <v>264.69</v>
      </c>
      <c r="I963" s="467">
        <v>286.39</v>
      </c>
      <c r="J963" s="468">
        <f>+(I963-H963)/H963</f>
        <v>8.1982696739582112E-2</v>
      </c>
      <c r="K963" s="464">
        <v>277.16500000000002</v>
      </c>
      <c r="L963" s="464">
        <v>318</v>
      </c>
      <c r="M963" s="464">
        <v>333.13</v>
      </c>
      <c r="N963" s="466">
        <f t="shared" si="127"/>
        <v>5.4000000000000006E-2</v>
      </c>
      <c r="O963" s="2">
        <v>10</v>
      </c>
      <c r="P963" s="2">
        <v>0</v>
      </c>
      <c r="Q963" s="2">
        <v>0</v>
      </c>
      <c r="R963" s="2">
        <v>2</v>
      </c>
      <c r="S963" s="470"/>
      <c r="T963" s="470">
        <f t="shared" si="128"/>
        <v>12</v>
      </c>
      <c r="U963" s="474" t="s">
        <v>3970</v>
      </c>
      <c r="V963" s="475" t="s">
        <v>3151</v>
      </c>
    </row>
    <row r="964" spans="1:22" s="1" customFormat="1" ht="39.950000000000003" customHeight="1" thickBot="1">
      <c r="A964" s="1" t="s">
        <v>7</v>
      </c>
      <c r="B964" s="2" t="s">
        <v>76</v>
      </c>
      <c r="C964" s="2" t="s">
        <v>269</v>
      </c>
      <c r="D964" s="2" t="s">
        <v>1169</v>
      </c>
      <c r="E964" s="2" t="s">
        <v>2736</v>
      </c>
      <c r="F964" s="2" t="s">
        <v>2779</v>
      </c>
      <c r="G964" s="2">
        <v>327.87</v>
      </c>
      <c r="H964" s="467">
        <v>368.25</v>
      </c>
      <c r="I964" s="467">
        <v>364.26</v>
      </c>
      <c r="J964" s="468">
        <f>+(I964-H964)/H964</f>
        <v>-1.0835030549898192E-2</v>
      </c>
      <c r="K964" s="464">
        <v>277.16500000000002</v>
      </c>
      <c r="L964" s="464">
        <v>318</v>
      </c>
      <c r="M964" s="464">
        <v>333.13</v>
      </c>
      <c r="N964" s="466">
        <f t="shared" si="127"/>
        <v>5.4000000000000006E-2</v>
      </c>
      <c r="O964" s="2">
        <v>0</v>
      </c>
      <c r="P964" s="2">
        <v>0</v>
      </c>
      <c r="Q964" s="2">
        <v>0</v>
      </c>
      <c r="R964" s="2">
        <v>0</v>
      </c>
      <c r="S964" s="470"/>
      <c r="T964" s="470">
        <f t="shared" si="128"/>
        <v>0</v>
      </c>
      <c r="U964" s="474" t="s">
        <v>3970</v>
      </c>
      <c r="V964" s="475" t="s">
        <v>3151</v>
      </c>
    </row>
    <row r="965" spans="1:22" s="1" customFormat="1" ht="39.950000000000003" customHeight="1" thickBot="1">
      <c r="A965" s="1" t="s">
        <v>6</v>
      </c>
      <c r="B965" s="2" t="s">
        <v>76</v>
      </c>
      <c r="C965" s="2" t="s">
        <v>269</v>
      </c>
      <c r="D965" s="2" t="s">
        <v>1170</v>
      </c>
      <c r="E965" s="2" t="s">
        <v>2735</v>
      </c>
      <c r="F965" s="2" t="s">
        <v>2910</v>
      </c>
      <c r="G965" s="2">
        <v>1475.44</v>
      </c>
      <c r="H965" s="467">
        <v>1662.47</v>
      </c>
      <c r="I965" s="467">
        <v>1888</v>
      </c>
      <c r="J965" s="468">
        <f>+(I965-H965)/H965</f>
        <v>0.13565959084975968</v>
      </c>
      <c r="K965" s="464">
        <v>277.16500000000002</v>
      </c>
      <c r="L965" s="464">
        <v>318</v>
      </c>
      <c r="M965" s="464">
        <v>333.13</v>
      </c>
      <c r="N965" s="466">
        <f t="shared" si="127"/>
        <v>5.4000000000000006E-2</v>
      </c>
      <c r="O965" s="2">
        <v>10</v>
      </c>
      <c r="P965" s="2">
        <v>10</v>
      </c>
      <c r="Q965" s="2">
        <v>10</v>
      </c>
      <c r="R965" s="2">
        <v>1</v>
      </c>
      <c r="S965" s="470">
        <v>60</v>
      </c>
      <c r="T965" s="470">
        <f t="shared" si="128"/>
        <v>91</v>
      </c>
      <c r="U965" s="476" t="s">
        <v>3969</v>
      </c>
      <c r="V965" s="472"/>
    </row>
    <row r="966" spans="1:22" s="1" customFormat="1" ht="39.950000000000003" customHeight="1" thickBot="1">
      <c r="A966" s="1" t="s">
        <v>6</v>
      </c>
      <c r="B966" s="2" t="s">
        <v>76</v>
      </c>
      <c r="C966" s="2" t="s">
        <v>269</v>
      </c>
      <c r="D966" s="2" t="s">
        <v>1171</v>
      </c>
      <c r="E966" s="2" t="s">
        <v>2753</v>
      </c>
      <c r="F966" s="2" t="s">
        <v>2910</v>
      </c>
      <c r="G966" s="2">
        <v>2230</v>
      </c>
      <c r="H966" s="467">
        <v>1740</v>
      </c>
      <c r="I966" s="467">
        <v>1910</v>
      </c>
      <c r="J966" s="468">
        <f>+(I966-H966)/H966</f>
        <v>9.7701149425287362E-2</v>
      </c>
      <c r="K966" s="464">
        <v>277.16500000000002</v>
      </c>
      <c r="L966" s="464">
        <v>318</v>
      </c>
      <c r="M966" s="464">
        <v>333.13</v>
      </c>
      <c r="N966" s="466">
        <f t="shared" si="127"/>
        <v>5.4000000000000006E-2</v>
      </c>
      <c r="O966" s="2">
        <v>10</v>
      </c>
      <c r="P966" s="2">
        <v>10</v>
      </c>
      <c r="Q966" s="2">
        <v>10</v>
      </c>
      <c r="R966" s="2">
        <v>0</v>
      </c>
      <c r="S966" s="470">
        <f>+(I965*S965)/I966</f>
        <v>59.308900523560212</v>
      </c>
      <c r="T966" s="470">
        <f t="shared" si="128"/>
        <v>89.308900523560212</v>
      </c>
      <c r="U966" s="476" t="s">
        <v>3969</v>
      </c>
      <c r="V966" s="472"/>
    </row>
    <row r="967" spans="1:22" s="1" customFormat="1" ht="39.950000000000003" customHeight="1" thickBot="1">
      <c r="A967" s="1" t="s">
        <v>7</v>
      </c>
      <c r="B967" s="2" t="s">
        <v>76</v>
      </c>
      <c r="C967" s="2" t="s">
        <v>269</v>
      </c>
      <c r="D967" s="2" t="s">
        <v>1172</v>
      </c>
      <c r="E967" s="2" t="s">
        <v>2741</v>
      </c>
      <c r="F967" s="2" t="s">
        <v>2779</v>
      </c>
      <c r="G967" s="2">
        <v>239.82</v>
      </c>
      <c r="H967" s="467"/>
      <c r="I967" s="467"/>
      <c r="J967" s="468"/>
      <c r="K967" s="464">
        <v>277.16500000000002</v>
      </c>
      <c r="L967" s="464">
        <v>318</v>
      </c>
      <c r="M967" s="464">
        <v>333.13</v>
      </c>
      <c r="N967" s="466">
        <f t="shared" si="127"/>
        <v>5.4000000000000006E-2</v>
      </c>
      <c r="O967" s="2">
        <v>10</v>
      </c>
      <c r="P967" s="2">
        <v>0</v>
      </c>
      <c r="Q967" s="2">
        <v>0</v>
      </c>
      <c r="R967" s="2">
        <v>0</v>
      </c>
      <c r="S967" s="470"/>
      <c r="T967" s="470">
        <f t="shared" si="128"/>
        <v>10</v>
      </c>
      <c r="U967" s="474" t="s">
        <v>3970</v>
      </c>
      <c r="V967" s="475" t="s">
        <v>3151</v>
      </c>
    </row>
    <row r="968" spans="1:22" s="1" customFormat="1" ht="39.950000000000003" customHeight="1" thickBot="1">
      <c r="A968" s="1" t="s">
        <v>7</v>
      </c>
      <c r="B968" s="2" t="s">
        <v>77</v>
      </c>
      <c r="C968" s="2" t="s">
        <v>269</v>
      </c>
      <c r="D968" s="2" t="s">
        <v>1173</v>
      </c>
      <c r="E968" s="2" t="s">
        <v>2733</v>
      </c>
      <c r="F968" s="2" t="s">
        <v>2779</v>
      </c>
      <c r="G968" s="2">
        <v>248.12</v>
      </c>
      <c r="H968" s="467">
        <v>264.69</v>
      </c>
      <c r="I968" s="467">
        <v>286.39</v>
      </c>
      <c r="J968" s="468">
        <f>+(I968-H968)/H968</f>
        <v>8.1982696739582112E-2</v>
      </c>
      <c r="K968" s="464">
        <v>286.66500000000002</v>
      </c>
      <c r="L968" s="464">
        <v>284</v>
      </c>
      <c r="M968" s="464">
        <v>343.13</v>
      </c>
      <c r="N968" s="466">
        <f t="shared" si="127"/>
        <v>5.4000000000000006E-2</v>
      </c>
      <c r="O968" s="2">
        <v>10</v>
      </c>
      <c r="P968" s="2">
        <v>0</v>
      </c>
      <c r="Q968" s="2">
        <v>0</v>
      </c>
      <c r="R968" s="2">
        <v>2</v>
      </c>
      <c r="S968" s="470"/>
      <c r="T968" s="470">
        <f t="shared" si="128"/>
        <v>12</v>
      </c>
      <c r="U968" s="474" t="s">
        <v>3970</v>
      </c>
      <c r="V968" s="475" t="s">
        <v>3151</v>
      </c>
    </row>
    <row r="969" spans="1:22" s="1" customFormat="1" ht="39.950000000000003" customHeight="1" thickBot="1">
      <c r="A969" s="1" t="s">
        <v>7</v>
      </c>
      <c r="B969" s="2" t="s">
        <v>77</v>
      </c>
      <c r="C969" s="2" t="s">
        <v>269</v>
      </c>
      <c r="D969" s="2" t="s">
        <v>1174</v>
      </c>
      <c r="E969" s="2" t="s">
        <v>2736</v>
      </c>
      <c r="F969" s="2" t="s">
        <v>2779</v>
      </c>
      <c r="G969" s="2">
        <v>327.87</v>
      </c>
      <c r="H969" s="467">
        <v>368.25</v>
      </c>
      <c r="I969" s="467">
        <v>364.26</v>
      </c>
      <c r="J969" s="468">
        <f>+(I969-H969)/H969</f>
        <v>-1.0835030549898192E-2</v>
      </c>
      <c r="K969" s="464">
        <v>286.66500000000002</v>
      </c>
      <c r="L969" s="464">
        <v>284</v>
      </c>
      <c r="M969" s="464">
        <v>343.13</v>
      </c>
      <c r="N969" s="466">
        <f t="shared" si="127"/>
        <v>5.4000000000000006E-2</v>
      </c>
      <c r="O969" s="2">
        <v>0</v>
      </c>
      <c r="P969" s="2">
        <v>0</v>
      </c>
      <c r="Q969" s="2">
        <v>0</v>
      </c>
      <c r="R969" s="2">
        <v>0</v>
      </c>
      <c r="S969" s="470"/>
      <c r="T969" s="470">
        <f t="shared" si="128"/>
        <v>0</v>
      </c>
      <c r="U969" s="474" t="s">
        <v>3970</v>
      </c>
      <c r="V969" s="475" t="s">
        <v>3151</v>
      </c>
    </row>
    <row r="970" spans="1:22" s="1" customFormat="1" ht="39.950000000000003" customHeight="1" thickBot="1">
      <c r="A970" s="1" t="s">
        <v>6</v>
      </c>
      <c r="B970" s="2" t="s">
        <v>77</v>
      </c>
      <c r="C970" s="2" t="s">
        <v>269</v>
      </c>
      <c r="D970" s="2" t="s">
        <v>1175</v>
      </c>
      <c r="E970" s="2" t="s">
        <v>2735</v>
      </c>
      <c r="F970" s="2" t="s">
        <v>2910</v>
      </c>
      <c r="G970" s="2">
        <v>833.19</v>
      </c>
      <c r="H970" s="467">
        <v>938.81</v>
      </c>
      <c r="I970" s="467">
        <v>1068</v>
      </c>
      <c r="J970" s="468">
        <f>+(I970-H970)/H970</f>
        <v>0.13761037909694193</v>
      </c>
      <c r="K970" s="464">
        <v>286.66500000000002</v>
      </c>
      <c r="L970" s="464">
        <v>284</v>
      </c>
      <c r="M970" s="464">
        <v>343.13</v>
      </c>
      <c r="N970" s="466">
        <f t="shared" si="127"/>
        <v>5.4000000000000006E-2</v>
      </c>
      <c r="O970" s="2">
        <v>10</v>
      </c>
      <c r="P970" s="2">
        <v>10</v>
      </c>
      <c r="Q970" s="2">
        <v>10</v>
      </c>
      <c r="R970" s="2">
        <v>1</v>
      </c>
      <c r="S970" s="470">
        <v>60</v>
      </c>
      <c r="T970" s="470">
        <f t="shared" si="128"/>
        <v>91</v>
      </c>
      <c r="U970" s="476" t="s">
        <v>3969</v>
      </c>
      <c r="V970" s="472"/>
    </row>
    <row r="971" spans="1:22" s="1" customFormat="1" ht="39.950000000000003" customHeight="1" thickBot="1">
      <c r="A971" s="1" t="s">
        <v>6</v>
      </c>
      <c r="B971" s="2" t="s">
        <v>77</v>
      </c>
      <c r="C971" s="2" t="s">
        <v>269</v>
      </c>
      <c r="D971" s="2" t="s">
        <v>1176</v>
      </c>
      <c r="E971" s="2" t="s">
        <v>2753</v>
      </c>
      <c r="F971" s="2" t="s">
        <v>2910</v>
      </c>
      <c r="G971" s="2">
        <v>935</v>
      </c>
      <c r="H971" s="467">
        <v>1030</v>
      </c>
      <c r="I971" s="467">
        <v>1212</v>
      </c>
      <c r="J971" s="468">
        <f>+(I971-H971)/H971</f>
        <v>0.1766990291262136</v>
      </c>
      <c r="K971" s="464">
        <v>286.66500000000002</v>
      </c>
      <c r="L971" s="464">
        <v>284</v>
      </c>
      <c r="M971" s="464">
        <v>343.13</v>
      </c>
      <c r="N971" s="466">
        <f t="shared" si="127"/>
        <v>5.4000000000000006E-2</v>
      </c>
      <c r="O971" s="2">
        <v>10</v>
      </c>
      <c r="P971" s="2">
        <v>10</v>
      </c>
      <c r="Q971" s="2">
        <v>10</v>
      </c>
      <c r="R971" s="2">
        <v>0</v>
      </c>
      <c r="S971" s="470">
        <f>+(I970*S970)/I971</f>
        <v>52.871287128712872</v>
      </c>
      <c r="T971" s="470">
        <f t="shared" si="128"/>
        <v>82.871287128712879</v>
      </c>
      <c r="U971" s="476" t="s">
        <v>3969</v>
      </c>
      <c r="V971" s="472"/>
    </row>
    <row r="972" spans="1:22" s="1" customFormat="1" ht="39.950000000000003" customHeight="1" thickBot="1">
      <c r="A972" s="1" t="s">
        <v>7</v>
      </c>
      <c r="B972" s="2" t="s">
        <v>77</v>
      </c>
      <c r="C972" s="2" t="s">
        <v>269</v>
      </c>
      <c r="D972" s="2" t="s">
        <v>1177</v>
      </c>
      <c r="E972" s="2" t="s">
        <v>2741</v>
      </c>
      <c r="F972" s="2" t="s">
        <v>2779</v>
      </c>
      <c r="G972" s="2">
        <v>239.82</v>
      </c>
      <c r="H972" s="467"/>
      <c r="I972" s="467"/>
      <c r="J972" s="468"/>
      <c r="K972" s="464">
        <v>286.66500000000002</v>
      </c>
      <c r="L972" s="464">
        <v>284</v>
      </c>
      <c r="M972" s="464">
        <v>343.13</v>
      </c>
      <c r="N972" s="466">
        <f t="shared" ref="N972:N1035" si="133">1.6%+1.9%+1.9%</f>
        <v>5.4000000000000006E-2</v>
      </c>
      <c r="O972" s="2">
        <v>10</v>
      </c>
      <c r="P972" s="2">
        <v>0</v>
      </c>
      <c r="Q972" s="2">
        <v>0</v>
      </c>
      <c r="R972" s="2">
        <v>0</v>
      </c>
      <c r="S972" s="470"/>
      <c r="T972" s="470">
        <f t="shared" ref="T972:T1035" si="134">+SUM(O972:S972)</f>
        <v>10</v>
      </c>
      <c r="U972" s="474" t="s">
        <v>3970</v>
      </c>
      <c r="V972" s="475" t="s">
        <v>3151</v>
      </c>
    </row>
    <row r="973" spans="1:22" s="1" customFormat="1" ht="39.950000000000003" customHeight="1" thickBot="1">
      <c r="A973" s="1" t="s">
        <v>7</v>
      </c>
      <c r="B973" s="2" t="s">
        <v>78</v>
      </c>
      <c r="C973" s="2" t="s">
        <v>269</v>
      </c>
      <c r="D973" s="2" t="s">
        <v>1178</v>
      </c>
      <c r="E973" s="2" t="s">
        <v>2736</v>
      </c>
      <c r="F973" s="2" t="s">
        <v>2779</v>
      </c>
      <c r="G973" s="2">
        <v>413.51</v>
      </c>
      <c r="H973" s="467">
        <v>409.16</v>
      </c>
      <c r="I973" s="467">
        <v>364.26</v>
      </c>
      <c r="J973" s="468">
        <f>+(I973-H973)/H973</f>
        <v>-0.10973702219180768</v>
      </c>
      <c r="K973" s="464">
        <v>710.19333333333327</v>
      </c>
      <c r="L973" s="464">
        <v>765.75</v>
      </c>
      <c r="M973" s="464">
        <v>1144.21</v>
      </c>
      <c r="N973" s="466">
        <f t="shared" si="133"/>
        <v>5.4000000000000006E-2</v>
      </c>
      <c r="O973" s="2">
        <v>0</v>
      </c>
      <c r="P973" s="2">
        <v>0</v>
      </c>
      <c r="Q973" s="2">
        <v>0</v>
      </c>
      <c r="R973" s="2">
        <v>0</v>
      </c>
      <c r="S973" s="470"/>
      <c r="T973" s="470">
        <f t="shared" si="134"/>
        <v>0</v>
      </c>
      <c r="U973" s="474" t="s">
        <v>3970</v>
      </c>
      <c r="V973" s="475" t="s">
        <v>3151</v>
      </c>
    </row>
    <row r="974" spans="1:22" s="1" customFormat="1" ht="39.950000000000003" customHeight="1" thickBot="1">
      <c r="A974" s="1" t="s">
        <v>6</v>
      </c>
      <c r="B974" s="2" t="s">
        <v>78</v>
      </c>
      <c r="C974" s="2" t="s">
        <v>269</v>
      </c>
      <c r="D974" s="2" t="s">
        <v>1179</v>
      </c>
      <c r="E974" s="2" t="s">
        <v>2735</v>
      </c>
      <c r="F974" s="2" t="s">
        <v>2910</v>
      </c>
      <c r="G974" s="2">
        <v>833.19</v>
      </c>
      <c r="H974" s="467">
        <v>938.81</v>
      </c>
      <c r="I974" s="467">
        <v>1068</v>
      </c>
      <c r="J974" s="468">
        <f>+(I974-H974)/H974</f>
        <v>0.13761037909694193</v>
      </c>
      <c r="K974" s="464">
        <v>710.19333333333327</v>
      </c>
      <c r="L974" s="464">
        <v>765.75</v>
      </c>
      <c r="M974" s="464">
        <v>1144.21</v>
      </c>
      <c r="N974" s="466">
        <f t="shared" si="133"/>
        <v>5.4000000000000006E-2</v>
      </c>
      <c r="O974" s="2">
        <v>10</v>
      </c>
      <c r="P974" s="2">
        <v>10</v>
      </c>
      <c r="Q974" s="2">
        <v>10</v>
      </c>
      <c r="R974" s="2">
        <v>1</v>
      </c>
      <c r="S974" s="470">
        <v>60</v>
      </c>
      <c r="T974" s="470">
        <f t="shared" si="134"/>
        <v>91</v>
      </c>
      <c r="U974" s="476" t="s">
        <v>3969</v>
      </c>
      <c r="V974" s="472"/>
    </row>
    <row r="975" spans="1:22" s="1" customFormat="1" ht="39.950000000000003" customHeight="1" thickBot="1">
      <c r="A975" s="1" t="s">
        <v>6</v>
      </c>
      <c r="B975" s="2" t="s">
        <v>78</v>
      </c>
      <c r="C975" s="2" t="s">
        <v>269</v>
      </c>
      <c r="D975" s="2" t="s">
        <v>1180</v>
      </c>
      <c r="E975" s="2" t="s">
        <v>2753</v>
      </c>
      <c r="F975" s="2" t="s">
        <v>2910</v>
      </c>
      <c r="G975" s="2">
        <v>935</v>
      </c>
      <c r="H975" s="467">
        <v>1030</v>
      </c>
      <c r="I975" s="467">
        <v>1212</v>
      </c>
      <c r="J975" s="468">
        <f>+(I975-H975)/H975</f>
        <v>0.1766990291262136</v>
      </c>
      <c r="K975" s="464">
        <v>710.19333333333327</v>
      </c>
      <c r="L975" s="464">
        <v>765.75</v>
      </c>
      <c r="M975" s="464">
        <v>1144.21</v>
      </c>
      <c r="N975" s="466">
        <f t="shared" si="133"/>
        <v>5.4000000000000006E-2</v>
      </c>
      <c r="O975" s="2">
        <v>10</v>
      </c>
      <c r="P975" s="2">
        <v>10</v>
      </c>
      <c r="Q975" s="2">
        <v>10</v>
      </c>
      <c r="R975" s="2">
        <v>0</v>
      </c>
      <c r="S975" s="470">
        <f>+(I974*S974)/I975</f>
        <v>52.871287128712872</v>
      </c>
      <c r="T975" s="470">
        <f t="shared" si="134"/>
        <v>82.871287128712879</v>
      </c>
      <c r="U975" s="476" t="s">
        <v>3969</v>
      </c>
      <c r="V975" s="472"/>
    </row>
    <row r="976" spans="1:22" s="1" customFormat="1" ht="39.950000000000003" customHeight="1" thickBot="1">
      <c r="A976" s="1" t="s">
        <v>7</v>
      </c>
      <c r="B976" s="2" t="s">
        <v>78</v>
      </c>
      <c r="C976" s="2" t="s">
        <v>269</v>
      </c>
      <c r="D976" s="2" t="s">
        <v>1181</v>
      </c>
      <c r="E976" s="2" t="s">
        <v>2741</v>
      </c>
      <c r="F976" s="2" t="s">
        <v>2779</v>
      </c>
      <c r="G976" s="2">
        <v>289.10000000000002</v>
      </c>
      <c r="H976" s="467"/>
      <c r="I976" s="467"/>
      <c r="J976" s="468"/>
      <c r="K976" s="464">
        <v>710.19333333333327</v>
      </c>
      <c r="L976" s="464">
        <v>765.75</v>
      </c>
      <c r="M976" s="464">
        <v>1144.21</v>
      </c>
      <c r="N976" s="466">
        <f t="shared" si="133"/>
        <v>5.4000000000000006E-2</v>
      </c>
      <c r="O976" s="2">
        <v>10</v>
      </c>
      <c r="P976" s="2">
        <v>0</v>
      </c>
      <c r="Q976" s="2">
        <v>0</v>
      </c>
      <c r="R976" s="2">
        <v>0</v>
      </c>
      <c r="S976" s="470"/>
      <c r="T976" s="470">
        <f t="shared" si="134"/>
        <v>10</v>
      </c>
      <c r="U976" s="474" t="s">
        <v>3970</v>
      </c>
      <c r="V976" s="475" t="s">
        <v>3151</v>
      </c>
    </row>
    <row r="977" spans="1:22" s="1" customFormat="1" ht="39.950000000000003" customHeight="1" thickBot="1">
      <c r="A977" s="1" t="s">
        <v>7</v>
      </c>
      <c r="B977" s="2" t="s">
        <v>79</v>
      </c>
      <c r="C977" s="2" t="s">
        <v>269</v>
      </c>
      <c r="D977" s="2" t="s">
        <v>1182</v>
      </c>
      <c r="E977" s="2" t="s">
        <v>2736</v>
      </c>
      <c r="F977" s="2" t="s">
        <v>2779</v>
      </c>
      <c r="G977" s="2">
        <v>413.51</v>
      </c>
      <c r="H977" s="467">
        <v>409.16</v>
      </c>
      <c r="I977" s="467">
        <v>364.26</v>
      </c>
      <c r="J977" s="468">
        <f>+(I977-H977)/H977</f>
        <v>-0.10973702219180768</v>
      </c>
      <c r="K977" s="464">
        <v>616.24</v>
      </c>
      <c r="L977" s="464">
        <v>680.35</v>
      </c>
      <c r="M977" s="464">
        <v>756.66666666666663</v>
      </c>
      <c r="N977" s="466">
        <f t="shared" si="133"/>
        <v>5.4000000000000006E-2</v>
      </c>
      <c r="O977" s="2">
        <v>0</v>
      </c>
      <c r="P977" s="2">
        <v>0</v>
      </c>
      <c r="Q977" s="2">
        <v>0</v>
      </c>
      <c r="R977" s="2">
        <v>0</v>
      </c>
      <c r="S977" s="470"/>
      <c r="T977" s="470">
        <f t="shared" si="134"/>
        <v>0</v>
      </c>
      <c r="U977" s="474" t="s">
        <v>3970</v>
      </c>
      <c r="V977" s="475" t="s">
        <v>3151</v>
      </c>
    </row>
    <row r="978" spans="1:22" s="1" customFormat="1" ht="39.950000000000003" customHeight="1" thickBot="1">
      <c r="A978" s="1" t="s">
        <v>6</v>
      </c>
      <c r="B978" s="2" t="s">
        <v>79</v>
      </c>
      <c r="C978" s="2" t="s">
        <v>269</v>
      </c>
      <c r="D978" s="2" t="s">
        <v>1183</v>
      </c>
      <c r="E978" s="2" t="s">
        <v>2735</v>
      </c>
      <c r="F978" s="2" t="s">
        <v>2910</v>
      </c>
      <c r="G978" s="2">
        <v>833.19</v>
      </c>
      <c r="H978" s="467">
        <v>938.81</v>
      </c>
      <c r="I978" s="467">
        <v>1068</v>
      </c>
      <c r="J978" s="468">
        <f>+(I978-H978)/H978</f>
        <v>0.13761037909694193</v>
      </c>
      <c r="K978" s="464">
        <v>616.24</v>
      </c>
      <c r="L978" s="464">
        <v>680.35</v>
      </c>
      <c r="M978" s="464">
        <v>756.66666666666663</v>
      </c>
      <c r="N978" s="466">
        <f t="shared" si="133"/>
        <v>5.4000000000000006E-2</v>
      </c>
      <c r="O978" s="2">
        <v>10</v>
      </c>
      <c r="P978" s="2">
        <v>10</v>
      </c>
      <c r="Q978" s="2">
        <v>10</v>
      </c>
      <c r="R978" s="2">
        <v>1</v>
      </c>
      <c r="S978" s="470">
        <v>60</v>
      </c>
      <c r="T978" s="470">
        <f t="shared" si="134"/>
        <v>91</v>
      </c>
      <c r="U978" s="476" t="s">
        <v>3969</v>
      </c>
      <c r="V978" s="472"/>
    </row>
    <row r="979" spans="1:22" s="1" customFormat="1" ht="39.950000000000003" customHeight="1" thickBot="1">
      <c r="A979" s="1" t="s">
        <v>6</v>
      </c>
      <c r="B979" s="2" t="s">
        <v>79</v>
      </c>
      <c r="C979" s="2" t="s">
        <v>269</v>
      </c>
      <c r="D979" s="2" t="s">
        <v>1184</v>
      </c>
      <c r="E979" s="2" t="s">
        <v>2753</v>
      </c>
      <c r="F979" s="2" t="s">
        <v>2910</v>
      </c>
      <c r="G979" s="2">
        <v>935</v>
      </c>
      <c r="H979" s="467">
        <v>1030</v>
      </c>
      <c r="I979" s="467">
        <v>1212</v>
      </c>
      <c r="J979" s="468">
        <f>+(I979-H979)/H979</f>
        <v>0.1766990291262136</v>
      </c>
      <c r="K979" s="464">
        <v>616.24</v>
      </c>
      <c r="L979" s="464">
        <v>680.35</v>
      </c>
      <c r="M979" s="464">
        <v>756.66666666666663</v>
      </c>
      <c r="N979" s="466">
        <f t="shared" si="133"/>
        <v>5.4000000000000006E-2</v>
      </c>
      <c r="O979" s="2">
        <v>10</v>
      </c>
      <c r="P979" s="2">
        <v>10</v>
      </c>
      <c r="Q979" s="2">
        <v>10</v>
      </c>
      <c r="R979" s="2">
        <v>0</v>
      </c>
      <c r="S979" s="470">
        <f>+(I978*S978)/I979</f>
        <v>52.871287128712872</v>
      </c>
      <c r="T979" s="470">
        <f t="shared" si="134"/>
        <v>82.871287128712879</v>
      </c>
      <c r="U979" s="476" t="s">
        <v>3969</v>
      </c>
      <c r="V979" s="472"/>
    </row>
    <row r="980" spans="1:22" s="1" customFormat="1" ht="39.950000000000003" customHeight="1" thickBot="1">
      <c r="A980" s="1" t="s">
        <v>7</v>
      </c>
      <c r="B980" s="2" t="s">
        <v>79</v>
      </c>
      <c r="C980" s="2" t="s">
        <v>269</v>
      </c>
      <c r="D980" s="2" t="s">
        <v>1185</v>
      </c>
      <c r="E980" s="2" t="s">
        <v>2741</v>
      </c>
      <c r="F980" s="2" t="s">
        <v>2779</v>
      </c>
      <c r="G980" s="2">
        <v>289.10000000000002</v>
      </c>
      <c r="H980" s="467"/>
      <c r="I980" s="467"/>
      <c r="J980" s="468"/>
      <c r="K980" s="464">
        <v>616.24</v>
      </c>
      <c r="L980" s="464">
        <v>680.35</v>
      </c>
      <c r="M980" s="464">
        <v>756.66666666666663</v>
      </c>
      <c r="N980" s="466">
        <f t="shared" si="133"/>
        <v>5.4000000000000006E-2</v>
      </c>
      <c r="O980" s="2">
        <v>10</v>
      </c>
      <c r="P980" s="2">
        <v>0</v>
      </c>
      <c r="Q980" s="2">
        <v>0</v>
      </c>
      <c r="R980" s="2">
        <v>0</v>
      </c>
      <c r="S980" s="470"/>
      <c r="T980" s="470">
        <f t="shared" si="134"/>
        <v>10</v>
      </c>
      <c r="U980" s="474" t="s">
        <v>3970</v>
      </c>
      <c r="V980" s="475" t="s">
        <v>3151</v>
      </c>
    </row>
    <row r="981" spans="1:22" s="1" customFormat="1" ht="39.950000000000003" customHeight="1" thickBot="1">
      <c r="A981" s="1" t="s">
        <v>7</v>
      </c>
      <c r="B981" s="2" t="s">
        <v>80</v>
      </c>
      <c r="C981" s="2" t="s">
        <v>269</v>
      </c>
      <c r="D981" s="2" t="s">
        <v>1186</v>
      </c>
      <c r="E981" s="2" t="s">
        <v>2736</v>
      </c>
      <c r="F981" s="2" t="s">
        <v>2779</v>
      </c>
      <c r="G981" s="2">
        <v>456.24</v>
      </c>
      <c r="H981" s="467">
        <v>474.7</v>
      </c>
      <c r="I981" s="467">
        <v>422.57</v>
      </c>
      <c r="J981" s="468">
        <f>+(I981-H981)/H981</f>
        <v>-0.10981672635348641</v>
      </c>
      <c r="K981" s="464">
        <v>997.37333333333333</v>
      </c>
      <c r="L981" s="464">
        <v>1050.893333333333</v>
      </c>
      <c r="M981" s="464">
        <v>1310.72</v>
      </c>
      <c r="N981" s="466">
        <f t="shared" si="133"/>
        <v>5.4000000000000006E-2</v>
      </c>
      <c r="O981" s="2">
        <v>0</v>
      </c>
      <c r="P981" s="2">
        <v>0</v>
      </c>
      <c r="Q981" s="2">
        <v>0</v>
      </c>
      <c r="R981" s="2">
        <v>0</v>
      </c>
      <c r="S981" s="470"/>
      <c r="T981" s="470">
        <f t="shared" si="134"/>
        <v>0</v>
      </c>
      <c r="U981" s="474" t="s">
        <v>3970</v>
      </c>
      <c r="V981" s="475" t="s">
        <v>3151</v>
      </c>
    </row>
    <row r="982" spans="1:22" s="1" customFormat="1" ht="39.950000000000003" customHeight="1" thickBot="1">
      <c r="A982" s="1" t="s">
        <v>6</v>
      </c>
      <c r="B982" s="2" t="s">
        <v>80</v>
      </c>
      <c r="C982" s="2" t="s">
        <v>269</v>
      </c>
      <c r="D982" s="2" t="s">
        <v>1187</v>
      </c>
      <c r="E982" s="2" t="s">
        <v>2735</v>
      </c>
      <c r="F982" s="2" t="s">
        <v>2910</v>
      </c>
      <c r="G982" s="2">
        <v>833.19</v>
      </c>
      <c r="H982" s="467">
        <v>938.81</v>
      </c>
      <c r="I982" s="467">
        <v>1068</v>
      </c>
      <c r="J982" s="468">
        <f>+(I982-H982)/H982</f>
        <v>0.13761037909694193</v>
      </c>
      <c r="K982" s="464">
        <v>997.37333333333333</v>
      </c>
      <c r="L982" s="464">
        <v>1050.893333333333</v>
      </c>
      <c r="M982" s="464">
        <v>1310.72</v>
      </c>
      <c r="N982" s="466">
        <f t="shared" si="133"/>
        <v>5.4000000000000006E-2</v>
      </c>
      <c r="O982" s="2">
        <v>10</v>
      </c>
      <c r="P982" s="2">
        <v>10</v>
      </c>
      <c r="Q982" s="2">
        <v>10</v>
      </c>
      <c r="R982" s="2">
        <v>1</v>
      </c>
      <c r="S982" s="470">
        <v>60</v>
      </c>
      <c r="T982" s="470">
        <f t="shared" si="134"/>
        <v>91</v>
      </c>
      <c r="U982" s="476" t="s">
        <v>3969</v>
      </c>
      <c r="V982" s="472"/>
    </row>
    <row r="983" spans="1:22" s="1" customFormat="1" ht="39.950000000000003" customHeight="1" thickBot="1">
      <c r="A983" s="1" t="s">
        <v>6</v>
      </c>
      <c r="B983" s="2" t="s">
        <v>80</v>
      </c>
      <c r="C983" s="2" t="s">
        <v>269</v>
      </c>
      <c r="D983" s="2" t="s">
        <v>1188</v>
      </c>
      <c r="E983" s="2" t="s">
        <v>2753</v>
      </c>
      <c r="F983" s="2" t="s">
        <v>2910</v>
      </c>
      <c r="G983" s="2">
        <v>935</v>
      </c>
      <c r="H983" s="467">
        <v>1030</v>
      </c>
      <c r="I983" s="467">
        <v>1212</v>
      </c>
      <c r="J983" s="468">
        <f>+(I983-H983)/H983</f>
        <v>0.1766990291262136</v>
      </c>
      <c r="K983" s="464">
        <v>997.37333333333333</v>
      </c>
      <c r="L983" s="464">
        <v>1050.893333333333</v>
      </c>
      <c r="M983" s="464">
        <v>1310.72</v>
      </c>
      <c r="N983" s="466">
        <f t="shared" si="133"/>
        <v>5.4000000000000006E-2</v>
      </c>
      <c r="O983" s="2">
        <v>10</v>
      </c>
      <c r="P983" s="2">
        <v>10</v>
      </c>
      <c r="Q983" s="2">
        <v>10</v>
      </c>
      <c r="R983" s="2">
        <v>0</v>
      </c>
      <c r="S983" s="470">
        <f>+(I982*S982)/I983</f>
        <v>52.871287128712872</v>
      </c>
      <c r="T983" s="470">
        <f t="shared" si="134"/>
        <v>82.871287128712879</v>
      </c>
      <c r="U983" s="476" t="s">
        <v>3969</v>
      </c>
      <c r="V983" s="472"/>
    </row>
    <row r="984" spans="1:22" s="1" customFormat="1" ht="39.950000000000003" customHeight="1" thickBot="1">
      <c r="A984" s="1" t="s">
        <v>7</v>
      </c>
      <c r="B984" s="2" t="s">
        <v>80</v>
      </c>
      <c r="C984" s="2" t="s">
        <v>269</v>
      </c>
      <c r="D984" s="2" t="s">
        <v>1189</v>
      </c>
      <c r="E984" s="2" t="s">
        <v>2741</v>
      </c>
      <c r="F984" s="2" t="s">
        <v>2779</v>
      </c>
      <c r="G984" s="2">
        <v>318.99</v>
      </c>
      <c r="H984" s="467"/>
      <c r="I984" s="467"/>
      <c r="J984" s="468"/>
      <c r="K984" s="464">
        <v>997.37333333333333</v>
      </c>
      <c r="L984" s="464">
        <v>1050.893333333333</v>
      </c>
      <c r="M984" s="464">
        <v>1310.72</v>
      </c>
      <c r="N984" s="466">
        <f t="shared" si="133"/>
        <v>5.4000000000000006E-2</v>
      </c>
      <c r="O984" s="2">
        <v>10</v>
      </c>
      <c r="P984" s="2">
        <v>0</v>
      </c>
      <c r="Q984" s="2">
        <v>0</v>
      </c>
      <c r="R984" s="2">
        <v>0</v>
      </c>
      <c r="S984" s="470"/>
      <c r="T984" s="470">
        <f t="shared" si="134"/>
        <v>10</v>
      </c>
      <c r="U984" s="474" t="s">
        <v>3970</v>
      </c>
      <c r="V984" s="475" t="s">
        <v>3151</v>
      </c>
    </row>
    <row r="985" spans="1:22" s="1" customFormat="1" ht="39.950000000000003" customHeight="1" thickBot="1">
      <c r="A985" s="1" t="s">
        <v>6</v>
      </c>
      <c r="B985" s="2" t="s">
        <v>81</v>
      </c>
      <c r="C985" s="2" t="s">
        <v>269</v>
      </c>
      <c r="D985" s="2" t="s">
        <v>1190</v>
      </c>
      <c r="E985" s="2" t="s">
        <v>2752</v>
      </c>
      <c r="F985" s="2" t="s">
        <v>2807</v>
      </c>
      <c r="G985" s="2">
        <v>219</v>
      </c>
      <c r="H985" s="467">
        <v>198</v>
      </c>
      <c r="I985" s="467">
        <v>210</v>
      </c>
      <c r="J985" s="468">
        <f t="shared" ref="J985:J1016" si="135">+(I985-H985)/H985</f>
        <v>6.0606060606060608E-2</v>
      </c>
      <c r="K985" s="464">
        <v>443.45</v>
      </c>
      <c r="L985" s="464">
        <v>443.45</v>
      </c>
      <c r="M985" s="464">
        <v>443.45</v>
      </c>
      <c r="N985" s="466">
        <f t="shared" si="133"/>
        <v>5.4000000000000006E-2</v>
      </c>
      <c r="O985" s="2">
        <v>10</v>
      </c>
      <c r="P985" s="2">
        <v>10</v>
      </c>
      <c r="Q985" s="2">
        <v>10</v>
      </c>
      <c r="R985" s="2">
        <v>0</v>
      </c>
      <c r="S985" s="470">
        <v>60</v>
      </c>
      <c r="T985" s="470">
        <f t="shared" si="134"/>
        <v>90</v>
      </c>
      <c r="U985" s="476" t="s">
        <v>3969</v>
      </c>
      <c r="V985" s="472"/>
    </row>
    <row r="986" spans="1:22" s="1" customFormat="1" ht="39.950000000000003" customHeight="1" thickBot="1">
      <c r="A986" s="1" t="s">
        <v>7</v>
      </c>
      <c r="B986" s="2" t="s">
        <v>81</v>
      </c>
      <c r="C986" s="2" t="s">
        <v>269</v>
      </c>
      <c r="D986" s="2" t="s">
        <v>1194</v>
      </c>
      <c r="E986" s="2" t="s">
        <v>2734</v>
      </c>
      <c r="F986" s="2" t="s">
        <v>2779</v>
      </c>
      <c r="G986" s="2">
        <v>238.2</v>
      </c>
      <c r="H986" s="467">
        <v>224.69</v>
      </c>
      <c r="I986" s="467">
        <v>259.2</v>
      </c>
      <c r="J986" s="468">
        <f t="shared" si="135"/>
        <v>0.15358938982598241</v>
      </c>
      <c r="K986" s="464">
        <v>443.45</v>
      </c>
      <c r="L986" s="464">
        <v>443.45</v>
      </c>
      <c r="M986" s="464">
        <v>443.45</v>
      </c>
      <c r="N986" s="466">
        <f t="shared" si="133"/>
        <v>5.4000000000000006E-2</v>
      </c>
      <c r="O986" s="2">
        <v>10</v>
      </c>
      <c r="P986" s="2">
        <v>10</v>
      </c>
      <c r="Q986" s="2">
        <v>10</v>
      </c>
      <c r="R986" s="2">
        <v>0</v>
      </c>
      <c r="S986" s="470">
        <f>+($I$985*$S$985)/I986</f>
        <v>48.611111111111114</v>
      </c>
      <c r="T986" s="470">
        <f t="shared" si="134"/>
        <v>78.611111111111114</v>
      </c>
      <c r="U986" s="476" t="s">
        <v>3969</v>
      </c>
      <c r="V986" s="472"/>
    </row>
    <row r="987" spans="1:22" s="1" customFormat="1" ht="39.950000000000003" customHeight="1" thickBot="1">
      <c r="A987" s="1" t="s">
        <v>6</v>
      </c>
      <c r="B987" s="2" t="s">
        <v>81</v>
      </c>
      <c r="C987" s="2" t="s">
        <v>269</v>
      </c>
      <c r="D987" s="2" t="s">
        <v>1192</v>
      </c>
      <c r="E987" s="2" t="s">
        <v>2733</v>
      </c>
      <c r="F987" s="2" t="s">
        <v>2779</v>
      </c>
      <c r="G987" s="2">
        <v>247.9</v>
      </c>
      <c r="H987" s="467">
        <v>217.94</v>
      </c>
      <c r="I987" s="467">
        <v>267.67</v>
      </c>
      <c r="J987" s="468">
        <f t="shared" si="135"/>
        <v>0.22818206845920905</v>
      </c>
      <c r="K987" s="464">
        <v>443.45</v>
      </c>
      <c r="L987" s="464">
        <v>443.45</v>
      </c>
      <c r="M987" s="464">
        <v>443.45</v>
      </c>
      <c r="N987" s="466">
        <f t="shared" si="133"/>
        <v>5.4000000000000006E-2</v>
      </c>
      <c r="O987" s="2">
        <v>10</v>
      </c>
      <c r="P987" s="2">
        <v>10</v>
      </c>
      <c r="Q987" s="2">
        <v>10</v>
      </c>
      <c r="R987" s="2">
        <v>2</v>
      </c>
      <c r="S987" s="470">
        <f>+($I$985*$S$985)/I987</f>
        <v>47.072888257929534</v>
      </c>
      <c r="T987" s="470">
        <f t="shared" si="134"/>
        <v>79.072888257929534</v>
      </c>
      <c r="U987" s="476" t="s">
        <v>3969</v>
      </c>
      <c r="V987" s="472"/>
    </row>
    <row r="988" spans="1:22" s="1" customFormat="1" ht="39.950000000000003" customHeight="1" thickBot="1">
      <c r="A988" s="1" t="s">
        <v>7</v>
      </c>
      <c r="B988" s="2" t="s">
        <v>81</v>
      </c>
      <c r="C988" s="2" t="s">
        <v>269</v>
      </c>
      <c r="D988" s="2" t="s">
        <v>1191</v>
      </c>
      <c r="E988" s="2" t="s">
        <v>2737</v>
      </c>
      <c r="F988" s="2" t="s">
        <v>2811</v>
      </c>
      <c r="G988" s="2">
        <v>202.86</v>
      </c>
      <c r="H988" s="467">
        <v>202.86</v>
      </c>
      <c r="I988" s="467">
        <v>267.95999999999998</v>
      </c>
      <c r="J988" s="468">
        <f t="shared" si="135"/>
        <v>0.32091097308488592</v>
      </c>
      <c r="K988" s="464">
        <v>443.45</v>
      </c>
      <c r="L988" s="464">
        <v>443.45</v>
      </c>
      <c r="M988" s="464">
        <v>443.45</v>
      </c>
      <c r="N988" s="466">
        <f t="shared" si="133"/>
        <v>5.4000000000000006E-2</v>
      </c>
      <c r="O988" s="2">
        <v>10</v>
      </c>
      <c r="P988" s="2">
        <v>10</v>
      </c>
      <c r="Q988" s="2">
        <v>0</v>
      </c>
      <c r="R988" s="2">
        <v>0</v>
      </c>
      <c r="S988" s="470"/>
      <c r="T988" s="470">
        <f t="shared" si="134"/>
        <v>20</v>
      </c>
      <c r="U988" s="474" t="s">
        <v>3970</v>
      </c>
      <c r="V988" s="475" t="s">
        <v>3151</v>
      </c>
    </row>
    <row r="989" spans="1:22" s="1" customFormat="1" ht="39.950000000000003" customHeight="1" thickBot="1">
      <c r="A989" s="1" t="s">
        <v>6</v>
      </c>
      <c r="B989" s="2" t="s">
        <v>81</v>
      </c>
      <c r="C989" s="2" t="s">
        <v>269</v>
      </c>
      <c r="D989" s="2" t="s">
        <v>1193</v>
      </c>
      <c r="E989" s="2" t="s">
        <v>2741</v>
      </c>
      <c r="F989" s="2" t="s">
        <v>2815</v>
      </c>
      <c r="G989" s="2">
        <v>203.52</v>
      </c>
      <c r="H989" s="467">
        <v>219.13</v>
      </c>
      <c r="I989" s="467">
        <v>295.27</v>
      </c>
      <c r="J989" s="468">
        <f t="shared" si="135"/>
        <v>0.34746497512891883</v>
      </c>
      <c r="K989" s="464">
        <v>443.45</v>
      </c>
      <c r="L989" s="464">
        <v>443.45</v>
      </c>
      <c r="M989" s="464">
        <v>443.45</v>
      </c>
      <c r="N989" s="466">
        <f t="shared" si="133"/>
        <v>5.4000000000000006E-2</v>
      </c>
      <c r="O989" s="2">
        <v>10</v>
      </c>
      <c r="P989" s="2">
        <v>0</v>
      </c>
      <c r="Q989" s="2">
        <v>10</v>
      </c>
      <c r="R989" s="2">
        <v>0</v>
      </c>
      <c r="S989" s="470"/>
      <c r="T989" s="470">
        <f t="shared" si="134"/>
        <v>20</v>
      </c>
      <c r="U989" s="474" t="s">
        <v>3970</v>
      </c>
      <c r="V989" s="475" t="s">
        <v>3151</v>
      </c>
    </row>
    <row r="990" spans="1:22" s="1" customFormat="1" ht="39.950000000000003" customHeight="1" thickBot="1">
      <c r="A990" s="1" t="s">
        <v>7</v>
      </c>
      <c r="B990" s="2" t="s">
        <v>81</v>
      </c>
      <c r="C990" s="2" t="s">
        <v>270</v>
      </c>
      <c r="D990" s="2" t="s">
        <v>1196</v>
      </c>
      <c r="E990" s="2" t="s">
        <v>2736</v>
      </c>
      <c r="F990" s="2" t="s">
        <v>2779</v>
      </c>
      <c r="G990" s="2">
        <v>339.24</v>
      </c>
      <c r="H990" s="467">
        <v>318.8</v>
      </c>
      <c r="I990" s="467">
        <v>328.97</v>
      </c>
      <c r="J990" s="468">
        <f t="shared" si="135"/>
        <v>3.1900878293601054E-2</v>
      </c>
      <c r="K990" s="464">
        <v>443.45</v>
      </c>
      <c r="L990" s="464">
        <v>443.45</v>
      </c>
      <c r="M990" s="464">
        <v>443.45</v>
      </c>
      <c r="N990" s="466">
        <f t="shared" si="133"/>
        <v>5.4000000000000006E-2</v>
      </c>
      <c r="O990" s="2">
        <v>0</v>
      </c>
      <c r="P990" s="2">
        <v>0</v>
      </c>
      <c r="Q990" s="2">
        <v>10</v>
      </c>
      <c r="R990" s="2">
        <v>0</v>
      </c>
      <c r="S990" s="470"/>
      <c r="T990" s="470">
        <f t="shared" si="134"/>
        <v>10</v>
      </c>
      <c r="U990" s="474" t="s">
        <v>3970</v>
      </c>
      <c r="V990" s="475" t="s">
        <v>3151</v>
      </c>
    </row>
    <row r="991" spans="1:22" s="1" customFormat="1" ht="39.950000000000003" customHeight="1" thickBot="1">
      <c r="A991" s="1" t="s">
        <v>7</v>
      </c>
      <c r="B991" s="2" t="s">
        <v>81</v>
      </c>
      <c r="C991" s="2" t="s">
        <v>269</v>
      </c>
      <c r="D991" s="2" t="s">
        <v>1197</v>
      </c>
      <c r="E991" s="2" t="s">
        <v>2750</v>
      </c>
      <c r="F991" s="2" t="s">
        <v>2904</v>
      </c>
      <c r="G991" s="2">
        <v>239.71</v>
      </c>
      <c r="H991" s="467">
        <v>340</v>
      </c>
      <c r="I991" s="467">
        <v>340</v>
      </c>
      <c r="J991" s="468">
        <f t="shared" si="135"/>
        <v>0</v>
      </c>
      <c r="K991" s="464">
        <v>443.45</v>
      </c>
      <c r="L991" s="464">
        <v>443.45</v>
      </c>
      <c r="M991" s="464">
        <v>443.45</v>
      </c>
      <c r="N991" s="466">
        <f t="shared" si="133"/>
        <v>5.4000000000000006E-2</v>
      </c>
      <c r="O991" s="2">
        <v>5</v>
      </c>
      <c r="P991" s="2">
        <v>0</v>
      </c>
      <c r="Q991" s="2">
        <v>10</v>
      </c>
      <c r="R991" s="2">
        <v>1</v>
      </c>
      <c r="S991" s="470">
        <f>+($I$985*$S$985)/I991</f>
        <v>37.058823529411768</v>
      </c>
      <c r="T991" s="470">
        <f t="shared" si="134"/>
        <v>53.058823529411768</v>
      </c>
      <c r="U991" s="474" t="s">
        <v>3970</v>
      </c>
      <c r="V991" s="475" t="s">
        <v>3971</v>
      </c>
    </row>
    <row r="992" spans="1:22" s="1" customFormat="1" ht="39.950000000000003" customHeight="1" thickBot="1">
      <c r="A992" s="1" t="s">
        <v>6</v>
      </c>
      <c r="B992" s="2" t="s">
        <v>81</v>
      </c>
      <c r="C992" s="2" t="s">
        <v>269</v>
      </c>
      <c r="D992" s="2" t="s">
        <v>1198</v>
      </c>
      <c r="E992" s="2" t="s">
        <v>2742</v>
      </c>
      <c r="F992" s="2" t="s">
        <v>2779</v>
      </c>
      <c r="G992" s="2">
        <v>261.79000000000002</v>
      </c>
      <c r="H992" s="467">
        <v>353</v>
      </c>
      <c r="I992" s="467">
        <v>353</v>
      </c>
      <c r="J992" s="468">
        <f t="shared" si="135"/>
        <v>0</v>
      </c>
      <c r="K992" s="464">
        <v>443.45</v>
      </c>
      <c r="L992" s="464">
        <v>443.45</v>
      </c>
      <c r="M992" s="464">
        <v>443.45</v>
      </c>
      <c r="N992" s="466">
        <f t="shared" si="133"/>
        <v>5.4000000000000006E-2</v>
      </c>
      <c r="O992" s="2">
        <v>10</v>
      </c>
      <c r="P992" s="2">
        <v>0</v>
      </c>
      <c r="Q992" s="2">
        <v>10</v>
      </c>
      <c r="R992" s="2">
        <v>0</v>
      </c>
      <c r="S992" s="470">
        <f>+($I$985*$S$985)/I992</f>
        <v>35.694050991501413</v>
      </c>
      <c r="T992" s="470">
        <f t="shared" si="134"/>
        <v>55.694050991501413</v>
      </c>
      <c r="U992" s="474" t="s">
        <v>3970</v>
      </c>
      <c r="V992" s="475" t="s">
        <v>3971</v>
      </c>
    </row>
    <row r="993" spans="1:22" s="1" customFormat="1" ht="39.950000000000003" customHeight="1" thickBot="1">
      <c r="A993" s="1" t="s">
        <v>6</v>
      </c>
      <c r="B993" s="2" t="s">
        <v>81</v>
      </c>
      <c r="C993" s="2" t="s">
        <v>270</v>
      </c>
      <c r="D993" s="2" t="s">
        <v>1195</v>
      </c>
      <c r="E993" s="2" t="s">
        <v>2735</v>
      </c>
      <c r="F993" s="2" t="s">
        <v>2904</v>
      </c>
      <c r="G993" s="2">
        <v>290</v>
      </c>
      <c r="H993" s="467">
        <v>291</v>
      </c>
      <c r="I993" s="467">
        <v>371</v>
      </c>
      <c r="J993" s="468">
        <f t="shared" si="135"/>
        <v>0.27491408934707906</v>
      </c>
      <c r="K993" s="464">
        <v>443.45</v>
      </c>
      <c r="L993" s="464">
        <v>443.45</v>
      </c>
      <c r="M993" s="464">
        <v>443.45</v>
      </c>
      <c r="N993" s="466">
        <f t="shared" si="133"/>
        <v>5.4000000000000006E-2</v>
      </c>
      <c r="O993" s="2">
        <v>10</v>
      </c>
      <c r="P993" s="2">
        <v>0</v>
      </c>
      <c r="Q993" s="2">
        <v>10</v>
      </c>
      <c r="R993" s="2">
        <v>1</v>
      </c>
      <c r="S993" s="470"/>
      <c r="T993" s="470">
        <f t="shared" si="134"/>
        <v>21</v>
      </c>
      <c r="U993" s="474" t="s">
        <v>3970</v>
      </c>
      <c r="V993" s="475" t="s">
        <v>3151</v>
      </c>
    </row>
    <row r="994" spans="1:22" s="1" customFormat="1" ht="39.950000000000003" customHeight="1" thickBot="1">
      <c r="A994" s="1" t="s">
        <v>6</v>
      </c>
      <c r="B994" s="2" t="s">
        <v>81</v>
      </c>
      <c r="C994" s="2" t="s">
        <v>270</v>
      </c>
      <c r="D994" s="2" t="s">
        <v>1205</v>
      </c>
      <c r="E994" s="2" t="s">
        <v>2737</v>
      </c>
      <c r="F994" s="2" t="s">
        <v>2903</v>
      </c>
      <c r="G994" s="2"/>
      <c r="H994" s="467">
        <v>341.35</v>
      </c>
      <c r="I994" s="467">
        <v>429.52</v>
      </c>
      <c r="J994" s="468">
        <f t="shared" si="135"/>
        <v>0.25829793467115852</v>
      </c>
      <c r="K994" s="464">
        <v>443.45</v>
      </c>
      <c r="L994" s="464">
        <v>443.45</v>
      </c>
      <c r="M994" s="464">
        <v>443.45</v>
      </c>
      <c r="N994" s="466">
        <f t="shared" si="133"/>
        <v>5.4000000000000006E-2</v>
      </c>
      <c r="O994" s="2">
        <v>10</v>
      </c>
      <c r="P994" s="2">
        <v>10</v>
      </c>
      <c r="Q994" s="2">
        <v>10</v>
      </c>
      <c r="R994" s="2">
        <v>0</v>
      </c>
      <c r="S994" s="470"/>
      <c r="T994" s="470">
        <f t="shared" si="134"/>
        <v>30</v>
      </c>
      <c r="U994" s="474" t="s">
        <v>3970</v>
      </c>
      <c r="V994" s="475" t="s">
        <v>3151</v>
      </c>
    </row>
    <row r="995" spans="1:22" s="1" customFormat="1" ht="39.950000000000003" customHeight="1" thickBot="1">
      <c r="A995" s="1" t="s">
        <v>6</v>
      </c>
      <c r="B995" s="2" t="s">
        <v>81</v>
      </c>
      <c r="C995" s="2" t="s">
        <v>269</v>
      </c>
      <c r="D995" s="2" t="s">
        <v>1199</v>
      </c>
      <c r="E995" s="2" t="s">
        <v>2738</v>
      </c>
      <c r="F995" s="2" t="s">
        <v>2867</v>
      </c>
      <c r="G995" s="2">
        <v>508.54</v>
      </c>
      <c r="H995" s="467">
        <v>542.16999999999996</v>
      </c>
      <c r="I995" s="467">
        <v>560.30999999999995</v>
      </c>
      <c r="J995" s="468">
        <f t="shared" si="135"/>
        <v>3.3458140435656689E-2</v>
      </c>
      <c r="K995" s="464">
        <v>443.45</v>
      </c>
      <c r="L995" s="464">
        <v>443.45</v>
      </c>
      <c r="M995" s="464">
        <v>443.45</v>
      </c>
      <c r="N995" s="466">
        <f t="shared" si="133"/>
        <v>5.4000000000000006E-2</v>
      </c>
      <c r="O995" s="2">
        <v>10</v>
      </c>
      <c r="P995" s="2">
        <v>10</v>
      </c>
      <c r="Q995" s="2">
        <v>10</v>
      </c>
      <c r="R995" s="2">
        <v>0</v>
      </c>
      <c r="S995" s="470">
        <f t="shared" ref="S995:S1001" si="136">+($I$985*$S$985)/I995</f>
        <v>22.487551533972269</v>
      </c>
      <c r="T995" s="470">
        <f t="shared" si="134"/>
        <v>52.487551533972265</v>
      </c>
      <c r="U995" s="474" t="s">
        <v>3970</v>
      </c>
      <c r="V995" s="475" t="s">
        <v>3971</v>
      </c>
    </row>
    <row r="996" spans="1:22" s="1" customFormat="1" ht="39.950000000000003" customHeight="1" thickBot="1">
      <c r="A996" s="1" t="s">
        <v>6</v>
      </c>
      <c r="B996" s="2" t="s">
        <v>81</v>
      </c>
      <c r="C996" s="2" t="s">
        <v>271</v>
      </c>
      <c r="D996" s="2" t="s">
        <v>1196</v>
      </c>
      <c r="E996" s="2" t="s">
        <v>2736</v>
      </c>
      <c r="F996" s="2" t="s">
        <v>2815</v>
      </c>
      <c r="G996" s="2">
        <v>632.59</v>
      </c>
      <c r="H996" s="467">
        <v>632.61</v>
      </c>
      <c r="I996" s="467">
        <v>600.96</v>
      </c>
      <c r="J996" s="468">
        <f t="shared" si="135"/>
        <v>-5.0030824678711963E-2</v>
      </c>
      <c r="K996" s="464">
        <v>443.45</v>
      </c>
      <c r="L996" s="464">
        <v>443.45</v>
      </c>
      <c r="M996" s="464">
        <v>443.45</v>
      </c>
      <c r="N996" s="466">
        <f t="shared" si="133"/>
        <v>5.4000000000000006E-2</v>
      </c>
      <c r="O996" s="2">
        <v>0</v>
      </c>
      <c r="P996" s="2">
        <v>10</v>
      </c>
      <c r="Q996" s="2">
        <v>10</v>
      </c>
      <c r="R996" s="2">
        <v>0</v>
      </c>
      <c r="S996" s="470">
        <f t="shared" si="136"/>
        <v>20.966453674121404</v>
      </c>
      <c r="T996" s="470">
        <f t="shared" si="134"/>
        <v>40.966453674121404</v>
      </c>
      <c r="U996" s="474" t="s">
        <v>3970</v>
      </c>
      <c r="V996" s="475" t="s">
        <v>3971</v>
      </c>
    </row>
    <row r="997" spans="1:22" s="1" customFormat="1" ht="39.950000000000003" customHeight="1" thickBot="1">
      <c r="A997" s="1" t="s">
        <v>6</v>
      </c>
      <c r="B997" s="2" t="s">
        <v>81</v>
      </c>
      <c r="C997" s="2" t="s">
        <v>269</v>
      </c>
      <c r="D997" s="2" t="s">
        <v>1200</v>
      </c>
      <c r="E997" s="2" t="s">
        <v>2735</v>
      </c>
      <c r="F997" s="2" t="s">
        <v>2868</v>
      </c>
      <c r="G997" s="2">
        <v>995</v>
      </c>
      <c r="H997" s="467">
        <v>1060</v>
      </c>
      <c r="I997" s="467">
        <v>1149</v>
      </c>
      <c r="J997" s="468">
        <f t="shared" si="135"/>
        <v>8.3962264150943391E-2</v>
      </c>
      <c r="K997" s="464">
        <v>443.45</v>
      </c>
      <c r="L997" s="464">
        <v>443.45</v>
      </c>
      <c r="M997" s="464">
        <v>443.45</v>
      </c>
      <c r="N997" s="466">
        <f t="shared" si="133"/>
        <v>5.4000000000000006E-2</v>
      </c>
      <c r="O997" s="2">
        <v>10</v>
      </c>
      <c r="P997" s="2">
        <v>10</v>
      </c>
      <c r="Q997" s="2">
        <v>10</v>
      </c>
      <c r="R997" s="2">
        <v>1</v>
      </c>
      <c r="S997" s="470">
        <f t="shared" si="136"/>
        <v>10.966057441253264</v>
      </c>
      <c r="T997" s="470">
        <f t="shared" si="134"/>
        <v>41.966057441253263</v>
      </c>
      <c r="U997" s="474" t="s">
        <v>3970</v>
      </c>
      <c r="V997" s="475" t="s">
        <v>3971</v>
      </c>
    </row>
    <row r="998" spans="1:22" s="1" customFormat="1" ht="39.950000000000003" customHeight="1" thickBot="1">
      <c r="A998" s="1" t="s">
        <v>6</v>
      </c>
      <c r="B998" s="2" t="s">
        <v>81</v>
      </c>
      <c r="C998" s="2" t="s">
        <v>269</v>
      </c>
      <c r="D998" s="2" t="s">
        <v>1201</v>
      </c>
      <c r="E998" s="2" t="s">
        <v>2736</v>
      </c>
      <c r="F998" s="2" t="s">
        <v>2868</v>
      </c>
      <c r="G998" s="2">
        <v>1318.95</v>
      </c>
      <c r="H998" s="467">
        <v>1546.19</v>
      </c>
      <c r="I998" s="467">
        <v>1272.3900000000001</v>
      </c>
      <c r="J998" s="468">
        <f t="shared" si="135"/>
        <v>-0.17708043642760588</v>
      </c>
      <c r="K998" s="464">
        <v>443.45</v>
      </c>
      <c r="L998" s="464">
        <v>443.45</v>
      </c>
      <c r="M998" s="464">
        <v>443.45</v>
      </c>
      <c r="N998" s="466">
        <f t="shared" si="133"/>
        <v>5.4000000000000006E-2</v>
      </c>
      <c r="O998" s="2">
        <v>0</v>
      </c>
      <c r="P998" s="2">
        <v>10</v>
      </c>
      <c r="Q998" s="2">
        <v>10</v>
      </c>
      <c r="R998" s="2">
        <v>0</v>
      </c>
      <c r="S998" s="470">
        <f t="shared" si="136"/>
        <v>9.902624195411784</v>
      </c>
      <c r="T998" s="470">
        <f t="shared" si="134"/>
        <v>29.902624195411782</v>
      </c>
      <c r="U998" s="474" t="s">
        <v>3970</v>
      </c>
      <c r="V998" s="475" t="s">
        <v>3971</v>
      </c>
    </row>
    <row r="999" spans="1:22" s="1" customFormat="1" ht="39.950000000000003" customHeight="1" thickBot="1">
      <c r="A999" s="1" t="s">
        <v>6</v>
      </c>
      <c r="B999" s="2" t="s">
        <v>81</v>
      </c>
      <c r="C999" s="2" t="s">
        <v>270</v>
      </c>
      <c r="D999" s="2" t="s">
        <v>1203</v>
      </c>
      <c r="E999" s="2" t="s">
        <v>2734</v>
      </c>
      <c r="F999" s="2" t="s">
        <v>2912</v>
      </c>
      <c r="G999" s="2">
        <v>2005</v>
      </c>
      <c r="H999" s="467">
        <v>1955</v>
      </c>
      <c r="I999" s="467">
        <v>1725</v>
      </c>
      <c r="J999" s="468">
        <f t="shared" si="135"/>
        <v>-0.11764705882352941</v>
      </c>
      <c r="K999" s="464">
        <v>443.45</v>
      </c>
      <c r="L999" s="464">
        <v>443.45</v>
      </c>
      <c r="M999" s="464">
        <v>443.45</v>
      </c>
      <c r="N999" s="466">
        <f t="shared" si="133"/>
        <v>5.4000000000000006E-2</v>
      </c>
      <c r="O999" s="2">
        <v>10</v>
      </c>
      <c r="P999" s="2">
        <v>10</v>
      </c>
      <c r="Q999" s="2">
        <v>10</v>
      </c>
      <c r="R999" s="2">
        <v>0</v>
      </c>
      <c r="S999" s="470">
        <f t="shared" si="136"/>
        <v>7.3043478260869561</v>
      </c>
      <c r="T999" s="470">
        <f t="shared" si="134"/>
        <v>37.304347826086953</v>
      </c>
      <c r="U999" s="474" t="s">
        <v>3970</v>
      </c>
      <c r="V999" s="475" t="s">
        <v>3971</v>
      </c>
    </row>
    <row r="1000" spans="1:22" s="1" customFormat="1" ht="39.950000000000003" customHeight="1" thickBot="1">
      <c r="A1000" s="1" t="s">
        <v>6</v>
      </c>
      <c r="B1000" s="2" t="s">
        <v>81</v>
      </c>
      <c r="C1000" s="2" t="s">
        <v>269</v>
      </c>
      <c r="D1000" s="2" t="s">
        <v>1202</v>
      </c>
      <c r="E1000" s="2" t="s">
        <v>2753</v>
      </c>
      <c r="F1000" s="2" t="s">
        <v>2911</v>
      </c>
      <c r="G1000" s="2">
        <v>1870</v>
      </c>
      <c r="H1000" s="467">
        <v>1870</v>
      </c>
      <c r="I1000" s="467">
        <v>1870</v>
      </c>
      <c r="J1000" s="468">
        <f t="shared" si="135"/>
        <v>0</v>
      </c>
      <c r="K1000" s="464">
        <v>443.45</v>
      </c>
      <c r="L1000" s="464">
        <v>443.45</v>
      </c>
      <c r="M1000" s="464">
        <v>443.45</v>
      </c>
      <c r="N1000" s="466">
        <f t="shared" si="133"/>
        <v>5.4000000000000006E-2</v>
      </c>
      <c r="O1000" s="2">
        <v>10</v>
      </c>
      <c r="P1000" s="2">
        <v>10</v>
      </c>
      <c r="Q1000" s="2">
        <v>10</v>
      </c>
      <c r="R1000" s="2">
        <v>0</v>
      </c>
      <c r="S1000" s="470">
        <f t="shared" si="136"/>
        <v>6.737967914438503</v>
      </c>
      <c r="T1000" s="470">
        <f t="shared" si="134"/>
        <v>36.737967914438499</v>
      </c>
      <c r="U1000" s="474" t="s">
        <v>3970</v>
      </c>
      <c r="V1000" s="475" t="s">
        <v>3971</v>
      </c>
    </row>
    <row r="1001" spans="1:22" s="1" customFormat="1" ht="39.950000000000003" customHeight="1" thickBot="1">
      <c r="A1001" s="1" t="s">
        <v>7</v>
      </c>
      <c r="B1001" s="2" t="s">
        <v>81</v>
      </c>
      <c r="C1001" s="2" t="s">
        <v>271</v>
      </c>
      <c r="D1001" s="2" t="s">
        <v>1204</v>
      </c>
      <c r="E1001" s="2" t="s">
        <v>2737</v>
      </c>
      <c r="F1001" s="2" t="s">
        <v>2912</v>
      </c>
      <c r="G1001" s="2">
        <v>2655.98</v>
      </c>
      <c r="H1001" s="467">
        <v>2655.98</v>
      </c>
      <c r="I1001" s="467">
        <v>2001.83</v>
      </c>
      <c r="J1001" s="468">
        <f t="shared" si="135"/>
        <v>-0.24629327028064973</v>
      </c>
      <c r="K1001" s="464">
        <v>443.45</v>
      </c>
      <c r="L1001" s="464">
        <v>443.45</v>
      </c>
      <c r="M1001" s="464">
        <v>443.45</v>
      </c>
      <c r="N1001" s="466">
        <f t="shared" si="133"/>
        <v>5.4000000000000006E-2</v>
      </c>
      <c r="O1001" s="2">
        <v>10</v>
      </c>
      <c r="P1001" s="2">
        <v>10</v>
      </c>
      <c r="Q1001" s="2">
        <v>10</v>
      </c>
      <c r="R1001" s="2">
        <v>0</v>
      </c>
      <c r="S1001" s="470">
        <f t="shared" si="136"/>
        <v>6.2942407696957288</v>
      </c>
      <c r="T1001" s="470">
        <f t="shared" si="134"/>
        <v>36.294240769695726</v>
      </c>
      <c r="U1001" s="474" t="s">
        <v>3970</v>
      </c>
      <c r="V1001" s="475" t="s">
        <v>3971</v>
      </c>
    </row>
    <row r="1002" spans="1:22" s="1" customFormat="1" ht="39.950000000000003" customHeight="1" thickBot="1">
      <c r="A1002" s="1" t="s">
        <v>7</v>
      </c>
      <c r="B1002" s="2" t="s">
        <v>82</v>
      </c>
      <c r="C1002" s="2" t="s">
        <v>269</v>
      </c>
      <c r="D1002" s="2" t="s">
        <v>1206</v>
      </c>
      <c r="E1002" s="2" t="s">
        <v>2735</v>
      </c>
      <c r="F1002" s="2" t="s">
        <v>2868</v>
      </c>
      <c r="G1002" s="2">
        <v>1988.42</v>
      </c>
      <c r="H1002" s="467">
        <v>2120</v>
      </c>
      <c r="I1002" s="467">
        <v>2297</v>
      </c>
      <c r="J1002" s="468">
        <f t="shared" si="135"/>
        <v>8.3490566037735844E-2</v>
      </c>
      <c r="K1002" s="464">
        <v>4300</v>
      </c>
      <c r="L1002" s="464">
        <v>3841.563333333333</v>
      </c>
      <c r="M1002" s="464">
        <v>5036</v>
      </c>
      <c r="N1002" s="466">
        <f t="shared" si="133"/>
        <v>5.4000000000000006E-2</v>
      </c>
      <c r="O1002" s="2">
        <v>10</v>
      </c>
      <c r="P1002" s="2">
        <v>10</v>
      </c>
      <c r="Q1002" s="2">
        <v>10</v>
      </c>
      <c r="R1002" s="2">
        <v>1</v>
      </c>
      <c r="S1002" s="470"/>
      <c r="T1002" s="470">
        <f t="shared" si="134"/>
        <v>31</v>
      </c>
      <c r="U1002" s="474" t="s">
        <v>3970</v>
      </c>
      <c r="V1002" s="475" t="s">
        <v>3151</v>
      </c>
    </row>
    <row r="1003" spans="1:22" s="1" customFormat="1" ht="39.950000000000003" customHeight="1" thickBot="1">
      <c r="A1003" s="1" t="s">
        <v>6</v>
      </c>
      <c r="B1003" s="2" t="s">
        <v>82</v>
      </c>
      <c r="C1003" s="2" t="s">
        <v>269</v>
      </c>
      <c r="D1003" s="2" t="s">
        <v>1207</v>
      </c>
      <c r="E1003" s="2" t="s">
        <v>2737</v>
      </c>
      <c r="F1003" s="2" t="s">
        <v>2868</v>
      </c>
      <c r="G1003" s="2">
        <v>2482.58</v>
      </c>
      <c r="H1003" s="467">
        <v>2383.2800000000002</v>
      </c>
      <c r="I1003" s="467">
        <v>2303.2800000000002</v>
      </c>
      <c r="J1003" s="468">
        <f t="shared" si="135"/>
        <v>-3.3567184720217511E-2</v>
      </c>
      <c r="K1003" s="464">
        <v>4300</v>
      </c>
      <c r="L1003" s="464">
        <v>3841.563333333333</v>
      </c>
      <c r="M1003" s="464">
        <v>5036</v>
      </c>
      <c r="N1003" s="466">
        <f t="shared" si="133"/>
        <v>5.4000000000000006E-2</v>
      </c>
      <c r="O1003" s="2">
        <v>10</v>
      </c>
      <c r="P1003" s="2">
        <v>10</v>
      </c>
      <c r="Q1003" s="2">
        <v>10</v>
      </c>
      <c r="R1003" s="2">
        <v>0</v>
      </c>
      <c r="S1003" s="470">
        <v>60</v>
      </c>
      <c r="T1003" s="470">
        <f t="shared" si="134"/>
        <v>90</v>
      </c>
      <c r="U1003" s="476" t="s">
        <v>3969</v>
      </c>
      <c r="V1003" s="472"/>
    </row>
    <row r="1004" spans="1:22" s="1" customFormat="1" ht="39.950000000000003" customHeight="1" thickBot="1">
      <c r="A1004" s="1" t="s">
        <v>6</v>
      </c>
      <c r="B1004" s="2" t="s">
        <v>82</v>
      </c>
      <c r="C1004" s="2" t="s">
        <v>269</v>
      </c>
      <c r="D1004" s="2" t="s">
        <v>1208</v>
      </c>
      <c r="E1004" s="2" t="s">
        <v>2736</v>
      </c>
      <c r="F1004" s="2" t="s">
        <v>2868</v>
      </c>
      <c r="G1004" s="2">
        <v>2842.66</v>
      </c>
      <c r="H1004" s="467">
        <v>3044.87</v>
      </c>
      <c r="I1004" s="467">
        <v>2616.7800000000002</v>
      </c>
      <c r="J1004" s="468">
        <f t="shared" si="135"/>
        <v>-0.14059385129742805</v>
      </c>
      <c r="K1004" s="464">
        <v>4300</v>
      </c>
      <c r="L1004" s="464">
        <v>3841.563333333333</v>
      </c>
      <c r="M1004" s="464">
        <v>5036</v>
      </c>
      <c r="N1004" s="466">
        <f t="shared" si="133"/>
        <v>5.4000000000000006E-2</v>
      </c>
      <c r="O1004" s="2">
        <v>0</v>
      </c>
      <c r="P1004" s="2">
        <v>10</v>
      </c>
      <c r="Q1004" s="2">
        <v>10</v>
      </c>
      <c r="R1004" s="2">
        <v>0</v>
      </c>
      <c r="S1004" s="470">
        <f>+($I$1003*$S$1003)/I1004</f>
        <v>52.811776305230097</v>
      </c>
      <c r="T1004" s="470">
        <f t="shared" si="134"/>
        <v>72.811776305230097</v>
      </c>
      <c r="U1004" s="476" t="s">
        <v>3969</v>
      </c>
      <c r="V1004" s="472"/>
    </row>
    <row r="1005" spans="1:22" s="1" customFormat="1" ht="39.950000000000003" customHeight="1" thickBot="1">
      <c r="A1005" s="1" t="s">
        <v>6</v>
      </c>
      <c r="B1005" s="2" t="s">
        <v>82</v>
      </c>
      <c r="C1005" s="2" t="s">
        <v>269</v>
      </c>
      <c r="D1005" s="2" t="s">
        <v>1209</v>
      </c>
      <c r="E1005" s="2" t="s">
        <v>2753</v>
      </c>
      <c r="F1005" s="2" t="s">
        <v>2911</v>
      </c>
      <c r="G1005" s="2">
        <v>3708</v>
      </c>
      <c r="H1005" s="467">
        <v>3708</v>
      </c>
      <c r="I1005" s="467">
        <v>3708</v>
      </c>
      <c r="J1005" s="468">
        <f t="shared" si="135"/>
        <v>0</v>
      </c>
      <c r="K1005" s="464">
        <v>4300</v>
      </c>
      <c r="L1005" s="464">
        <v>3841.563333333333</v>
      </c>
      <c r="M1005" s="464">
        <v>5036</v>
      </c>
      <c r="N1005" s="466">
        <f t="shared" si="133"/>
        <v>5.4000000000000006E-2</v>
      </c>
      <c r="O1005" s="2">
        <v>10</v>
      </c>
      <c r="P1005" s="2">
        <v>10</v>
      </c>
      <c r="Q1005" s="2">
        <v>10</v>
      </c>
      <c r="R1005" s="2">
        <v>0</v>
      </c>
      <c r="S1005" s="470">
        <f>+($I$1003*$S$1003)/I1005</f>
        <v>37.269902912621362</v>
      </c>
      <c r="T1005" s="470">
        <f t="shared" si="134"/>
        <v>67.269902912621362</v>
      </c>
      <c r="U1005" s="474" t="s">
        <v>3970</v>
      </c>
      <c r="V1005" s="475" t="s">
        <v>3971</v>
      </c>
    </row>
    <row r="1006" spans="1:22" s="1" customFormat="1" ht="39.950000000000003" customHeight="1" thickBot="1">
      <c r="A1006" s="1" t="s">
        <v>6</v>
      </c>
      <c r="B1006" s="2" t="s">
        <v>82</v>
      </c>
      <c r="C1006" s="2" t="s">
        <v>269</v>
      </c>
      <c r="D1006" s="2" t="s">
        <v>1210</v>
      </c>
      <c r="E1006" s="2" t="s">
        <v>2734</v>
      </c>
      <c r="F1006" s="2" t="s">
        <v>2912</v>
      </c>
      <c r="G1006" s="2">
        <v>4035</v>
      </c>
      <c r="H1006" s="467">
        <v>3760</v>
      </c>
      <c r="I1006" s="467">
        <v>3735</v>
      </c>
      <c r="J1006" s="468">
        <f t="shared" si="135"/>
        <v>-6.648936170212766E-3</v>
      </c>
      <c r="K1006" s="464">
        <v>4300</v>
      </c>
      <c r="L1006" s="464">
        <v>3841.563333333333</v>
      </c>
      <c r="M1006" s="464">
        <v>5036</v>
      </c>
      <c r="N1006" s="466">
        <f t="shared" si="133"/>
        <v>5.4000000000000006E-2</v>
      </c>
      <c r="O1006" s="2">
        <v>10</v>
      </c>
      <c r="P1006" s="2">
        <v>10</v>
      </c>
      <c r="Q1006" s="2">
        <v>10</v>
      </c>
      <c r="R1006" s="2">
        <v>0</v>
      </c>
      <c r="S1006" s="470">
        <f>+($I$1003*$S$1003)/I1006</f>
        <v>37.000481927710851</v>
      </c>
      <c r="T1006" s="470">
        <f t="shared" si="134"/>
        <v>67.000481927710851</v>
      </c>
      <c r="U1006" s="474" t="s">
        <v>3970</v>
      </c>
      <c r="V1006" s="475" t="s">
        <v>3971</v>
      </c>
    </row>
    <row r="1007" spans="1:22" s="1" customFormat="1" ht="39.950000000000003" customHeight="1" thickBot="1">
      <c r="A1007" s="1" t="s">
        <v>6</v>
      </c>
      <c r="B1007" s="2" t="s">
        <v>82</v>
      </c>
      <c r="C1007" s="2" t="s">
        <v>270</v>
      </c>
      <c r="D1007" s="2" t="s">
        <v>1211</v>
      </c>
      <c r="E1007" s="2" t="s">
        <v>2737</v>
      </c>
      <c r="F1007" s="2" t="s">
        <v>2912</v>
      </c>
      <c r="G1007" s="2">
        <v>5117.76</v>
      </c>
      <c r="H1007" s="467">
        <v>4708.34</v>
      </c>
      <c r="I1007" s="467">
        <v>3857.86</v>
      </c>
      <c r="J1007" s="468">
        <f t="shared" si="135"/>
        <v>-0.1806326645909174</v>
      </c>
      <c r="K1007" s="464">
        <v>4300</v>
      </c>
      <c r="L1007" s="464">
        <v>3841.563333333333</v>
      </c>
      <c r="M1007" s="464">
        <v>5036</v>
      </c>
      <c r="N1007" s="466">
        <f t="shared" si="133"/>
        <v>5.4000000000000006E-2</v>
      </c>
      <c r="O1007" s="2">
        <v>10</v>
      </c>
      <c r="P1007" s="2">
        <v>10</v>
      </c>
      <c r="Q1007" s="2">
        <v>10</v>
      </c>
      <c r="R1007" s="2">
        <v>0</v>
      </c>
      <c r="S1007" s="470">
        <f>+($I$1003*$S$1003)/I1007</f>
        <v>35.822139735501032</v>
      </c>
      <c r="T1007" s="470">
        <f t="shared" si="134"/>
        <v>65.822139735501025</v>
      </c>
      <c r="U1007" s="474" t="s">
        <v>3970</v>
      </c>
      <c r="V1007" s="475" t="s">
        <v>3971</v>
      </c>
    </row>
    <row r="1008" spans="1:22" s="1" customFormat="1" ht="39.950000000000003" customHeight="1" thickBot="1">
      <c r="A1008" s="1" t="s">
        <v>6</v>
      </c>
      <c r="B1008" s="2" t="s">
        <v>83</v>
      </c>
      <c r="C1008" s="2" t="s">
        <v>269</v>
      </c>
      <c r="D1008" s="2" t="s">
        <v>1214</v>
      </c>
      <c r="E1008" s="2" t="s">
        <v>2734</v>
      </c>
      <c r="F1008" s="2" t="s">
        <v>2779</v>
      </c>
      <c r="G1008" s="2">
        <v>607.5</v>
      </c>
      <c r="H1008" s="467">
        <v>612</v>
      </c>
      <c r="I1008" s="467">
        <v>560.4</v>
      </c>
      <c r="J1008" s="468">
        <f t="shared" si="135"/>
        <v>-8.4313725490196112E-2</v>
      </c>
      <c r="K1008" s="464">
        <v>1601.853333333333</v>
      </c>
      <c r="L1008" s="464">
        <v>1930.666666666667</v>
      </c>
      <c r="M1008" s="464">
        <v>1992.8466666666666</v>
      </c>
      <c r="N1008" s="466">
        <f t="shared" si="133"/>
        <v>5.4000000000000006E-2</v>
      </c>
      <c r="O1008" s="2">
        <v>10</v>
      </c>
      <c r="P1008" s="2">
        <v>10</v>
      </c>
      <c r="Q1008" s="2">
        <v>0</v>
      </c>
      <c r="R1008" s="2">
        <v>0</v>
      </c>
      <c r="S1008" s="470">
        <v>60</v>
      </c>
      <c r="T1008" s="470">
        <f t="shared" si="134"/>
        <v>80</v>
      </c>
      <c r="U1008" s="476" t="s">
        <v>3969</v>
      </c>
      <c r="V1008" s="472"/>
    </row>
    <row r="1009" spans="1:22" s="1" customFormat="1" ht="39.950000000000003" customHeight="1" thickBot="1">
      <c r="A1009" s="1" t="s">
        <v>7</v>
      </c>
      <c r="B1009" s="2" t="s">
        <v>83</v>
      </c>
      <c r="C1009" s="2" t="s">
        <v>269</v>
      </c>
      <c r="D1009" s="2" t="s">
        <v>1212</v>
      </c>
      <c r="E1009" s="2" t="s">
        <v>2733</v>
      </c>
      <c r="F1009" s="2" t="s">
        <v>2779</v>
      </c>
      <c r="G1009" s="2">
        <v>642.41</v>
      </c>
      <c r="H1009" s="467">
        <v>471.75</v>
      </c>
      <c r="I1009" s="467">
        <v>581.16</v>
      </c>
      <c r="J1009" s="468">
        <f t="shared" si="135"/>
        <v>0.23192368839427657</v>
      </c>
      <c r="K1009" s="464">
        <v>1601.853333333333</v>
      </c>
      <c r="L1009" s="464">
        <v>1930.666666666667</v>
      </c>
      <c r="M1009" s="464">
        <v>1992.8466666666666</v>
      </c>
      <c r="N1009" s="466">
        <f t="shared" si="133"/>
        <v>5.4000000000000006E-2</v>
      </c>
      <c r="O1009" s="2">
        <v>10</v>
      </c>
      <c r="P1009" s="2">
        <v>10</v>
      </c>
      <c r="Q1009" s="2">
        <v>0</v>
      </c>
      <c r="R1009" s="2">
        <v>2</v>
      </c>
      <c r="S1009" s="470">
        <f>+($I$1008*$S$1008)/I1009</f>
        <v>57.856700392318814</v>
      </c>
      <c r="T1009" s="470">
        <f t="shared" si="134"/>
        <v>79.856700392318814</v>
      </c>
      <c r="U1009" s="476" t="s">
        <v>3969</v>
      </c>
      <c r="V1009" s="472"/>
    </row>
    <row r="1010" spans="1:22" s="1" customFormat="1" ht="39.950000000000003" customHeight="1" thickBot="1">
      <c r="A1010" s="1" t="s">
        <v>6</v>
      </c>
      <c r="B1010" s="2" t="s">
        <v>83</v>
      </c>
      <c r="C1010" s="2" t="s">
        <v>269</v>
      </c>
      <c r="D1010" s="2" t="s">
        <v>1213</v>
      </c>
      <c r="E1010" s="2" t="s">
        <v>2737</v>
      </c>
      <c r="F1010" s="2" t="s">
        <v>2903</v>
      </c>
      <c r="G1010" s="2">
        <v>574.01</v>
      </c>
      <c r="H1010" s="467">
        <v>574.01</v>
      </c>
      <c r="I1010" s="467">
        <v>673.84</v>
      </c>
      <c r="J1010" s="468">
        <f t="shared" si="135"/>
        <v>0.17391683071723496</v>
      </c>
      <c r="K1010" s="464">
        <v>1601.853333333333</v>
      </c>
      <c r="L1010" s="464">
        <v>1930.666666666667</v>
      </c>
      <c r="M1010" s="464">
        <v>1992.8466666666666</v>
      </c>
      <c r="N1010" s="466">
        <f t="shared" si="133"/>
        <v>5.4000000000000006E-2</v>
      </c>
      <c r="O1010" s="2">
        <v>10</v>
      </c>
      <c r="P1010" s="2">
        <v>10</v>
      </c>
      <c r="Q1010" s="2">
        <v>0</v>
      </c>
      <c r="R1010" s="2">
        <v>0</v>
      </c>
      <c r="S1010" s="470"/>
      <c r="T1010" s="470">
        <f t="shared" si="134"/>
        <v>20</v>
      </c>
      <c r="U1010" s="474" t="s">
        <v>3970</v>
      </c>
      <c r="V1010" s="475" t="s">
        <v>3151</v>
      </c>
    </row>
    <row r="1011" spans="1:22" s="1" customFormat="1" ht="39.950000000000003" customHeight="1" thickBot="1">
      <c r="A1011" s="1" t="s">
        <v>6</v>
      </c>
      <c r="B1011" s="2" t="s">
        <v>83</v>
      </c>
      <c r="C1011" s="2" t="s">
        <v>270</v>
      </c>
      <c r="D1011" s="2" t="s">
        <v>1216</v>
      </c>
      <c r="E1011" s="2" t="s">
        <v>2736</v>
      </c>
      <c r="F1011" s="2" t="s">
        <v>2779</v>
      </c>
      <c r="G1011" s="2">
        <v>865.06</v>
      </c>
      <c r="H1011" s="467">
        <v>740.67</v>
      </c>
      <c r="I1011" s="467">
        <v>711.22</v>
      </c>
      <c r="J1011" s="468">
        <f t="shared" si="135"/>
        <v>-3.9761297203882884E-2</v>
      </c>
      <c r="K1011" s="464">
        <v>1601.853333333333</v>
      </c>
      <c r="L1011" s="464">
        <v>1930.666666666667</v>
      </c>
      <c r="M1011" s="464">
        <v>1992.8466666666666</v>
      </c>
      <c r="N1011" s="466">
        <f t="shared" si="133"/>
        <v>5.4000000000000006E-2</v>
      </c>
      <c r="O1011" s="2">
        <v>0</v>
      </c>
      <c r="P1011" s="2">
        <v>10</v>
      </c>
      <c r="Q1011" s="2">
        <v>0</v>
      </c>
      <c r="R1011" s="2">
        <v>0</v>
      </c>
      <c r="S1011" s="470">
        <f>+($I$1008*$S$1008)/I1011</f>
        <v>47.276510784286153</v>
      </c>
      <c r="T1011" s="470">
        <f t="shared" si="134"/>
        <v>57.276510784286153</v>
      </c>
      <c r="U1011" s="474" t="s">
        <v>3970</v>
      </c>
      <c r="V1011" s="475" t="s">
        <v>3971</v>
      </c>
    </row>
    <row r="1012" spans="1:22" s="1" customFormat="1" ht="39.950000000000003" customHeight="1" thickBot="1">
      <c r="A1012" s="1" t="s">
        <v>6</v>
      </c>
      <c r="B1012" s="2" t="s">
        <v>83</v>
      </c>
      <c r="C1012" s="2" t="s">
        <v>269</v>
      </c>
      <c r="D1012" s="2" t="s">
        <v>1215</v>
      </c>
      <c r="E1012" s="2" t="s">
        <v>2741</v>
      </c>
      <c r="F1012" s="2" t="s">
        <v>2779</v>
      </c>
      <c r="G1012" s="2">
        <v>651.29999999999995</v>
      </c>
      <c r="H1012" s="467">
        <v>623.34</v>
      </c>
      <c r="I1012" s="467">
        <v>715.95</v>
      </c>
      <c r="J1012" s="468">
        <f t="shared" si="135"/>
        <v>0.14857060352295698</v>
      </c>
      <c r="K1012" s="464">
        <v>1601.853333333333</v>
      </c>
      <c r="L1012" s="464">
        <v>1930.666666666667</v>
      </c>
      <c r="M1012" s="464">
        <v>1992.8466666666666</v>
      </c>
      <c r="N1012" s="466">
        <f t="shared" si="133"/>
        <v>5.4000000000000006E-2</v>
      </c>
      <c r="O1012" s="2">
        <v>10</v>
      </c>
      <c r="P1012" s="2">
        <v>0</v>
      </c>
      <c r="Q1012" s="2">
        <v>0</v>
      </c>
      <c r="R1012" s="2">
        <v>0</v>
      </c>
      <c r="S1012" s="470">
        <f>+($I$1008*$S$1008)/I1012</f>
        <v>46.964173475801381</v>
      </c>
      <c r="T1012" s="470">
        <f t="shared" si="134"/>
        <v>56.964173475801381</v>
      </c>
      <c r="U1012" s="474" t="s">
        <v>3970</v>
      </c>
      <c r="V1012" s="475" t="s">
        <v>3971</v>
      </c>
    </row>
    <row r="1013" spans="1:22" s="1" customFormat="1" ht="39.950000000000003" customHeight="1" thickBot="1">
      <c r="A1013" s="1" t="s">
        <v>6</v>
      </c>
      <c r="B1013" s="2" t="s">
        <v>83</v>
      </c>
      <c r="C1013" s="2" t="s">
        <v>269</v>
      </c>
      <c r="D1013" s="2" t="s">
        <v>1217</v>
      </c>
      <c r="E1013" s="2" t="s">
        <v>2742</v>
      </c>
      <c r="F1013" s="2" t="s">
        <v>2779</v>
      </c>
      <c r="G1013" s="2">
        <v>666.39</v>
      </c>
      <c r="H1013" s="467">
        <v>899</v>
      </c>
      <c r="I1013" s="467">
        <v>899</v>
      </c>
      <c r="J1013" s="468">
        <f t="shared" si="135"/>
        <v>0</v>
      </c>
      <c r="K1013" s="464">
        <v>1601.853333333333</v>
      </c>
      <c r="L1013" s="464">
        <v>1930.666666666667</v>
      </c>
      <c r="M1013" s="464">
        <v>1992.8466666666666</v>
      </c>
      <c r="N1013" s="466">
        <f t="shared" si="133"/>
        <v>5.4000000000000006E-2</v>
      </c>
      <c r="O1013" s="2">
        <v>10</v>
      </c>
      <c r="P1013" s="2">
        <v>0</v>
      </c>
      <c r="Q1013" s="2">
        <v>0</v>
      </c>
      <c r="R1013" s="2">
        <v>0</v>
      </c>
      <c r="S1013" s="470">
        <f>+($I$1008*$S$1008)/I1013</f>
        <v>37.401557285873196</v>
      </c>
      <c r="T1013" s="470">
        <f t="shared" si="134"/>
        <v>47.401557285873196</v>
      </c>
      <c r="U1013" s="474" t="s">
        <v>3970</v>
      </c>
      <c r="V1013" s="475" t="s">
        <v>3971</v>
      </c>
    </row>
    <row r="1014" spans="1:22" s="1" customFormat="1" ht="39.950000000000003" customHeight="1" thickBot="1">
      <c r="A1014" s="1" t="s">
        <v>6</v>
      </c>
      <c r="B1014" s="2" t="s">
        <v>83</v>
      </c>
      <c r="C1014" s="2" t="s">
        <v>269</v>
      </c>
      <c r="D1014" s="2" t="s">
        <v>1218</v>
      </c>
      <c r="E1014" s="2" t="s">
        <v>2738</v>
      </c>
      <c r="F1014" s="2" t="s">
        <v>2867</v>
      </c>
      <c r="G1014" s="2">
        <v>1175.75</v>
      </c>
      <c r="H1014" s="467">
        <v>1179.71</v>
      </c>
      <c r="I1014" s="467">
        <v>1390.59</v>
      </c>
      <c r="J1014" s="468">
        <f t="shared" si="135"/>
        <v>0.17875579591594534</v>
      </c>
      <c r="K1014" s="464">
        <v>1601.853333333333</v>
      </c>
      <c r="L1014" s="464">
        <v>1930.666666666667</v>
      </c>
      <c r="M1014" s="464">
        <v>1992.8466666666666</v>
      </c>
      <c r="N1014" s="466">
        <f t="shared" si="133"/>
        <v>5.4000000000000006E-2</v>
      </c>
      <c r="O1014" s="2">
        <v>10</v>
      </c>
      <c r="P1014" s="2">
        <v>10</v>
      </c>
      <c r="Q1014" s="2">
        <v>10</v>
      </c>
      <c r="R1014" s="2">
        <v>0</v>
      </c>
      <c r="S1014" s="470">
        <f>+($I$1008*$S$1008)/I1014</f>
        <v>24.179664746618343</v>
      </c>
      <c r="T1014" s="470">
        <f t="shared" si="134"/>
        <v>54.179664746618343</v>
      </c>
      <c r="U1014" s="474" t="s">
        <v>3970</v>
      </c>
      <c r="V1014" s="475" t="s">
        <v>3971</v>
      </c>
    </row>
    <row r="1015" spans="1:22" s="1" customFormat="1" ht="39.950000000000003" customHeight="1" thickBot="1">
      <c r="A1015" s="1" t="s">
        <v>7</v>
      </c>
      <c r="B1015" s="2" t="s">
        <v>83</v>
      </c>
      <c r="C1015" s="2" t="s">
        <v>269</v>
      </c>
      <c r="D1015" s="2" t="s">
        <v>1219</v>
      </c>
      <c r="E1015" s="2" t="s">
        <v>2735</v>
      </c>
      <c r="F1015" s="2" t="s">
        <v>2868</v>
      </c>
      <c r="G1015" s="2">
        <v>2103.21</v>
      </c>
      <c r="H1015" s="467">
        <v>2184</v>
      </c>
      <c r="I1015" s="467">
        <v>2336</v>
      </c>
      <c r="J1015" s="468">
        <f t="shared" si="135"/>
        <v>6.95970695970696E-2</v>
      </c>
      <c r="K1015" s="464">
        <v>1601.853333333333</v>
      </c>
      <c r="L1015" s="464">
        <v>1930.666666666667</v>
      </c>
      <c r="M1015" s="464">
        <v>1992.8466666666666</v>
      </c>
      <c r="N1015" s="466">
        <f t="shared" si="133"/>
        <v>5.4000000000000006E-2</v>
      </c>
      <c r="O1015" s="2">
        <v>10</v>
      </c>
      <c r="P1015" s="2">
        <v>10</v>
      </c>
      <c r="Q1015" s="2">
        <v>10</v>
      </c>
      <c r="R1015" s="2">
        <v>1</v>
      </c>
      <c r="S1015" s="470"/>
      <c r="T1015" s="470">
        <f t="shared" si="134"/>
        <v>31</v>
      </c>
      <c r="U1015" s="474" t="s">
        <v>3970</v>
      </c>
      <c r="V1015" s="475" t="s">
        <v>3151</v>
      </c>
    </row>
    <row r="1016" spans="1:22" s="1" customFormat="1" ht="39.950000000000003" customHeight="1" thickBot="1">
      <c r="A1016" s="1" t="s">
        <v>6</v>
      </c>
      <c r="B1016" s="2" t="s">
        <v>83</v>
      </c>
      <c r="C1016" s="2" t="s">
        <v>270</v>
      </c>
      <c r="D1016" s="2" t="s">
        <v>1223</v>
      </c>
      <c r="E1016" s="2" t="s">
        <v>2737</v>
      </c>
      <c r="F1016" s="2" t="s">
        <v>2868</v>
      </c>
      <c r="G1016" s="2"/>
      <c r="H1016" s="467">
        <v>2635.64</v>
      </c>
      <c r="I1016" s="467">
        <v>2370.27</v>
      </c>
      <c r="J1016" s="468">
        <f t="shared" si="135"/>
        <v>-0.10068522256453837</v>
      </c>
      <c r="K1016" s="464">
        <v>1601.853333333333</v>
      </c>
      <c r="L1016" s="464">
        <v>1930.666666666667</v>
      </c>
      <c r="M1016" s="464">
        <v>1992.8466666666666</v>
      </c>
      <c r="N1016" s="466">
        <f t="shared" si="133"/>
        <v>5.4000000000000006E-2</v>
      </c>
      <c r="O1016" s="2">
        <v>10</v>
      </c>
      <c r="P1016" s="2">
        <v>10</v>
      </c>
      <c r="Q1016" s="2">
        <v>0</v>
      </c>
      <c r="R1016" s="2">
        <v>0</v>
      </c>
      <c r="S1016" s="470"/>
      <c r="T1016" s="470">
        <f t="shared" si="134"/>
        <v>20</v>
      </c>
      <c r="U1016" s="474" t="s">
        <v>3970</v>
      </c>
      <c r="V1016" s="475" t="s">
        <v>3151</v>
      </c>
    </row>
    <row r="1017" spans="1:22" s="1" customFormat="1" ht="39.950000000000003" customHeight="1" thickBot="1">
      <c r="A1017" s="1" t="s">
        <v>6</v>
      </c>
      <c r="B1017" s="2" t="s">
        <v>83</v>
      </c>
      <c r="C1017" s="2" t="s">
        <v>269</v>
      </c>
      <c r="D1017" s="2" t="s">
        <v>1220</v>
      </c>
      <c r="E1017" s="2" t="s">
        <v>2736</v>
      </c>
      <c r="F1017" s="2" t="s">
        <v>2868</v>
      </c>
      <c r="G1017" s="2">
        <v>2663.87</v>
      </c>
      <c r="H1017" s="467">
        <v>2939.15</v>
      </c>
      <c r="I1017" s="467">
        <v>2618.25</v>
      </c>
      <c r="J1017" s="468">
        <f t="shared" ref="J1017:J1048" si="137">+(I1017-H1017)/H1017</f>
        <v>-0.10918122586462076</v>
      </c>
      <c r="K1017" s="464">
        <v>1601.853333333333</v>
      </c>
      <c r="L1017" s="464">
        <v>1930.666666666667</v>
      </c>
      <c r="M1017" s="464">
        <v>1992.8466666666666</v>
      </c>
      <c r="N1017" s="466">
        <f t="shared" si="133"/>
        <v>5.4000000000000006E-2</v>
      </c>
      <c r="O1017" s="2">
        <v>0</v>
      </c>
      <c r="P1017" s="2">
        <v>10</v>
      </c>
      <c r="Q1017" s="2">
        <v>0</v>
      </c>
      <c r="R1017" s="2">
        <v>0</v>
      </c>
      <c r="S1017" s="470">
        <f>+($I$1008*$S$1008)/I1017</f>
        <v>12.842165568604985</v>
      </c>
      <c r="T1017" s="470">
        <f t="shared" si="134"/>
        <v>22.842165568604983</v>
      </c>
      <c r="U1017" s="474" t="s">
        <v>3970</v>
      </c>
      <c r="V1017" s="475" t="s">
        <v>3971</v>
      </c>
    </row>
    <row r="1018" spans="1:22" s="1" customFormat="1" ht="39.950000000000003" customHeight="1" thickBot="1">
      <c r="A1018" s="1" t="s">
        <v>6</v>
      </c>
      <c r="B1018" s="2" t="s">
        <v>83</v>
      </c>
      <c r="C1018" s="2" t="s">
        <v>270</v>
      </c>
      <c r="D1018" s="2" t="s">
        <v>1221</v>
      </c>
      <c r="E1018" s="2" t="s">
        <v>2734</v>
      </c>
      <c r="F1018" s="2" t="s">
        <v>2912</v>
      </c>
      <c r="G1018" s="2">
        <v>5850</v>
      </c>
      <c r="H1018" s="467">
        <v>5490</v>
      </c>
      <c r="I1018" s="467">
        <v>5445</v>
      </c>
      <c r="J1018" s="468">
        <f t="shared" si="137"/>
        <v>-8.1967213114754103E-3</v>
      </c>
      <c r="K1018" s="464">
        <v>1601.853333333333</v>
      </c>
      <c r="L1018" s="464">
        <v>1930.666666666667</v>
      </c>
      <c r="M1018" s="464">
        <v>1992.8466666666666</v>
      </c>
      <c r="N1018" s="466">
        <f t="shared" si="133"/>
        <v>5.4000000000000006E-2</v>
      </c>
      <c r="O1018" s="2">
        <v>10</v>
      </c>
      <c r="P1018" s="2">
        <v>10</v>
      </c>
      <c r="Q1018" s="2">
        <v>10</v>
      </c>
      <c r="R1018" s="2">
        <v>0</v>
      </c>
      <c r="S1018" s="470">
        <f>+($I$1008*$S$1008)/I1018</f>
        <v>6.175206611570248</v>
      </c>
      <c r="T1018" s="470">
        <f t="shared" si="134"/>
        <v>36.175206611570246</v>
      </c>
      <c r="U1018" s="474" t="s">
        <v>3970</v>
      </c>
      <c r="V1018" s="475" t="s">
        <v>3971</v>
      </c>
    </row>
    <row r="1019" spans="1:22" s="1" customFormat="1" ht="39.950000000000003" customHeight="1" thickBot="1">
      <c r="A1019" s="1" t="s">
        <v>7</v>
      </c>
      <c r="B1019" s="2" t="s">
        <v>83</v>
      </c>
      <c r="C1019" s="2" t="s">
        <v>269</v>
      </c>
      <c r="D1019" s="2" t="s">
        <v>1222</v>
      </c>
      <c r="E1019" s="2" t="s">
        <v>2753</v>
      </c>
      <c r="F1019" s="2" t="s">
        <v>2911</v>
      </c>
      <c r="G1019" s="2">
        <v>5524</v>
      </c>
      <c r="H1019" s="467">
        <v>5524</v>
      </c>
      <c r="I1019" s="467">
        <v>5524</v>
      </c>
      <c r="J1019" s="468">
        <f t="shared" si="137"/>
        <v>0</v>
      </c>
      <c r="K1019" s="464">
        <v>1601.853333333333</v>
      </c>
      <c r="L1019" s="464">
        <v>1930.666666666667</v>
      </c>
      <c r="M1019" s="464">
        <v>1992.8466666666666</v>
      </c>
      <c r="N1019" s="466">
        <f t="shared" si="133"/>
        <v>5.4000000000000006E-2</v>
      </c>
      <c r="O1019" s="2">
        <v>10</v>
      </c>
      <c r="P1019" s="2">
        <v>10</v>
      </c>
      <c r="Q1019" s="2">
        <v>10</v>
      </c>
      <c r="R1019" s="2">
        <v>0</v>
      </c>
      <c r="S1019" s="470">
        <f>+($I$1008*$S$1008)/I1019</f>
        <v>6.0868935553946413</v>
      </c>
      <c r="T1019" s="470">
        <f t="shared" si="134"/>
        <v>36.086893555394639</v>
      </c>
      <c r="U1019" s="474" t="s">
        <v>3970</v>
      </c>
      <c r="V1019" s="475" t="s">
        <v>3971</v>
      </c>
    </row>
    <row r="1020" spans="1:22" s="1" customFormat="1" ht="39.950000000000003" customHeight="1" thickBot="1">
      <c r="A1020" s="1" t="s">
        <v>6</v>
      </c>
      <c r="B1020" s="2" t="s">
        <v>84</v>
      </c>
      <c r="C1020" s="2" t="s">
        <v>269</v>
      </c>
      <c r="D1020" s="2" t="s">
        <v>1227</v>
      </c>
      <c r="E1020" s="2" t="s">
        <v>2752</v>
      </c>
      <c r="F1020" s="2" t="s">
        <v>2807</v>
      </c>
      <c r="G1020" s="2">
        <v>199</v>
      </c>
      <c r="H1020" s="467">
        <v>182</v>
      </c>
      <c r="I1020" s="467">
        <v>177</v>
      </c>
      <c r="J1020" s="468">
        <f t="shared" si="137"/>
        <v>-2.7472527472527472E-2</v>
      </c>
      <c r="K1020" s="464">
        <v>443.45</v>
      </c>
      <c r="L1020" s="464">
        <v>443.45</v>
      </c>
      <c r="M1020" s="464">
        <v>443.45</v>
      </c>
      <c r="N1020" s="466">
        <f t="shared" si="133"/>
        <v>5.4000000000000006E-2</v>
      </c>
      <c r="O1020" s="2">
        <v>10</v>
      </c>
      <c r="P1020" s="2">
        <v>10</v>
      </c>
      <c r="Q1020" s="2">
        <v>10</v>
      </c>
      <c r="R1020" s="2">
        <v>0</v>
      </c>
      <c r="S1020" s="470">
        <v>60</v>
      </c>
      <c r="T1020" s="470">
        <f t="shared" si="134"/>
        <v>90</v>
      </c>
      <c r="U1020" s="476" t="s">
        <v>3969</v>
      </c>
      <c r="V1020" s="472"/>
    </row>
    <row r="1021" spans="1:22" s="1" customFormat="1" ht="39.950000000000003" customHeight="1" thickBot="1">
      <c r="A1021" s="1" t="s">
        <v>6</v>
      </c>
      <c r="B1021" s="2" t="s">
        <v>84</v>
      </c>
      <c r="C1021" s="2" t="s">
        <v>269</v>
      </c>
      <c r="D1021" s="2" t="s">
        <v>1225</v>
      </c>
      <c r="E1021" s="2" t="s">
        <v>2744</v>
      </c>
      <c r="F1021" s="2" t="s">
        <v>2874</v>
      </c>
      <c r="G1021" s="2">
        <v>710.73</v>
      </c>
      <c r="H1021" s="467">
        <v>171.88</v>
      </c>
      <c r="I1021" s="467">
        <v>196.76</v>
      </c>
      <c r="J1021" s="468">
        <f t="shared" si="137"/>
        <v>0.14475215266464972</v>
      </c>
      <c r="K1021" s="464">
        <v>443.45</v>
      </c>
      <c r="L1021" s="464">
        <v>443.45</v>
      </c>
      <c r="M1021" s="464">
        <v>443.45</v>
      </c>
      <c r="N1021" s="466">
        <f t="shared" si="133"/>
        <v>5.4000000000000006E-2</v>
      </c>
      <c r="O1021" s="2">
        <v>10</v>
      </c>
      <c r="P1021" s="2">
        <v>10</v>
      </c>
      <c r="Q1021" s="2">
        <v>10</v>
      </c>
      <c r="R1021" s="2">
        <v>0</v>
      </c>
      <c r="S1021" s="470">
        <f>+($I$1020*$S$1020)/I1021</f>
        <v>53.974385037609274</v>
      </c>
      <c r="T1021" s="470">
        <f t="shared" si="134"/>
        <v>83.974385037609267</v>
      </c>
      <c r="U1021" s="476" t="s">
        <v>3969</v>
      </c>
      <c r="V1021" s="472"/>
    </row>
    <row r="1022" spans="1:22" s="1" customFormat="1" ht="39.950000000000003" customHeight="1" thickBot="1">
      <c r="A1022" s="1" t="s">
        <v>7</v>
      </c>
      <c r="B1022" s="2" t="s">
        <v>84</v>
      </c>
      <c r="C1022" s="2" t="s">
        <v>272</v>
      </c>
      <c r="D1022" s="2" t="s">
        <v>1226</v>
      </c>
      <c r="E1022" s="2" t="s">
        <v>2733</v>
      </c>
      <c r="F1022" s="2" t="s">
        <v>2807</v>
      </c>
      <c r="G1022" s="2">
        <v>205.03</v>
      </c>
      <c r="H1022" s="467">
        <v>178.01</v>
      </c>
      <c r="I1022" s="467">
        <v>217.38</v>
      </c>
      <c r="J1022" s="468">
        <f t="shared" si="137"/>
        <v>0.22116735014886807</v>
      </c>
      <c r="K1022" s="464"/>
      <c r="L1022" s="464">
        <v>443.45</v>
      </c>
      <c r="M1022" s="464">
        <v>443.45</v>
      </c>
      <c r="N1022" s="466">
        <f t="shared" si="133"/>
        <v>5.4000000000000006E-2</v>
      </c>
      <c r="O1022" s="2">
        <v>10</v>
      </c>
      <c r="P1022" s="2">
        <v>10</v>
      </c>
      <c r="Q1022" s="2">
        <v>10</v>
      </c>
      <c r="R1022" s="2">
        <v>2</v>
      </c>
      <c r="S1022" s="470"/>
      <c r="T1022" s="470">
        <f t="shared" si="134"/>
        <v>32</v>
      </c>
      <c r="U1022" s="474" t="s">
        <v>3970</v>
      </c>
      <c r="V1022" s="475" t="s">
        <v>3151</v>
      </c>
    </row>
    <row r="1023" spans="1:22" s="1" customFormat="1" ht="39.950000000000003" customHeight="1" thickBot="1">
      <c r="A1023" s="1" t="s">
        <v>6</v>
      </c>
      <c r="B1023" s="2" t="s">
        <v>84</v>
      </c>
      <c r="C1023" s="2" t="s">
        <v>269</v>
      </c>
      <c r="D1023" s="2" t="s">
        <v>1229</v>
      </c>
      <c r="E1023" s="2" t="s">
        <v>2734</v>
      </c>
      <c r="F1023" s="2" t="s">
        <v>2779</v>
      </c>
      <c r="G1023" s="2">
        <v>201.08</v>
      </c>
      <c r="H1023" s="467">
        <v>187.65</v>
      </c>
      <c r="I1023" s="467">
        <v>220.5</v>
      </c>
      <c r="J1023" s="468">
        <f t="shared" si="137"/>
        <v>0.17505995203836927</v>
      </c>
      <c r="K1023" s="464">
        <v>443.45</v>
      </c>
      <c r="L1023" s="464">
        <v>443.45</v>
      </c>
      <c r="M1023" s="464">
        <v>443.45</v>
      </c>
      <c r="N1023" s="466">
        <f t="shared" si="133"/>
        <v>5.4000000000000006E-2</v>
      </c>
      <c r="O1023" s="2">
        <v>10</v>
      </c>
      <c r="P1023" s="2">
        <v>10</v>
      </c>
      <c r="Q1023" s="2">
        <v>10</v>
      </c>
      <c r="R1023" s="2">
        <v>0</v>
      </c>
      <c r="S1023" s="470">
        <f t="shared" ref="S1023:S1043" si="138">+($I$1020*$S$1020)/I1023</f>
        <v>48.163265306122447</v>
      </c>
      <c r="T1023" s="470">
        <f t="shared" si="134"/>
        <v>78.16326530612244</v>
      </c>
      <c r="U1023" s="476" t="s">
        <v>3969</v>
      </c>
      <c r="V1023" s="472"/>
    </row>
    <row r="1024" spans="1:22" s="1" customFormat="1" ht="39.950000000000003" customHeight="1" thickBot="1">
      <c r="A1024" s="1" t="s">
        <v>6</v>
      </c>
      <c r="B1024" s="2" t="s">
        <v>84</v>
      </c>
      <c r="C1024" s="2" t="s">
        <v>270</v>
      </c>
      <c r="D1024" s="2" t="s">
        <v>1228</v>
      </c>
      <c r="E1024" s="2" t="s">
        <v>2733</v>
      </c>
      <c r="F1024" s="2" t="s">
        <v>2779</v>
      </c>
      <c r="G1024" s="2">
        <v>201.72</v>
      </c>
      <c r="H1024" s="467">
        <v>184.93</v>
      </c>
      <c r="I1024" s="467">
        <v>228.17</v>
      </c>
      <c r="J1024" s="468">
        <f t="shared" si="137"/>
        <v>0.23381820148164159</v>
      </c>
      <c r="K1024" s="464">
        <v>443.45</v>
      </c>
      <c r="L1024" s="464">
        <v>443.45</v>
      </c>
      <c r="M1024" s="464">
        <v>443.45</v>
      </c>
      <c r="N1024" s="466">
        <f t="shared" si="133"/>
        <v>5.4000000000000006E-2</v>
      </c>
      <c r="O1024" s="2">
        <v>10</v>
      </c>
      <c r="P1024" s="2">
        <v>10</v>
      </c>
      <c r="Q1024" s="2">
        <v>10</v>
      </c>
      <c r="R1024" s="2">
        <v>2</v>
      </c>
      <c r="S1024" s="470">
        <f t="shared" si="138"/>
        <v>46.544243327343651</v>
      </c>
      <c r="T1024" s="470">
        <f t="shared" si="134"/>
        <v>78.544243327343651</v>
      </c>
      <c r="U1024" s="476" t="s">
        <v>3969</v>
      </c>
      <c r="V1024" s="472"/>
    </row>
    <row r="1025" spans="1:22" s="1" customFormat="1" ht="39.950000000000003" customHeight="1" thickBot="1">
      <c r="A1025" s="1" t="s">
        <v>6</v>
      </c>
      <c r="B1025" s="2" t="s">
        <v>84</v>
      </c>
      <c r="C1025" s="2" t="s">
        <v>269</v>
      </c>
      <c r="D1025" s="2" t="s">
        <v>1224</v>
      </c>
      <c r="E1025" s="2" t="s">
        <v>2737</v>
      </c>
      <c r="F1025" s="2" t="s">
        <v>2811</v>
      </c>
      <c r="G1025" s="2">
        <v>173.62</v>
      </c>
      <c r="H1025" s="467">
        <v>168.98</v>
      </c>
      <c r="I1025" s="467">
        <v>236.43</v>
      </c>
      <c r="J1025" s="468">
        <f t="shared" si="137"/>
        <v>0.39915966386554635</v>
      </c>
      <c r="K1025" s="464">
        <v>443.45</v>
      </c>
      <c r="L1025" s="464">
        <v>443.45</v>
      </c>
      <c r="M1025" s="464">
        <v>443.45</v>
      </c>
      <c r="N1025" s="466">
        <f t="shared" si="133"/>
        <v>5.4000000000000006E-2</v>
      </c>
      <c r="O1025" s="2">
        <v>10</v>
      </c>
      <c r="P1025" s="2">
        <v>10</v>
      </c>
      <c r="Q1025" s="2">
        <v>0</v>
      </c>
      <c r="R1025" s="2">
        <v>0</v>
      </c>
      <c r="S1025" s="470">
        <f t="shared" si="138"/>
        <v>44.91815759421393</v>
      </c>
      <c r="T1025" s="470">
        <f t="shared" si="134"/>
        <v>64.918157594213938</v>
      </c>
      <c r="U1025" s="476" t="s">
        <v>3969</v>
      </c>
      <c r="V1025" s="472"/>
    </row>
    <row r="1026" spans="1:22" s="1" customFormat="1" ht="39.950000000000003" customHeight="1" thickBot="1">
      <c r="A1026" s="1" t="s">
        <v>6</v>
      </c>
      <c r="B1026" s="2" t="s">
        <v>84</v>
      </c>
      <c r="C1026" s="2" t="s">
        <v>269</v>
      </c>
      <c r="D1026" s="2" t="s">
        <v>1230</v>
      </c>
      <c r="E1026" s="2" t="s">
        <v>2741</v>
      </c>
      <c r="F1026" s="2" t="s">
        <v>2815</v>
      </c>
      <c r="G1026" s="2">
        <v>189</v>
      </c>
      <c r="H1026" s="467">
        <v>192.95</v>
      </c>
      <c r="I1026" s="467">
        <v>269.75</v>
      </c>
      <c r="J1026" s="468">
        <f t="shared" si="137"/>
        <v>0.39803057786991458</v>
      </c>
      <c r="K1026" s="464">
        <v>443.45</v>
      </c>
      <c r="L1026" s="464">
        <v>443.45</v>
      </c>
      <c r="M1026" s="464">
        <v>443.45</v>
      </c>
      <c r="N1026" s="466">
        <f t="shared" si="133"/>
        <v>5.4000000000000006E-2</v>
      </c>
      <c r="O1026" s="2">
        <v>10</v>
      </c>
      <c r="P1026" s="2">
        <v>0</v>
      </c>
      <c r="Q1026" s="2">
        <v>10</v>
      </c>
      <c r="R1026" s="2">
        <v>0</v>
      </c>
      <c r="S1026" s="470">
        <f t="shared" si="138"/>
        <v>39.369786839666361</v>
      </c>
      <c r="T1026" s="470">
        <f t="shared" si="134"/>
        <v>59.369786839666361</v>
      </c>
      <c r="U1026" s="474" t="s">
        <v>3970</v>
      </c>
      <c r="V1026" s="475" t="s">
        <v>3971</v>
      </c>
    </row>
    <row r="1027" spans="1:22" s="1" customFormat="1" ht="39.950000000000003" customHeight="1" thickBot="1">
      <c r="A1027" s="1" t="s">
        <v>6</v>
      </c>
      <c r="B1027" s="2" t="s">
        <v>84</v>
      </c>
      <c r="C1027" s="2" t="s">
        <v>270</v>
      </c>
      <c r="D1027" s="2" t="s">
        <v>1232</v>
      </c>
      <c r="E1027" s="2" t="s">
        <v>2736</v>
      </c>
      <c r="F1027" s="2" t="s">
        <v>2779</v>
      </c>
      <c r="G1027" s="2">
        <v>279.22000000000003</v>
      </c>
      <c r="H1027" s="467">
        <v>298.86</v>
      </c>
      <c r="I1027" s="467">
        <v>279.67</v>
      </c>
      <c r="J1027" s="468">
        <f t="shared" si="137"/>
        <v>-6.4210667202034388E-2</v>
      </c>
      <c r="K1027" s="464">
        <v>443.45</v>
      </c>
      <c r="L1027" s="464">
        <v>443.45</v>
      </c>
      <c r="M1027" s="464">
        <v>443.45</v>
      </c>
      <c r="N1027" s="466">
        <f t="shared" si="133"/>
        <v>5.4000000000000006E-2</v>
      </c>
      <c r="O1027" s="2">
        <v>0</v>
      </c>
      <c r="P1027" s="2">
        <v>10</v>
      </c>
      <c r="Q1027" s="2">
        <v>0</v>
      </c>
      <c r="R1027" s="2">
        <v>0</v>
      </c>
      <c r="S1027" s="470">
        <f t="shared" si="138"/>
        <v>37.973325705295522</v>
      </c>
      <c r="T1027" s="470">
        <f t="shared" si="134"/>
        <v>47.973325705295522</v>
      </c>
      <c r="U1027" s="474" t="s">
        <v>3970</v>
      </c>
      <c r="V1027" s="475" t="s">
        <v>3971</v>
      </c>
    </row>
    <row r="1028" spans="1:22" s="1" customFormat="1" ht="39.950000000000003" customHeight="1" thickBot="1">
      <c r="A1028" s="1" t="s">
        <v>6</v>
      </c>
      <c r="B1028" s="2" t="s">
        <v>84</v>
      </c>
      <c r="C1028" s="2" t="s">
        <v>269</v>
      </c>
      <c r="D1028" s="2" t="s">
        <v>1231</v>
      </c>
      <c r="E1028" s="2" t="s">
        <v>2742</v>
      </c>
      <c r="F1028" s="2" t="s">
        <v>2779</v>
      </c>
      <c r="G1028" s="2">
        <v>238.58</v>
      </c>
      <c r="H1028" s="467">
        <v>290</v>
      </c>
      <c r="I1028" s="467">
        <v>290</v>
      </c>
      <c r="J1028" s="468">
        <f t="shared" si="137"/>
        <v>0</v>
      </c>
      <c r="K1028" s="464">
        <v>443.45</v>
      </c>
      <c r="L1028" s="464">
        <v>443.45</v>
      </c>
      <c r="M1028" s="464">
        <v>443.45</v>
      </c>
      <c r="N1028" s="466">
        <f t="shared" si="133"/>
        <v>5.4000000000000006E-2</v>
      </c>
      <c r="O1028" s="2">
        <v>10</v>
      </c>
      <c r="P1028" s="2">
        <v>0</v>
      </c>
      <c r="Q1028" s="2">
        <v>10</v>
      </c>
      <c r="R1028" s="2">
        <v>0</v>
      </c>
      <c r="S1028" s="470">
        <f t="shared" si="138"/>
        <v>36.620689655172413</v>
      </c>
      <c r="T1028" s="470">
        <f t="shared" si="134"/>
        <v>56.620689655172413</v>
      </c>
      <c r="U1028" s="474" t="s">
        <v>3970</v>
      </c>
      <c r="V1028" s="475" t="s">
        <v>3971</v>
      </c>
    </row>
    <row r="1029" spans="1:22" s="1" customFormat="1" ht="39.950000000000003" customHeight="1" thickBot="1">
      <c r="A1029" s="1" t="s">
        <v>6</v>
      </c>
      <c r="B1029" s="2" t="s">
        <v>84</v>
      </c>
      <c r="C1029" s="2" t="s">
        <v>269</v>
      </c>
      <c r="D1029" s="2" t="s">
        <v>1247</v>
      </c>
      <c r="E1029" s="2" t="s">
        <v>2733</v>
      </c>
      <c r="F1029" s="2" t="s">
        <v>2822</v>
      </c>
      <c r="G1029" s="2">
        <v>183.61</v>
      </c>
      <c r="H1029" s="467">
        <v>183.61</v>
      </c>
      <c r="I1029" s="467">
        <v>290.41000000000003</v>
      </c>
      <c r="J1029" s="468">
        <f t="shared" si="137"/>
        <v>0.58166766515984969</v>
      </c>
      <c r="K1029" s="464">
        <v>443.45</v>
      </c>
      <c r="L1029" s="464">
        <v>443.45</v>
      </c>
      <c r="M1029" s="464">
        <v>443.45</v>
      </c>
      <c r="N1029" s="466">
        <f t="shared" si="133"/>
        <v>5.4000000000000006E-2</v>
      </c>
      <c r="O1029" s="2">
        <v>10</v>
      </c>
      <c r="P1029" s="2">
        <v>10</v>
      </c>
      <c r="Q1029" s="2">
        <v>10</v>
      </c>
      <c r="R1029" s="2">
        <v>2</v>
      </c>
      <c r="S1029" s="470">
        <f t="shared" si="138"/>
        <v>36.568988671189004</v>
      </c>
      <c r="T1029" s="470">
        <f t="shared" si="134"/>
        <v>68.568988671189004</v>
      </c>
      <c r="U1029" s="474" t="s">
        <v>3970</v>
      </c>
      <c r="V1029" s="475" t="s">
        <v>3971</v>
      </c>
    </row>
    <row r="1030" spans="1:22" s="1" customFormat="1" ht="39.950000000000003" customHeight="1" thickBot="1">
      <c r="A1030" s="1" t="s">
        <v>6</v>
      </c>
      <c r="B1030" s="2" t="s">
        <v>84</v>
      </c>
      <c r="C1030" s="2" t="s">
        <v>269</v>
      </c>
      <c r="D1030" s="2" t="s">
        <v>1233</v>
      </c>
      <c r="E1030" s="2" t="s">
        <v>2738</v>
      </c>
      <c r="F1030" s="2" t="s">
        <v>2909</v>
      </c>
      <c r="G1030" s="2">
        <v>299.73</v>
      </c>
      <c r="H1030" s="467">
        <v>299.74</v>
      </c>
      <c r="I1030" s="467">
        <v>309.64999999999998</v>
      </c>
      <c r="J1030" s="468">
        <f t="shared" si="137"/>
        <v>3.3061987055447946E-2</v>
      </c>
      <c r="K1030" s="464">
        <v>443.45</v>
      </c>
      <c r="L1030" s="464">
        <v>443.45</v>
      </c>
      <c r="M1030" s="464">
        <v>443.45</v>
      </c>
      <c r="N1030" s="466">
        <f t="shared" si="133"/>
        <v>5.4000000000000006E-2</v>
      </c>
      <c r="O1030" s="2">
        <v>10</v>
      </c>
      <c r="P1030" s="2">
        <v>10</v>
      </c>
      <c r="Q1030" s="2">
        <v>10</v>
      </c>
      <c r="R1030" s="2">
        <v>0</v>
      </c>
      <c r="S1030" s="470">
        <f t="shared" si="138"/>
        <v>34.29678669465526</v>
      </c>
      <c r="T1030" s="470">
        <f t="shared" si="134"/>
        <v>64.296786694655253</v>
      </c>
      <c r="U1030" s="474" t="s">
        <v>3970</v>
      </c>
      <c r="V1030" s="475" t="s">
        <v>3971</v>
      </c>
    </row>
    <row r="1031" spans="1:22" s="1" customFormat="1" ht="39.950000000000003" customHeight="1" thickBot="1">
      <c r="A1031" s="1" t="s">
        <v>6</v>
      </c>
      <c r="B1031" s="2" t="s">
        <v>84</v>
      </c>
      <c r="C1031" s="2" t="s">
        <v>270</v>
      </c>
      <c r="D1031" s="2" t="s">
        <v>1234</v>
      </c>
      <c r="E1031" s="2" t="s">
        <v>2735</v>
      </c>
      <c r="F1031" s="2" t="s">
        <v>2904</v>
      </c>
      <c r="G1031" s="2">
        <v>198.11</v>
      </c>
      <c r="H1031" s="467">
        <v>330</v>
      </c>
      <c r="I1031" s="467">
        <v>331</v>
      </c>
      <c r="J1031" s="468">
        <f t="shared" si="137"/>
        <v>3.0303030303030303E-3</v>
      </c>
      <c r="K1031" s="464">
        <v>443.45</v>
      </c>
      <c r="L1031" s="464">
        <v>443.45</v>
      </c>
      <c r="M1031" s="464">
        <v>443.45</v>
      </c>
      <c r="N1031" s="466">
        <f t="shared" si="133"/>
        <v>5.4000000000000006E-2</v>
      </c>
      <c r="O1031" s="2">
        <v>10</v>
      </c>
      <c r="P1031" s="2">
        <v>0</v>
      </c>
      <c r="Q1031" s="2">
        <v>10</v>
      </c>
      <c r="R1031" s="2">
        <v>1</v>
      </c>
      <c r="S1031" s="470">
        <f t="shared" si="138"/>
        <v>32.084592145015108</v>
      </c>
      <c r="T1031" s="470">
        <f t="shared" si="134"/>
        <v>53.084592145015108</v>
      </c>
      <c r="U1031" s="474" t="s">
        <v>3970</v>
      </c>
      <c r="V1031" s="475" t="s">
        <v>3971</v>
      </c>
    </row>
    <row r="1032" spans="1:22" s="1" customFormat="1" ht="39.950000000000003" customHeight="1" thickBot="1">
      <c r="A1032" s="1" t="s">
        <v>6</v>
      </c>
      <c r="B1032" s="2" t="s">
        <v>84</v>
      </c>
      <c r="C1032" s="2" t="s">
        <v>271</v>
      </c>
      <c r="D1032" s="2" t="s">
        <v>1237</v>
      </c>
      <c r="E1032" s="2" t="s">
        <v>2736</v>
      </c>
      <c r="F1032" s="2" t="s">
        <v>2815</v>
      </c>
      <c r="G1032" s="2">
        <v>296.33</v>
      </c>
      <c r="H1032" s="467">
        <v>373.04</v>
      </c>
      <c r="I1032" s="467">
        <v>332.12</v>
      </c>
      <c r="J1032" s="468">
        <f t="shared" si="137"/>
        <v>-0.10969333047394385</v>
      </c>
      <c r="K1032" s="464">
        <v>443.45</v>
      </c>
      <c r="L1032" s="464">
        <v>443.45</v>
      </c>
      <c r="M1032" s="464">
        <v>443.45</v>
      </c>
      <c r="N1032" s="466">
        <f t="shared" si="133"/>
        <v>5.4000000000000006E-2</v>
      </c>
      <c r="O1032" s="2">
        <v>0</v>
      </c>
      <c r="P1032" s="2">
        <v>10</v>
      </c>
      <c r="Q1032" s="2">
        <v>10</v>
      </c>
      <c r="R1032" s="2">
        <v>0</v>
      </c>
      <c r="S1032" s="470">
        <f t="shared" si="138"/>
        <v>31.976394074430928</v>
      </c>
      <c r="T1032" s="470">
        <f t="shared" si="134"/>
        <v>51.976394074430928</v>
      </c>
      <c r="U1032" s="474" t="s">
        <v>3970</v>
      </c>
      <c r="V1032" s="475" t="s">
        <v>3971</v>
      </c>
    </row>
    <row r="1033" spans="1:22" s="1" customFormat="1" ht="39.950000000000003" customHeight="1" thickBot="1">
      <c r="A1033" s="1" t="s">
        <v>6</v>
      </c>
      <c r="B1033" s="2" t="s">
        <v>84</v>
      </c>
      <c r="C1033" s="2" t="s">
        <v>269</v>
      </c>
      <c r="D1033" s="2" t="s">
        <v>1236</v>
      </c>
      <c r="E1033" s="2" t="s">
        <v>2750</v>
      </c>
      <c r="F1033" s="2" t="s">
        <v>2904</v>
      </c>
      <c r="G1033" s="2">
        <v>177.65</v>
      </c>
      <c r="H1033" s="467">
        <v>340</v>
      </c>
      <c r="I1033" s="467">
        <v>340</v>
      </c>
      <c r="J1033" s="468">
        <f t="shared" si="137"/>
        <v>0</v>
      </c>
      <c r="K1033" s="464">
        <v>443.45</v>
      </c>
      <c r="L1033" s="464">
        <v>443.45</v>
      </c>
      <c r="M1033" s="464">
        <v>443.45</v>
      </c>
      <c r="N1033" s="466">
        <f t="shared" si="133"/>
        <v>5.4000000000000006E-2</v>
      </c>
      <c r="O1033" s="2">
        <v>5</v>
      </c>
      <c r="P1033" s="2">
        <v>0</v>
      </c>
      <c r="Q1033" s="2">
        <v>10</v>
      </c>
      <c r="R1033" s="2">
        <v>1</v>
      </c>
      <c r="S1033" s="470">
        <f t="shared" si="138"/>
        <v>31.235294117647058</v>
      </c>
      <c r="T1033" s="470">
        <f t="shared" si="134"/>
        <v>47.235294117647058</v>
      </c>
      <c r="U1033" s="474" t="s">
        <v>3970</v>
      </c>
      <c r="V1033" s="475" t="s">
        <v>3971</v>
      </c>
    </row>
    <row r="1034" spans="1:22" s="1" customFormat="1" ht="39.950000000000003" customHeight="1" thickBot="1">
      <c r="A1034" s="1" t="s">
        <v>6</v>
      </c>
      <c r="B1034" s="2" t="s">
        <v>84</v>
      </c>
      <c r="C1034" s="2" t="s">
        <v>270</v>
      </c>
      <c r="D1034" s="2" t="s">
        <v>1235</v>
      </c>
      <c r="E1034" s="2" t="s">
        <v>2737</v>
      </c>
      <c r="F1034" s="2" t="s">
        <v>2903</v>
      </c>
      <c r="G1034" s="2">
        <v>338.18</v>
      </c>
      <c r="H1034" s="467">
        <v>338.18</v>
      </c>
      <c r="I1034" s="467">
        <v>401.94</v>
      </c>
      <c r="J1034" s="468">
        <f t="shared" si="137"/>
        <v>0.1885386480572476</v>
      </c>
      <c r="K1034" s="464">
        <v>443.45</v>
      </c>
      <c r="L1034" s="464">
        <v>443.45</v>
      </c>
      <c r="M1034" s="464">
        <v>443.45</v>
      </c>
      <c r="N1034" s="466">
        <f t="shared" si="133"/>
        <v>5.4000000000000006E-2</v>
      </c>
      <c r="O1034" s="2">
        <v>10</v>
      </c>
      <c r="P1034" s="2">
        <v>10</v>
      </c>
      <c r="Q1034" s="2">
        <v>0</v>
      </c>
      <c r="R1034" s="2">
        <v>0</v>
      </c>
      <c r="S1034" s="470">
        <f t="shared" si="138"/>
        <v>26.421854008060905</v>
      </c>
      <c r="T1034" s="470">
        <f t="shared" si="134"/>
        <v>46.421854008060905</v>
      </c>
      <c r="U1034" s="474" t="s">
        <v>3970</v>
      </c>
      <c r="V1034" s="475" t="s">
        <v>3971</v>
      </c>
    </row>
    <row r="1035" spans="1:22" s="1" customFormat="1" ht="39.950000000000003" customHeight="1" thickBot="1">
      <c r="A1035" s="1" t="s">
        <v>6</v>
      </c>
      <c r="B1035" s="2" t="s">
        <v>84</v>
      </c>
      <c r="C1035" s="2" t="s">
        <v>269</v>
      </c>
      <c r="D1035" s="2" t="s">
        <v>1238</v>
      </c>
      <c r="E1035" s="2" t="s">
        <v>2753</v>
      </c>
      <c r="F1035" s="2" t="s">
        <v>2812</v>
      </c>
      <c r="G1035" s="2">
        <v>535</v>
      </c>
      <c r="H1035" s="467">
        <v>535</v>
      </c>
      <c r="I1035" s="467">
        <v>535</v>
      </c>
      <c r="J1035" s="468">
        <f t="shared" si="137"/>
        <v>0</v>
      </c>
      <c r="K1035" s="464">
        <v>443.45</v>
      </c>
      <c r="L1035" s="464">
        <v>443.45</v>
      </c>
      <c r="M1035" s="464">
        <v>443.45</v>
      </c>
      <c r="N1035" s="466">
        <f t="shared" si="133"/>
        <v>5.4000000000000006E-2</v>
      </c>
      <c r="O1035" s="2">
        <v>10</v>
      </c>
      <c r="P1035" s="2">
        <v>10</v>
      </c>
      <c r="Q1035" s="2">
        <v>10</v>
      </c>
      <c r="R1035" s="2">
        <v>0</v>
      </c>
      <c r="S1035" s="470">
        <f t="shared" si="138"/>
        <v>19.850467289719628</v>
      </c>
      <c r="T1035" s="470">
        <f t="shared" si="134"/>
        <v>49.850467289719631</v>
      </c>
      <c r="U1035" s="474" t="s">
        <v>3970</v>
      </c>
      <c r="V1035" s="475" t="s">
        <v>3971</v>
      </c>
    </row>
    <row r="1036" spans="1:22" s="1" customFormat="1" ht="39.950000000000003" customHeight="1" thickBot="1">
      <c r="A1036" s="1" t="s">
        <v>6</v>
      </c>
      <c r="B1036" s="2" t="s">
        <v>84</v>
      </c>
      <c r="C1036" s="2" t="s">
        <v>269</v>
      </c>
      <c r="D1036" s="2" t="s">
        <v>1239</v>
      </c>
      <c r="E1036" s="2" t="s">
        <v>2735</v>
      </c>
      <c r="F1036" s="2" t="s">
        <v>2868</v>
      </c>
      <c r="G1036" s="2">
        <v>855.51</v>
      </c>
      <c r="H1036" s="467">
        <v>940</v>
      </c>
      <c r="I1036" s="467">
        <v>1018</v>
      </c>
      <c r="J1036" s="468">
        <f t="shared" si="137"/>
        <v>8.2978723404255314E-2</v>
      </c>
      <c r="K1036" s="464">
        <v>443.45</v>
      </c>
      <c r="L1036" s="464">
        <v>443.45</v>
      </c>
      <c r="M1036" s="464">
        <v>443.45</v>
      </c>
      <c r="N1036" s="466">
        <f t="shared" ref="N1036:N1099" si="139">1.6%+1.9%+1.9%</f>
        <v>5.4000000000000006E-2</v>
      </c>
      <c r="O1036" s="2">
        <v>10</v>
      </c>
      <c r="P1036" s="2">
        <v>10</v>
      </c>
      <c r="Q1036" s="2">
        <v>10</v>
      </c>
      <c r="R1036" s="2">
        <v>1</v>
      </c>
      <c r="S1036" s="470">
        <f t="shared" si="138"/>
        <v>10.43222003929273</v>
      </c>
      <c r="T1036" s="470">
        <f t="shared" ref="T1036:T1099" si="140">+SUM(O1036:S1036)</f>
        <v>41.43222003929273</v>
      </c>
      <c r="U1036" s="474" t="s">
        <v>3970</v>
      </c>
      <c r="V1036" s="475" t="s">
        <v>3971</v>
      </c>
    </row>
    <row r="1037" spans="1:22" s="1" customFormat="1" ht="39.950000000000003" customHeight="1" thickBot="1">
      <c r="A1037" s="1" t="s">
        <v>6</v>
      </c>
      <c r="B1037" s="2" t="s">
        <v>84</v>
      </c>
      <c r="C1037" s="2" t="s">
        <v>272</v>
      </c>
      <c r="D1037" s="2" t="s">
        <v>1240</v>
      </c>
      <c r="E1037" s="2" t="s">
        <v>2737</v>
      </c>
      <c r="F1037" s="2" t="s">
        <v>2868</v>
      </c>
      <c r="G1037" s="2">
        <v>1146.73</v>
      </c>
      <c r="H1037" s="467">
        <v>1146.73</v>
      </c>
      <c r="I1037" s="467">
        <v>1030.47</v>
      </c>
      <c r="J1037" s="468">
        <f t="shared" si="137"/>
        <v>-0.10138393518962614</v>
      </c>
      <c r="K1037" s="464">
        <v>443.45</v>
      </c>
      <c r="L1037" s="464">
        <v>443.45</v>
      </c>
      <c r="M1037" s="464">
        <v>443.45</v>
      </c>
      <c r="N1037" s="466">
        <f t="shared" si="139"/>
        <v>5.4000000000000006E-2</v>
      </c>
      <c r="O1037" s="2">
        <v>10</v>
      </c>
      <c r="P1037" s="2">
        <v>10</v>
      </c>
      <c r="Q1037" s="2">
        <v>10</v>
      </c>
      <c r="R1037" s="2">
        <v>0</v>
      </c>
      <c r="S1037" s="470">
        <f t="shared" si="138"/>
        <v>10.305976884334333</v>
      </c>
      <c r="T1037" s="470">
        <f t="shared" si="140"/>
        <v>40.305976884334335</v>
      </c>
      <c r="U1037" s="474" t="s">
        <v>3970</v>
      </c>
      <c r="V1037" s="475" t="s">
        <v>3971</v>
      </c>
    </row>
    <row r="1038" spans="1:22" s="1" customFormat="1" ht="39.950000000000003" customHeight="1" thickBot="1">
      <c r="A1038" s="1" t="s">
        <v>6</v>
      </c>
      <c r="B1038" s="2" t="s">
        <v>84</v>
      </c>
      <c r="C1038" s="2" t="s">
        <v>269</v>
      </c>
      <c r="D1038" s="2" t="s">
        <v>1241</v>
      </c>
      <c r="E1038" s="2" t="s">
        <v>2736</v>
      </c>
      <c r="F1038" s="2" t="s">
        <v>2868</v>
      </c>
      <c r="G1038" s="2">
        <v>1318.95</v>
      </c>
      <c r="H1038" s="467">
        <v>1303.9000000000001</v>
      </c>
      <c r="I1038" s="467">
        <v>1140.47</v>
      </c>
      <c r="J1038" s="468">
        <f t="shared" si="137"/>
        <v>-0.12533936651583713</v>
      </c>
      <c r="K1038" s="464">
        <v>443.45</v>
      </c>
      <c r="L1038" s="464">
        <v>443.45</v>
      </c>
      <c r="M1038" s="464">
        <v>443.45</v>
      </c>
      <c r="N1038" s="466">
        <f t="shared" si="139"/>
        <v>5.4000000000000006E-2</v>
      </c>
      <c r="O1038" s="2">
        <v>0</v>
      </c>
      <c r="P1038" s="2">
        <v>10</v>
      </c>
      <c r="Q1038" s="2">
        <v>10</v>
      </c>
      <c r="R1038" s="2">
        <v>0</v>
      </c>
      <c r="S1038" s="470">
        <f t="shared" si="138"/>
        <v>9.3119503362648732</v>
      </c>
      <c r="T1038" s="470">
        <f t="shared" si="140"/>
        <v>29.311950336264871</v>
      </c>
      <c r="U1038" s="474" t="s">
        <v>3970</v>
      </c>
      <c r="V1038" s="475" t="s">
        <v>3971</v>
      </c>
    </row>
    <row r="1039" spans="1:22" s="1" customFormat="1" ht="39.950000000000003" customHeight="1" thickBot="1">
      <c r="A1039" s="1" t="s">
        <v>6</v>
      </c>
      <c r="B1039" s="2" t="s">
        <v>84</v>
      </c>
      <c r="C1039" s="2" t="s">
        <v>271</v>
      </c>
      <c r="D1039" s="2" t="s">
        <v>1243</v>
      </c>
      <c r="E1039" s="2" t="s">
        <v>2737</v>
      </c>
      <c r="F1039" s="2" t="s">
        <v>2913</v>
      </c>
      <c r="G1039" s="2">
        <v>1655.37</v>
      </c>
      <c r="H1039" s="467">
        <v>1655.37</v>
      </c>
      <c r="I1039" s="467">
        <v>1365.42</v>
      </c>
      <c r="J1039" s="468">
        <f t="shared" si="137"/>
        <v>-0.17515721560738676</v>
      </c>
      <c r="K1039" s="464">
        <v>443.45</v>
      </c>
      <c r="L1039" s="464">
        <v>443.45</v>
      </c>
      <c r="M1039" s="464">
        <v>443.45</v>
      </c>
      <c r="N1039" s="466">
        <f t="shared" si="139"/>
        <v>5.4000000000000006E-2</v>
      </c>
      <c r="O1039" s="2">
        <v>10</v>
      </c>
      <c r="P1039" s="2">
        <v>10</v>
      </c>
      <c r="Q1039" s="2">
        <v>10</v>
      </c>
      <c r="R1039" s="2">
        <v>0</v>
      </c>
      <c r="S1039" s="470">
        <f t="shared" si="138"/>
        <v>7.7778266028035326</v>
      </c>
      <c r="T1039" s="470">
        <f t="shared" si="140"/>
        <v>37.777826602803529</v>
      </c>
      <c r="U1039" s="474" t="s">
        <v>3970</v>
      </c>
      <c r="V1039" s="475" t="s">
        <v>3971</v>
      </c>
    </row>
    <row r="1040" spans="1:22" s="1" customFormat="1" ht="39.950000000000003" customHeight="1" thickBot="1">
      <c r="A1040" s="1" t="s">
        <v>6</v>
      </c>
      <c r="B1040" s="2" t="s">
        <v>84</v>
      </c>
      <c r="C1040" s="2" t="s">
        <v>270</v>
      </c>
      <c r="D1040" s="2" t="s">
        <v>1242</v>
      </c>
      <c r="E1040" s="2" t="s">
        <v>2753</v>
      </c>
      <c r="F1040" s="2" t="s">
        <v>2911</v>
      </c>
      <c r="G1040" s="2">
        <v>1612</v>
      </c>
      <c r="H1040" s="467">
        <v>1612</v>
      </c>
      <c r="I1040" s="467">
        <v>1612</v>
      </c>
      <c r="J1040" s="468">
        <f t="shared" si="137"/>
        <v>0</v>
      </c>
      <c r="K1040" s="464">
        <v>443.45</v>
      </c>
      <c r="L1040" s="464">
        <v>443.45</v>
      </c>
      <c r="M1040" s="464">
        <v>443.45</v>
      </c>
      <c r="N1040" s="466">
        <f t="shared" si="139"/>
        <v>5.4000000000000006E-2</v>
      </c>
      <c r="O1040" s="2">
        <v>10</v>
      </c>
      <c r="P1040" s="2">
        <v>10</v>
      </c>
      <c r="Q1040" s="2">
        <v>10</v>
      </c>
      <c r="R1040" s="2">
        <v>0</v>
      </c>
      <c r="S1040" s="470">
        <f t="shared" si="138"/>
        <v>6.5880893300248138</v>
      </c>
      <c r="T1040" s="470">
        <f t="shared" si="140"/>
        <v>36.588089330024815</v>
      </c>
      <c r="U1040" s="474" t="s">
        <v>3970</v>
      </c>
      <c r="V1040" s="475" t="s">
        <v>3971</v>
      </c>
    </row>
    <row r="1041" spans="1:22" s="1" customFormat="1" ht="39.950000000000003" customHeight="1" thickBot="1">
      <c r="A1041" s="1" t="s">
        <v>6</v>
      </c>
      <c r="B1041" s="2" t="s">
        <v>84</v>
      </c>
      <c r="C1041" s="2" t="s">
        <v>270</v>
      </c>
      <c r="D1041" s="2" t="s">
        <v>1244</v>
      </c>
      <c r="E1041" s="2" t="s">
        <v>2734</v>
      </c>
      <c r="F1041" s="2" t="s">
        <v>2912</v>
      </c>
      <c r="G1041" s="2">
        <v>1790</v>
      </c>
      <c r="H1041" s="467">
        <v>1735</v>
      </c>
      <c r="I1041" s="467">
        <v>1720</v>
      </c>
      <c r="J1041" s="468">
        <f t="shared" si="137"/>
        <v>-8.6455331412103754E-3</v>
      </c>
      <c r="K1041" s="464">
        <v>443.45</v>
      </c>
      <c r="L1041" s="464">
        <v>443.45</v>
      </c>
      <c r="M1041" s="464">
        <v>443.45</v>
      </c>
      <c r="N1041" s="466">
        <f t="shared" si="139"/>
        <v>5.4000000000000006E-2</v>
      </c>
      <c r="O1041" s="2">
        <v>10</v>
      </c>
      <c r="P1041" s="2">
        <v>10</v>
      </c>
      <c r="Q1041" s="2">
        <v>10</v>
      </c>
      <c r="R1041" s="2">
        <v>0</v>
      </c>
      <c r="S1041" s="470">
        <f t="shared" si="138"/>
        <v>6.1744186046511631</v>
      </c>
      <c r="T1041" s="470">
        <f t="shared" si="140"/>
        <v>36.174418604651166</v>
      </c>
      <c r="U1041" s="474" t="s">
        <v>3970</v>
      </c>
      <c r="V1041" s="475" t="s">
        <v>3971</v>
      </c>
    </row>
    <row r="1042" spans="1:22" s="1" customFormat="1" ht="39.950000000000003" customHeight="1" thickBot="1">
      <c r="A1042" s="1" t="s">
        <v>6</v>
      </c>
      <c r="B1042" s="2" t="s">
        <v>84</v>
      </c>
      <c r="C1042" s="2" t="s">
        <v>273</v>
      </c>
      <c r="D1042" s="2" t="s">
        <v>1245</v>
      </c>
      <c r="E1042" s="2" t="s">
        <v>2737</v>
      </c>
      <c r="F1042" s="2" t="s">
        <v>2912</v>
      </c>
      <c r="G1042" s="2">
        <v>2358.1999999999998</v>
      </c>
      <c r="H1042" s="467">
        <v>2358.1999999999998</v>
      </c>
      <c r="I1042" s="467">
        <v>1859.87</v>
      </c>
      <c r="J1042" s="468">
        <f t="shared" si="137"/>
        <v>-0.21131795437197862</v>
      </c>
      <c r="K1042" s="464">
        <v>443.45</v>
      </c>
      <c r="L1042" s="464">
        <v>443.45</v>
      </c>
      <c r="M1042" s="464">
        <v>443.45</v>
      </c>
      <c r="N1042" s="466">
        <f t="shared" si="139"/>
        <v>5.4000000000000006E-2</v>
      </c>
      <c r="O1042" s="2">
        <v>10</v>
      </c>
      <c r="P1042" s="2">
        <v>10</v>
      </c>
      <c r="Q1042" s="2">
        <v>10</v>
      </c>
      <c r="R1042" s="2">
        <v>0</v>
      </c>
      <c r="S1042" s="470">
        <f t="shared" si="138"/>
        <v>5.7100765107238685</v>
      </c>
      <c r="T1042" s="470">
        <f t="shared" si="140"/>
        <v>35.710076510723866</v>
      </c>
      <c r="U1042" s="474" t="s">
        <v>3970</v>
      </c>
      <c r="V1042" s="475" t="s">
        <v>3971</v>
      </c>
    </row>
    <row r="1043" spans="1:22" s="1" customFormat="1" ht="39.950000000000003" customHeight="1" thickBot="1">
      <c r="A1043" s="1" t="s">
        <v>6</v>
      </c>
      <c r="B1043" s="2" t="s">
        <v>84</v>
      </c>
      <c r="C1043" s="2" t="s">
        <v>271</v>
      </c>
      <c r="D1043" s="2" t="s">
        <v>1246</v>
      </c>
      <c r="E1043" s="2" t="s">
        <v>2733</v>
      </c>
      <c r="F1043" s="2" t="s">
        <v>2914</v>
      </c>
      <c r="G1043" s="2">
        <v>2370.1</v>
      </c>
      <c r="H1043" s="467">
        <v>2373.56</v>
      </c>
      <c r="I1043" s="467">
        <v>2366.65</v>
      </c>
      <c r="J1043" s="468">
        <f t="shared" si="137"/>
        <v>-2.9112388142704861E-3</v>
      </c>
      <c r="K1043" s="464">
        <v>443.45</v>
      </c>
      <c r="L1043" s="464">
        <v>443.45</v>
      </c>
      <c r="M1043" s="464">
        <v>443.45</v>
      </c>
      <c r="N1043" s="466">
        <f t="shared" si="139"/>
        <v>5.4000000000000006E-2</v>
      </c>
      <c r="O1043" s="2">
        <v>10</v>
      </c>
      <c r="P1043" s="2">
        <v>10</v>
      </c>
      <c r="Q1043" s="2">
        <v>10</v>
      </c>
      <c r="R1043" s="2">
        <v>2</v>
      </c>
      <c r="S1043" s="470">
        <f t="shared" si="138"/>
        <v>4.4873555447573574</v>
      </c>
      <c r="T1043" s="470">
        <f t="shared" si="140"/>
        <v>36.487355544757357</v>
      </c>
      <c r="U1043" s="474" t="s">
        <v>3970</v>
      </c>
      <c r="V1043" s="475" t="s">
        <v>3971</v>
      </c>
    </row>
    <row r="1044" spans="1:22" s="1" customFormat="1" ht="39.950000000000003" customHeight="1" thickBot="1">
      <c r="A1044" s="1" t="s">
        <v>6</v>
      </c>
      <c r="B1044" s="2" t="s">
        <v>85</v>
      </c>
      <c r="C1044" s="2" t="s">
        <v>269</v>
      </c>
      <c r="D1044" s="2" t="s">
        <v>1255</v>
      </c>
      <c r="E1044" s="2" t="s">
        <v>2752</v>
      </c>
      <c r="F1044" s="2" t="s">
        <v>2807</v>
      </c>
      <c r="G1044" s="2">
        <v>99.96</v>
      </c>
      <c r="H1044" s="467">
        <v>104</v>
      </c>
      <c r="I1044" s="467">
        <v>91.96</v>
      </c>
      <c r="J1044" s="468">
        <f t="shared" si="137"/>
        <v>-0.11576923076923083</v>
      </c>
      <c r="K1044" s="464">
        <v>190</v>
      </c>
      <c r="L1044" s="464">
        <v>169</v>
      </c>
      <c r="M1044" s="464">
        <v>178</v>
      </c>
      <c r="N1044" s="466">
        <f t="shared" si="139"/>
        <v>5.4000000000000006E-2</v>
      </c>
      <c r="O1044" s="2">
        <v>10</v>
      </c>
      <c r="P1044" s="2">
        <v>10</v>
      </c>
      <c r="Q1044" s="2">
        <v>10</v>
      </c>
      <c r="R1044" s="2">
        <v>0</v>
      </c>
      <c r="S1044" s="470">
        <v>60</v>
      </c>
      <c r="T1044" s="470">
        <f t="shared" si="140"/>
        <v>90</v>
      </c>
      <c r="U1044" s="476" t="s">
        <v>3969</v>
      </c>
      <c r="V1044" s="472"/>
    </row>
    <row r="1045" spans="1:22" s="1" customFormat="1" ht="39.950000000000003" customHeight="1" thickBot="1">
      <c r="A1045" s="1" t="s">
        <v>6</v>
      </c>
      <c r="B1045" s="2" t="s">
        <v>85</v>
      </c>
      <c r="C1045" s="2" t="s">
        <v>269</v>
      </c>
      <c r="D1045" s="2" t="s">
        <v>1253</v>
      </c>
      <c r="E1045" s="2" t="s">
        <v>2741</v>
      </c>
      <c r="F1045" s="2" t="s">
        <v>2815</v>
      </c>
      <c r="G1045" s="2">
        <v>96.61</v>
      </c>
      <c r="H1045" s="467">
        <v>94.95</v>
      </c>
      <c r="I1045" s="467">
        <v>94.2</v>
      </c>
      <c r="J1045" s="468">
        <f t="shared" si="137"/>
        <v>-7.8988941548183249E-3</v>
      </c>
      <c r="K1045" s="464">
        <v>190</v>
      </c>
      <c r="L1045" s="464">
        <v>169</v>
      </c>
      <c r="M1045" s="464">
        <v>178</v>
      </c>
      <c r="N1045" s="466">
        <f t="shared" si="139"/>
        <v>5.4000000000000006E-2</v>
      </c>
      <c r="O1045" s="2">
        <v>10</v>
      </c>
      <c r="P1045" s="2">
        <v>10</v>
      </c>
      <c r="Q1045" s="2">
        <v>10</v>
      </c>
      <c r="R1045" s="2">
        <v>0</v>
      </c>
      <c r="S1045" s="470">
        <f>+($I$1044*$S$1044)/I1045</f>
        <v>58.573248407643305</v>
      </c>
      <c r="T1045" s="470">
        <f t="shared" si="140"/>
        <v>88.573248407643305</v>
      </c>
      <c r="U1045" s="476" t="s">
        <v>3969</v>
      </c>
      <c r="V1045" s="472"/>
    </row>
    <row r="1046" spans="1:22" s="1" customFormat="1" ht="39.950000000000003" customHeight="1" thickBot="1">
      <c r="A1046" s="1" t="s">
        <v>6</v>
      </c>
      <c r="B1046" s="2" t="s">
        <v>85</v>
      </c>
      <c r="C1046" s="2" t="s">
        <v>269</v>
      </c>
      <c r="D1046" s="2" t="s">
        <v>1248</v>
      </c>
      <c r="E1046" s="2" t="s">
        <v>2744</v>
      </c>
      <c r="F1046" s="2" t="s">
        <v>2874</v>
      </c>
      <c r="G1046" s="2">
        <v>91.58</v>
      </c>
      <c r="H1046" s="467">
        <v>86.3</v>
      </c>
      <c r="I1046" s="467">
        <v>99.44</v>
      </c>
      <c r="J1046" s="468">
        <f t="shared" si="137"/>
        <v>0.15225955967555041</v>
      </c>
      <c r="K1046" s="464">
        <v>190</v>
      </c>
      <c r="L1046" s="464">
        <v>169</v>
      </c>
      <c r="M1046" s="464">
        <v>178</v>
      </c>
      <c r="N1046" s="466">
        <f t="shared" si="139"/>
        <v>5.4000000000000006E-2</v>
      </c>
      <c r="O1046" s="2">
        <v>10</v>
      </c>
      <c r="P1046" s="2">
        <v>10</v>
      </c>
      <c r="Q1046" s="2">
        <v>10</v>
      </c>
      <c r="R1046" s="2">
        <v>0</v>
      </c>
      <c r="S1046" s="470">
        <f>+($I$1044*$S$1044)/I1046</f>
        <v>55.486725663716811</v>
      </c>
      <c r="T1046" s="470">
        <f t="shared" si="140"/>
        <v>85.486725663716811</v>
      </c>
      <c r="U1046" s="476" t="s">
        <v>3969</v>
      </c>
      <c r="V1046" s="472"/>
    </row>
    <row r="1047" spans="1:22" s="1" customFormat="1" ht="39.950000000000003" customHeight="1" thickBot="1">
      <c r="A1047" s="1" t="s">
        <v>6</v>
      </c>
      <c r="B1047" s="2" t="s">
        <v>85</v>
      </c>
      <c r="C1047" s="2" t="s">
        <v>269</v>
      </c>
      <c r="D1047" s="2" t="s">
        <v>1259</v>
      </c>
      <c r="E1047" s="2" t="s">
        <v>2732</v>
      </c>
      <c r="F1047" s="2" t="s">
        <v>2916</v>
      </c>
      <c r="G1047" s="2">
        <v>86.92</v>
      </c>
      <c r="H1047" s="467">
        <v>128.33000000000001</v>
      </c>
      <c r="I1047" s="467">
        <v>101.25</v>
      </c>
      <c r="J1047" s="468">
        <f t="shared" si="137"/>
        <v>-0.21101846801215624</v>
      </c>
      <c r="K1047" s="464">
        <v>190</v>
      </c>
      <c r="L1047" s="464">
        <v>169</v>
      </c>
      <c r="M1047" s="464">
        <v>178</v>
      </c>
      <c r="N1047" s="466">
        <f t="shared" si="139"/>
        <v>5.4000000000000006E-2</v>
      </c>
      <c r="O1047" s="2">
        <v>10</v>
      </c>
      <c r="P1047" s="2">
        <v>0</v>
      </c>
      <c r="Q1047" s="2">
        <v>10</v>
      </c>
      <c r="R1047" s="2">
        <v>1</v>
      </c>
      <c r="S1047" s="470"/>
      <c r="T1047" s="470">
        <f t="shared" si="140"/>
        <v>21</v>
      </c>
      <c r="U1047" s="474" t="s">
        <v>3970</v>
      </c>
      <c r="V1047" s="475" t="s">
        <v>3151</v>
      </c>
    </row>
    <row r="1048" spans="1:22" s="1" customFormat="1" ht="39.950000000000003" customHeight="1" thickBot="1">
      <c r="A1048" s="1" t="s">
        <v>6</v>
      </c>
      <c r="B1048" s="2" t="s">
        <v>85</v>
      </c>
      <c r="C1048" s="2" t="s">
        <v>269</v>
      </c>
      <c r="D1048" s="2" t="s">
        <v>1250</v>
      </c>
      <c r="E1048" s="2" t="s">
        <v>2754</v>
      </c>
      <c r="F1048" s="2" t="s">
        <v>2821</v>
      </c>
      <c r="G1048" s="2">
        <v>90</v>
      </c>
      <c r="H1048" s="467">
        <v>90</v>
      </c>
      <c r="I1048" s="467">
        <v>105</v>
      </c>
      <c r="J1048" s="468">
        <f t="shared" si="137"/>
        <v>0.16666666666666666</v>
      </c>
      <c r="K1048" s="464">
        <v>190</v>
      </c>
      <c r="L1048" s="464">
        <v>169</v>
      </c>
      <c r="M1048" s="464">
        <v>178</v>
      </c>
      <c r="N1048" s="466">
        <f t="shared" si="139"/>
        <v>5.4000000000000006E-2</v>
      </c>
      <c r="O1048" s="2">
        <v>10</v>
      </c>
      <c r="P1048" s="2">
        <v>10</v>
      </c>
      <c r="Q1048" s="2">
        <v>10</v>
      </c>
      <c r="R1048" s="2">
        <v>0</v>
      </c>
      <c r="S1048" s="470">
        <f>+($I$1044*$S$1044)/I1048</f>
        <v>52.548571428571421</v>
      </c>
      <c r="T1048" s="470">
        <f t="shared" si="140"/>
        <v>82.548571428571421</v>
      </c>
      <c r="U1048" s="476" t="s">
        <v>3969</v>
      </c>
      <c r="V1048" s="472"/>
    </row>
    <row r="1049" spans="1:22" s="1" customFormat="1" ht="39.950000000000003" customHeight="1" thickBot="1">
      <c r="A1049" s="1" t="s">
        <v>6</v>
      </c>
      <c r="B1049" s="2" t="s">
        <v>85</v>
      </c>
      <c r="C1049" s="2" t="s">
        <v>271</v>
      </c>
      <c r="D1049" s="2" t="s">
        <v>1256</v>
      </c>
      <c r="E1049" s="2" t="s">
        <v>2733</v>
      </c>
      <c r="F1049" s="2" t="s">
        <v>2807</v>
      </c>
      <c r="G1049" s="2">
        <v>106.55</v>
      </c>
      <c r="H1049" s="467">
        <v>105.87</v>
      </c>
      <c r="I1049" s="467">
        <v>109.23</v>
      </c>
      <c r="J1049" s="468">
        <f t="shared" ref="J1049:J1080" si="141">+(I1049-H1049)/H1049</f>
        <v>3.1737035987531872E-2</v>
      </c>
      <c r="K1049" s="464">
        <v>190</v>
      </c>
      <c r="L1049" s="464">
        <v>169</v>
      </c>
      <c r="M1049" s="464">
        <v>178</v>
      </c>
      <c r="N1049" s="466">
        <f t="shared" si="139"/>
        <v>5.4000000000000006E-2</v>
      </c>
      <c r="O1049" s="2">
        <v>10</v>
      </c>
      <c r="P1049" s="2">
        <v>10</v>
      </c>
      <c r="Q1049" s="2">
        <v>10</v>
      </c>
      <c r="R1049" s="2">
        <v>2</v>
      </c>
      <c r="S1049" s="470">
        <f>+($I$1044*$S$1044)/I1049</f>
        <v>50.513595166163135</v>
      </c>
      <c r="T1049" s="470">
        <f t="shared" si="140"/>
        <v>82.513595166163128</v>
      </c>
      <c r="U1049" s="476" t="s">
        <v>3969</v>
      </c>
      <c r="V1049" s="472"/>
    </row>
    <row r="1050" spans="1:22" s="1" customFormat="1" ht="39.950000000000003" customHeight="1" thickBot="1">
      <c r="A1050" s="1" t="s">
        <v>6</v>
      </c>
      <c r="B1050" s="2" t="s">
        <v>85</v>
      </c>
      <c r="C1050" s="2" t="s">
        <v>270</v>
      </c>
      <c r="D1050" s="2" t="s">
        <v>1258</v>
      </c>
      <c r="E1050" s="2" t="s">
        <v>2737</v>
      </c>
      <c r="F1050" s="2" t="s">
        <v>2903</v>
      </c>
      <c r="G1050" s="2">
        <v>128.21</v>
      </c>
      <c r="H1050" s="467">
        <v>128.21</v>
      </c>
      <c r="I1050" s="467">
        <v>114.27</v>
      </c>
      <c r="J1050" s="468">
        <f t="shared" si="141"/>
        <v>-0.10872786834100313</v>
      </c>
      <c r="K1050" s="464">
        <v>190</v>
      </c>
      <c r="L1050" s="464">
        <v>169</v>
      </c>
      <c r="M1050" s="464">
        <v>178</v>
      </c>
      <c r="N1050" s="466">
        <f t="shared" si="139"/>
        <v>5.4000000000000006E-2</v>
      </c>
      <c r="O1050" s="2">
        <v>10</v>
      </c>
      <c r="P1050" s="2">
        <v>10</v>
      </c>
      <c r="Q1050" s="2">
        <v>10</v>
      </c>
      <c r="R1050" s="2">
        <v>0</v>
      </c>
      <c r="S1050" s="470">
        <f>+($I$1044*$S$1044)/I1050</f>
        <v>48.285639275400364</v>
      </c>
      <c r="T1050" s="470">
        <f t="shared" si="140"/>
        <v>78.285639275400371</v>
      </c>
      <c r="U1050" s="476" t="s">
        <v>3969</v>
      </c>
      <c r="V1050" s="472"/>
    </row>
    <row r="1051" spans="1:22" s="1" customFormat="1" ht="39.950000000000003" customHeight="1" thickBot="1">
      <c r="A1051" s="1" t="s">
        <v>6</v>
      </c>
      <c r="B1051" s="2" t="s">
        <v>85</v>
      </c>
      <c r="C1051" s="2" t="s">
        <v>271</v>
      </c>
      <c r="D1051" s="2" t="s">
        <v>1249</v>
      </c>
      <c r="E1051" s="2" t="s">
        <v>2734</v>
      </c>
      <c r="F1051" s="2" t="s">
        <v>2908</v>
      </c>
      <c r="G1051" s="2">
        <v>102.9</v>
      </c>
      <c r="H1051" s="467">
        <v>87.4</v>
      </c>
      <c r="I1051" s="467">
        <v>119</v>
      </c>
      <c r="J1051" s="468">
        <f t="shared" si="141"/>
        <v>0.36155606407322644</v>
      </c>
      <c r="K1051" s="464">
        <v>190</v>
      </c>
      <c r="L1051" s="464">
        <v>169</v>
      </c>
      <c r="M1051" s="464">
        <v>178</v>
      </c>
      <c r="N1051" s="466">
        <f t="shared" si="139"/>
        <v>5.4000000000000006E-2</v>
      </c>
      <c r="O1051" s="2">
        <v>10</v>
      </c>
      <c r="P1051" s="2">
        <v>10</v>
      </c>
      <c r="Q1051" s="2">
        <v>10</v>
      </c>
      <c r="R1051" s="2">
        <v>0</v>
      </c>
      <c r="S1051" s="470">
        <f>+($I$1044*$S$1044)/I1051</f>
        <v>46.366386554621847</v>
      </c>
      <c r="T1051" s="470">
        <f t="shared" si="140"/>
        <v>76.36638655462184</v>
      </c>
      <c r="U1051" s="476" t="s">
        <v>3969</v>
      </c>
      <c r="V1051" s="472"/>
    </row>
    <row r="1052" spans="1:22" s="1" customFormat="1" ht="39.950000000000003" customHeight="1" thickBot="1">
      <c r="A1052" s="1" t="s">
        <v>6</v>
      </c>
      <c r="B1052" s="2" t="s">
        <v>85</v>
      </c>
      <c r="C1052" s="2" t="s">
        <v>270</v>
      </c>
      <c r="D1052" s="2" t="s">
        <v>1257</v>
      </c>
      <c r="E1052" s="2" t="s">
        <v>2733</v>
      </c>
      <c r="F1052" s="2" t="s">
        <v>2779</v>
      </c>
      <c r="G1052" s="2">
        <v>114.44</v>
      </c>
      <c r="H1052" s="467">
        <v>108.07</v>
      </c>
      <c r="I1052" s="467">
        <v>120.29</v>
      </c>
      <c r="J1052" s="468">
        <f t="shared" si="141"/>
        <v>0.11307485888775806</v>
      </c>
      <c r="K1052" s="464">
        <v>190</v>
      </c>
      <c r="L1052" s="464">
        <v>169</v>
      </c>
      <c r="M1052" s="464">
        <v>178</v>
      </c>
      <c r="N1052" s="466">
        <f t="shared" si="139"/>
        <v>5.4000000000000006E-2</v>
      </c>
      <c r="O1052" s="2">
        <v>10</v>
      </c>
      <c r="P1052" s="2">
        <v>0</v>
      </c>
      <c r="Q1052" s="2">
        <v>10</v>
      </c>
      <c r="R1052" s="2">
        <v>2</v>
      </c>
      <c r="S1052" s="470"/>
      <c r="T1052" s="470">
        <f t="shared" si="140"/>
        <v>22</v>
      </c>
      <c r="U1052" s="474" t="s">
        <v>3970</v>
      </c>
      <c r="V1052" s="475" t="s">
        <v>3151</v>
      </c>
    </row>
    <row r="1053" spans="1:22" s="1" customFormat="1" ht="39.950000000000003" customHeight="1" thickBot="1">
      <c r="A1053" s="1" t="s">
        <v>7</v>
      </c>
      <c r="B1053" s="2" t="s">
        <v>85</v>
      </c>
      <c r="C1053" s="2" t="s">
        <v>269</v>
      </c>
      <c r="D1053" s="2" t="s">
        <v>1252</v>
      </c>
      <c r="E1053" s="2" t="s">
        <v>2737</v>
      </c>
      <c r="F1053" s="2" t="s">
        <v>2915</v>
      </c>
      <c r="G1053" s="2">
        <v>103.98</v>
      </c>
      <c r="H1053" s="467">
        <v>91.5</v>
      </c>
      <c r="I1053" s="467">
        <v>124.12</v>
      </c>
      <c r="J1053" s="468">
        <f t="shared" si="141"/>
        <v>0.35650273224043721</v>
      </c>
      <c r="K1053" s="464">
        <v>190</v>
      </c>
      <c r="L1053" s="464">
        <v>169</v>
      </c>
      <c r="M1053" s="464">
        <v>178</v>
      </c>
      <c r="N1053" s="466">
        <f t="shared" si="139"/>
        <v>5.4000000000000006E-2</v>
      </c>
      <c r="O1053" s="2">
        <v>10</v>
      </c>
      <c r="P1053" s="2">
        <v>10</v>
      </c>
      <c r="Q1053" s="2">
        <v>10</v>
      </c>
      <c r="R1053" s="2">
        <v>0</v>
      </c>
      <c r="S1053" s="470">
        <f t="shared" ref="S1053:S1060" si="142">+($I$1044*$S$1044)/I1053</f>
        <v>44.453754431195613</v>
      </c>
      <c r="T1053" s="470">
        <f t="shared" si="140"/>
        <v>74.45375443119562</v>
      </c>
      <c r="U1053" s="476" t="s">
        <v>3969</v>
      </c>
      <c r="V1053" s="472"/>
    </row>
    <row r="1054" spans="1:22" s="1" customFormat="1" ht="39.950000000000003" customHeight="1" thickBot="1">
      <c r="A1054" s="1" t="s">
        <v>6</v>
      </c>
      <c r="B1054" s="2" t="s">
        <v>85</v>
      </c>
      <c r="C1054" s="2" t="s">
        <v>271</v>
      </c>
      <c r="D1054" s="2" t="s">
        <v>1261</v>
      </c>
      <c r="E1054" s="2" t="s">
        <v>2737</v>
      </c>
      <c r="F1054" s="2" t="s">
        <v>2915</v>
      </c>
      <c r="G1054" s="2">
        <v>138.81</v>
      </c>
      <c r="H1054" s="467">
        <v>138.81</v>
      </c>
      <c r="I1054" s="467">
        <v>124.12</v>
      </c>
      <c r="J1054" s="468">
        <f t="shared" si="141"/>
        <v>-0.10582811036668827</v>
      </c>
      <c r="K1054" s="464">
        <v>190</v>
      </c>
      <c r="L1054" s="464">
        <v>169</v>
      </c>
      <c r="M1054" s="464">
        <v>178</v>
      </c>
      <c r="N1054" s="466">
        <f t="shared" si="139"/>
        <v>5.4000000000000006E-2</v>
      </c>
      <c r="O1054" s="2">
        <v>10</v>
      </c>
      <c r="P1054" s="2">
        <v>10</v>
      </c>
      <c r="Q1054" s="2">
        <v>10</v>
      </c>
      <c r="R1054" s="2">
        <v>0</v>
      </c>
      <c r="S1054" s="470">
        <f t="shared" si="142"/>
        <v>44.453754431195613</v>
      </c>
      <c r="T1054" s="470">
        <f t="shared" si="140"/>
        <v>74.45375443119562</v>
      </c>
      <c r="U1054" s="476" t="s">
        <v>3969</v>
      </c>
      <c r="V1054" s="472"/>
    </row>
    <row r="1055" spans="1:22" s="1" customFormat="1" ht="39.950000000000003" customHeight="1" thickBot="1">
      <c r="A1055" s="1" t="s">
        <v>7</v>
      </c>
      <c r="B1055" s="2" t="s">
        <v>85</v>
      </c>
      <c r="C1055" s="2" t="s">
        <v>269</v>
      </c>
      <c r="D1055" s="2" t="s">
        <v>1254</v>
      </c>
      <c r="E1055" s="2" t="s">
        <v>2734</v>
      </c>
      <c r="F1055" s="2" t="s">
        <v>2779</v>
      </c>
      <c r="G1055" s="2">
        <v>114</v>
      </c>
      <c r="H1055" s="467">
        <v>98.7</v>
      </c>
      <c r="I1055" s="467">
        <v>128.6</v>
      </c>
      <c r="J1055" s="468">
        <f t="shared" si="141"/>
        <v>0.30293819655521775</v>
      </c>
      <c r="K1055" s="464">
        <v>190</v>
      </c>
      <c r="L1055" s="464">
        <v>169</v>
      </c>
      <c r="M1055" s="464">
        <v>178</v>
      </c>
      <c r="N1055" s="466">
        <f t="shared" si="139"/>
        <v>5.4000000000000006E-2</v>
      </c>
      <c r="O1055" s="2">
        <v>10</v>
      </c>
      <c r="P1055" s="2">
        <v>10</v>
      </c>
      <c r="Q1055" s="2">
        <v>10</v>
      </c>
      <c r="R1055" s="2">
        <v>0</v>
      </c>
      <c r="S1055" s="470">
        <f t="shared" si="142"/>
        <v>42.905132192846033</v>
      </c>
      <c r="T1055" s="470">
        <f t="shared" si="140"/>
        <v>72.905132192846025</v>
      </c>
      <c r="U1055" s="476" t="s">
        <v>3969</v>
      </c>
      <c r="V1055" s="472"/>
    </row>
    <row r="1056" spans="1:22" s="1" customFormat="1" ht="39.950000000000003" customHeight="1" thickBot="1">
      <c r="A1056" s="1" t="s">
        <v>6</v>
      </c>
      <c r="B1056" s="2" t="s">
        <v>85</v>
      </c>
      <c r="C1056" s="2" t="s">
        <v>269</v>
      </c>
      <c r="D1056" s="2" t="s">
        <v>1251</v>
      </c>
      <c r="E1056" s="2" t="s">
        <v>2733</v>
      </c>
      <c r="F1056" s="2" t="s">
        <v>2822</v>
      </c>
      <c r="G1056" s="2">
        <v>100.6</v>
      </c>
      <c r="H1056" s="467">
        <v>91.06</v>
      </c>
      <c r="I1056" s="467">
        <v>132.49</v>
      </c>
      <c r="J1056" s="468">
        <f t="shared" si="141"/>
        <v>0.45497474192839893</v>
      </c>
      <c r="K1056" s="464">
        <v>190</v>
      </c>
      <c r="L1056" s="464">
        <v>169</v>
      </c>
      <c r="M1056" s="464">
        <v>178</v>
      </c>
      <c r="N1056" s="466">
        <f t="shared" si="139"/>
        <v>5.4000000000000006E-2</v>
      </c>
      <c r="O1056" s="2">
        <v>10</v>
      </c>
      <c r="P1056" s="2">
        <v>10</v>
      </c>
      <c r="Q1056" s="2">
        <v>10</v>
      </c>
      <c r="R1056" s="2">
        <v>2</v>
      </c>
      <c r="S1056" s="470">
        <f t="shared" si="142"/>
        <v>41.645407200543431</v>
      </c>
      <c r="T1056" s="470">
        <f t="shared" si="140"/>
        <v>73.645407200543431</v>
      </c>
      <c r="U1056" s="476" t="s">
        <v>3969</v>
      </c>
      <c r="V1056" s="472"/>
    </row>
    <row r="1057" spans="1:22" s="1" customFormat="1" ht="39.950000000000003" customHeight="1" thickBot="1">
      <c r="A1057" s="1" t="s">
        <v>6</v>
      </c>
      <c r="B1057" s="2" t="s">
        <v>85</v>
      </c>
      <c r="C1057" s="2" t="s">
        <v>269</v>
      </c>
      <c r="D1057" s="2" t="s">
        <v>1260</v>
      </c>
      <c r="E1057" s="2" t="s">
        <v>2742</v>
      </c>
      <c r="F1057" s="2" t="s">
        <v>2779</v>
      </c>
      <c r="G1057" s="2">
        <v>103.33</v>
      </c>
      <c r="H1057" s="467">
        <v>138</v>
      </c>
      <c r="I1057" s="467">
        <v>138</v>
      </c>
      <c r="J1057" s="468">
        <f t="shared" si="141"/>
        <v>0</v>
      </c>
      <c r="K1057" s="464">
        <v>190</v>
      </c>
      <c r="L1057" s="464">
        <v>169</v>
      </c>
      <c r="M1057" s="464">
        <v>178</v>
      </c>
      <c r="N1057" s="466">
        <f t="shared" si="139"/>
        <v>5.4000000000000006E-2</v>
      </c>
      <c r="O1057" s="2">
        <v>10</v>
      </c>
      <c r="P1057" s="2">
        <v>0</v>
      </c>
      <c r="Q1057" s="2">
        <v>10</v>
      </c>
      <c r="R1057" s="2">
        <v>0</v>
      </c>
      <c r="S1057" s="470">
        <f t="shared" si="142"/>
        <v>39.982608695652168</v>
      </c>
      <c r="T1057" s="470">
        <f t="shared" si="140"/>
        <v>59.982608695652168</v>
      </c>
      <c r="U1057" s="476" t="s">
        <v>3969</v>
      </c>
      <c r="V1057" s="472"/>
    </row>
    <row r="1058" spans="1:22" s="1" customFormat="1" ht="39.950000000000003" customHeight="1" thickBot="1">
      <c r="A1058" s="1" t="s">
        <v>6</v>
      </c>
      <c r="B1058" s="2" t="s">
        <v>85</v>
      </c>
      <c r="C1058" s="2" t="s">
        <v>272</v>
      </c>
      <c r="D1058" s="2" t="s">
        <v>1267</v>
      </c>
      <c r="E1058" s="2" t="s">
        <v>2736</v>
      </c>
      <c r="F1058" s="2" t="s">
        <v>2807</v>
      </c>
      <c r="G1058" s="2">
        <v>152.96</v>
      </c>
      <c r="H1058" s="467">
        <v>155.06</v>
      </c>
      <c r="I1058" s="467">
        <v>142.54</v>
      </c>
      <c r="J1058" s="468">
        <f t="shared" si="141"/>
        <v>-8.0742938217464269E-2</v>
      </c>
      <c r="K1058" s="464">
        <v>190</v>
      </c>
      <c r="L1058" s="464">
        <v>169</v>
      </c>
      <c r="M1058" s="464">
        <v>178</v>
      </c>
      <c r="N1058" s="466">
        <f t="shared" si="139"/>
        <v>5.4000000000000006E-2</v>
      </c>
      <c r="O1058" s="2">
        <v>0</v>
      </c>
      <c r="P1058" s="2">
        <v>10</v>
      </c>
      <c r="Q1058" s="2">
        <v>10</v>
      </c>
      <c r="R1058" s="2">
        <v>0</v>
      </c>
      <c r="S1058" s="470">
        <f t="shared" si="142"/>
        <v>38.709134278097373</v>
      </c>
      <c r="T1058" s="470">
        <f t="shared" si="140"/>
        <v>58.709134278097373</v>
      </c>
      <c r="U1058" s="474" t="s">
        <v>3970</v>
      </c>
      <c r="V1058" s="475" t="s">
        <v>3971</v>
      </c>
    </row>
    <row r="1059" spans="1:22" s="1" customFormat="1" ht="39.950000000000003" customHeight="1" thickBot="1">
      <c r="A1059" s="1" t="s">
        <v>7</v>
      </c>
      <c r="B1059" s="2" t="s">
        <v>85</v>
      </c>
      <c r="C1059" s="2" t="s">
        <v>270</v>
      </c>
      <c r="D1059" s="2" t="s">
        <v>1268</v>
      </c>
      <c r="E1059" s="2" t="s">
        <v>2736</v>
      </c>
      <c r="F1059" s="2" t="s">
        <v>2807</v>
      </c>
      <c r="G1059" s="2">
        <v>157.46</v>
      </c>
      <c r="H1059" s="467">
        <v>159.62</v>
      </c>
      <c r="I1059" s="467">
        <v>142.54</v>
      </c>
      <c r="J1059" s="468">
        <f t="shared" si="141"/>
        <v>-0.10700413482019805</v>
      </c>
      <c r="K1059" s="464">
        <v>190</v>
      </c>
      <c r="L1059" s="464">
        <v>169</v>
      </c>
      <c r="M1059" s="464">
        <v>178</v>
      </c>
      <c r="N1059" s="466">
        <f t="shared" si="139"/>
        <v>5.4000000000000006E-2</v>
      </c>
      <c r="O1059" s="2">
        <v>0</v>
      </c>
      <c r="P1059" s="2">
        <v>10</v>
      </c>
      <c r="Q1059" s="2">
        <v>10</v>
      </c>
      <c r="R1059" s="2">
        <v>0</v>
      </c>
      <c r="S1059" s="470">
        <f t="shared" si="142"/>
        <v>38.709134278097373</v>
      </c>
      <c r="T1059" s="470">
        <f t="shared" si="140"/>
        <v>58.709134278097373</v>
      </c>
      <c r="U1059" s="474" t="s">
        <v>3970</v>
      </c>
      <c r="V1059" s="475" t="s">
        <v>3971</v>
      </c>
    </row>
    <row r="1060" spans="1:22" s="1" customFormat="1" ht="39.950000000000003" customHeight="1" thickBot="1">
      <c r="A1060" s="1" t="s">
        <v>7</v>
      </c>
      <c r="B1060" s="2" t="s">
        <v>85</v>
      </c>
      <c r="C1060" s="2" t="s">
        <v>270</v>
      </c>
      <c r="D1060" s="2" t="s">
        <v>1262</v>
      </c>
      <c r="E1060" s="2" t="s">
        <v>2734</v>
      </c>
      <c r="F1060" s="2" t="s">
        <v>2917</v>
      </c>
      <c r="G1060" s="2">
        <v>122.3</v>
      </c>
      <c r="H1060" s="467">
        <v>142.15</v>
      </c>
      <c r="I1060" s="467">
        <v>148</v>
      </c>
      <c r="J1060" s="468">
        <f t="shared" si="141"/>
        <v>4.1153710868800521E-2</v>
      </c>
      <c r="K1060" s="464">
        <v>190</v>
      </c>
      <c r="L1060" s="464">
        <v>169</v>
      </c>
      <c r="M1060" s="464">
        <v>178</v>
      </c>
      <c r="N1060" s="466">
        <f t="shared" si="139"/>
        <v>5.4000000000000006E-2</v>
      </c>
      <c r="O1060" s="2">
        <v>10</v>
      </c>
      <c r="P1060" s="2">
        <v>10</v>
      </c>
      <c r="Q1060" s="2">
        <v>10</v>
      </c>
      <c r="R1060" s="2">
        <v>0</v>
      </c>
      <c r="S1060" s="470">
        <f t="shared" si="142"/>
        <v>37.281081081081076</v>
      </c>
      <c r="T1060" s="470">
        <f t="shared" si="140"/>
        <v>67.281081081081084</v>
      </c>
      <c r="U1060" s="474" t="s">
        <v>3970</v>
      </c>
      <c r="V1060" s="475" t="s">
        <v>3971</v>
      </c>
    </row>
    <row r="1061" spans="1:22" s="1" customFormat="1" ht="39.950000000000003" customHeight="1" thickBot="1">
      <c r="A1061" s="1" t="s">
        <v>6</v>
      </c>
      <c r="B1061" s="2" t="s">
        <v>85</v>
      </c>
      <c r="C1061" s="2" t="s">
        <v>271</v>
      </c>
      <c r="D1061" s="2" t="s">
        <v>1263</v>
      </c>
      <c r="E1061" s="2" t="s">
        <v>2736</v>
      </c>
      <c r="F1061" s="2" t="s">
        <v>2818</v>
      </c>
      <c r="G1061" s="2">
        <v>167.46</v>
      </c>
      <c r="H1061" s="467">
        <v>143.85</v>
      </c>
      <c r="I1061" s="467">
        <v>161.52000000000001</v>
      </c>
      <c r="J1061" s="468">
        <f t="shared" si="141"/>
        <v>0.12283628779979157</v>
      </c>
      <c r="K1061" s="464">
        <v>190</v>
      </c>
      <c r="L1061" s="464">
        <v>169</v>
      </c>
      <c r="M1061" s="464">
        <v>178</v>
      </c>
      <c r="N1061" s="466">
        <f t="shared" si="139"/>
        <v>5.4000000000000006E-2</v>
      </c>
      <c r="O1061" s="2">
        <v>0</v>
      </c>
      <c r="P1061" s="2">
        <v>0</v>
      </c>
      <c r="Q1061" s="2">
        <v>10</v>
      </c>
      <c r="R1061" s="2">
        <v>0</v>
      </c>
      <c r="S1061" s="470"/>
      <c r="T1061" s="470">
        <f t="shared" si="140"/>
        <v>10</v>
      </c>
      <c r="U1061" s="474" t="s">
        <v>3970</v>
      </c>
      <c r="V1061" s="475" t="s">
        <v>3151</v>
      </c>
    </row>
    <row r="1062" spans="1:22" s="1" customFormat="1" ht="39.950000000000003" customHeight="1" thickBot="1">
      <c r="A1062" s="1" t="s">
        <v>6</v>
      </c>
      <c r="B1062" s="2" t="s">
        <v>85</v>
      </c>
      <c r="C1062" s="2" t="s">
        <v>269</v>
      </c>
      <c r="D1062" s="2" t="s">
        <v>1264</v>
      </c>
      <c r="E1062" s="2" t="s">
        <v>2736</v>
      </c>
      <c r="F1062" s="2" t="s">
        <v>2818</v>
      </c>
      <c r="G1062" s="2">
        <v>172.39</v>
      </c>
      <c r="H1062" s="467">
        <v>145.96</v>
      </c>
      <c r="I1062" s="467">
        <v>161.52000000000001</v>
      </c>
      <c r="J1062" s="468">
        <f t="shared" si="141"/>
        <v>0.10660454919155934</v>
      </c>
      <c r="K1062" s="464">
        <v>190</v>
      </c>
      <c r="L1062" s="464">
        <v>169</v>
      </c>
      <c r="M1062" s="464">
        <v>178</v>
      </c>
      <c r="N1062" s="466">
        <f t="shared" si="139"/>
        <v>5.4000000000000006E-2</v>
      </c>
      <c r="O1062" s="2">
        <v>0</v>
      </c>
      <c r="P1062" s="2">
        <v>0</v>
      </c>
      <c r="Q1062" s="2">
        <v>10</v>
      </c>
      <c r="R1062" s="2">
        <v>0</v>
      </c>
      <c r="S1062" s="470"/>
      <c r="T1062" s="470">
        <f t="shared" si="140"/>
        <v>10</v>
      </c>
      <c r="U1062" s="474" t="s">
        <v>3970</v>
      </c>
      <c r="V1062" s="475" t="s">
        <v>3151</v>
      </c>
    </row>
    <row r="1063" spans="1:22" s="1" customFormat="1" ht="39.950000000000003" customHeight="1" thickBot="1">
      <c r="A1063" s="1" t="s">
        <v>6</v>
      </c>
      <c r="B1063" s="2" t="s">
        <v>85</v>
      </c>
      <c r="C1063" s="2" t="s">
        <v>269</v>
      </c>
      <c r="D1063" s="2" t="s">
        <v>1266</v>
      </c>
      <c r="E1063" s="2" t="s">
        <v>2738</v>
      </c>
      <c r="F1063" s="2" t="s">
        <v>2908</v>
      </c>
      <c r="G1063" s="2">
        <v>131.78</v>
      </c>
      <c r="H1063" s="467">
        <v>151</v>
      </c>
      <c r="I1063" s="467">
        <v>191</v>
      </c>
      <c r="J1063" s="468">
        <f t="shared" si="141"/>
        <v>0.26490066225165565</v>
      </c>
      <c r="K1063" s="464">
        <v>190</v>
      </c>
      <c r="L1063" s="464">
        <v>169</v>
      </c>
      <c r="M1063" s="464">
        <v>178</v>
      </c>
      <c r="N1063" s="466">
        <f t="shared" si="139"/>
        <v>5.4000000000000006E-2</v>
      </c>
      <c r="O1063" s="2">
        <v>10</v>
      </c>
      <c r="P1063" s="2">
        <v>10</v>
      </c>
      <c r="Q1063" s="2">
        <v>10</v>
      </c>
      <c r="R1063" s="2">
        <v>0</v>
      </c>
      <c r="S1063" s="470">
        <f>+($I$1044*$S$1044)/I1063</f>
        <v>28.887958115183242</v>
      </c>
      <c r="T1063" s="470">
        <f t="shared" si="140"/>
        <v>58.887958115183238</v>
      </c>
      <c r="U1063" s="474" t="s">
        <v>3970</v>
      </c>
      <c r="V1063" s="475" t="s">
        <v>3971</v>
      </c>
    </row>
    <row r="1064" spans="1:22" s="1" customFormat="1" ht="39.950000000000003" customHeight="1" thickBot="1">
      <c r="A1064" s="1" t="s">
        <v>6</v>
      </c>
      <c r="B1064" s="2" t="s">
        <v>85</v>
      </c>
      <c r="C1064" s="2" t="s">
        <v>269</v>
      </c>
      <c r="D1064" s="2" t="s">
        <v>1265</v>
      </c>
      <c r="E1064" s="2" t="s">
        <v>2735</v>
      </c>
      <c r="F1064" s="2" t="s">
        <v>2917</v>
      </c>
      <c r="G1064" s="2">
        <v>120.96</v>
      </c>
      <c r="H1064" s="467">
        <v>148</v>
      </c>
      <c r="I1064" s="467">
        <v>199</v>
      </c>
      <c r="J1064" s="468">
        <f t="shared" si="141"/>
        <v>0.34459459459459457</v>
      </c>
      <c r="K1064" s="464">
        <v>190</v>
      </c>
      <c r="L1064" s="464">
        <v>169</v>
      </c>
      <c r="M1064" s="464">
        <v>178</v>
      </c>
      <c r="N1064" s="466">
        <f t="shared" si="139"/>
        <v>5.4000000000000006E-2</v>
      </c>
      <c r="O1064" s="2">
        <v>10</v>
      </c>
      <c r="P1064" s="2">
        <v>0</v>
      </c>
      <c r="Q1064" s="2">
        <v>10</v>
      </c>
      <c r="R1064" s="2">
        <v>1</v>
      </c>
      <c r="S1064" s="470">
        <f>+($I$1044*$S$1044)/I1064</f>
        <v>27.726633165829142</v>
      </c>
      <c r="T1064" s="470">
        <f t="shared" si="140"/>
        <v>48.726633165829142</v>
      </c>
      <c r="U1064" s="474" t="s">
        <v>3970</v>
      </c>
      <c r="V1064" s="475" t="s">
        <v>3971</v>
      </c>
    </row>
    <row r="1065" spans="1:22" s="1" customFormat="1" ht="39.950000000000003" customHeight="1" thickBot="1">
      <c r="A1065" s="1" t="s">
        <v>6</v>
      </c>
      <c r="B1065" s="2" t="s">
        <v>85</v>
      </c>
      <c r="C1065" s="2" t="s">
        <v>272</v>
      </c>
      <c r="D1065" s="2" t="s">
        <v>1269</v>
      </c>
      <c r="E1065" s="2" t="s">
        <v>2737</v>
      </c>
      <c r="F1065" s="2" t="s">
        <v>2900</v>
      </c>
      <c r="G1065" s="2">
        <v>543.11</v>
      </c>
      <c r="H1065" s="467">
        <v>543.11</v>
      </c>
      <c r="I1065" s="467">
        <v>555.15</v>
      </c>
      <c r="J1065" s="468">
        <f t="shared" si="141"/>
        <v>2.2168621457899804E-2</v>
      </c>
      <c r="K1065" s="464">
        <v>190</v>
      </c>
      <c r="L1065" s="464">
        <v>169</v>
      </c>
      <c r="M1065" s="464">
        <v>178</v>
      </c>
      <c r="N1065" s="466">
        <f t="shared" si="139"/>
        <v>5.4000000000000006E-2</v>
      </c>
      <c r="O1065" s="2">
        <v>10</v>
      </c>
      <c r="P1065" s="2">
        <v>10</v>
      </c>
      <c r="Q1065" s="2">
        <v>10</v>
      </c>
      <c r="R1065" s="2">
        <v>0</v>
      </c>
      <c r="S1065" s="470">
        <f>+($I$1044*$S$1044)/I1065</f>
        <v>9.9389354228586857</v>
      </c>
      <c r="T1065" s="470">
        <f t="shared" si="140"/>
        <v>39.938935422858684</v>
      </c>
      <c r="U1065" s="474" t="s">
        <v>3970</v>
      </c>
      <c r="V1065" s="475" t="s">
        <v>3971</v>
      </c>
    </row>
    <row r="1066" spans="1:22" s="1" customFormat="1" ht="39.950000000000003" customHeight="1" thickBot="1">
      <c r="A1066" s="1" t="s">
        <v>6</v>
      </c>
      <c r="B1066" s="2" t="s">
        <v>85</v>
      </c>
      <c r="C1066" s="2" t="s">
        <v>273</v>
      </c>
      <c r="D1066" s="2" t="s">
        <v>1270</v>
      </c>
      <c r="E1066" s="2" t="s">
        <v>2737</v>
      </c>
      <c r="F1066" s="2" t="s">
        <v>2900</v>
      </c>
      <c r="G1066" s="2">
        <v>745.46</v>
      </c>
      <c r="H1066" s="467">
        <v>745.46</v>
      </c>
      <c r="I1066" s="467">
        <v>688.39</v>
      </c>
      <c r="J1066" s="468">
        <f t="shared" si="141"/>
        <v>-7.6556756901778836E-2</v>
      </c>
      <c r="K1066" s="464">
        <v>190</v>
      </c>
      <c r="L1066" s="464">
        <v>169</v>
      </c>
      <c r="M1066" s="464">
        <v>178</v>
      </c>
      <c r="N1066" s="466">
        <f t="shared" si="139"/>
        <v>5.4000000000000006E-2</v>
      </c>
      <c r="O1066" s="2">
        <v>10</v>
      </c>
      <c r="P1066" s="2">
        <v>10</v>
      </c>
      <c r="Q1066" s="2">
        <v>10</v>
      </c>
      <c r="R1066" s="2">
        <v>0</v>
      </c>
      <c r="S1066" s="470">
        <f>+($I$1044*$S$1044)/I1066</f>
        <v>8.015223928296459</v>
      </c>
      <c r="T1066" s="470">
        <f t="shared" si="140"/>
        <v>38.015223928296457</v>
      </c>
      <c r="U1066" s="474" t="s">
        <v>3970</v>
      </c>
      <c r="V1066" s="475" t="s">
        <v>3971</v>
      </c>
    </row>
    <row r="1067" spans="1:22" s="1" customFormat="1" ht="39.950000000000003" customHeight="1" thickBot="1">
      <c r="A1067" s="1" t="s">
        <v>6</v>
      </c>
      <c r="B1067" s="2" t="s">
        <v>86</v>
      </c>
      <c r="C1067" s="2" t="s">
        <v>269</v>
      </c>
      <c r="D1067" s="2" t="s">
        <v>1274</v>
      </c>
      <c r="E1067" s="2" t="s">
        <v>2752</v>
      </c>
      <c r="F1067" s="2" t="s">
        <v>2807</v>
      </c>
      <c r="G1067" s="2">
        <v>250.72</v>
      </c>
      <c r="H1067" s="467">
        <v>239</v>
      </c>
      <c r="I1067" s="467">
        <v>217.8</v>
      </c>
      <c r="J1067" s="468">
        <f t="shared" si="141"/>
        <v>-8.8702928870292838E-2</v>
      </c>
      <c r="K1067" s="464">
        <v>566</v>
      </c>
      <c r="L1067" s="464">
        <v>424</v>
      </c>
      <c r="M1067" s="464">
        <v>392</v>
      </c>
      <c r="N1067" s="466">
        <f t="shared" si="139"/>
        <v>5.4000000000000006E-2</v>
      </c>
      <c r="O1067" s="2">
        <v>10</v>
      </c>
      <c r="P1067" s="2">
        <v>10</v>
      </c>
      <c r="Q1067" s="2">
        <v>10</v>
      </c>
      <c r="R1067" s="2">
        <v>0</v>
      </c>
      <c r="S1067" s="470">
        <v>60</v>
      </c>
      <c r="T1067" s="470">
        <f t="shared" si="140"/>
        <v>90</v>
      </c>
      <c r="U1067" s="476" t="s">
        <v>3969</v>
      </c>
      <c r="V1067" s="472"/>
    </row>
    <row r="1068" spans="1:22" s="1" customFormat="1" ht="39.950000000000003" customHeight="1" thickBot="1">
      <c r="A1068" s="1" t="s">
        <v>7</v>
      </c>
      <c r="B1068" s="2" t="s">
        <v>86</v>
      </c>
      <c r="C1068" s="2" t="s">
        <v>269</v>
      </c>
      <c r="D1068" s="2" t="s">
        <v>1277</v>
      </c>
      <c r="E1068" s="2" t="s">
        <v>2744</v>
      </c>
      <c r="F1068" s="2" t="s">
        <v>2874</v>
      </c>
      <c r="G1068" s="2">
        <v>220.75</v>
      </c>
      <c r="H1068" s="467">
        <v>248.21</v>
      </c>
      <c r="I1068" s="467">
        <v>240.15</v>
      </c>
      <c r="J1068" s="468">
        <f t="shared" si="141"/>
        <v>-3.2472503122356076E-2</v>
      </c>
      <c r="K1068" s="464">
        <v>566</v>
      </c>
      <c r="L1068" s="464">
        <v>424</v>
      </c>
      <c r="M1068" s="464">
        <v>392</v>
      </c>
      <c r="N1068" s="466">
        <f t="shared" si="139"/>
        <v>5.4000000000000006E-2</v>
      </c>
      <c r="O1068" s="2">
        <v>10</v>
      </c>
      <c r="P1068" s="2">
        <v>10</v>
      </c>
      <c r="Q1068" s="2">
        <v>10</v>
      </c>
      <c r="R1068" s="2">
        <v>0</v>
      </c>
      <c r="S1068" s="470">
        <f>+($I$1067*$S$1067)/I1068</f>
        <v>54.415990006246098</v>
      </c>
      <c r="T1068" s="470">
        <f t="shared" si="140"/>
        <v>84.415990006246091</v>
      </c>
      <c r="U1068" s="476" t="s">
        <v>3969</v>
      </c>
      <c r="V1068" s="472"/>
    </row>
    <row r="1069" spans="1:22" s="1" customFormat="1" ht="39.950000000000003" customHeight="1" thickBot="1">
      <c r="A1069" s="1" t="s">
        <v>6</v>
      </c>
      <c r="B1069" s="2" t="s">
        <v>86</v>
      </c>
      <c r="C1069" s="2" t="s">
        <v>271</v>
      </c>
      <c r="D1069" s="2" t="s">
        <v>1276</v>
      </c>
      <c r="E1069" s="2" t="s">
        <v>2733</v>
      </c>
      <c r="F1069" s="2" t="s">
        <v>2807</v>
      </c>
      <c r="G1069" s="2">
        <v>267.64999999999998</v>
      </c>
      <c r="H1069" s="467">
        <v>245.89</v>
      </c>
      <c r="I1069" s="467">
        <v>255.21</v>
      </c>
      <c r="J1069" s="468">
        <f t="shared" si="141"/>
        <v>3.7903127414697722E-2</v>
      </c>
      <c r="K1069" s="464">
        <v>566</v>
      </c>
      <c r="L1069" s="464">
        <v>424</v>
      </c>
      <c r="M1069" s="464">
        <v>392</v>
      </c>
      <c r="N1069" s="466">
        <f t="shared" si="139"/>
        <v>5.4000000000000006E-2</v>
      </c>
      <c r="O1069" s="2">
        <v>10</v>
      </c>
      <c r="P1069" s="2">
        <v>10</v>
      </c>
      <c r="Q1069" s="2">
        <v>10</v>
      </c>
      <c r="R1069" s="2">
        <v>2</v>
      </c>
      <c r="S1069" s="470">
        <f>+($I$1067*$S$1067)/I1069</f>
        <v>51.204890090513693</v>
      </c>
      <c r="T1069" s="470">
        <f t="shared" si="140"/>
        <v>83.204890090513686</v>
      </c>
      <c r="U1069" s="476" t="s">
        <v>3969</v>
      </c>
      <c r="V1069" s="472"/>
    </row>
    <row r="1070" spans="1:22" s="1" customFormat="1" ht="39.950000000000003" customHeight="1" thickBot="1">
      <c r="A1070" s="1" t="s">
        <v>6</v>
      </c>
      <c r="B1070" s="2" t="s">
        <v>86</v>
      </c>
      <c r="C1070" s="2" t="s">
        <v>269</v>
      </c>
      <c r="D1070" s="2" t="s">
        <v>1275</v>
      </c>
      <c r="E1070" s="2" t="s">
        <v>2737</v>
      </c>
      <c r="F1070" s="2" t="s">
        <v>2903</v>
      </c>
      <c r="G1070" s="2">
        <v>270.08</v>
      </c>
      <c r="H1070" s="467">
        <v>240.38</v>
      </c>
      <c r="I1070" s="467">
        <v>275.83</v>
      </c>
      <c r="J1070" s="468">
        <f t="shared" si="141"/>
        <v>0.14747483151676508</v>
      </c>
      <c r="K1070" s="464">
        <v>566</v>
      </c>
      <c r="L1070" s="464">
        <v>424</v>
      </c>
      <c r="M1070" s="464">
        <v>392</v>
      </c>
      <c r="N1070" s="466">
        <f t="shared" si="139"/>
        <v>5.4000000000000006E-2</v>
      </c>
      <c r="O1070" s="2">
        <v>10</v>
      </c>
      <c r="P1070" s="2">
        <v>10</v>
      </c>
      <c r="Q1070" s="2">
        <v>10</v>
      </c>
      <c r="R1070" s="2">
        <v>0</v>
      </c>
      <c r="S1070" s="470">
        <f>+($I$1067*$S$1067)/I1070</f>
        <v>47.377007577130847</v>
      </c>
      <c r="T1070" s="470">
        <f t="shared" si="140"/>
        <v>77.377007577130854</v>
      </c>
      <c r="U1070" s="476" t="s">
        <v>3969</v>
      </c>
      <c r="V1070" s="472"/>
    </row>
    <row r="1071" spans="1:22" s="1" customFormat="1" ht="39.950000000000003" customHeight="1" thickBot="1">
      <c r="A1071" s="1" t="s">
        <v>6</v>
      </c>
      <c r="B1071" s="2" t="s">
        <v>86</v>
      </c>
      <c r="C1071" s="2" t="s">
        <v>270</v>
      </c>
      <c r="D1071" s="2" t="s">
        <v>1272</v>
      </c>
      <c r="E1071" s="2" t="s">
        <v>2733</v>
      </c>
      <c r="F1071" s="2" t="s">
        <v>2779</v>
      </c>
      <c r="G1071" s="2">
        <v>327.45</v>
      </c>
      <c r="H1071" s="467">
        <v>226.92</v>
      </c>
      <c r="I1071" s="467">
        <v>277.44</v>
      </c>
      <c r="J1071" s="468">
        <f t="shared" si="141"/>
        <v>0.22263352723426763</v>
      </c>
      <c r="K1071" s="464">
        <v>566</v>
      </c>
      <c r="L1071" s="464">
        <v>424</v>
      </c>
      <c r="M1071" s="464">
        <v>392</v>
      </c>
      <c r="N1071" s="466">
        <f t="shared" si="139"/>
        <v>5.4000000000000006E-2</v>
      </c>
      <c r="O1071" s="2">
        <v>10</v>
      </c>
      <c r="P1071" s="2">
        <v>0</v>
      </c>
      <c r="Q1071" s="2">
        <v>10</v>
      </c>
      <c r="R1071" s="2">
        <v>2</v>
      </c>
      <c r="S1071" s="470"/>
      <c r="T1071" s="470">
        <f t="shared" si="140"/>
        <v>22</v>
      </c>
      <c r="U1071" s="474" t="s">
        <v>3970</v>
      </c>
      <c r="V1071" s="475" t="s">
        <v>3151</v>
      </c>
    </row>
    <row r="1072" spans="1:22" s="1" customFormat="1" ht="39.950000000000003" customHeight="1" thickBot="1">
      <c r="A1072" s="1" t="s">
        <v>6</v>
      </c>
      <c r="B1072" s="2" t="s">
        <v>86</v>
      </c>
      <c r="C1072" s="2" t="s">
        <v>271</v>
      </c>
      <c r="D1072" s="2" t="s">
        <v>1271</v>
      </c>
      <c r="E1072" s="2" t="s">
        <v>2734</v>
      </c>
      <c r="F1072" s="2" t="s">
        <v>2908</v>
      </c>
      <c r="G1072" s="2">
        <v>292.2</v>
      </c>
      <c r="H1072" s="467">
        <v>213.1</v>
      </c>
      <c r="I1072" s="467">
        <v>295</v>
      </c>
      <c r="J1072" s="468">
        <f t="shared" si="141"/>
        <v>0.38432660722665418</v>
      </c>
      <c r="K1072" s="464">
        <v>566</v>
      </c>
      <c r="L1072" s="464">
        <v>424</v>
      </c>
      <c r="M1072" s="464">
        <v>392</v>
      </c>
      <c r="N1072" s="466">
        <f t="shared" si="139"/>
        <v>5.4000000000000006E-2</v>
      </c>
      <c r="O1072" s="2">
        <v>10</v>
      </c>
      <c r="P1072" s="2">
        <v>10</v>
      </c>
      <c r="Q1072" s="2">
        <v>10</v>
      </c>
      <c r="R1072" s="2">
        <v>0</v>
      </c>
      <c r="S1072" s="470">
        <f t="shared" ref="S1072:S1083" si="143">+($I$1067*$S$1067)/I1072</f>
        <v>44.298305084745763</v>
      </c>
      <c r="T1072" s="470">
        <f t="shared" si="140"/>
        <v>74.298305084745763</v>
      </c>
      <c r="U1072" s="476" t="s">
        <v>3969</v>
      </c>
      <c r="V1072" s="472"/>
    </row>
    <row r="1073" spans="1:22" s="1" customFormat="1" ht="39.950000000000003" customHeight="1" thickBot="1">
      <c r="A1073" s="1" t="s">
        <v>6</v>
      </c>
      <c r="B1073" s="2" t="s">
        <v>86</v>
      </c>
      <c r="C1073" s="2" t="s">
        <v>270</v>
      </c>
      <c r="D1073" s="2" t="s">
        <v>1280</v>
      </c>
      <c r="E1073" s="2" t="s">
        <v>2734</v>
      </c>
      <c r="F1073" s="2" t="s">
        <v>2917</v>
      </c>
      <c r="G1073" s="2">
        <v>256.39999999999998</v>
      </c>
      <c r="H1073" s="467">
        <v>281.38</v>
      </c>
      <c r="I1073" s="467">
        <v>295</v>
      </c>
      <c r="J1073" s="468">
        <f t="shared" si="141"/>
        <v>4.8404293126732549E-2</v>
      </c>
      <c r="K1073" s="464">
        <v>566</v>
      </c>
      <c r="L1073" s="464">
        <v>424</v>
      </c>
      <c r="M1073" s="464">
        <v>392</v>
      </c>
      <c r="N1073" s="466">
        <f t="shared" si="139"/>
        <v>5.4000000000000006E-2</v>
      </c>
      <c r="O1073" s="2">
        <v>10</v>
      </c>
      <c r="P1073" s="2">
        <v>10</v>
      </c>
      <c r="Q1073" s="2">
        <v>10</v>
      </c>
      <c r="R1073" s="2">
        <v>0</v>
      </c>
      <c r="S1073" s="470">
        <f t="shared" si="143"/>
        <v>44.298305084745763</v>
      </c>
      <c r="T1073" s="470">
        <f t="shared" si="140"/>
        <v>74.298305084745763</v>
      </c>
      <c r="U1073" s="476" t="s">
        <v>3969</v>
      </c>
      <c r="V1073" s="472"/>
    </row>
    <row r="1074" spans="1:22" s="1" customFormat="1" ht="39.950000000000003" customHeight="1" thickBot="1">
      <c r="A1074" s="1" t="s">
        <v>6</v>
      </c>
      <c r="B1074" s="2" t="s">
        <v>86</v>
      </c>
      <c r="C1074" s="2" t="s">
        <v>269</v>
      </c>
      <c r="D1074" s="2" t="s">
        <v>1259</v>
      </c>
      <c r="E1074" s="2" t="s">
        <v>2732</v>
      </c>
      <c r="F1074" s="2" t="s">
        <v>2918</v>
      </c>
      <c r="G1074" s="2">
        <v>256.33</v>
      </c>
      <c r="H1074" s="467">
        <v>320</v>
      </c>
      <c r="I1074" s="467">
        <v>298.56</v>
      </c>
      <c r="J1074" s="468">
        <f t="shared" si="141"/>
        <v>-6.699999999999999E-2</v>
      </c>
      <c r="K1074" s="464">
        <v>566</v>
      </c>
      <c r="L1074" s="464">
        <v>424</v>
      </c>
      <c r="M1074" s="464">
        <v>392</v>
      </c>
      <c r="N1074" s="466">
        <f t="shared" si="139"/>
        <v>5.4000000000000006E-2</v>
      </c>
      <c r="O1074" s="2">
        <v>10</v>
      </c>
      <c r="P1074" s="2">
        <v>0</v>
      </c>
      <c r="Q1074" s="2">
        <v>10</v>
      </c>
      <c r="R1074" s="2">
        <v>1</v>
      </c>
      <c r="S1074" s="470">
        <f t="shared" si="143"/>
        <v>43.770096463022504</v>
      </c>
      <c r="T1074" s="470">
        <f t="shared" si="140"/>
        <v>64.770096463022497</v>
      </c>
      <c r="U1074" s="476" t="s">
        <v>3969</v>
      </c>
      <c r="V1074" s="472"/>
    </row>
    <row r="1075" spans="1:22" s="1" customFormat="1" ht="39.950000000000003" customHeight="1" thickBot="1">
      <c r="A1075" s="1" t="s">
        <v>6</v>
      </c>
      <c r="B1075" s="2" t="s">
        <v>86</v>
      </c>
      <c r="C1075" s="2" t="s">
        <v>269</v>
      </c>
      <c r="D1075" s="2" t="s">
        <v>1273</v>
      </c>
      <c r="E1075" s="2" t="s">
        <v>2734</v>
      </c>
      <c r="F1075" s="2" t="s">
        <v>2779</v>
      </c>
      <c r="G1075" s="2">
        <v>339.8</v>
      </c>
      <c r="H1075" s="467">
        <v>236.28</v>
      </c>
      <c r="I1075" s="467">
        <v>301</v>
      </c>
      <c r="J1075" s="468">
        <f t="shared" si="141"/>
        <v>0.27391230743186051</v>
      </c>
      <c r="K1075" s="464">
        <v>566</v>
      </c>
      <c r="L1075" s="464">
        <v>424</v>
      </c>
      <c r="M1075" s="464">
        <v>392</v>
      </c>
      <c r="N1075" s="466">
        <f t="shared" si="139"/>
        <v>5.4000000000000006E-2</v>
      </c>
      <c r="O1075" s="2">
        <v>10</v>
      </c>
      <c r="P1075" s="2">
        <v>10</v>
      </c>
      <c r="Q1075" s="2">
        <v>10</v>
      </c>
      <c r="R1075" s="2">
        <v>0</v>
      </c>
      <c r="S1075" s="470">
        <f t="shared" si="143"/>
        <v>43.415282392026576</v>
      </c>
      <c r="T1075" s="470">
        <f t="shared" si="140"/>
        <v>73.415282392026569</v>
      </c>
      <c r="U1075" s="476" t="s">
        <v>3969</v>
      </c>
      <c r="V1075" s="472"/>
    </row>
    <row r="1076" spans="1:22" s="1" customFormat="1" ht="39.950000000000003" customHeight="1" thickBot="1">
      <c r="A1076" s="1" t="s">
        <v>6</v>
      </c>
      <c r="B1076" s="2" t="s">
        <v>86</v>
      </c>
      <c r="C1076" s="2" t="s">
        <v>269</v>
      </c>
      <c r="D1076" s="2" t="s">
        <v>1278</v>
      </c>
      <c r="E1076" s="2" t="s">
        <v>2741</v>
      </c>
      <c r="F1076" s="2" t="s">
        <v>2815</v>
      </c>
      <c r="G1076" s="2">
        <v>252.43</v>
      </c>
      <c r="H1076" s="467">
        <v>250.63</v>
      </c>
      <c r="I1076" s="467">
        <v>306.08999999999997</v>
      </c>
      <c r="J1076" s="468">
        <f t="shared" si="141"/>
        <v>0.22128236843155241</v>
      </c>
      <c r="K1076" s="464">
        <v>566</v>
      </c>
      <c r="L1076" s="464">
        <v>424</v>
      </c>
      <c r="M1076" s="464">
        <v>392</v>
      </c>
      <c r="N1076" s="466">
        <f t="shared" si="139"/>
        <v>5.4000000000000006E-2</v>
      </c>
      <c r="O1076" s="2">
        <v>10</v>
      </c>
      <c r="P1076" s="2">
        <v>10</v>
      </c>
      <c r="Q1076" s="2">
        <v>10</v>
      </c>
      <c r="R1076" s="2">
        <v>0</v>
      </c>
      <c r="S1076" s="470">
        <f t="shared" si="143"/>
        <v>42.693325492502211</v>
      </c>
      <c r="T1076" s="470">
        <f t="shared" si="140"/>
        <v>72.693325492502211</v>
      </c>
      <c r="U1076" s="476" t="s">
        <v>3969</v>
      </c>
      <c r="V1076" s="472"/>
    </row>
    <row r="1077" spans="1:22" s="1" customFormat="1" ht="39.950000000000003" customHeight="1" thickBot="1">
      <c r="A1077" s="1" t="s">
        <v>6</v>
      </c>
      <c r="B1077" s="2" t="s">
        <v>86</v>
      </c>
      <c r="C1077" s="2" t="s">
        <v>269</v>
      </c>
      <c r="D1077" s="2" t="s">
        <v>1279</v>
      </c>
      <c r="E1077" s="2" t="s">
        <v>2733</v>
      </c>
      <c r="F1077" s="2" t="s">
        <v>2822</v>
      </c>
      <c r="G1077" s="2">
        <v>275.91000000000003</v>
      </c>
      <c r="H1077" s="467">
        <v>269.92</v>
      </c>
      <c r="I1077" s="467">
        <v>334.54</v>
      </c>
      <c r="J1077" s="468">
        <f t="shared" si="141"/>
        <v>0.2394042679312389</v>
      </c>
      <c r="K1077" s="464">
        <v>566</v>
      </c>
      <c r="L1077" s="464">
        <v>424</v>
      </c>
      <c r="M1077" s="464">
        <v>392</v>
      </c>
      <c r="N1077" s="466">
        <f t="shared" si="139"/>
        <v>5.4000000000000006E-2</v>
      </c>
      <c r="O1077" s="2">
        <v>10</v>
      </c>
      <c r="P1077" s="2">
        <v>10</v>
      </c>
      <c r="Q1077" s="2">
        <v>10</v>
      </c>
      <c r="R1077" s="2">
        <v>2</v>
      </c>
      <c r="S1077" s="470">
        <f t="shared" si="143"/>
        <v>39.062593411849107</v>
      </c>
      <c r="T1077" s="470">
        <f t="shared" si="140"/>
        <v>71.062593411849107</v>
      </c>
      <c r="U1077" s="474" t="s">
        <v>3970</v>
      </c>
      <c r="V1077" s="475" t="s">
        <v>3971</v>
      </c>
    </row>
    <row r="1078" spans="1:22" s="1" customFormat="1" ht="39.950000000000003" customHeight="1" thickBot="1">
      <c r="A1078" s="1" t="s">
        <v>6</v>
      </c>
      <c r="B1078" s="2" t="s">
        <v>86</v>
      </c>
      <c r="C1078" s="2" t="s">
        <v>270</v>
      </c>
      <c r="D1078" s="2" t="s">
        <v>1286</v>
      </c>
      <c r="E1078" s="2" t="s">
        <v>2736</v>
      </c>
      <c r="F1078" s="2" t="s">
        <v>2807</v>
      </c>
      <c r="G1078" s="2">
        <v>394.98</v>
      </c>
      <c r="H1078" s="467">
        <v>548.41</v>
      </c>
      <c r="I1078" s="467">
        <v>336.09</v>
      </c>
      <c r="J1078" s="468">
        <f t="shared" si="141"/>
        <v>-0.38715559526631538</v>
      </c>
      <c r="K1078" s="464">
        <v>566</v>
      </c>
      <c r="L1078" s="464">
        <v>424</v>
      </c>
      <c r="M1078" s="464">
        <v>392</v>
      </c>
      <c r="N1078" s="466">
        <f t="shared" si="139"/>
        <v>5.4000000000000006E-2</v>
      </c>
      <c r="O1078" s="2">
        <v>0</v>
      </c>
      <c r="P1078" s="2">
        <v>10</v>
      </c>
      <c r="Q1078" s="2">
        <v>10</v>
      </c>
      <c r="R1078" s="2">
        <v>0</v>
      </c>
      <c r="S1078" s="470">
        <f t="shared" si="143"/>
        <v>38.882442202981345</v>
      </c>
      <c r="T1078" s="470">
        <f t="shared" si="140"/>
        <v>58.882442202981345</v>
      </c>
      <c r="U1078" s="474" t="s">
        <v>3970</v>
      </c>
      <c r="V1078" s="475" t="s">
        <v>3971</v>
      </c>
    </row>
    <row r="1079" spans="1:22" s="1" customFormat="1" ht="39.950000000000003" customHeight="1" thickBot="1">
      <c r="A1079" s="1" t="s">
        <v>6</v>
      </c>
      <c r="B1079" s="2" t="s">
        <v>86</v>
      </c>
      <c r="C1079" s="2" t="s">
        <v>269</v>
      </c>
      <c r="D1079" s="2" t="s">
        <v>1282</v>
      </c>
      <c r="E1079" s="2" t="s">
        <v>2738</v>
      </c>
      <c r="F1079" s="2" t="s">
        <v>2908</v>
      </c>
      <c r="G1079" s="2">
        <v>327.02</v>
      </c>
      <c r="H1079" s="467">
        <v>343.32</v>
      </c>
      <c r="I1079" s="467">
        <v>398</v>
      </c>
      <c r="J1079" s="468">
        <f t="shared" si="141"/>
        <v>0.15926832109984856</v>
      </c>
      <c r="K1079" s="464">
        <v>566</v>
      </c>
      <c r="L1079" s="464">
        <v>424</v>
      </c>
      <c r="M1079" s="464">
        <v>392</v>
      </c>
      <c r="N1079" s="466">
        <f t="shared" si="139"/>
        <v>5.4000000000000006E-2</v>
      </c>
      <c r="O1079" s="2">
        <v>10</v>
      </c>
      <c r="P1079" s="2">
        <v>10</v>
      </c>
      <c r="Q1079" s="2">
        <v>10</v>
      </c>
      <c r="R1079" s="2">
        <v>0</v>
      </c>
      <c r="S1079" s="470">
        <f t="shared" si="143"/>
        <v>32.834170854271356</v>
      </c>
      <c r="T1079" s="470">
        <f t="shared" si="140"/>
        <v>62.834170854271356</v>
      </c>
      <c r="U1079" s="474" t="s">
        <v>3970</v>
      </c>
      <c r="V1079" s="475" t="s">
        <v>3971</v>
      </c>
    </row>
    <row r="1080" spans="1:22" s="1" customFormat="1" ht="39.950000000000003" customHeight="1" thickBot="1">
      <c r="A1080" s="1" t="s">
        <v>6</v>
      </c>
      <c r="B1080" s="2" t="s">
        <v>86</v>
      </c>
      <c r="C1080" s="2" t="s">
        <v>269</v>
      </c>
      <c r="D1080" s="2" t="s">
        <v>1281</v>
      </c>
      <c r="E1080" s="2" t="s">
        <v>2735</v>
      </c>
      <c r="F1080" s="2" t="s">
        <v>2917</v>
      </c>
      <c r="G1080" s="2">
        <v>268</v>
      </c>
      <c r="H1080" s="467">
        <v>293</v>
      </c>
      <c r="I1080" s="467">
        <v>411</v>
      </c>
      <c r="J1080" s="468">
        <f t="shared" si="141"/>
        <v>0.40273037542662116</v>
      </c>
      <c r="K1080" s="464">
        <v>566</v>
      </c>
      <c r="L1080" s="464">
        <v>424</v>
      </c>
      <c r="M1080" s="464">
        <v>392</v>
      </c>
      <c r="N1080" s="466">
        <f t="shared" si="139"/>
        <v>5.4000000000000006E-2</v>
      </c>
      <c r="O1080" s="2">
        <v>10</v>
      </c>
      <c r="P1080" s="2">
        <v>0</v>
      </c>
      <c r="Q1080" s="2">
        <v>10</v>
      </c>
      <c r="R1080" s="2">
        <v>1</v>
      </c>
      <c r="S1080" s="470">
        <f t="shared" si="143"/>
        <v>31.795620437956206</v>
      </c>
      <c r="T1080" s="470">
        <f t="shared" si="140"/>
        <v>52.795620437956202</v>
      </c>
      <c r="U1080" s="474" t="s">
        <v>3970</v>
      </c>
      <c r="V1080" s="475" t="s">
        <v>3971</v>
      </c>
    </row>
    <row r="1081" spans="1:22" s="1" customFormat="1" ht="39.950000000000003" customHeight="1" thickBot="1">
      <c r="A1081" s="1" t="s">
        <v>6</v>
      </c>
      <c r="B1081" s="2" t="s">
        <v>86</v>
      </c>
      <c r="C1081" s="2" t="s">
        <v>269</v>
      </c>
      <c r="D1081" s="2" t="s">
        <v>1283</v>
      </c>
      <c r="E1081" s="2" t="s">
        <v>2736</v>
      </c>
      <c r="F1081" s="2" t="s">
        <v>2779</v>
      </c>
      <c r="G1081" s="2">
        <v>485.12</v>
      </c>
      <c r="H1081" s="467">
        <v>349.3</v>
      </c>
      <c r="I1081" s="467">
        <v>412.46</v>
      </c>
      <c r="J1081" s="468">
        <f t="shared" ref="J1081:J1112" si="144">+(I1081-H1081)/H1081</f>
        <v>0.18081878041797872</v>
      </c>
      <c r="K1081" s="464">
        <v>566</v>
      </c>
      <c r="L1081" s="464">
        <v>424</v>
      </c>
      <c r="M1081" s="464">
        <v>392</v>
      </c>
      <c r="N1081" s="466">
        <f t="shared" si="139"/>
        <v>5.4000000000000006E-2</v>
      </c>
      <c r="O1081" s="2">
        <v>0</v>
      </c>
      <c r="P1081" s="2">
        <v>0</v>
      </c>
      <c r="Q1081" s="2">
        <v>10</v>
      </c>
      <c r="R1081" s="2">
        <v>0</v>
      </c>
      <c r="S1081" s="470">
        <f t="shared" si="143"/>
        <v>31.6830722979198</v>
      </c>
      <c r="T1081" s="470">
        <f t="shared" si="140"/>
        <v>41.6830722979198</v>
      </c>
      <c r="U1081" s="474" t="s">
        <v>3970</v>
      </c>
      <c r="V1081" s="475" t="s">
        <v>3971</v>
      </c>
    </row>
    <row r="1082" spans="1:22" s="1" customFormat="1" ht="39.950000000000003" customHeight="1" thickBot="1">
      <c r="A1082" s="1" t="s">
        <v>6</v>
      </c>
      <c r="B1082" s="2" t="s">
        <v>86</v>
      </c>
      <c r="C1082" s="2" t="s">
        <v>269</v>
      </c>
      <c r="D1082" s="2" t="s">
        <v>1284</v>
      </c>
      <c r="E1082" s="2" t="s">
        <v>2742</v>
      </c>
      <c r="F1082" s="2" t="s">
        <v>2779</v>
      </c>
      <c r="G1082" s="2">
        <v>315.56</v>
      </c>
      <c r="H1082" s="467">
        <v>420</v>
      </c>
      <c r="I1082" s="467">
        <v>420</v>
      </c>
      <c r="J1082" s="468">
        <f t="shared" si="144"/>
        <v>0</v>
      </c>
      <c r="K1082" s="464">
        <v>566</v>
      </c>
      <c r="L1082" s="464">
        <v>424</v>
      </c>
      <c r="M1082" s="464">
        <v>392</v>
      </c>
      <c r="N1082" s="466">
        <f t="shared" si="139"/>
        <v>5.4000000000000006E-2</v>
      </c>
      <c r="O1082" s="2">
        <v>10</v>
      </c>
      <c r="P1082" s="2">
        <v>0</v>
      </c>
      <c r="Q1082" s="2">
        <v>10</v>
      </c>
      <c r="R1082" s="2">
        <v>0</v>
      </c>
      <c r="S1082" s="470">
        <f t="shared" si="143"/>
        <v>31.114285714285714</v>
      </c>
      <c r="T1082" s="470">
        <f t="shared" si="140"/>
        <v>51.114285714285714</v>
      </c>
      <c r="U1082" s="474" t="s">
        <v>3970</v>
      </c>
      <c r="V1082" s="475" t="s">
        <v>3971</v>
      </c>
    </row>
    <row r="1083" spans="1:22" s="1" customFormat="1" ht="39.950000000000003" customHeight="1" thickBot="1">
      <c r="A1083" s="1" t="s">
        <v>6</v>
      </c>
      <c r="B1083" s="2" t="s">
        <v>86</v>
      </c>
      <c r="C1083" s="2" t="s">
        <v>270</v>
      </c>
      <c r="D1083" s="2" t="s">
        <v>1285</v>
      </c>
      <c r="E1083" s="2" t="s">
        <v>2735</v>
      </c>
      <c r="F1083" s="2" t="s">
        <v>2858</v>
      </c>
      <c r="G1083" s="2">
        <v>276.25</v>
      </c>
      <c r="H1083" s="467">
        <v>508</v>
      </c>
      <c r="I1083" s="467">
        <v>636</v>
      </c>
      <c r="J1083" s="468">
        <f t="shared" si="144"/>
        <v>0.25196850393700787</v>
      </c>
      <c r="K1083" s="464">
        <v>566</v>
      </c>
      <c r="L1083" s="464">
        <v>424</v>
      </c>
      <c r="M1083" s="464">
        <v>392</v>
      </c>
      <c r="N1083" s="466">
        <f t="shared" si="139"/>
        <v>5.4000000000000006E-2</v>
      </c>
      <c r="O1083" s="2">
        <v>10</v>
      </c>
      <c r="P1083" s="2">
        <v>10</v>
      </c>
      <c r="Q1083" s="2">
        <v>10</v>
      </c>
      <c r="R1083" s="2">
        <v>1</v>
      </c>
      <c r="S1083" s="470">
        <f t="shared" si="143"/>
        <v>20.547169811320753</v>
      </c>
      <c r="T1083" s="470">
        <f t="shared" si="140"/>
        <v>51.547169811320757</v>
      </c>
      <c r="U1083" s="474" t="s">
        <v>3970</v>
      </c>
      <c r="V1083" s="475" t="s">
        <v>3971</v>
      </c>
    </row>
    <row r="1084" spans="1:22" s="1" customFormat="1" ht="39.950000000000003" customHeight="1" thickBot="1">
      <c r="A1084" s="1" t="s">
        <v>6</v>
      </c>
      <c r="B1084" s="2" t="s">
        <v>87</v>
      </c>
      <c r="C1084" s="2" t="s">
        <v>270</v>
      </c>
      <c r="D1084" s="2" t="s">
        <v>1287</v>
      </c>
      <c r="E1084" s="2" t="s">
        <v>2733</v>
      </c>
      <c r="F1084" s="2" t="s">
        <v>2905</v>
      </c>
      <c r="G1084" s="2">
        <v>261.19</v>
      </c>
      <c r="H1084" s="467">
        <v>261.19</v>
      </c>
      <c r="I1084" s="467">
        <v>268.76</v>
      </c>
      <c r="J1084" s="468">
        <f t="shared" si="144"/>
        <v>2.8982732876450069E-2</v>
      </c>
      <c r="K1084" s="464">
        <v>513.59333333333336</v>
      </c>
      <c r="L1084" s="464">
        <v>534.13333333333333</v>
      </c>
      <c r="M1084" s="464">
        <v>552.30666666666662</v>
      </c>
      <c r="N1084" s="466">
        <f t="shared" si="139"/>
        <v>5.4000000000000006E-2</v>
      </c>
      <c r="O1084" s="2">
        <v>10</v>
      </c>
      <c r="P1084" s="2">
        <v>10</v>
      </c>
      <c r="Q1084" s="2">
        <v>10</v>
      </c>
      <c r="R1084" s="2">
        <v>2</v>
      </c>
      <c r="S1084" s="470"/>
      <c r="T1084" s="470">
        <f t="shared" si="140"/>
        <v>32</v>
      </c>
      <c r="U1084" s="474" t="s">
        <v>3970</v>
      </c>
      <c r="V1084" s="475" t="s">
        <v>3976</v>
      </c>
    </row>
    <row r="1085" spans="1:22" s="1" customFormat="1" ht="39.950000000000003" customHeight="1" thickBot="1">
      <c r="A1085" s="1" t="s">
        <v>6</v>
      </c>
      <c r="B1085" s="2" t="s">
        <v>87</v>
      </c>
      <c r="C1085" s="2" t="s">
        <v>269</v>
      </c>
      <c r="D1085" s="2" t="s">
        <v>1288</v>
      </c>
      <c r="E1085" s="2" t="s">
        <v>2737</v>
      </c>
      <c r="F1085" s="2" t="s">
        <v>2903</v>
      </c>
      <c r="G1085" s="2">
        <v>282.58</v>
      </c>
      <c r="H1085" s="467">
        <v>282.58</v>
      </c>
      <c r="I1085" s="467">
        <v>291.60000000000002</v>
      </c>
      <c r="J1085" s="468">
        <f t="shared" si="144"/>
        <v>3.1920164201288272E-2</v>
      </c>
      <c r="K1085" s="464">
        <v>513.59333333333336</v>
      </c>
      <c r="L1085" s="464">
        <v>534.13333333333333</v>
      </c>
      <c r="M1085" s="464">
        <v>552.30666666666662</v>
      </c>
      <c r="N1085" s="466">
        <f t="shared" si="139"/>
        <v>5.4000000000000006E-2</v>
      </c>
      <c r="O1085" s="2">
        <v>10</v>
      </c>
      <c r="P1085" s="2">
        <v>10</v>
      </c>
      <c r="Q1085" s="2">
        <v>10</v>
      </c>
      <c r="R1085" s="2">
        <v>0</v>
      </c>
      <c r="S1085" s="470">
        <v>60</v>
      </c>
      <c r="T1085" s="470">
        <f t="shared" si="140"/>
        <v>90</v>
      </c>
      <c r="U1085" s="476" t="s">
        <v>3969</v>
      </c>
      <c r="V1085" s="472"/>
    </row>
    <row r="1086" spans="1:22" s="1" customFormat="1" ht="39.950000000000003" customHeight="1" thickBot="1">
      <c r="A1086" s="1" t="s">
        <v>7</v>
      </c>
      <c r="B1086" s="2" t="s">
        <v>87</v>
      </c>
      <c r="C1086" s="2" t="s">
        <v>269</v>
      </c>
      <c r="D1086" s="2" t="s">
        <v>1289</v>
      </c>
      <c r="E1086" s="2" t="s">
        <v>2733</v>
      </c>
      <c r="F1086" s="2" t="s">
        <v>2779</v>
      </c>
      <c r="G1086" s="2">
        <v>312.97000000000003</v>
      </c>
      <c r="H1086" s="467">
        <v>298.47000000000003</v>
      </c>
      <c r="I1086" s="467">
        <v>342.8</v>
      </c>
      <c r="J1086" s="468">
        <f t="shared" si="144"/>
        <v>0.14852413977954226</v>
      </c>
      <c r="K1086" s="464">
        <v>513.59333333333336</v>
      </c>
      <c r="L1086" s="464">
        <v>534.13333333333333</v>
      </c>
      <c r="M1086" s="464">
        <v>552.30666666666662</v>
      </c>
      <c r="N1086" s="466">
        <f t="shared" si="139"/>
        <v>5.4000000000000006E-2</v>
      </c>
      <c r="O1086" s="2">
        <v>10</v>
      </c>
      <c r="P1086" s="2">
        <v>0</v>
      </c>
      <c r="Q1086" s="2">
        <v>10</v>
      </c>
      <c r="R1086" s="2">
        <v>2</v>
      </c>
      <c r="S1086" s="470"/>
      <c r="T1086" s="470">
        <f t="shared" si="140"/>
        <v>22</v>
      </c>
      <c r="U1086" s="474" t="s">
        <v>3970</v>
      </c>
      <c r="V1086" s="475" t="s">
        <v>3151</v>
      </c>
    </row>
    <row r="1087" spans="1:22" s="1" customFormat="1" ht="39.950000000000003" customHeight="1" thickBot="1">
      <c r="A1087" s="1" t="s">
        <v>6</v>
      </c>
      <c r="B1087" s="2" t="s">
        <v>87</v>
      </c>
      <c r="C1087" s="2" t="s">
        <v>269</v>
      </c>
      <c r="D1087" s="2" t="s">
        <v>1290</v>
      </c>
      <c r="E1087" s="2" t="s">
        <v>2738</v>
      </c>
      <c r="F1087" s="2" t="s">
        <v>2819</v>
      </c>
      <c r="G1087" s="2">
        <v>327.02</v>
      </c>
      <c r="H1087" s="467">
        <v>343.32</v>
      </c>
      <c r="I1087" s="467">
        <v>398</v>
      </c>
      <c r="J1087" s="468">
        <f t="shared" si="144"/>
        <v>0.15926832109984856</v>
      </c>
      <c r="K1087" s="464">
        <v>513.59333333333336</v>
      </c>
      <c r="L1087" s="464">
        <v>534.13333333333333</v>
      </c>
      <c r="M1087" s="464">
        <v>552.30666666666662</v>
      </c>
      <c r="N1087" s="466">
        <f t="shared" si="139"/>
        <v>5.4000000000000006E-2</v>
      </c>
      <c r="O1087" s="2">
        <v>10</v>
      </c>
      <c r="P1087" s="2">
        <v>10</v>
      </c>
      <c r="Q1087" s="2">
        <v>10</v>
      </c>
      <c r="R1087" s="2">
        <v>0</v>
      </c>
      <c r="S1087" s="470">
        <f>+($I$1085*$S$1085)/I1087</f>
        <v>43.959798994974875</v>
      </c>
      <c r="T1087" s="470">
        <f t="shared" si="140"/>
        <v>73.959798994974875</v>
      </c>
      <c r="U1087" s="476" t="s">
        <v>3969</v>
      </c>
      <c r="V1087" s="472"/>
    </row>
    <row r="1088" spans="1:22" s="1" customFormat="1" ht="39.950000000000003" customHeight="1" thickBot="1">
      <c r="A1088" s="1" t="s">
        <v>6</v>
      </c>
      <c r="B1088" s="2" t="s">
        <v>87</v>
      </c>
      <c r="C1088" s="2" t="s">
        <v>269</v>
      </c>
      <c r="D1088" s="2" t="s">
        <v>1291</v>
      </c>
      <c r="E1088" s="2" t="s">
        <v>2736</v>
      </c>
      <c r="F1088" s="2" t="s">
        <v>2779</v>
      </c>
      <c r="G1088" s="2">
        <v>436.01</v>
      </c>
      <c r="H1088" s="467">
        <v>442.47</v>
      </c>
      <c r="I1088" s="467">
        <v>490.78</v>
      </c>
      <c r="J1088" s="468">
        <f t="shared" si="144"/>
        <v>0.10918254344927326</v>
      </c>
      <c r="K1088" s="464">
        <v>513.59333333333336</v>
      </c>
      <c r="L1088" s="464">
        <v>534.13333333333333</v>
      </c>
      <c r="M1088" s="464">
        <v>552.30666666666662</v>
      </c>
      <c r="N1088" s="466">
        <f t="shared" si="139"/>
        <v>5.4000000000000006E-2</v>
      </c>
      <c r="O1088" s="2">
        <v>0</v>
      </c>
      <c r="P1088" s="2">
        <v>0</v>
      </c>
      <c r="Q1088" s="2">
        <v>10</v>
      </c>
      <c r="R1088" s="2">
        <v>0</v>
      </c>
      <c r="S1088" s="470">
        <f>+($I$1085*$S$1085)/I1088</f>
        <v>35.649374465137129</v>
      </c>
      <c r="T1088" s="470">
        <f t="shared" si="140"/>
        <v>45.649374465137129</v>
      </c>
      <c r="U1088" s="474" t="s">
        <v>3970</v>
      </c>
      <c r="V1088" s="475" t="s">
        <v>3971</v>
      </c>
    </row>
    <row r="1089" spans="1:22" s="1" customFormat="1" ht="39.950000000000003" customHeight="1" thickBot="1">
      <c r="A1089" s="1" t="s">
        <v>6</v>
      </c>
      <c r="B1089" s="2" t="s">
        <v>87</v>
      </c>
      <c r="C1089" s="2" t="s">
        <v>269</v>
      </c>
      <c r="D1089" s="2" t="s">
        <v>1292</v>
      </c>
      <c r="E1089" s="2" t="s">
        <v>2735</v>
      </c>
      <c r="F1089" s="2" t="s">
        <v>2858</v>
      </c>
      <c r="G1089" s="2">
        <v>447.4</v>
      </c>
      <c r="H1089" s="467">
        <v>448</v>
      </c>
      <c r="I1089" s="467">
        <v>747</v>
      </c>
      <c r="J1089" s="468">
        <f t="shared" si="144"/>
        <v>0.6674107142857143</v>
      </c>
      <c r="K1089" s="464">
        <v>513.59333333333336</v>
      </c>
      <c r="L1089" s="464">
        <v>534.13333333333333</v>
      </c>
      <c r="M1089" s="464">
        <v>552.30666666666662</v>
      </c>
      <c r="N1089" s="466">
        <f t="shared" si="139"/>
        <v>5.4000000000000006E-2</v>
      </c>
      <c r="O1089" s="2">
        <v>10</v>
      </c>
      <c r="P1089" s="2">
        <v>10</v>
      </c>
      <c r="Q1089" s="2">
        <v>10</v>
      </c>
      <c r="R1089" s="2">
        <v>1</v>
      </c>
      <c r="S1089" s="470">
        <f>+($I$1085*$S$1085)/I1089</f>
        <v>23.421686746987952</v>
      </c>
      <c r="T1089" s="470">
        <f t="shared" si="140"/>
        <v>54.421686746987952</v>
      </c>
      <c r="U1089" s="474" t="s">
        <v>3970</v>
      </c>
      <c r="V1089" s="475" t="s">
        <v>3971</v>
      </c>
    </row>
    <row r="1090" spans="1:22" s="1" customFormat="1" ht="39.950000000000003" customHeight="1" thickBot="1">
      <c r="A1090" s="1" t="s">
        <v>6</v>
      </c>
      <c r="B1090" s="2" t="s">
        <v>88</v>
      </c>
      <c r="C1090" s="2" t="s">
        <v>269</v>
      </c>
      <c r="D1090" s="2" t="s">
        <v>1259</v>
      </c>
      <c r="E1090" s="2" t="s">
        <v>2732</v>
      </c>
      <c r="F1090" s="2" t="s">
        <v>2916</v>
      </c>
      <c r="G1090" s="2">
        <v>33.21</v>
      </c>
      <c r="H1090" s="467">
        <v>33.82</v>
      </c>
      <c r="I1090" s="467">
        <v>32.479999999999997</v>
      </c>
      <c r="J1090" s="468">
        <f t="shared" si="144"/>
        <v>-3.9621525724423519E-2</v>
      </c>
      <c r="K1090" s="464">
        <v>59.24</v>
      </c>
      <c r="L1090" s="464">
        <v>57.563333333333333</v>
      </c>
      <c r="M1090" s="464">
        <v>62.930000000000007</v>
      </c>
      <c r="N1090" s="466">
        <f t="shared" si="139"/>
        <v>5.4000000000000006E-2</v>
      </c>
      <c r="O1090" s="2">
        <v>10</v>
      </c>
      <c r="P1090" s="2">
        <v>0</v>
      </c>
      <c r="Q1090" s="2">
        <v>10</v>
      </c>
      <c r="R1090" s="2">
        <v>1</v>
      </c>
      <c r="S1090" s="470">
        <v>60</v>
      </c>
      <c r="T1090" s="470">
        <f t="shared" si="140"/>
        <v>81</v>
      </c>
      <c r="U1090" s="476" t="s">
        <v>3969</v>
      </c>
      <c r="V1090" s="472"/>
    </row>
    <row r="1091" spans="1:22" s="1" customFormat="1" ht="39.950000000000003" customHeight="1" thickBot="1">
      <c r="A1091" s="1" t="s">
        <v>6</v>
      </c>
      <c r="B1091" s="2" t="s">
        <v>88</v>
      </c>
      <c r="C1091" s="2" t="s">
        <v>269</v>
      </c>
      <c r="D1091" s="2" t="s">
        <v>1295</v>
      </c>
      <c r="E1091" s="2" t="s">
        <v>2754</v>
      </c>
      <c r="F1091" s="2" t="s">
        <v>2821</v>
      </c>
      <c r="G1091" s="2">
        <v>35</v>
      </c>
      <c r="H1091" s="467">
        <v>35</v>
      </c>
      <c r="I1091" s="467">
        <v>35.01</v>
      </c>
      <c r="J1091" s="468">
        <f t="shared" si="144"/>
        <v>2.8571428571422887E-4</v>
      </c>
      <c r="K1091" s="464">
        <v>59.24</v>
      </c>
      <c r="L1091" s="464">
        <v>57.563333333333333</v>
      </c>
      <c r="M1091" s="464">
        <v>62.930000000000007</v>
      </c>
      <c r="N1091" s="466">
        <f t="shared" si="139"/>
        <v>5.4000000000000006E-2</v>
      </c>
      <c r="O1091" s="2">
        <v>10</v>
      </c>
      <c r="P1091" s="2">
        <v>10</v>
      </c>
      <c r="Q1091" s="2">
        <v>10</v>
      </c>
      <c r="R1091" s="2">
        <v>0</v>
      </c>
      <c r="S1091" s="470">
        <f t="shared" ref="S1091:S1106" si="145">+($I$1090*$S$1090)/I1091</f>
        <v>55.664095972579261</v>
      </c>
      <c r="T1091" s="470">
        <f t="shared" si="140"/>
        <v>85.664095972579261</v>
      </c>
      <c r="U1091" s="476" t="s">
        <v>3969</v>
      </c>
      <c r="V1091" s="472"/>
    </row>
    <row r="1092" spans="1:22" s="1" customFormat="1" ht="39.950000000000003" customHeight="1" thickBot="1">
      <c r="A1092" s="1" t="s">
        <v>6</v>
      </c>
      <c r="B1092" s="2" t="s">
        <v>88</v>
      </c>
      <c r="C1092" s="2" t="s">
        <v>269</v>
      </c>
      <c r="D1092" s="2" t="s">
        <v>1294</v>
      </c>
      <c r="E1092" s="2" t="s">
        <v>2744</v>
      </c>
      <c r="F1092" s="2" t="s">
        <v>2874</v>
      </c>
      <c r="G1092" s="2">
        <v>35.61</v>
      </c>
      <c r="H1092" s="467">
        <v>32.880000000000003</v>
      </c>
      <c r="I1092" s="467">
        <v>36.92</v>
      </c>
      <c r="J1092" s="468">
        <f t="shared" si="144"/>
        <v>0.12287104622871042</v>
      </c>
      <c r="K1092" s="464">
        <v>59.24</v>
      </c>
      <c r="L1092" s="464">
        <v>57.563333333333333</v>
      </c>
      <c r="M1092" s="464">
        <v>62.930000000000007</v>
      </c>
      <c r="N1092" s="466">
        <f t="shared" si="139"/>
        <v>5.4000000000000006E-2</v>
      </c>
      <c r="O1092" s="2">
        <v>10</v>
      </c>
      <c r="P1092" s="2">
        <v>10</v>
      </c>
      <c r="Q1092" s="2">
        <v>10</v>
      </c>
      <c r="R1092" s="2">
        <v>0</v>
      </c>
      <c r="S1092" s="470">
        <f t="shared" si="145"/>
        <v>52.784398699891646</v>
      </c>
      <c r="T1092" s="470">
        <f t="shared" si="140"/>
        <v>82.784398699891653</v>
      </c>
      <c r="U1092" s="476" t="s">
        <v>3969</v>
      </c>
      <c r="V1092" s="472"/>
    </row>
    <row r="1093" spans="1:22" s="1" customFormat="1" ht="39.950000000000003" customHeight="1" thickBot="1">
      <c r="A1093" s="1" t="s">
        <v>6</v>
      </c>
      <c r="B1093" s="2" t="s">
        <v>88</v>
      </c>
      <c r="C1093" s="2" t="s">
        <v>269</v>
      </c>
      <c r="D1093" s="2" t="s">
        <v>1296</v>
      </c>
      <c r="E1093" s="2" t="s">
        <v>2737</v>
      </c>
      <c r="F1093" s="2" t="s">
        <v>2903</v>
      </c>
      <c r="G1093" s="2">
        <v>38.130000000000003</v>
      </c>
      <c r="H1093" s="467">
        <v>35.08</v>
      </c>
      <c r="I1093" s="467">
        <v>40.25</v>
      </c>
      <c r="J1093" s="468">
        <f t="shared" si="144"/>
        <v>0.14737742303306733</v>
      </c>
      <c r="K1093" s="464">
        <v>59.24</v>
      </c>
      <c r="L1093" s="464">
        <v>57.563333333333333</v>
      </c>
      <c r="M1093" s="464">
        <v>62.930000000000007</v>
      </c>
      <c r="N1093" s="466">
        <f t="shared" si="139"/>
        <v>5.4000000000000006E-2</v>
      </c>
      <c r="O1093" s="2">
        <v>10</v>
      </c>
      <c r="P1093" s="2">
        <v>10</v>
      </c>
      <c r="Q1093" s="2">
        <v>10</v>
      </c>
      <c r="R1093" s="2">
        <v>0</v>
      </c>
      <c r="S1093" s="470">
        <f t="shared" si="145"/>
        <v>48.417391304347817</v>
      </c>
      <c r="T1093" s="470">
        <f t="shared" si="140"/>
        <v>78.417391304347817</v>
      </c>
      <c r="U1093" s="476" t="s">
        <v>3969</v>
      </c>
      <c r="V1093" s="472"/>
    </row>
    <row r="1094" spans="1:22" s="1" customFormat="1" ht="39.950000000000003" customHeight="1" thickBot="1">
      <c r="A1094" s="1" t="s">
        <v>6</v>
      </c>
      <c r="B1094" s="2" t="s">
        <v>88</v>
      </c>
      <c r="C1094" s="2" t="s">
        <v>270</v>
      </c>
      <c r="D1094" s="2" t="s">
        <v>1297</v>
      </c>
      <c r="E1094" s="2" t="s">
        <v>2733</v>
      </c>
      <c r="F1094" s="2" t="s">
        <v>2818</v>
      </c>
      <c r="G1094" s="2">
        <v>46.41</v>
      </c>
      <c r="H1094" s="467">
        <v>37.26</v>
      </c>
      <c r="I1094" s="467">
        <v>43.14</v>
      </c>
      <c r="J1094" s="468">
        <f t="shared" si="144"/>
        <v>0.15780998389694051</v>
      </c>
      <c r="K1094" s="464">
        <v>59.24</v>
      </c>
      <c r="L1094" s="464">
        <v>57.563333333333333</v>
      </c>
      <c r="M1094" s="464">
        <v>62.930000000000007</v>
      </c>
      <c r="N1094" s="466">
        <f t="shared" si="139"/>
        <v>5.4000000000000006E-2</v>
      </c>
      <c r="O1094" s="2">
        <v>10</v>
      </c>
      <c r="P1094" s="2">
        <v>10</v>
      </c>
      <c r="Q1094" s="2">
        <v>10</v>
      </c>
      <c r="R1094" s="2">
        <v>2</v>
      </c>
      <c r="S1094" s="470">
        <f t="shared" si="145"/>
        <v>45.173852573018074</v>
      </c>
      <c r="T1094" s="470">
        <f t="shared" si="140"/>
        <v>77.173852573018081</v>
      </c>
      <c r="U1094" s="476" t="s">
        <v>3969</v>
      </c>
      <c r="V1094" s="472"/>
    </row>
    <row r="1095" spans="1:22" s="1" customFormat="1" ht="39.950000000000003" customHeight="1" thickBot="1">
      <c r="A1095" s="1" t="s">
        <v>6</v>
      </c>
      <c r="B1095" s="2" t="s">
        <v>88</v>
      </c>
      <c r="C1095" s="2" t="s">
        <v>269</v>
      </c>
      <c r="D1095" s="2" t="s">
        <v>1303</v>
      </c>
      <c r="E1095" s="2" t="s">
        <v>2734</v>
      </c>
      <c r="F1095" s="2" t="s">
        <v>2917</v>
      </c>
      <c r="G1095" s="2">
        <v>39.799999999999997</v>
      </c>
      <c r="H1095" s="467">
        <v>46.75</v>
      </c>
      <c r="I1095" s="467">
        <v>45.9</v>
      </c>
      <c r="J1095" s="468">
        <f t="shared" si="144"/>
        <v>-1.8181818181818212E-2</v>
      </c>
      <c r="K1095" s="464">
        <v>59.24</v>
      </c>
      <c r="L1095" s="464">
        <v>57.563333333333333</v>
      </c>
      <c r="M1095" s="464">
        <v>62.930000000000007</v>
      </c>
      <c r="N1095" s="466">
        <f t="shared" si="139"/>
        <v>5.4000000000000006E-2</v>
      </c>
      <c r="O1095" s="2">
        <v>10</v>
      </c>
      <c r="P1095" s="2">
        <v>10</v>
      </c>
      <c r="Q1095" s="2">
        <v>10</v>
      </c>
      <c r="R1095" s="2">
        <v>0</v>
      </c>
      <c r="S1095" s="470">
        <f t="shared" si="145"/>
        <v>42.457516339869279</v>
      </c>
      <c r="T1095" s="470">
        <f t="shared" si="140"/>
        <v>72.457516339869272</v>
      </c>
      <c r="U1095" s="476" t="s">
        <v>3969</v>
      </c>
      <c r="V1095" s="472"/>
    </row>
    <row r="1096" spans="1:22" s="1" customFormat="1" ht="39.950000000000003" customHeight="1" thickBot="1">
      <c r="A1096" s="1" t="s">
        <v>6</v>
      </c>
      <c r="B1096" s="2" t="s">
        <v>88</v>
      </c>
      <c r="C1096" s="2" t="s">
        <v>269</v>
      </c>
      <c r="D1096" s="2" t="s">
        <v>1298</v>
      </c>
      <c r="E1096" s="2" t="s">
        <v>2741</v>
      </c>
      <c r="F1096" s="2" t="s">
        <v>2815</v>
      </c>
      <c r="G1096" s="2">
        <v>34.67</v>
      </c>
      <c r="H1096" s="467">
        <v>38.11</v>
      </c>
      <c r="I1096" s="467">
        <v>46.14</v>
      </c>
      <c r="J1096" s="468">
        <f t="shared" si="144"/>
        <v>0.21070585148255055</v>
      </c>
      <c r="K1096" s="464">
        <v>59.24</v>
      </c>
      <c r="L1096" s="464">
        <v>57.563333333333333</v>
      </c>
      <c r="M1096" s="464">
        <v>62.930000000000007</v>
      </c>
      <c r="N1096" s="466">
        <f t="shared" si="139"/>
        <v>5.4000000000000006E-2</v>
      </c>
      <c r="O1096" s="2">
        <v>10</v>
      </c>
      <c r="P1096" s="2">
        <v>10</v>
      </c>
      <c r="Q1096" s="2">
        <v>10</v>
      </c>
      <c r="R1096" s="2">
        <v>0</v>
      </c>
      <c r="S1096" s="470">
        <f t="shared" si="145"/>
        <v>42.236671001300387</v>
      </c>
      <c r="T1096" s="470">
        <f t="shared" si="140"/>
        <v>72.23667100130038</v>
      </c>
      <c r="U1096" s="476" t="s">
        <v>3969</v>
      </c>
      <c r="V1096" s="472"/>
    </row>
    <row r="1097" spans="1:22" s="1" customFormat="1" ht="39.950000000000003" customHeight="1" thickBot="1">
      <c r="A1097" s="1" t="s">
        <v>6</v>
      </c>
      <c r="B1097" s="2" t="s">
        <v>88</v>
      </c>
      <c r="C1097" s="2" t="s">
        <v>270</v>
      </c>
      <c r="D1097" s="2" t="s">
        <v>1299</v>
      </c>
      <c r="E1097" s="2" t="s">
        <v>2734</v>
      </c>
      <c r="F1097" s="2" t="s">
        <v>2818</v>
      </c>
      <c r="G1097" s="2">
        <v>45.08</v>
      </c>
      <c r="H1097" s="467">
        <v>38.450000000000003</v>
      </c>
      <c r="I1097" s="467">
        <v>46.35</v>
      </c>
      <c r="J1097" s="468">
        <f t="shared" si="144"/>
        <v>0.20546163849154742</v>
      </c>
      <c r="K1097" s="464">
        <v>59.24</v>
      </c>
      <c r="L1097" s="464">
        <v>57.563333333333333</v>
      </c>
      <c r="M1097" s="464">
        <v>62.930000000000007</v>
      </c>
      <c r="N1097" s="466">
        <f t="shared" si="139"/>
        <v>5.4000000000000006E-2</v>
      </c>
      <c r="O1097" s="2">
        <v>10</v>
      </c>
      <c r="P1097" s="2">
        <v>10</v>
      </c>
      <c r="Q1097" s="2">
        <v>10</v>
      </c>
      <c r="R1097" s="2">
        <v>0</v>
      </c>
      <c r="S1097" s="470">
        <f t="shared" si="145"/>
        <v>42.045307443365687</v>
      </c>
      <c r="T1097" s="470">
        <f t="shared" si="140"/>
        <v>72.045307443365687</v>
      </c>
      <c r="U1097" s="476" t="s">
        <v>3969</v>
      </c>
      <c r="V1097" s="472"/>
    </row>
    <row r="1098" spans="1:22" s="1" customFormat="1" ht="39.950000000000003" customHeight="1" thickBot="1">
      <c r="A1098" s="1" t="s">
        <v>6</v>
      </c>
      <c r="B1098" s="2" t="s">
        <v>88</v>
      </c>
      <c r="C1098" s="2" t="s">
        <v>269</v>
      </c>
      <c r="D1098" s="2" t="s">
        <v>1304</v>
      </c>
      <c r="E1098" s="2" t="s">
        <v>2752</v>
      </c>
      <c r="F1098" s="2" t="s">
        <v>2807</v>
      </c>
      <c r="G1098" s="2">
        <v>47.08</v>
      </c>
      <c r="H1098" s="467">
        <v>51.07</v>
      </c>
      <c r="I1098" s="467">
        <v>48.6</v>
      </c>
      <c r="J1098" s="468">
        <f t="shared" si="144"/>
        <v>-4.8364989230467961E-2</v>
      </c>
      <c r="K1098" s="464">
        <v>59.24</v>
      </c>
      <c r="L1098" s="464">
        <v>57.563333333333333</v>
      </c>
      <c r="M1098" s="464">
        <v>62.930000000000007</v>
      </c>
      <c r="N1098" s="466">
        <f t="shared" si="139"/>
        <v>5.4000000000000006E-2</v>
      </c>
      <c r="O1098" s="2">
        <v>10</v>
      </c>
      <c r="P1098" s="2">
        <v>10</v>
      </c>
      <c r="Q1098" s="2">
        <v>10</v>
      </c>
      <c r="R1098" s="2">
        <v>0</v>
      </c>
      <c r="S1098" s="470">
        <f t="shared" si="145"/>
        <v>40.098765432098759</v>
      </c>
      <c r="T1098" s="470">
        <f t="shared" si="140"/>
        <v>70.098765432098759</v>
      </c>
      <c r="U1098" s="476" t="s">
        <v>3969</v>
      </c>
      <c r="V1098" s="472"/>
    </row>
    <row r="1099" spans="1:22" s="1" customFormat="1" ht="39.950000000000003" customHeight="1" thickBot="1">
      <c r="A1099" s="1" t="s">
        <v>6</v>
      </c>
      <c r="B1099" s="2" t="s">
        <v>88</v>
      </c>
      <c r="C1099" s="2" t="s">
        <v>269</v>
      </c>
      <c r="D1099" s="2" t="s">
        <v>1293</v>
      </c>
      <c r="E1099" s="2" t="s">
        <v>2733</v>
      </c>
      <c r="F1099" s="2" t="s">
        <v>2822</v>
      </c>
      <c r="G1099" s="2">
        <v>36.78</v>
      </c>
      <c r="H1099" s="467">
        <v>32.67</v>
      </c>
      <c r="I1099" s="467">
        <v>50.3</v>
      </c>
      <c r="J1099" s="468">
        <f t="shared" si="144"/>
        <v>0.53963881236608491</v>
      </c>
      <c r="K1099" s="464">
        <v>59.24</v>
      </c>
      <c r="L1099" s="464">
        <v>57.563333333333333</v>
      </c>
      <c r="M1099" s="464">
        <v>62.930000000000007</v>
      </c>
      <c r="N1099" s="466">
        <f t="shared" si="139"/>
        <v>5.4000000000000006E-2</v>
      </c>
      <c r="O1099" s="2">
        <v>10</v>
      </c>
      <c r="P1099" s="2">
        <v>10</v>
      </c>
      <c r="Q1099" s="2">
        <v>10</v>
      </c>
      <c r="R1099" s="2">
        <v>2</v>
      </c>
      <c r="S1099" s="470">
        <f t="shared" si="145"/>
        <v>38.74353876739562</v>
      </c>
      <c r="T1099" s="470">
        <f t="shared" si="140"/>
        <v>70.74353876739562</v>
      </c>
      <c r="U1099" s="474" t="s">
        <v>3970</v>
      </c>
      <c r="V1099" s="475" t="s">
        <v>3971</v>
      </c>
    </row>
    <row r="1100" spans="1:22" s="1" customFormat="1" ht="39.950000000000003" customHeight="1" thickBot="1">
      <c r="A1100" s="1" t="s">
        <v>6</v>
      </c>
      <c r="B1100" s="2" t="s">
        <v>88</v>
      </c>
      <c r="C1100" s="2" t="s">
        <v>271</v>
      </c>
      <c r="D1100" s="2" t="s">
        <v>1300</v>
      </c>
      <c r="E1100" s="2" t="s">
        <v>2734</v>
      </c>
      <c r="F1100" s="2" t="s">
        <v>2908</v>
      </c>
      <c r="G1100" s="2">
        <v>37.1</v>
      </c>
      <c r="H1100" s="467">
        <v>40</v>
      </c>
      <c r="I1100" s="467">
        <v>51.7</v>
      </c>
      <c r="J1100" s="468">
        <f t="shared" si="144"/>
        <v>0.29250000000000009</v>
      </c>
      <c r="K1100" s="464">
        <v>59.24</v>
      </c>
      <c r="L1100" s="464">
        <v>57.563333333333333</v>
      </c>
      <c r="M1100" s="464">
        <v>62.930000000000007</v>
      </c>
      <c r="N1100" s="466">
        <f t="shared" ref="N1100:N1163" si="146">1.6%+1.9%+1.9%</f>
        <v>5.4000000000000006E-2</v>
      </c>
      <c r="O1100" s="2">
        <v>10</v>
      </c>
      <c r="P1100" s="2">
        <v>10</v>
      </c>
      <c r="Q1100" s="2">
        <v>10</v>
      </c>
      <c r="R1100" s="2">
        <v>0</v>
      </c>
      <c r="S1100" s="470">
        <f t="shared" si="145"/>
        <v>37.694390715667303</v>
      </c>
      <c r="T1100" s="470">
        <f t="shared" ref="T1100:T1163" si="147">+SUM(O1100:S1100)</f>
        <v>67.694390715667311</v>
      </c>
      <c r="U1100" s="474" t="s">
        <v>3970</v>
      </c>
      <c r="V1100" s="475" t="s">
        <v>3971</v>
      </c>
    </row>
    <row r="1101" spans="1:22" s="1" customFormat="1" ht="39.950000000000003" customHeight="1" thickBot="1">
      <c r="A1101" s="1" t="s">
        <v>6</v>
      </c>
      <c r="B1101" s="2" t="s">
        <v>88</v>
      </c>
      <c r="C1101" s="2" t="s">
        <v>269</v>
      </c>
      <c r="D1101" s="2" t="s">
        <v>1306</v>
      </c>
      <c r="E1101" s="2" t="s">
        <v>2742</v>
      </c>
      <c r="F1101" s="2" t="s">
        <v>2779</v>
      </c>
      <c r="G1101" s="2">
        <v>41.45</v>
      </c>
      <c r="H1101" s="467">
        <v>56</v>
      </c>
      <c r="I1101" s="467">
        <v>56</v>
      </c>
      <c r="J1101" s="468">
        <f t="shared" si="144"/>
        <v>0</v>
      </c>
      <c r="K1101" s="464">
        <v>59.24</v>
      </c>
      <c r="L1101" s="464">
        <v>57.563333333333333</v>
      </c>
      <c r="M1101" s="464">
        <v>62.930000000000007</v>
      </c>
      <c r="N1101" s="466">
        <f t="shared" si="146"/>
        <v>5.4000000000000006E-2</v>
      </c>
      <c r="O1101" s="2">
        <v>10</v>
      </c>
      <c r="P1101" s="2">
        <v>0</v>
      </c>
      <c r="Q1101" s="2">
        <v>10</v>
      </c>
      <c r="R1101" s="2">
        <v>0</v>
      </c>
      <c r="S1101" s="470">
        <f t="shared" si="145"/>
        <v>34.799999999999997</v>
      </c>
      <c r="T1101" s="470">
        <f t="shared" si="147"/>
        <v>54.8</v>
      </c>
      <c r="U1101" s="474" t="s">
        <v>3970</v>
      </c>
      <c r="V1101" s="475" t="s">
        <v>3971</v>
      </c>
    </row>
    <row r="1102" spans="1:22" s="1" customFormat="1" ht="39.950000000000003" customHeight="1" thickBot="1">
      <c r="A1102" s="1" t="s">
        <v>6</v>
      </c>
      <c r="B1102" s="2" t="s">
        <v>88</v>
      </c>
      <c r="C1102" s="2" t="s">
        <v>270</v>
      </c>
      <c r="D1102" s="2" t="s">
        <v>1302</v>
      </c>
      <c r="E1102" s="2" t="s">
        <v>2735</v>
      </c>
      <c r="F1102" s="2" t="s">
        <v>2908</v>
      </c>
      <c r="G1102" s="2">
        <v>35.880000000000003</v>
      </c>
      <c r="H1102" s="467">
        <v>41.79</v>
      </c>
      <c r="I1102" s="467">
        <v>59</v>
      </c>
      <c r="J1102" s="468">
        <f t="shared" si="144"/>
        <v>0.41182100981095959</v>
      </c>
      <c r="K1102" s="464">
        <v>59.24</v>
      </c>
      <c r="L1102" s="464">
        <v>57.563333333333333</v>
      </c>
      <c r="M1102" s="464">
        <v>62.930000000000007</v>
      </c>
      <c r="N1102" s="466">
        <f t="shared" si="146"/>
        <v>5.4000000000000006E-2</v>
      </c>
      <c r="O1102" s="2">
        <v>10</v>
      </c>
      <c r="P1102" s="2">
        <v>10</v>
      </c>
      <c r="Q1102" s="2">
        <v>10</v>
      </c>
      <c r="R1102" s="2">
        <v>1</v>
      </c>
      <c r="S1102" s="470">
        <f t="shared" si="145"/>
        <v>33.030508474576266</v>
      </c>
      <c r="T1102" s="470">
        <f t="shared" si="147"/>
        <v>64.030508474576266</v>
      </c>
      <c r="U1102" s="474" t="s">
        <v>3970</v>
      </c>
      <c r="V1102" s="475" t="s">
        <v>3971</v>
      </c>
    </row>
    <row r="1103" spans="1:22" s="1" customFormat="1" ht="39.950000000000003" customHeight="1" thickBot="1">
      <c r="A1103" s="1" t="s">
        <v>6</v>
      </c>
      <c r="B1103" s="2" t="s">
        <v>88</v>
      </c>
      <c r="C1103" s="2" t="s">
        <v>269</v>
      </c>
      <c r="D1103" s="2" t="s">
        <v>1301</v>
      </c>
      <c r="E1103" s="2" t="s">
        <v>2738</v>
      </c>
      <c r="F1103" s="2" t="s">
        <v>2919</v>
      </c>
      <c r="G1103" s="2">
        <v>39.31</v>
      </c>
      <c r="H1103" s="467">
        <v>41.34</v>
      </c>
      <c r="I1103" s="467">
        <v>60.42</v>
      </c>
      <c r="J1103" s="468">
        <f t="shared" si="144"/>
        <v>0.46153846153846145</v>
      </c>
      <c r="K1103" s="464">
        <v>59.24</v>
      </c>
      <c r="L1103" s="464">
        <v>57.563333333333333</v>
      </c>
      <c r="M1103" s="464">
        <v>62.930000000000007</v>
      </c>
      <c r="N1103" s="466">
        <f t="shared" si="146"/>
        <v>5.4000000000000006E-2</v>
      </c>
      <c r="O1103" s="2">
        <v>10</v>
      </c>
      <c r="P1103" s="2">
        <v>10</v>
      </c>
      <c r="Q1103" s="2">
        <v>10</v>
      </c>
      <c r="R1103" s="2">
        <v>0</v>
      </c>
      <c r="S1103" s="470">
        <f t="shared" si="145"/>
        <v>32.254220456802379</v>
      </c>
      <c r="T1103" s="470">
        <f t="shared" si="147"/>
        <v>62.254220456802379</v>
      </c>
      <c r="U1103" s="474" t="s">
        <v>3970</v>
      </c>
      <c r="V1103" s="475" t="s">
        <v>3971</v>
      </c>
    </row>
    <row r="1104" spans="1:22" s="1" customFormat="1" ht="39.950000000000003" customHeight="1" thickBot="1">
      <c r="A1104" s="1" t="s">
        <v>6</v>
      </c>
      <c r="B1104" s="2" t="s">
        <v>88</v>
      </c>
      <c r="C1104" s="2" t="s">
        <v>270</v>
      </c>
      <c r="D1104" s="2" t="s">
        <v>1305</v>
      </c>
      <c r="E1104" s="2" t="s">
        <v>2736</v>
      </c>
      <c r="F1104" s="2" t="s">
        <v>2779</v>
      </c>
      <c r="G1104" s="2">
        <v>64.28</v>
      </c>
      <c r="H1104" s="467">
        <v>55.23</v>
      </c>
      <c r="I1104" s="467">
        <v>63.52</v>
      </c>
      <c r="J1104" s="468">
        <f t="shared" si="144"/>
        <v>0.15009958355965972</v>
      </c>
      <c r="K1104" s="464">
        <v>59.24</v>
      </c>
      <c r="L1104" s="464">
        <v>57.563333333333333</v>
      </c>
      <c r="M1104" s="464">
        <v>62.930000000000007</v>
      </c>
      <c r="N1104" s="466">
        <f t="shared" si="146"/>
        <v>5.4000000000000006E-2</v>
      </c>
      <c r="O1104" s="2">
        <v>0</v>
      </c>
      <c r="P1104" s="2">
        <v>0</v>
      </c>
      <c r="Q1104" s="2">
        <v>10</v>
      </c>
      <c r="R1104" s="2">
        <v>0</v>
      </c>
      <c r="S1104" s="470">
        <f t="shared" si="145"/>
        <v>30.6801007556675</v>
      </c>
      <c r="T1104" s="470">
        <f t="shared" si="147"/>
        <v>40.680100755667496</v>
      </c>
      <c r="U1104" s="474" t="s">
        <v>3970</v>
      </c>
      <c r="V1104" s="475" t="s">
        <v>3971</v>
      </c>
    </row>
    <row r="1105" spans="1:22" s="1" customFormat="1" ht="39.950000000000003" customHeight="1" thickBot="1">
      <c r="A1105" s="1" t="s">
        <v>6</v>
      </c>
      <c r="B1105" s="2" t="s">
        <v>88</v>
      </c>
      <c r="C1105" s="2" t="s">
        <v>269</v>
      </c>
      <c r="D1105" s="2" t="s">
        <v>1307</v>
      </c>
      <c r="E1105" s="2" t="s">
        <v>2736</v>
      </c>
      <c r="F1105" s="2" t="s">
        <v>2779</v>
      </c>
      <c r="G1105" s="2">
        <v>66.17</v>
      </c>
      <c r="H1105" s="467">
        <v>56.85</v>
      </c>
      <c r="I1105" s="467">
        <v>63.52</v>
      </c>
      <c r="J1105" s="468">
        <f t="shared" si="144"/>
        <v>0.11732629727352685</v>
      </c>
      <c r="K1105" s="464">
        <v>59.24</v>
      </c>
      <c r="L1105" s="464">
        <v>57.563333333333333</v>
      </c>
      <c r="M1105" s="464">
        <v>62.930000000000007</v>
      </c>
      <c r="N1105" s="466">
        <f t="shared" si="146"/>
        <v>5.4000000000000006E-2</v>
      </c>
      <c r="O1105" s="2">
        <v>0</v>
      </c>
      <c r="P1105" s="2">
        <v>0</v>
      </c>
      <c r="Q1105" s="2">
        <v>10</v>
      </c>
      <c r="R1105" s="2">
        <v>0</v>
      </c>
      <c r="S1105" s="470">
        <f t="shared" si="145"/>
        <v>30.6801007556675</v>
      </c>
      <c r="T1105" s="470">
        <f t="shared" si="147"/>
        <v>40.680100755667496</v>
      </c>
      <c r="U1105" s="474" t="s">
        <v>3970</v>
      </c>
      <c r="V1105" s="475" t="s">
        <v>3971</v>
      </c>
    </row>
    <row r="1106" spans="1:22" s="1" customFormat="1" ht="39.950000000000003" customHeight="1" thickBot="1">
      <c r="A1106" s="1" t="s">
        <v>6</v>
      </c>
      <c r="B1106" s="2" t="s">
        <v>88</v>
      </c>
      <c r="C1106" s="2" t="s">
        <v>269</v>
      </c>
      <c r="D1106" s="2" t="s">
        <v>1308</v>
      </c>
      <c r="E1106" s="2" t="s">
        <v>2735</v>
      </c>
      <c r="F1106" s="2" t="s">
        <v>2917</v>
      </c>
      <c r="G1106" s="2">
        <v>39.35</v>
      </c>
      <c r="H1106" s="467">
        <v>59.95</v>
      </c>
      <c r="I1106" s="467">
        <v>64</v>
      </c>
      <c r="J1106" s="468">
        <f t="shared" si="144"/>
        <v>6.7556296914095024E-2</v>
      </c>
      <c r="K1106" s="464">
        <v>59.24</v>
      </c>
      <c r="L1106" s="464">
        <v>57.563333333333333</v>
      </c>
      <c r="M1106" s="464">
        <v>62.930000000000007</v>
      </c>
      <c r="N1106" s="466">
        <f t="shared" si="146"/>
        <v>5.4000000000000006E-2</v>
      </c>
      <c r="O1106" s="2">
        <v>10</v>
      </c>
      <c r="P1106" s="2">
        <v>0</v>
      </c>
      <c r="Q1106" s="2">
        <v>10</v>
      </c>
      <c r="R1106" s="2">
        <v>1</v>
      </c>
      <c r="S1106" s="470">
        <f t="shared" si="145"/>
        <v>30.449999999999996</v>
      </c>
      <c r="T1106" s="470">
        <f t="shared" si="147"/>
        <v>51.449999999999996</v>
      </c>
      <c r="U1106" s="474" t="s">
        <v>3970</v>
      </c>
      <c r="V1106" s="475" t="s">
        <v>3971</v>
      </c>
    </row>
    <row r="1107" spans="1:22" s="1" customFormat="1" ht="39.950000000000003" customHeight="1" thickBot="1">
      <c r="A1107" s="1" t="s">
        <v>6</v>
      </c>
      <c r="B1107" s="2" t="s">
        <v>89</v>
      </c>
      <c r="C1107" s="2" t="s">
        <v>269</v>
      </c>
      <c r="D1107" s="2" t="s">
        <v>1259</v>
      </c>
      <c r="E1107" s="2" t="s">
        <v>2732</v>
      </c>
      <c r="F1107" s="2" t="s">
        <v>2916</v>
      </c>
      <c r="G1107" s="2">
        <v>32.159999999999997</v>
      </c>
      <c r="H1107" s="467">
        <v>34.979999999999997</v>
      </c>
      <c r="I1107" s="467">
        <v>31.9</v>
      </c>
      <c r="J1107" s="468">
        <f t="shared" si="144"/>
        <v>-8.8050314465408758E-2</v>
      </c>
      <c r="K1107" s="464">
        <v>80.923333333333332</v>
      </c>
      <c r="L1107" s="464">
        <v>89.016666666666666</v>
      </c>
      <c r="M1107" s="464">
        <v>76.756666666666661</v>
      </c>
      <c r="N1107" s="466">
        <f t="shared" si="146"/>
        <v>5.4000000000000006E-2</v>
      </c>
      <c r="O1107" s="2">
        <v>10</v>
      </c>
      <c r="P1107" s="2">
        <v>0</v>
      </c>
      <c r="Q1107" s="2">
        <v>10</v>
      </c>
      <c r="R1107" s="2">
        <v>1</v>
      </c>
      <c r="S1107" s="470">
        <v>60</v>
      </c>
      <c r="T1107" s="470">
        <f t="shared" si="147"/>
        <v>81</v>
      </c>
      <c r="U1107" s="476" t="s">
        <v>3969</v>
      </c>
      <c r="V1107" s="472"/>
    </row>
    <row r="1108" spans="1:22" s="1" customFormat="1" ht="39.950000000000003" customHeight="1" thickBot="1">
      <c r="A1108" s="1" t="s">
        <v>6</v>
      </c>
      <c r="B1108" s="2" t="s">
        <v>89</v>
      </c>
      <c r="C1108" s="2" t="s">
        <v>269</v>
      </c>
      <c r="D1108" s="2" t="s">
        <v>1310</v>
      </c>
      <c r="E1108" s="2" t="s">
        <v>2741</v>
      </c>
      <c r="F1108" s="2" t="s">
        <v>2815</v>
      </c>
      <c r="G1108" s="2">
        <v>36.49</v>
      </c>
      <c r="H1108" s="467">
        <v>34.03</v>
      </c>
      <c r="I1108" s="467">
        <v>33.49</v>
      </c>
      <c r="J1108" s="468">
        <f t="shared" si="144"/>
        <v>-1.5868351454598858E-2</v>
      </c>
      <c r="K1108" s="464">
        <v>80.923333333333332</v>
      </c>
      <c r="L1108" s="464">
        <v>89.016666666666666</v>
      </c>
      <c r="M1108" s="464">
        <v>76.756666666666661</v>
      </c>
      <c r="N1108" s="466">
        <f t="shared" si="146"/>
        <v>5.4000000000000006E-2</v>
      </c>
      <c r="O1108" s="2">
        <v>10</v>
      </c>
      <c r="P1108" s="2">
        <v>10</v>
      </c>
      <c r="Q1108" s="2">
        <v>10</v>
      </c>
      <c r="R1108" s="2">
        <v>0</v>
      </c>
      <c r="S1108" s="470">
        <f>+($I$1107*$S$1107)/I1108</f>
        <v>57.151388474171391</v>
      </c>
      <c r="T1108" s="470">
        <f t="shared" si="147"/>
        <v>87.151388474171398</v>
      </c>
      <c r="U1108" s="476" t="s">
        <v>3969</v>
      </c>
      <c r="V1108" s="472"/>
    </row>
    <row r="1109" spans="1:22" s="1" customFormat="1" ht="39.950000000000003" customHeight="1" thickBot="1">
      <c r="A1109" s="1" t="s">
        <v>6</v>
      </c>
      <c r="B1109" s="2" t="s">
        <v>89</v>
      </c>
      <c r="C1109" s="2" t="s">
        <v>270</v>
      </c>
      <c r="D1109" s="2" t="s">
        <v>1321</v>
      </c>
      <c r="E1109" s="2" t="s">
        <v>2737</v>
      </c>
      <c r="F1109" s="2" t="s">
        <v>2903</v>
      </c>
      <c r="G1109" s="2">
        <v>47.09</v>
      </c>
      <c r="H1109" s="467">
        <v>47.09</v>
      </c>
      <c r="I1109" s="467">
        <v>39.4</v>
      </c>
      <c r="J1109" s="468">
        <f t="shared" si="144"/>
        <v>-0.1633043108940328</v>
      </c>
      <c r="K1109" s="464">
        <v>80.923333333333332</v>
      </c>
      <c r="L1109" s="464">
        <v>89.016666666666666</v>
      </c>
      <c r="M1109" s="464">
        <v>76.756666666666661</v>
      </c>
      <c r="N1109" s="466">
        <f t="shared" si="146"/>
        <v>5.4000000000000006E-2</v>
      </c>
      <c r="O1109" s="2">
        <v>10</v>
      </c>
      <c r="P1109" s="2">
        <v>10</v>
      </c>
      <c r="Q1109" s="2">
        <v>10</v>
      </c>
      <c r="R1109" s="2">
        <v>0</v>
      </c>
      <c r="S1109" s="470">
        <f>+($I$1107*$S$1107)/I1109</f>
        <v>48.578680203045685</v>
      </c>
      <c r="T1109" s="470">
        <f t="shared" si="147"/>
        <v>78.578680203045678</v>
      </c>
      <c r="U1109" s="476" t="s">
        <v>3969</v>
      </c>
      <c r="V1109" s="472"/>
    </row>
    <row r="1110" spans="1:22" s="1" customFormat="1" ht="39.950000000000003" customHeight="1" thickBot="1">
      <c r="A1110" s="1" t="s">
        <v>6</v>
      </c>
      <c r="B1110" s="2" t="s">
        <v>89</v>
      </c>
      <c r="C1110" s="2" t="s">
        <v>269</v>
      </c>
      <c r="D1110" s="2" t="s">
        <v>1309</v>
      </c>
      <c r="E1110" s="2" t="s">
        <v>2744</v>
      </c>
      <c r="F1110" s="2" t="s">
        <v>2874</v>
      </c>
      <c r="G1110" s="2">
        <v>35.42</v>
      </c>
      <c r="H1110" s="467">
        <v>32</v>
      </c>
      <c r="I1110" s="467">
        <v>39.869999999999997</v>
      </c>
      <c r="J1110" s="468">
        <f t="shared" si="144"/>
        <v>0.24593749999999992</v>
      </c>
      <c r="K1110" s="464">
        <v>80.923333333333332</v>
      </c>
      <c r="L1110" s="464">
        <v>89.016666666666666</v>
      </c>
      <c r="M1110" s="464">
        <v>76.756666666666661</v>
      </c>
      <c r="N1110" s="466">
        <f t="shared" si="146"/>
        <v>5.4000000000000006E-2</v>
      </c>
      <c r="O1110" s="2">
        <v>10</v>
      </c>
      <c r="P1110" s="2">
        <v>10</v>
      </c>
      <c r="Q1110" s="2">
        <v>10</v>
      </c>
      <c r="R1110" s="2">
        <v>0</v>
      </c>
      <c r="S1110" s="470">
        <f>+($I$1107*$S$1107)/I1110</f>
        <v>48.006019563581646</v>
      </c>
      <c r="T1110" s="470">
        <f t="shared" si="147"/>
        <v>78.006019563581646</v>
      </c>
      <c r="U1110" s="476" t="s">
        <v>3969</v>
      </c>
      <c r="V1110" s="472"/>
    </row>
    <row r="1111" spans="1:22" s="1" customFormat="1" ht="39.950000000000003" customHeight="1" thickBot="1">
      <c r="A1111" s="1" t="s">
        <v>6</v>
      </c>
      <c r="B1111" s="2" t="s">
        <v>89</v>
      </c>
      <c r="C1111" s="2" t="s">
        <v>269</v>
      </c>
      <c r="D1111" s="2" t="s">
        <v>1319</v>
      </c>
      <c r="E1111" s="2" t="s">
        <v>2752</v>
      </c>
      <c r="F1111" s="2" t="s">
        <v>2807</v>
      </c>
      <c r="G1111" s="2">
        <v>41.53</v>
      </c>
      <c r="H1111" s="467">
        <v>42.24</v>
      </c>
      <c r="I1111" s="467">
        <v>40.1</v>
      </c>
      <c r="J1111" s="468">
        <f t="shared" si="144"/>
        <v>-5.0662878787878798E-2</v>
      </c>
      <c r="K1111" s="464">
        <v>80.923333333333332</v>
      </c>
      <c r="L1111" s="464">
        <v>89.016666666666666</v>
      </c>
      <c r="M1111" s="464">
        <v>76.756666666666661</v>
      </c>
      <c r="N1111" s="466">
        <f t="shared" si="146"/>
        <v>5.4000000000000006E-2</v>
      </c>
      <c r="O1111" s="2">
        <v>10</v>
      </c>
      <c r="P1111" s="2">
        <v>10</v>
      </c>
      <c r="Q1111" s="2">
        <v>10</v>
      </c>
      <c r="R1111" s="2">
        <v>0</v>
      </c>
      <c r="S1111" s="470">
        <f>+($I$1107*$S$1107)/I1111</f>
        <v>47.730673316708227</v>
      </c>
      <c r="T1111" s="470">
        <f t="shared" si="147"/>
        <v>77.73067331670822</v>
      </c>
      <c r="U1111" s="476" t="s">
        <v>3969</v>
      </c>
      <c r="V1111" s="472"/>
    </row>
    <row r="1112" spans="1:22" s="1" customFormat="1" ht="39.950000000000003" customHeight="1" thickBot="1">
      <c r="A1112" s="1" t="s">
        <v>6</v>
      </c>
      <c r="B1112" s="2" t="s">
        <v>89</v>
      </c>
      <c r="C1112" s="2" t="s">
        <v>269</v>
      </c>
      <c r="D1112" s="2" t="s">
        <v>1312</v>
      </c>
      <c r="E1112" s="2" t="s">
        <v>2737</v>
      </c>
      <c r="F1112" s="2" t="s">
        <v>2915</v>
      </c>
      <c r="G1112" s="2">
        <v>37.85</v>
      </c>
      <c r="H1112" s="467">
        <v>34.82</v>
      </c>
      <c r="I1112" s="467">
        <v>41.65</v>
      </c>
      <c r="J1112" s="468">
        <f t="shared" si="144"/>
        <v>0.19615163699023544</v>
      </c>
      <c r="K1112" s="464">
        <v>80.923333333333332</v>
      </c>
      <c r="L1112" s="464">
        <v>89.016666666666666</v>
      </c>
      <c r="M1112" s="464">
        <v>76.756666666666661</v>
      </c>
      <c r="N1112" s="466">
        <f t="shared" si="146"/>
        <v>5.4000000000000006E-2</v>
      </c>
      <c r="O1112" s="2">
        <v>10</v>
      </c>
      <c r="P1112" s="2">
        <v>10</v>
      </c>
      <c r="Q1112" s="2">
        <v>10</v>
      </c>
      <c r="R1112" s="2">
        <v>0</v>
      </c>
      <c r="S1112" s="470">
        <f>+($I$1107*$S$1107)/I1112</f>
        <v>45.954381752701082</v>
      </c>
      <c r="T1112" s="470">
        <f t="shared" si="147"/>
        <v>75.954381752701082</v>
      </c>
      <c r="U1112" s="476" t="s">
        <v>3969</v>
      </c>
      <c r="V1112" s="472"/>
    </row>
    <row r="1113" spans="1:22" s="1" customFormat="1" ht="39.950000000000003" customHeight="1" thickBot="1">
      <c r="A1113" s="1" t="s">
        <v>7</v>
      </c>
      <c r="B1113" s="2" t="s">
        <v>89</v>
      </c>
      <c r="C1113" s="2" t="s">
        <v>270</v>
      </c>
      <c r="D1113" s="2" t="s">
        <v>1314</v>
      </c>
      <c r="E1113" s="2" t="s">
        <v>2733</v>
      </c>
      <c r="F1113" s="2" t="s">
        <v>2818</v>
      </c>
      <c r="G1113" s="2">
        <v>48.56</v>
      </c>
      <c r="H1113" s="467">
        <v>38.47</v>
      </c>
      <c r="I1113" s="467">
        <v>44.6</v>
      </c>
      <c r="J1113" s="468">
        <f t="shared" ref="J1113:J1130" si="148">+(I1113-H1113)/H1113</f>
        <v>0.15934494411229536</v>
      </c>
      <c r="K1113" s="464">
        <v>80.923333333333332</v>
      </c>
      <c r="L1113" s="464">
        <v>89.016666666666666</v>
      </c>
      <c r="M1113" s="464">
        <v>76.756666666666661</v>
      </c>
      <c r="N1113" s="466">
        <f t="shared" si="146"/>
        <v>5.4000000000000006E-2</v>
      </c>
      <c r="O1113" s="2">
        <v>10</v>
      </c>
      <c r="P1113" s="2">
        <v>0</v>
      </c>
      <c r="Q1113" s="2">
        <v>10</v>
      </c>
      <c r="R1113" s="2">
        <v>2</v>
      </c>
      <c r="S1113" s="470"/>
      <c r="T1113" s="470">
        <f t="shared" si="147"/>
        <v>22</v>
      </c>
      <c r="U1113" s="474" t="s">
        <v>3970</v>
      </c>
      <c r="V1113" s="475" t="s">
        <v>3151</v>
      </c>
    </row>
    <row r="1114" spans="1:22" s="1" customFormat="1" ht="39.950000000000003" customHeight="1" thickBot="1">
      <c r="A1114" s="1" t="s">
        <v>6</v>
      </c>
      <c r="B1114" s="2" t="s">
        <v>89</v>
      </c>
      <c r="C1114" s="2" t="s">
        <v>271</v>
      </c>
      <c r="D1114" s="2" t="s">
        <v>1320</v>
      </c>
      <c r="E1114" s="2" t="s">
        <v>2733</v>
      </c>
      <c r="F1114" s="2" t="s">
        <v>2807</v>
      </c>
      <c r="G1114" s="2">
        <v>44.7</v>
      </c>
      <c r="H1114" s="467">
        <v>42.77</v>
      </c>
      <c r="I1114" s="467">
        <v>44.67</v>
      </c>
      <c r="J1114" s="468">
        <f t="shared" si="148"/>
        <v>4.4423661444938006E-2</v>
      </c>
      <c r="K1114" s="464">
        <v>80.923333333333332</v>
      </c>
      <c r="L1114" s="464">
        <v>89.016666666666666</v>
      </c>
      <c r="M1114" s="464">
        <v>76.756666666666661</v>
      </c>
      <c r="N1114" s="466">
        <f t="shared" si="146"/>
        <v>5.4000000000000006E-2</v>
      </c>
      <c r="O1114" s="2">
        <v>10</v>
      </c>
      <c r="P1114" s="2">
        <v>10</v>
      </c>
      <c r="Q1114" s="2">
        <v>10</v>
      </c>
      <c r="R1114" s="2">
        <v>2</v>
      </c>
      <c r="S1114" s="470">
        <f t="shared" ref="S1114:S1130" si="149">+($I$1107*$S$1107)/I1114</f>
        <v>42.847548690396238</v>
      </c>
      <c r="T1114" s="470">
        <f t="shared" si="147"/>
        <v>74.847548690396238</v>
      </c>
      <c r="U1114" s="476" t="s">
        <v>3969</v>
      </c>
      <c r="V1114" s="472"/>
    </row>
    <row r="1115" spans="1:22" s="1" customFormat="1" ht="39.950000000000003" customHeight="1" thickBot="1">
      <c r="A1115" s="1" t="s">
        <v>6</v>
      </c>
      <c r="B1115" s="2" t="s">
        <v>89</v>
      </c>
      <c r="C1115" s="2" t="s">
        <v>269</v>
      </c>
      <c r="D1115" s="2" t="s">
        <v>1313</v>
      </c>
      <c r="E1115" s="2" t="s">
        <v>2754</v>
      </c>
      <c r="F1115" s="2" t="s">
        <v>2821</v>
      </c>
      <c r="G1115" s="2">
        <v>35</v>
      </c>
      <c r="H1115" s="467">
        <v>35</v>
      </c>
      <c r="I1115" s="467">
        <v>45</v>
      </c>
      <c r="J1115" s="468">
        <f t="shared" si="148"/>
        <v>0.2857142857142857</v>
      </c>
      <c r="K1115" s="464">
        <v>80.923333333333332</v>
      </c>
      <c r="L1115" s="464">
        <v>89.016666666666666</v>
      </c>
      <c r="M1115" s="464">
        <v>76.756666666666661</v>
      </c>
      <c r="N1115" s="466">
        <f t="shared" si="146"/>
        <v>5.4000000000000006E-2</v>
      </c>
      <c r="O1115" s="2">
        <v>10</v>
      </c>
      <c r="P1115" s="2">
        <v>10</v>
      </c>
      <c r="Q1115" s="2">
        <v>10</v>
      </c>
      <c r="R1115" s="2">
        <v>0</v>
      </c>
      <c r="S1115" s="470">
        <f t="shared" si="149"/>
        <v>42.533333333333331</v>
      </c>
      <c r="T1115" s="470">
        <f t="shared" si="147"/>
        <v>72.533333333333331</v>
      </c>
      <c r="U1115" s="476" t="s">
        <v>3969</v>
      </c>
      <c r="V1115" s="472"/>
    </row>
    <row r="1116" spans="1:22" s="1" customFormat="1" ht="39.950000000000003" customHeight="1" thickBot="1">
      <c r="A1116" s="1" t="s">
        <v>6</v>
      </c>
      <c r="B1116" s="2" t="s">
        <v>89</v>
      </c>
      <c r="C1116" s="2" t="s">
        <v>269</v>
      </c>
      <c r="D1116" s="2" t="s">
        <v>1322</v>
      </c>
      <c r="E1116" s="2" t="s">
        <v>2734</v>
      </c>
      <c r="F1116" s="2" t="s">
        <v>2917</v>
      </c>
      <c r="G1116" s="2">
        <v>38.65</v>
      </c>
      <c r="H1116" s="467">
        <v>49</v>
      </c>
      <c r="I1116" s="467">
        <v>45.9</v>
      </c>
      <c r="J1116" s="468">
        <f t="shared" si="148"/>
        <v>-6.3265306122449003E-2</v>
      </c>
      <c r="K1116" s="464">
        <v>80.923333333333332</v>
      </c>
      <c r="L1116" s="464">
        <v>89.016666666666666</v>
      </c>
      <c r="M1116" s="464">
        <v>76.756666666666661</v>
      </c>
      <c r="N1116" s="466">
        <f t="shared" si="146"/>
        <v>5.4000000000000006E-2</v>
      </c>
      <c r="O1116" s="2">
        <v>10</v>
      </c>
      <c r="P1116" s="2">
        <v>10</v>
      </c>
      <c r="Q1116" s="2">
        <v>10</v>
      </c>
      <c r="R1116" s="2">
        <v>0</v>
      </c>
      <c r="S1116" s="470">
        <f t="shared" si="149"/>
        <v>41.699346405228759</v>
      </c>
      <c r="T1116" s="470">
        <f t="shared" si="147"/>
        <v>71.699346405228766</v>
      </c>
      <c r="U1116" s="476" t="s">
        <v>3969</v>
      </c>
      <c r="V1116" s="472"/>
    </row>
    <row r="1117" spans="1:22" s="1" customFormat="1" ht="39.950000000000003" customHeight="1" thickBot="1">
      <c r="A1117" s="1" t="s">
        <v>6</v>
      </c>
      <c r="B1117" s="2" t="s">
        <v>89</v>
      </c>
      <c r="C1117" s="2" t="s">
        <v>271</v>
      </c>
      <c r="D1117" s="2" t="s">
        <v>1315</v>
      </c>
      <c r="E1117" s="2" t="s">
        <v>2734</v>
      </c>
      <c r="F1117" s="2" t="s">
        <v>2908</v>
      </c>
      <c r="G1117" s="2">
        <v>37.299999999999997</v>
      </c>
      <c r="H1117" s="467">
        <v>38.49</v>
      </c>
      <c r="I1117" s="467">
        <v>47.5</v>
      </c>
      <c r="J1117" s="468">
        <f t="shared" si="148"/>
        <v>0.23408677578591836</v>
      </c>
      <c r="K1117" s="464">
        <v>80.923333333333332</v>
      </c>
      <c r="L1117" s="464">
        <v>89.016666666666666</v>
      </c>
      <c r="M1117" s="464">
        <v>76.756666666666661</v>
      </c>
      <c r="N1117" s="466">
        <f t="shared" si="146"/>
        <v>5.4000000000000006E-2</v>
      </c>
      <c r="O1117" s="2">
        <v>10</v>
      </c>
      <c r="P1117" s="2">
        <v>10</v>
      </c>
      <c r="Q1117" s="2">
        <v>10</v>
      </c>
      <c r="R1117" s="2">
        <v>0</v>
      </c>
      <c r="S1117" s="470">
        <f t="shared" si="149"/>
        <v>40.294736842105266</v>
      </c>
      <c r="T1117" s="470">
        <f t="shared" si="147"/>
        <v>70.294736842105266</v>
      </c>
      <c r="U1117" s="476" t="s">
        <v>3969</v>
      </c>
      <c r="V1117" s="472"/>
    </row>
    <row r="1118" spans="1:22" s="1" customFormat="1" ht="39.950000000000003" customHeight="1" thickBot="1">
      <c r="A1118" s="1" t="s">
        <v>6</v>
      </c>
      <c r="B1118" s="2" t="s">
        <v>89</v>
      </c>
      <c r="C1118" s="2" t="s">
        <v>270</v>
      </c>
      <c r="D1118" s="2" t="s">
        <v>1316</v>
      </c>
      <c r="E1118" s="2" t="s">
        <v>2734</v>
      </c>
      <c r="F1118" s="2" t="s">
        <v>2818</v>
      </c>
      <c r="G1118" s="2">
        <v>47.18</v>
      </c>
      <c r="H1118" s="467">
        <v>39.49</v>
      </c>
      <c r="I1118" s="467">
        <v>47.75</v>
      </c>
      <c r="J1118" s="468">
        <f t="shared" si="148"/>
        <v>0.2091668776905545</v>
      </c>
      <c r="K1118" s="464">
        <v>80.923333333333332</v>
      </c>
      <c r="L1118" s="464">
        <v>89.016666666666666</v>
      </c>
      <c r="M1118" s="464">
        <v>76.756666666666661</v>
      </c>
      <c r="N1118" s="466">
        <f t="shared" si="146"/>
        <v>5.4000000000000006E-2</v>
      </c>
      <c r="O1118" s="2">
        <v>10</v>
      </c>
      <c r="P1118" s="2">
        <v>10</v>
      </c>
      <c r="Q1118" s="2">
        <v>10</v>
      </c>
      <c r="R1118" s="2">
        <v>0</v>
      </c>
      <c r="S1118" s="470">
        <f t="shared" si="149"/>
        <v>40.083769633507856</v>
      </c>
      <c r="T1118" s="470">
        <f t="shared" si="147"/>
        <v>70.083769633507856</v>
      </c>
      <c r="U1118" s="476" t="s">
        <v>3969</v>
      </c>
      <c r="V1118" s="472"/>
    </row>
    <row r="1119" spans="1:22" s="1" customFormat="1" ht="39.950000000000003" customHeight="1" thickBot="1">
      <c r="A1119" s="1" t="s">
        <v>6</v>
      </c>
      <c r="B1119" s="2" t="s">
        <v>89</v>
      </c>
      <c r="C1119" s="2" t="s">
        <v>269</v>
      </c>
      <c r="D1119" s="2" t="s">
        <v>1311</v>
      </c>
      <c r="E1119" s="2" t="s">
        <v>2733</v>
      </c>
      <c r="F1119" s="2" t="s">
        <v>2822</v>
      </c>
      <c r="G1119" s="2">
        <v>37.92</v>
      </c>
      <c r="H1119" s="467">
        <v>34.26</v>
      </c>
      <c r="I1119" s="467">
        <v>51.37</v>
      </c>
      <c r="J1119" s="468">
        <f t="shared" si="148"/>
        <v>0.4994162288382954</v>
      </c>
      <c r="K1119" s="464">
        <v>80.923333333333332</v>
      </c>
      <c r="L1119" s="464">
        <v>89.016666666666666</v>
      </c>
      <c r="M1119" s="464">
        <v>76.756666666666661</v>
      </c>
      <c r="N1119" s="466">
        <f t="shared" si="146"/>
        <v>5.4000000000000006E-2</v>
      </c>
      <c r="O1119" s="2">
        <v>10</v>
      </c>
      <c r="P1119" s="2">
        <v>10</v>
      </c>
      <c r="Q1119" s="2">
        <v>10</v>
      </c>
      <c r="R1119" s="2">
        <v>2</v>
      </c>
      <c r="S1119" s="470">
        <f t="shared" si="149"/>
        <v>37.259100642398288</v>
      </c>
      <c r="T1119" s="470">
        <f t="shared" si="147"/>
        <v>69.259100642398295</v>
      </c>
      <c r="U1119" s="474" t="s">
        <v>3970</v>
      </c>
      <c r="V1119" s="475" t="s">
        <v>3971</v>
      </c>
    </row>
    <row r="1120" spans="1:22" s="1" customFormat="1" ht="39.950000000000003" customHeight="1" thickBot="1">
      <c r="A1120" s="1" t="s">
        <v>6</v>
      </c>
      <c r="B1120" s="2" t="s">
        <v>89</v>
      </c>
      <c r="C1120" s="2" t="s">
        <v>270</v>
      </c>
      <c r="D1120" s="2" t="s">
        <v>1317</v>
      </c>
      <c r="E1120" s="2" t="s">
        <v>2735</v>
      </c>
      <c r="F1120" s="2" t="s">
        <v>2908</v>
      </c>
      <c r="G1120" s="2">
        <v>36</v>
      </c>
      <c r="H1120" s="467">
        <v>40.9</v>
      </c>
      <c r="I1120" s="467">
        <v>55</v>
      </c>
      <c r="J1120" s="468">
        <f t="shared" si="148"/>
        <v>0.34474327628361862</v>
      </c>
      <c r="K1120" s="464">
        <v>80.923333333333332</v>
      </c>
      <c r="L1120" s="464">
        <v>89.016666666666666</v>
      </c>
      <c r="M1120" s="464">
        <v>76.756666666666661</v>
      </c>
      <c r="N1120" s="466">
        <f t="shared" si="146"/>
        <v>5.4000000000000006E-2</v>
      </c>
      <c r="O1120" s="2">
        <v>10</v>
      </c>
      <c r="P1120" s="2">
        <v>10</v>
      </c>
      <c r="Q1120" s="2">
        <v>10</v>
      </c>
      <c r="R1120" s="2">
        <v>1</v>
      </c>
      <c r="S1120" s="470">
        <f t="shared" si="149"/>
        <v>34.799999999999997</v>
      </c>
      <c r="T1120" s="470">
        <f t="shared" si="147"/>
        <v>65.8</v>
      </c>
      <c r="U1120" s="474" t="s">
        <v>3970</v>
      </c>
      <c r="V1120" s="475" t="s">
        <v>3971</v>
      </c>
    </row>
    <row r="1121" spans="1:22" s="1" customFormat="1" ht="39.950000000000003" customHeight="1" thickBot="1">
      <c r="A1121" s="1" t="s">
        <v>6</v>
      </c>
      <c r="B1121" s="2" t="s">
        <v>89</v>
      </c>
      <c r="C1121" s="2" t="s">
        <v>272</v>
      </c>
      <c r="D1121" s="2" t="s">
        <v>1327</v>
      </c>
      <c r="E1121" s="2" t="s">
        <v>2736</v>
      </c>
      <c r="F1121" s="2" t="s">
        <v>2807</v>
      </c>
      <c r="G1121" s="2">
        <v>62.41</v>
      </c>
      <c r="H1121" s="467">
        <v>62.96</v>
      </c>
      <c r="I1121" s="467">
        <v>59.27</v>
      </c>
      <c r="J1121" s="468">
        <f t="shared" si="148"/>
        <v>-5.8608640406607335E-2</v>
      </c>
      <c r="K1121" s="464">
        <v>80.923333333333332</v>
      </c>
      <c r="L1121" s="464">
        <v>89.016666666666666</v>
      </c>
      <c r="M1121" s="464">
        <v>76.756666666666661</v>
      </c>
      <c r="N1121" s="466">
        <f t="shared" si="146"/>
        <v>5.4000000000000006E-2</v>
      </c>
      <c r="O1121" s="2">
        <v>0</v>
      </c>
      <c r="P1121" s="2">
        <v>10</v>
      </c>
      <c r="Q1121" s="2">
        <v>10</v>
      </c>
      <c r="R1121" s="2">
        <v>0</v>
      </c>
      <c r="S1121" s="470">
        <f t="shared" si="149"/>
        <v>32.292896912434621</v>
      </c>
      <c r="T1121" s="470">
        <f t="shared" si="147"/>
        <v>52.292896912434621</v>
      </c>
      <c r="U1121" s="474" t="s">
        <v>3970</v>
      </c>
      <c r="V1121" s="475" t="s">
        <v>3971</v>
      </c>
    </row>
    <row r="1122" spans="1:22" s="1" customFormat="1" ht="39.950000000000003" customHeight="1" thickBot="1">
      <c r="A1122" s="1" t="s">
        <v>7</v>
      </c>
      <c r="B1122" s="2" t="s">
        <v>89</v>
      </c>
      <c r="C1122" s="2" t="s">
        <v>270</v>
      </c>
      <c r="D1122" s="2" t="s">
        <v>1328</v>
      </c>
      <c r="E1122" s="2" t="s">
        <v>2736</v>
      </c>
      <c r="F1122" s="2" t="s">
        <v>2807</v>
      </c>
      <c r="G1122" s="2">
        <v>65.41</v>
      </c>
      <c r="H1122" s="467">
        <v>64.819999999999993</v>
      </c>
      <c r="I1122" s="467">
        <v>59.27</v>
      </c>
      <c r="J1122" s="468">
        <f t="shared" si="148"/>
        <v>-8.5621721690836011E-2</v>
      </c>
      <c r="K1122" s="464">
        <v>80.923333333333332</v>
      </c>
      <c r="L1122" s="464">
        <v>89.016666666666666</v>
      </c>
      <c r="M1122" s="464">
        <v>76.756666666666661</v>
      </c>
      <c r="N1122" s="466">
        <f t="shared" si="146"/>
        <v>5.4000000000000006E-2</v>
      </c>
      <c r="O1122" s="2">
        <v>0</v>
      </c>
      <c r="P1122" s="2">
        <v>10</v>
      </c>
      <c r="Q1122" s="2">
        <v>10</v>
      </c>
      <c r="R1122" s="2">
        <v>0</v>
      </c>
      <c r="S1122" s="470">
        <f t="shared" si="149"/>
        <v>32.292896912434621</v>
      </c>
      <c r="T1122" s="470">
        <f t="shared" si="147"/>
        <v>52.292896912434621</v>
      </c>
      <c r="U1122" s="474" t="s">
        <v>3970</v>
      </c>
      <c r="V1122" s="475" t="s">
        <v>3971</v>
      </c>
    </row>
    <row r="1123" spans="1:22" s="1" customFormat="1" ht="39.950000000000003" customHeight="1" thickBot="1">
      <c r="A1123" s="1" t="s">
        <v>6</v>
      </c>
      <c r="B1123" s="2" t="s">
        <v>89</v>
      </c>
      <c r="C1123" s="2" t="s">
        <v>269</v>
      </c>
      <c r="D1123" s="2" t="s">
        <v>1326</v>
      </c>
      <c r="E1123" s="2" t="s">
        <v>2742</v>
      </c>
      <c r="F1123" s="2" t="s">
        <v>2779</v>
      </c>
      <c r="G1123" s="2">
        <v>46.24</v>
      </c>
      <c r="H1123" s="467">
        <v>62</v>
      </c>
      <c r="I1123" s="467">
        <v>62</v>
      </c>
      <c r="J1123" s="468">
        <f t="shared" si="148"/>
        <v>0</v>
      </c>
      <c r="K1123" s="464">
        <v>80.923333333333332</v>
      </c>
      <c r="L1123" s="464">
        <v>89.016666666666666</v>
      </c>
      <c r="M1123" s="464">
        <v>76.756666666666661</v>
      </c>
      <c r="N1123" s="466">
        <f t="shared" si="146"/>
        <v>5.4000000000000006E-2</v>
      </c>
      <c r="O1123" s="2">
        <v>10</v>
      </c>
      <c r="P1123" s="2">
        <v>0</v>
      </c>
      <c r="Q1123" s="2">
        <v>10</v>
      </c>
      <c r="R1123" s="2">
        <v>0</v>
      </c>
      <c r="S1123" s="470">
        <f t="shared" si="149"/>
        <v>30.870967741935484</v>
      </c>
      <c r="T1123" s="470">
        <f t="shared" si="147"/>
        <v>50.870967741935488</v>
      </c>
      <c r="U1123" s="474" t="s">
        <v>3970</v>
      </c>
      <c r="V1123" s="475" t="s">
        <v>3971</v>
      </c>
    </row>
    <row r="1124" spans="1:22" s="1" customFormat="1" ht="39.950000000000003" customHeight="1" thickBot="1">
      <c r="A1124" s="1" t="s">
        <v>6</v>
      </c>
      <c r="B1124" s="2" t="s">
        <v>89</v>
      </c>
      <c r="C1124" s="2" t="s">
        <v>271</v>
      </c>
      <c r="D1124" s="2" t="s">
        <v>1323</v>
      </c>
      <c r="E1124" s="2" t="s">
        <v>2736</v>
      </c>
      <c r="F1124" s="2" t="s">
        <v>2779</v>
      </c>
      <c r="G1124" s="2">
        <v>67.260000000000005</v>
      </c>
      <c r="H1124" s="467">
        <v>56.79</v>
      </c>
      <c r="I1124" s="467">
        <v>62.12</v>
      </c>
      <c r="J1124" s="468">
        <f t="shared" si="148"/>
        <v>9.3854551857721402E-2</v>
      </c>
      <c r="K1124" s="464">
        <v>80.923333333333332</v>
      </c>
      <c r="L1124" s="464">
        <v>89.016666666666666</v>
      </c>
      <c r="M1124" s="464">
        <v>76.756666666666661</v>
      </c>
      <c r="N1124" s="466">
        <f t="shared" si="146"/>
        <v>5.4000000000000006E-2</v>
      </c>
      <c r="O1124" s="2">
        <v>0</v>
      </c>
      <c r="P1124" s="2">
        <v>0</v>
      </c>
      <c r="Q1124" s="2">
        <v>10</v>
      </c>
      <c r="R1124" s="2">
        <v>0</v>
      </c>
      <c r="S1124" s="470">
        <f t="shared" si="149"/>
        <v>30.811332904056666</v>
      </c>
      <c r="T1124" s="470">
        <f t="shared" si="147"/>
        <v>40.81133290405667</v>
      </c>
      <c r="U1124" s="474" t="s">
        <v>3970</v>
      </c>
      <c r="V1124" s="475" t="s">
        <v>3971</v>
      </c>
    </row>
    <row r="1125" spans="1:22" s="1" customFormat="1" ht="39.950000000000003" customHeight="1" thickBot="1">
      <c r="A1125" s="1" t="s">
        <v>6</v>
      </c>
      <c r="B1125" s="2" t="s">
        <v>89</v>
      </c>
      <c r="C1125" s="2" t="s">
        <v>269</v>
      </c>
      <c r="D1125" s="2" t="s">
        <v>1324</v>
      </c>
      <c r="E1125" s="2" t="s">
        <v>2736</v>
      </c>
      <c r="F1125" s="2" t="s">
        <v>2779</v>
      </c>
      <c r="G1125" s="2">
        <v>69.239999999999995</v>
      </c>
      <c r="H1125" s="467">
        <v>58.46</v>
      </c>
      <c r="I1125" s="467">
        <v>62.12</v>
      </c>
      <c r="J1125" s="468">
        <f t="shared" si="148"/>
        <v>6.2606910708176478E-2</v>
      </c>
      <c r="K1125" s="464">
        <v>80.923333333333332</v>
      </c>
      <c r="L1125" s="464">
        <v>89.016666666666666</v>
      </c>
      <c r="M1125" s="464">
        <v>76.756666666666661</v>
      </c>
      <c r="N1125" s="466">
        <f t="shared" si="146"/>
        <v>5.4000000000000006E-2</v>
      </c>
      <c r="O1125" s="2">
        <v>0</v>
      </c>
      <c r="P1125" s="2">
        <v>0</v>
      </c>
      <c r="Q1125" s="2">
        <v>10</v>
      </c>
      <c r="R1125" s="2">
        <v>0</v>
      </c>
      <c r="S1125" s="470">
        <f t="shared" si="149"/>
        <v>30.811332904056666</v>
      </c>
      <c r="T1125" s="470">
        <f t="shared" si="147"/>
        <v>40.81133290405667</v>
      </c>
      <c r="U1125" s="474" t="s">
        <v>3970</v>
      </c>
      <c r="V1125" s="475" t="s">
        <v>3971</v>
      </c>
    </row>
    <row r="1126" spans="1:22" s="1" customFormat="1" ht="39.950000000000003" customHeight="1" thickBot="1">
      <c r="A1126" s="1" t="s">
        <v>6</v>
      </c>
      <c r="B1126" s="2" t="s">
        <v>89</v>
      </c>
      <c r="C1126" s="2" t="s">
        <v>269</v>
      </c>
      <c r="D1126" s="2" t="s">
        <v>1325</v>
      </c>
      <c r="E1126" s="2" t="s">
        <v>2735</v>
      </c>
      <c r="F1126" s="2" t="s">
        <v>2917</v>
      </c>
      <c r="G1126" s="2">
        <v>39.35</v>
      </c>
      <c r="H1126" s="467">
        <v>59.95</v>
      </c>
      <c r="I1126" s="467">
        <v>64</v>
      </c>
      <c r="J1126" s="468">
        <f t="shared" si="148"/>
        <v>6.7556296914095024E-2</v>
      </c>
      <c r="K1126" s="464">
        <v>80.923333333333332</v>
      </c>
      <c r="L1126" s="464">
        <v>89.016666666666666</v>
      </c>
      <c r="M1126" s="464">
        <v>76.756666666666661</v>
      </c>
      <c r="N1126" s="466">
        <f t="shared" si="146"/>
        <v>5.4000000000000006E-2</v>
      </c>
      <c r="O1126" s="2">
        <v>10</v>
      </c>
      <c r="P1126" s="2">
        <v>0</v>
      </c>
      <c r="Q1126" s="2">
        <v>10</v>
      </c>
      <c r="R1126" s="2">
        <v>1</v>
      </c>
      <c r="S1126" s="470">
        <f t="shared" si="149"/>
        <v>29.90625</v>
      </c>
      <c r="T1126" s="470">
        <f t="shared" si="147"/>
        <v>50.90625</v>
      </c>
      <c r="U1126" s="474" t="s">
        <v>3970</v>
      </c>
      <c r="V1126" s="475" t="s">
        <v>3971</v>
      </c>
    </row>
    <row r="1127" spans="1:22" s="1" customFormat="1" ht="39.950000000000003" customHeight="1" thickBot="1">
      <c r="A1127" s="1" t="s">
        <v>6</v>
      </c>
      <c r="B1127" s="2" t="s">
        <v>89</v>
      </c>
      <c r="C1127" s="2" t="s">
        <v>269</v>
      </c>
      <c r="D1127" s="2" t="s">
        <v>1318</v>
      </c>
      <c r="E1127" s="2" t="s">
        <v>2738</v>
      </c>
      <c r="F1127" s="2" t="s">
        <v>2908</v>
      </c>
      <c r="G1127" s="2">
        <v>39.46</v>
      </c>
      <c r="H1127" s="467">
        <v>41.96</v>
      </c>
      <c r="I1127" s="467">
        <v>64.209999999999994</v>
      </c>
      <c r="J1127" s="468">
        <f t="shared" si="148"/>
        <v>0.53026692087702554</v>
      </c>
      <c r="K1127" s="464">
        <v>80.923333333333332</v>
      </c>
      <c r="L1127" s="464">
        <v>89.016666666666666</v>
      </c>
      <c r="M1127" s="464">
        <v>76.756666666666661</v>
      </c>
      <c r="N1127" s="466">
        <f t="shared" si="146"/>
        <v>5.4000000000000006E-2</v>
      </c>
      <c r="O1127" s="2">
        <v>10</v>
      </c>
      <c r="P1127" s="2">
        <v>10</v>
      </c>
      <c r="Q1127" s="2">
        <v>10</v>
      </c>
      <c r="R1127" s="2">
        <v>0</v>
      </c>
      <c r="S1127" s="470">
        <f t="shared" si="149"/>
        <v>29.808441052795519</v>
      </c>
      <c r="T1127" s="470">
        <f t="shared" si="147"/>
        <v>59.808441052795516</v>
      </c>
      <c r="U1127" s="474" t="s">
        <v>3970</v>
      </c>
      <c r="V1127" s="475" t="s">
        <v>3971</v>
      </c>
    </row>
    <row r="1128" spans="1:22" s="1" customFormat="1" ht="39.950000000000003" customHeight="1" thickBot="1">
      <c r="A1128" s="1" t="s">
        <v>6</v>
      </c>
      <c r="B1128" s="2" t="s">
        <v>89</v>
      </c>
      <c r="C1128" s="2" t="s">
        <v>271</v>
      </c>
      <c r="D1128" s="2" t="s">
        <v>1330</v>
      </c>
      <c r="E1128" s="2" t="s">
        <v>2737</v>
      </c>
      <c r="F1128" s="2" t="s">
        <v>2900</v>
      </c>
      <c r="G1128" s="2">
        <v>219.86</v>
      </c>
      <c r="H1128" s="467">
        <v>219.86</v>
      </c>
      <c r="I1128" s="467">
        <v>199.85</v>
      </c>
      <c r="J1128" s="468">
        <f t="shared" si="148"/>
        <v>-9.1012462476121256E-2</v>
      </c>
      <c r="K1128" s="464">
        <v>80.923333333333332</v>
      </c>
      <c r="L1128" s="464">
        <v>89.016666666666666</v>
      </c>
      <c r="M1128" s="464">
        <v>76.756666666666661</v>
      </c>
      <c r="N1128" s="466">
        <f t="shared" si="146"/>
        <v>5.4000000000000006E-2</v>
      </c>
      <c r="O1128" s="2">
        <v>10</v>
      </c>
      <c r="P1128" s="2">
        <v>10</v>
      </c>
      <c r="Q1128" s="2">
        <v>10</v>
      </c>
      <c r="R1128" s="2">
        <v>0</v>
      </c>
      <c r="S1128" s="470">
        <f t="shared" si="149"/>
        <v>9.5771828871653746</v>
      </c>
      <c r="T1128" s="470">
        <f t="shared" si="147"/>
        <v>39.577182887165378</v>
      </c>
      <c r="U1128" s="474" t="s">
        <v>3970</v>
      </c>
      <c r="V1128" s="475" t="s">
        <v>3971</v>
      </c>
    </row>
    <row r="1129" spans="1:22" s="1" customFormat="1" ht="39.950000000000003" customHeight="1" thickBot="1">
      <c r="A1129" s="1" t="s">
        <v>6</v>
      </c>
      <c r="B1129" s="2" t="s">
        <v>89</v>
      </c>
      <c r="C1129" s="2" t="s">
        <v>271</v>
      </c>
      <c r="D1129" s="2" t="s">
        <v>1329</v>
      </c>
      <c r="E1129" s="2" t="s">
        <v>2735</v>
      </c>
      <c r="F1129" s="2" t="s">
        <v>2920</v>
      </c>
      <c r="G1129" s="2">
        <v>127.52</v>
      </c>
      <c r="H1129" s="467">
        <v>147.88</v>
      </c>
      <c r="I1129" s="467">
        <v>224</v>
      </c>
      <c r="J1129" s="468">
        <f t="shared" si="148"/>
        <v>0.51474168244522589</v>
      </c>
      <c r="K1129" s="464">
        <v>80.923333333333332</v>
      </c>
      <c r="L1129" s="464">
        <v>89.016666666666666</v>
      </c>
      <c r="M1129" s="464">
        <v>76.756666666666661</v>
      </c>
      <c r="N1129" s="466">
        <f t="shared" si="146"/>
        <v>5.4000000000000006E-2</v>
      </c>
      <c r="O1129" s="2">
        <v>10</v>
      </c>
      <c r="P1129" s="2">
        <v>10</v>
      </c>
      <c r="Q1129" s="2">
        <v>10</v>
      </c>
      <c r="R1129" s="2">
        <v>1</v>
      </c>
      <c r="S1129" s="470">
        <f t="shared" si="149"/>
        <v>8.5446428571428577</v>
      </c>
      <c r="T1129" s="470">
        <f t="shared" si="147"/>
        <v>39.544642857142861</v>
      </c>
      <c r="U1129" s="474" t="s">
        <v>3970</v>
      </c>
      <c r="V1129" s="475" t="s">
        <v>3971</v>
      </c>
    </row>
    <row r="1130" spans="1:22" s="1" customFormat="1" ht="39.950000000000003" customHeight="1" thickBot="1">
      <c r="A1130" s="1" t="s">
        <v>6</v>
      </c>
      <c r="B1130" s="2" t="s">
        <v>89</v>
      </c>
      <c r="C1130" s="2" t="s">
        <v>272</v>
      </c>
      <c r="D1130" s="2" t="s">
        <v>1331</v>
      </c>
      <c r="E1130" s="2" t="s">
        <v>2737</v>
      </c>
      <c r="F1130" s="2" t="s">
        <v>2900</v>
      </c>
      <c r="G1130" s="2">
        <v>312.61</v>
      </c>
      <c r="H1130" s="467">
        <v>312.61</v>
      </c>
      <c r="I1130" s="467">
        <v>288.67</v>
      </c>
      <c r="J1130" s="468">
        <f t="shared" si="148"/>
        <v>-7.6581043472697605E-2</v>
      </c>
      <c r="K1130" s="464">
        <v>80.923333333333332</v>
      </c>
      <c r="L1130" s="464">
        <v>89.016666666666666</v>
      </c>
      <c r="M1130" s="464">
        <v>76.756666666666661</v>
      </c>
      <c r="N1130" s="466">
        <f t="shared" si="146"/>
        <v>5.4000000000000006E-2</v>
      </c>
      <c r="O1130" s="2">
        <v>10</v>
      </c>
      <c r="P1130" s="2">
        <v>10</v>
      </c>
      <c r="Q1130" s="2">
        <v>10</v>
      </c>
      <c r="R1130" s="2">
        <v>0</v>
      </c>
      <c r="S1130" s="470">
        <f t="shared" si="149"/>
        <v>6.6304084248449779</v>
      </c>
      <c r="T1130" s="470">
        <f t="shared" si="147"/>
        <v>36.63040842484498</v>
      </c>
      <c r="U1130" s="474" t="s">
        <v>3970</v>
      </c>
      <c r="V1130" s="475" t="s">
        <v>3971</v>
      </c>
    </row>
    <row r="1131" spans="1:22" s="1" customFormat="1" ht="39.950000000000003" customHeight="1" thickBot="1">
      <c r="A1131" s="1" t="s">
        <v>6</v>
      </c>
      <c r="B1131" s="2" t="s">
        <v>89</v>
      </c>
      <c r="C1131" s="2" t="s">
        <v>269</v>
      </c>
      <c r="D1131" s="2" t="s">
        <v>1032</v>
      </c>
      <c r="E1131" s="2" t="s">
        <v>2739</v>
      </c>
      <c r="F1131" s="2" t="s">
        <v>2917</v>
      </c>
      <c r="G1131" s="2">
        <v>38.700000000000003</v>
      </c>
      <c r="H1131" s="467">
        <v>50.64</v>
      </c>
      <c r="I1131" s="467"/>
      <c r="J1131" s="468">
        <v>0</v>
      </c>
      <c r="K1131" s="464">
        <v>80.923333333333332</v>
      </c>
      <c r="L1131" s="464">
        <v>89.016666666666666</v>
      </c>
      <c r="M1131" s="464">
        <v>76.756666666666661</v>
      </c>
      <c r="N1131" s="466">
        <f t="shared" si="146"/>
        <v>5.4000000000000006E-2</v>
      </c>
      <c r="O1131" s="2">
        <v>10</v>
      </c>
      <c r="P1131" s="2">
        <v>0</v>
      </c>
      <c r="Q1131" s="2">
        <v>10</v>
      </c>
      <c r="R1131" s="2">
        <v>0</v>
      </c>
      <c r="S1131" s="470"/>
      <c r="T1131" s="470">
        <f t="shared" si="147"/>
        <v>20</v>
      </c>
      <c r="U1131" s="474" t="s">
        <v>3970</v>
      </c>
      <c r="V1131" s="475" t="s">
        <v>3151</v>
      </c>
    </row>
    <row r="1132" spans="1:22" s="1" customFormat="1" ht="39.950000000000003" customHeight="1" thickBot="1">
      <c r="A1132" s="1" t="s">
        <v>6</v>
      </c>
      <c r="B1132" s="2" t="s">
        <v>90</v>
      </c>
      <c r="C1132" s="2" t="s">
        <v>269</v>
      </c>
      <c r="D1132" s="2" t="s">
        <v>1259</v>
      </c>
      <c r="E1132" s="2" t="s">
        <v>2732</v>
      </c>
      <c r="F1132" s="2" t="s">
        <v>2916</v>
      </c>
      <c r="G1132" s="2">
        <v>34.67</v>
      </c>
      <c r="H1132" s="467">
        <v>35.79</v>
      </c>
      <c r="I1132" s="467">
        <v>39.380000000000003</v>
      </c>
      <c r="J1132" s="468">
        <f t="shared" ref="J1132:J1156" si="150">+(I1132-H1132)/H1132</f>
        <v>0.10030734842134684</v>
      </c>
      <c r="K1132" s="464">
        <v>75.333333333333329</v>
      </c>
      <c r="L1132" s="464">
        <v>63.5</v>
      </c>
      <c r="M1132" s="464">
        <v>65.833333333333329</v>
      </c>
      <c r="N1132" s="466">
        <f t="shared" si="146"/>
        <v>5.4000000000000006E-2</v>
      </c>
      <c r="O1132" s="2">
        <v>10</v>
      </c>
      <c r="P1132" s="2">
        <v>0</v>
      </c>
      <c r="Q1132" s="2">
        <v>10</v>
      </c>
      <c r="R1132" s="2">
        <v>1</v>
      </c>
      <c r="S1132" s="470">
        <v>60</v>
      </c>
      <c r="T1132" s="470">
        <f t="shared" si="147"/>
        <v>81</v>
      </c>
      <c r="U1132" s="476" t="s">
        <v>3969</v>
      </c>
      <c r="V1132" s="472"/>
    </row>
    <row r="1133" spans="1:22" s="1" customFormat="1" ht="39.950000000000003" customHeight="1" thickBot="1">
      <c r="A1133" s="1" t="s">
        <v>6</v>
      </c>
      <c r="B1133" s="2" t="s">
        <v>90</v>
      </c>
      <c r="C1133" s="2" t="s">
        <v>269</v>
      </c>
      <c r="D1133" s="2" t="s">
        <v>1344</v>
      </c>
      <c r="E1133" s="2" t="s">
        <v>2752</v>
      </c>
      <c r="F1133" s="2" t="s">
        <v>2807</v>
      </c>
      <c r="G1133" s="2">
        <v>43.3</v>
      </c>
      <c r="H1133" s="467">
        <v>45.39</v>
      </c>
      <c r="I1133" s="467">
        <v>43.11</v>
      </c>
      <c r="J1133" s="468">
        <f t="shared" si="150"/>
        <v>-5.0231328486450781E-2</v>
      </c>
      <c r="K1133" s="464">
        <v>75.333333333333329</v>
      </c>
      <c r="L1133" s="464">
        <v>63.5</v>
      </c>
      <c r="M1133" s="464">
        <v>65.833333333333329</v>
      </c>
      <c r="N1133" s="466">
        <f t="shared" si="146"/>
        <v>5.4000000000000006E-2</v>
      </c>
      <c r="O1133" s="2">
        <v>10</v>
      </c>
      <c r="P1133" s="2">
        <v>10</v>
      </c>
      <c r="Q1133" s="2">
        <v>10</v>
      </c>
      <c r="R1133" s="2">
        <v>0</v>
      </c>
      <c r="S1133" s="470">
        <f>+($I$1132*$S$1132)/I1133</f>
        <v>54.808629088378574</v>
      </c>
      <c r="T1133" s="470">
        <f t="shared" si="147"/>
        <v>84.808629088378581</v>
      </c>
      <c r="U1133" s="476" t="s">
        <v>3969</v>
      </c>
      <c r="V1133" s="472"/>
    </row>
    <row r="1134" spans="1:22" s="1" customFormat="1" ht="39.950000000000003" customHeight="1" thickBot="1">
      <c r="A1134" s="1" t="s">
        <v>6</v>
      </c>
      <c r="B1134" s="2" t="s">
        <v>90</v>
      </c>
      <c r="C1134" s="2" t="s">
        <v>269</v>
      </c>
      <c r="D1134" s="2" t="s">
        <v>1333</v>
      </c>
      <c r="E1134" s="2" t="s">
        <v>2744</v>
      </c>
      <c r="F1134" s="2" t="s">
        <v>2874</v>
      </c>
      <c r="G1134" s="2">
        <v>51.08</v>
      </c>
      <c r="H1134" s="467">
        <v>35.49</v>
      </c>
      <c r="I1134" s="467">
        <v>43.13</v>
      </c>
      <c r="J1134" s="468">
        <f t="shared" si="150"/>
        <v>0.21527190757959988</v>
      </c>
      <c r="K1134" s="464">
        <v>75.333333333333329</v>
      </c>
      <c r="L1134" s="464">
        <v>63.5</v>
      </c>
      <c r="M1134" s="464">
        <v>65.833333333333329</v>
      </c>
      <c r="N1134" s="466">
        <f t="shared" si="146"/>
        <v>5.4000000000000006E-2</v>
      </c>
      <c r="O1134" s="2">
        <v>10</v>
      </c>
      <c r="P1134" s="2">
        <v>10</v>
      </c>
      <c r="Q1134" s="2">
        <v>10</v>
      </c>
      <c r="R1134" s="2">
        <v>0</v>
      </c>
      <c r="S1134" s="470">
        <f>+($I$1132*$S$1132)/I1134</f>
        <v>54.78321354045908</v>
      </c>
      <c r="T1134" s="470">
        <f t="shared" si="147"/>
        <v>84.783213540459087</v>
      </c>
      <c r="U1134" s="476" t="s">
        <v>3969</v>
      </c>
      <c r="V1134" s="472"/>
    </row>
    <row r="1135" spans="1:22" s="1" customFormat="1" ht="39.950000000000003" customHeight="1" thickBot="1">
      <c r="A1135" s="1" t="s">
        <v>6</v>
      </c>
      <c r="B1135" s="2" t="s">
        <v>90</v>
      </c>
      <c r="C1135" s="2" t="s">
        <v>270</v>
      </c>
      <c r="D1135" s="2" t="s">
        <v>1332</v>
      </c>
      <c r="E1135" s="2" t="s">
        <v>2737</v>
      </c>
      <c r="F1135" s="2" t="s">
        <v>2903</v>
      </c>
      <c r="G1135" s="2">
        <v>35.85</v>
      </c>
      <c r="H1135" s="467">
        <v>34.770000000000003</v>
      </c>
      <c r="I1135" s="467">
        <v>43.34</v>
      </c>
      <c r="J1135" s="468">
        <f t="shared" si="150"/>
        <v>0.24647684785734827</v>
      </c>
      <c r="K1135" s="464">
        <v>75.333333333333329</v>
      </c>
      <c r="L1135" s="464">
        <v>63.5</v>
      </c>
      <c r="M1135" s="464">
        <v>65.833333333333329</v>
      </c>
      <c r="N1135" s="466">
        <f t="shared" si="146"/>
        <v>5.4000000000000006E-2</v>
      </c>
      <c r="O1135" s="2">
        <v>10</v>
      </c>
      <c r="P1135" s="2">
        <v>10</v>
      </c>
      <c r="Q1135" s="2">
        <v>10</v>
      </c>
      <c r="R1135" s="2">
        <v>0</v>
      </c>
      <c r="S1135" s="470">
        <f>+($I$1132*$S$1132)/I1135</f>
        <v>54.517766497461928</v>
      </c>
      <c r="T1135" s="470">
        <f t="shared" si="147"/>
        <v>84.517766497461935</v>
      </c>
      <c r="U1135" s="476" t="s">
        <v>3969</v>
      </c>
      <c r="V1135" s="472"/>
    </row>
    <row r="1136" spans="1:22" s="1" customFormat="1" ht="39.950000000000003" customHeight="1" thickBot="1">
      <c r="A1136" s="1" t="s">
        <v>7</v>
      </c>
      <c r="B1136" s="2" t="s">
        <v>90</v>
      </c>
      <c r="C1136" s="2" t="s">
        <v>269</v>
      </c>
      <c r="D1136" s="2" t="s">
        <v>1341</v>
      </c>
      <c r="E1136" s="2" t="s">
        <v>2737</v>
      </c>
      <c r="F1136" s="2" t="s">
        <v>2915</v>
      </c>
      <c r="G1136" s="2">
        <v>44.2</v>
      </c>
      <c r="H1136" s="467">
        <v>44.2</v>
      </c>
      <c r="I1136" s="467">
        <v>47.4</v>
      </c>
      <c r="J1136" s="468">
        <f t="shared" si="150"/>
        <v>7.2398190045248764E-2</v>
      </c>
      <c r="K1136" s="464">
        <v>75.333333333333329</v>
      </c>
      <c r="L1136" s="464">
        <v>63.5</v>
      </c>
      <c r="M1136" s="464">
        <v>65.833333333333329</v>
      </c>
      <c r="N1136" s="466">
        <f t="shared" si="146"/>
        <v>5.4000000000000006E-2</v>
      </c>
      <c r="O1136" s="2">
        <v>10</v>
      </c>
      <c r="P1136" s="2">
        <v>10</v>
      </c>
      <c r="Q1136" s="2">
        <v>10</v>
      </c>
      <c r="R1136" s="2">
        <v>0</v>
      </c>
      <c r="S1136" s="470">
        <f>+($I$1132*$S$1132)/I1136</f>
        <v>49.848101265822791</v>
      </c>
      <c r="T1136" s="470">
        <f t="shared" si="147"/>
        <v>79.848101265822791</v>
      </c>
      <c r="U1136" s="476" t="s">
        <v>3969</v>
      </c>
      <c r="V1136" s="472"/>
    </row>
    <row r="1137" spans="1:22" s="1" customFormat="1" ht="39.950000000000003" customHeight="1" thickBot="1">
      <c r="A1137" s="1" t="s">
        <v>6</v>
      </c>
      <c r="B1137" s="2" t="s">
        <v>90</v>
      </c>
      <c r="C1137" s="2" t="s">
        <v>271</v>
      </c>
      <c r="D1137" s="2" t="s">
        <v>1345</v>
      </c>
      <c r="E1137" s="2" t="s">
        <v>2733</v>
      </c>
      <c r="F1137" s="2" t="s">
        <v>2807</v>
      </c>
      <c r="G1137" s="2">
        <v>45.82</v>
      </c>
      <c r="H1137" s="467">
        <v>46.47</v>
      </c>
      <c r="I1137" s="467">
        <v>47.77</v>
      </c>
      <c r="J1137" s="468">
        <f t="shared" si="150"/>
        <v>2.7975037658704634E-2</v>
      </c>
      <c r="K1137" s="464">
        <v>75.333333333333329</v>
      </c>
      <c r="L1137" s="464">
        <v>63.5</v>
      </c>
      <c r="M1137" s="464">
        <v>65.833333333333329</v>
      </c>
      <c r="N1137" s="466">
        <f t="shared" si="146"/>
        <v>5.4000000000000006E-2</v>
      </c>
      <c r="O1137" s="2">
        <v>10</v>
      </c>
      <c r="P1137" s="2">
        <v>10</v>
      </c>
      <c r="Q1137" s="2">
        <v>10</v>
      </c>
      <c r="R1137" s="2">
        <v>2</v>
      </c>
      <c r="S1137" s="470">
        <f>+($I$1132*$S$1132)/I1137</f>
        <v>49.462005442746495</v>
      </c>
      <c r="T1137" s="470">
        <f t="shared" si="147"/>
        <v>81.462005442746488</v>
      </c>
      <c r="U1137" s="476" t="s">
        <v>3969</v>
      </c>
      <c r="V1137" s="472"/>
    </row>
    <row r="1138" spans="1:22" s="1" customFormat="1" ht="39.950000000000003" customHeight="1" thickBot="1">
      <c r="A1138" s="1" t="s">
        <v>6</v>
      </c>
      <c r="B1138" s="2" t="s">
        <v>90</v>
      </c>
      <c r="C1138" s="2" t="s">
        <v>270</v>
      </c>
      <c r="D1138" s="2" t="s">
        <v>1335</v>
      </c>
      <c r="E1138" s="2" t="s">
        <v>2733</v>
      </c>
      <c r="F1138" s="2" t="s">
        <v>2818</v>
      </c>
      <c r="G1138" s="2">
        <v>51.25</v>
      </c>
      <c r="H1138" s="467">
        <v>41.23</v>
      </c>
      <c r="I1138" s="467">
        <v>49.37</v>
      </c>
      <c r="J1138" s="468">
        <f t="shared" si="150"/>
        <v>0.1974290565122484</v>
      </c>
      <c r="K1138" s="464">
        <v>75.333333333333329</v>
      </c>
      <c r="L1138" s="464">
        <v>63.5</v>
      </c>
      <c r="M1138" s="464">
        <v>65.833333333333329</v>
      </c>
      <c r="N1138" s="466">
        <f t="shared" si="146"/>
        <v>5.4000000000000006E-2</v>
      </c>
      <c r="O1138" s="2">
        <v>10</v>
      </c>
      <c r="P1138" s="2">
        <v>0</v>
      </c>
      <c r="Q1138" s="2">
        <v>10</v>
      </c>
      <c r="R1138" s="2">
        <v>2</v>
      </c>
      <c r="S1138" s="470"/>
      <c r="T1138" s="470">
        <f t="shared" si="147"/>
        <v>22</v>
      </c>
      <c r="U1138" s="474" t="s">
        <v>3970</v>
      </c>
      <c r="V1138" s="475" t="s">
        <v>3151</v>
      </c>
    </row>
    <row r="1139" spans="1:22" s="1" customFormat="1" ht="39.950000000000003" customHeight="1" thickBot="1">
      <c r="A1139" s="1" t="s">
        <v>6</v>
      </c>
      <c r="B1139" s="2" t="s">
        <v>90</v>
      </c>
      <c r="C1139" s="2" t="s">
        <v>269</v>
      </c>
      <c r="D1139" s="2" t="s">
        <v>1340</v>
      </c>
      <c r="E1139" s="2" t="s">
        <v>2754</v>
      </c>
      <c r="F1139" s="2" t="s">
        <v>2821</v>
      </c>
      <c r="G1139" s="2">
        <v>42</v>
      </c>
      <c r="H1139" s="467">
        <v>44</v>
      </c>
      <c r="I1139" s="467">
        <v>50</v>
      </c>
      <c r="J1139" s="468">
        <f t="shared" si="150"/>
        <v>0.13636363636363635</v>
      </c>
      <c r="K1139" s="464">
        <v>75.333333333333329</v>
      </c>
      <c r="L1139" s="464">
        <v>63.5</v>
      </c>
      <c r="M1139" s="464">
        <v>65.833333333333329</v>
      </c>
      <c r="N1139" s="466">
        <f t="shared" si="146"/>
        <v>5.4000000000000006E-2</v>
      </c>
      <c r="O1139" s="2">
        <v>10</v>
      </c>
      <c r="P1139" s="2">
        <v>10</v>
      </c>
      <c r="Q1139" s="2">
        <v>10</v>
      </c>
      <c r="R1139" s="2">
        <v>0</v>
      </c>
      <c r="S1139" s="470">
        <f t="shared" ref="S1139:S1156" si="151">+($I$1132*$S$1132)/I1139</f>
        <v>47.256</v>
      </c>
      <c r="T1139" s="470">
        <f t="shared" si="147"/>
        <v>77.256</v>
      </c>
      <c r="U1139" s="476" t="s">
        <v>3969</v>
      </c>
      <c r="V1139" s="472"/>
    </row>
    <row r="1140" spans="1:22" s="1" customFormat="1" ht="39.950000000000003" customHeight="1" thickBot="1">
      <c r="A1140" s="1" t="s">
        <v>6</v>
      </c>
      <c r="B1140" s="2" t="s">
        <v>90</v>
      </c>
      <c r="C1140" s="2" t="s">
        <v>270</v>
      </c>
      <c r="D1140" s="2" t="s">
        <v>1342</v>
      </c>
      <c r="E1140" s="2" t="s">
        <v>2734</v>
      </c>
      <c r="F1140" s="2" t="s">
        <v>2917</v>
      </c>
      <c r="G1140" s="2">
        <v>46.9</v>
      </c>
      <c r="H1140" s="467">
        <v>44.5</v>
      </c>
      <c r="I1140" s="467">
        <v>51.1</v>
      </c>
      <c r="J1140" s="468">
        <f t="shared" si="150"/>
        <v>0.14831460674157307</v>
      </c>
      <c r="K1140" s="464">
        <v>75.333333333333329</v>
      </c>
      <c r="L1140" s="464">
        <v>63.5</v>
      </c>
      <c r="M1140" s="464">
        <v>65.833333333333329</v>
      </c>
      <c r="N1140" s="466">
        <f t="shared" si="146"/>
        <v>5.4000000000000006E-2</v>
      </c>
      <c r="O1140" s="2">
        <v>10</v>
      </c>
      <c r="P1140" s="2">
        <v>10</v>
      </c>
      <c r="Q1140" s="2">
        <v>10</v>
      </c>
      <c r="R1140" s="2">
        <v>0</v>
      </c>
      <c r="S1140" s="470">
        <f t="shared" si="151"/>
        <v>46.238747553816047</v>
      </c>
      <c r="T1140" s="470">
        <f t="shared" si="147"/>
        <v>76.23874755381604</v>
      </c>
      <c r="U1140" s="476" t="s">
        <v>3969</v>
      </c>
      <c r="V1140" s="472"/>
    </row>
    <row r="1141" spans="1:22" s="1" customFormat="1" ht="39.950000000000003" customHeight="1" thickBot="1">
      <c r="A1141" s="1" t="s">
        <v>6</v>
      </c>
      <c r="B1141" s="2" t="s">
        <v>90</v>
      </c>
      <c r="C1141" s="2" t="s">
        <v>269</v>
      </c>
      <c r="D1141" s="2" t="s">
        <v>1336</v>
      </c>
      <c r="E1141" s="2" t="s">
        <v>2734</v>
      </c>
      <c r="F1141" s="2" t="s">
        <v>2779</v>
      </c>
      <c r="G1141" s="2">
        <v>49.8</v>
      </c>
      <c r="H1141" s="467">
        <v>42.15</v>
      </c>
      <c r="I1141" s="467">
        <v>52.5</v>
      </c>
      <c r="J1141" s="468">
        <f t="shared" si="150"/>
        <v>0.24555160142348759</v>
      </c>
      <c r="K1141" s="464">
        <v>75.333333333333329</v>
      </c>
      <c r="L1141" s="464">
        <v>63.5</v>
      </c>
      <c r="M1141" s="464">
        <v>65.833333333333329</v>
      </c>
      <c r="N1141" s="466">
        <f t="shared" si="146"/>
        <v>5.4000000000000006E-2</v>
      </c>
      <c r="O1141" s="2">
        <v>10</v>
      </c>
      <c r="P1141" s="2">
        <v>10</v>
      </c>
      <c r="Q1141" s="2">
        <v>10</v>
      </c>
      <c r="R1141" s="2">
        <v>0</v>
      </c>
      <c r="S1141" s="470">
        <f t="shared" si="151"/>
        <v>45.005714285714291</v>
      </c>
      <c r="T1141" s="470">
        <f t="shared" si="147"/>
        <v>75.005714285714291</v>
      </c>
      <c r="U1141" s="476" t="s">
        <v>3969</v>
      </c>
      <c r="V1141" s="472"/>
    </row>
    <row r="1142" spans="1:22" s="1" customFormat="1" ht="39.950000000000003" customHeight="1" thickBot="1">
      <c r="A1142" s="1" t="s">
        <v>6</v>
      </c>
      <c r="B1142" s="2" t="s">
        <v>90</v>
      </c>
      <c r="C1142" s="2" t="s">
        <v>271</v>
      </c>
      <c r="D1142" s="2" t="s">
        <v>1337</v>
      </c>
      <c r="E1142" s="2" t="s">
        <v>2734</v>
      </c>
      <c r="F1142" s="2" t="s">
        <v>2908</v>
      </c>
      <c r="G1142" s="2">
        <v>42.7</v>
      </c>
      <c r="H1142" s="467">
        <v>42.7</v>
      </c>
      <c r="I1142" s="467">
        <v>52.75</v>
      </c>
      <c r="J1142" s="468">
        <f t="shared" si="150"/>
        <v>0.23536299765807955</v>
      </c>
      <c r="K1142" s="464">
        <v>75.333333333333329</v>
      </c>
      <c r="L1142" s="464">
        <v>63.5</v>
      </c>
      <c r="M1142" s="464">
        <v>65.833333333333329</v>
      </c>
      <c r="N1142" s="466">
        <f t="shared" si="146"/>
        <v>5.4000000000000006E-2</v>
      </c>
      <c r="O1142" s="2">
        <v>10</v>
      </c>
      <c r="P1142" s="2">
        <v>10</v>
      </c>
      <c r="Q1142" s="2">
        <v>10</v>
      </c>
      <c r="R1142" s="2">
        <v>0</v>
      </c>
      <c r="S1142" s="470">
        <f t="shared" si="151"/>
        <v>44.792417061611381</v>
      </c>
      <c r="T1142" s="470">
        <f t="shared" si="147"/>
        <v>74.792417061611388</v>
      </c>
      <c r="U1142" s="476" t="s">
        <v>3969</v>
      </c>
      <c r="V1142" s="472"/>
    </row>
    <row r="1143" spans="1:22" s="1" customFormat="1" ht="39.950000000000003" customHeight="1" thickBot="1">
      <c r="A1143" s="1" t="s">
        <v>6</v>
      </c>
      <c r="B1143" s="2" t="s">
        <v>90</v>
      </c>
      <c r="C1143" s="2" t="s">
        <v>269</v>
      </c>
      <c r="D1143" s="2" t="s">
        <v>1339</v>
      </c>
      <c r="E1143" s="2" t="s">
        <v>2741</v>
      </c>
      <c r="F1143" s="2" t="s">
        <v>2815</v>
      </c>
      <c r="G1143" s="2">
        <v>42.42</v>
      </c>
      <c r="H1143" s="467">
        <v>43.51</v>
      </c>
      <c r="I1143" s="467">
        <v>52.89</v>
      </c>
      <c r="J1143" s="468">
        <f t="shared" si="150"/>
        <v>0.21558262468398076</v>
      </c>
      <c r="K1143" s="464">
        <v>75.333333333333329</v>
      </c>
      <c r="L1143" s="464">
        <v>63.5</v>
      </c>
      <c r="M1143" s="464">
        <v>65.833333333333329</v>
      </c>
      <c r="N1143" s="466">
        <f t="shared" si="146"/>
        <v>5.4000000000000006E-2</v>
      </c>
      <c r="O1143" s="2">
        <v>10</v>
      </c>
      <c r="P1143" s="2">
        <v>10</v>
      </c>
      <c r="Q1143" s="2">
        <v>10</v>
      </c>
      <c r="R1143" s="2">
        <v>0</v>
      </c>
      <c r="S1143" s="470">
        <f t="shared" si="151"/>
        <v>44.673851389676692</v>
      </c>
      <c r="T1143" s="470">
        <f t="shared" si="147"/>
        <v>74.673851389676685</v>
      </c>
      <c r="U1143" s="476" t="s">
        <v>3969</v>
      </c>
      <c r="V1143" s="472"/>
    </row>
    <row r="1144" spans="1:22" s="1" customFormat="1" ht="39.950000000000003" customHeight="1" thickBot="1">
      <c r="A1144" s="1" t="s">
        <v>6</v>
      </c>
      <c r="B1144" s="2" t="s">
        <v>90</v>
      </c>
      <c r="C1144" s="2" t="s">
        <v>271</v>
      </c>
      <c r="D1144" s="2" t="s">
        <v>1347</v>
      </c>
      <c r="E1144" s="2" t="s">
        <v>2737</v>
      </c>
      <c r="F1144" s="2" t="s">
        <v>2915</v>
      </c>
      <c r="G1144" s="2">
        <v>58.7</v>
      </c>
      <c r="H1144" s="467">
        <v>58.7</v>
      </c>
      <c r="I1144" s="467">
        <v>55.16</v>
      </c>
      <c r="J1144" s="468">
        <f t="shared" si="150"/>
        <v>-6.0306643952299933E-2</v>
      </c>
      <c r="K1144" s="464">
        <v>75.333333333333329</v>
      </c>
      <c r="L1144" s="464">
        <v>63.5</v>
      </c>
      <c r="M1144" s="464">
        <v>65.833333333333329</v>
      </c>
      <c r="N1144" s="466">
        <f t="shared" si="146"/>
        <v>5.4000000000000006E-2</v>
      </c>
      <c r="O1144" s="2">
        <v>10</v>
      </c>
      <c r="P1144" s="2">
        <v>10</v>
      </c>
      <c r="Q1144" s="2">
        <v>10</v>
      </c>
      <c r="R1144" s="2">
        <v>0</v>
      </c>
      <c r="S1144" s="470">
        <f t="shared" si="151"/>
        <v>42.83538796229152</v>
      </c>
      <c r="T1144" s="470">
        <f t="shared" si="147"/>
        <v>72.83538796229152</v>
      </c>
      <c r="U1144" s="476" t="s">
        <v>3969</v>
      </c>
      <c r="V1144" s="472"/>
    </row>
    <row r="1145" spans="1:22" s="1" customFormat="1" ht="39.950000000000003" customHeight="1" thickBot="1">
      <c r="A1145" s="1" t="s">
        <v>6</v>
      </c>
      <c r="B1145" s="2" t="s">
        <v>90</v>
      </c>
      <c r="C1145" s="2" t="s">
        <v>269</v>
      </c>
      <c r="D1145" s="2" t="s">
        <v>1334</v>
      </c>
      <c r="E1145" s="2" t="s">
        <v>2733</v>
      </c>
      <c r="F1145" s="2" t="s">
        <v>2822</v>
      </c>
      <c r="G1145" s="2">
        <v>43.08</v>
      </c>
      <c r="H1145" s="467">
        <v>37.5</v>
      </c>
      <c r="I1145" s="467">
        <v>57.29</v>
      </c>
      <c r="J1145" s="468">
        <f t="shared" si="150"/>
        <v>0.52773333333333328</v>
      </c>
      <c r="K1145" s="464">
        <v>75.333333333333329</v>
      </c>
      <c r="L1145" s="464">
        <v>63.5</v>
      </c>
      <c r="M1145" s="464">
        <v>65.833333333333329</v>
      </c>
      <c r="N1145" s="466">
        <f t="shared" si="146"/>
        <v>5.4000000000000006E-2</v>
      </c>
      <c r="O1145" s="2">
        <v>10</v>
      </c>
      <c r="P1145" s="2">
        <v>10</v>
      </c>
      <c r="Q1145" s="2">
        <v>10</v>
      </c>
      <c r="R1145" s="2">
        <v>2</v>
      </c>
      <c r="S1145" s="470">
        <f t="shared" si="151"/>
        <v>41.242799790539365</v>
      </c>
      <c r="T1145" s="470">
        <f t="shared" si="147"/>
        <v>73.242799790539365</v>
      </c>
      <c r="U1145" s="476" t="s">
        <v>3969</v>
      </c>
      <c r="V1145" s="472"/>
    </row>
    <row r="1146" spans="1:22" s="1" customFormat="1" ht="39.950000000000003" customHeight="1" thickBot="1">
      <c r="A1146" s="1" t="s">
        <v>6</v>
      </c>
      <c r="B1146" s="2" t="s">
        <v>90</v>
      </c>
      <c r="C1146" s="2" t="s">
        <v>270</v>
      </c>
      <c r="D1146" s="2" t="s">
        <v>1338</v>
      </c>
      <c r="E1146" s="2" t="s">
        <v>2735</v>
      </c>
      <c r="F1146" s="2" t="s">
        <v>2908</v>
      </c>
      <c r="G1146" s="2">
        <v>41.25</v>
      </c>
      <c r="H1146" s="467">
        <v>43.26</v>
      </c>
      <c r="I1146" s="467">
        <v>61</v>
      </c>
      <c r="J1146" s="468">
        <f t="shared" si="150"/>
        <v>0.41007859454461404</v>
      </c>
      <c r="K1146" s="464">
        <v>75.333333333333329</v>
      </c>
      <c r="L1146" s="464">
        <v>63.5</v>
      </c>
      <c r="M1146" s="464">
        <v>65.833333333333329</v>
      </c>
      <c r="N1146" s="466">
        <f t="shared" si="146"/>
        <v>5.4000000000000006E-2</v>
      </c>
      <c r="O1146" s="2">
        <v>10</v>
      </c>
      <c r="P1146" s="2">
        <v>10</v>
      </c>
      <c r="Q1146" s="2">
        <v>10</v>
      </c>
      <c r="R1146" s="2">
        <v>1</v>
      </c>
      <c r="S1146" s="470">
        <f t="shared" si="151"/>
        <v>38.734426229508202</v>
      </c>
      <c r="T1146" s="470">
        <f t="shared" si="147"/>
        <v>69.734426229508202</v>
      </c>
      <c r="U1146" s="474" t="s">
        <v>3970</v>
      </c>
      <c r="V1146" s="475" t="s">
        <v>3971</v>
      </c>
    </row>
    <row r="1147" spans="1:22" s="1" customFormat="1" ht="39.950000000000003" customHeight="1" thickBot="1">
      <c r="A1147" s="1" t="s">
        <v>6</v>
      </c>
      <c r="B1147" s="2" t="s">
        <v>90</v>
      </c>
      <c r="C1147" s="2" t="s">
        <v>269</v>
      </c>
      <c r="D1147" s="2" t="s">
        <v>1349</v>
      </c>
      <c r="E1147" s="2" t="s">
        <v>2742</v>
      </c>
      <c r="F1147" s="2" t="s">
        <v>2779</v>
      </c>
      <c r="G1147" s="2">
        <v>46.24</v>
      </c>
      <c r="H1147" s="467">
        <v>62</v>
      </c>
      <c r="I1147" s="467">
        <v>62</v>
      </c>
      <c r="J1147" s="468">
        <f t="shared" si="150"/>
        <v>0</v>
      </c>
      <c r="K1147" s="464">
        <v>75.333333333333329</v>
      </c>
      <c r="L1147" s="464">
        <v>63.5</v>
      </c>
      <c r="M1147" s="464">
        <v>65.833333333333329</v>
      </c>
      <c r="N1147" s="466">
        <f t="shared" si="146"/>
        <v>5.4000000000000006E-2</v>
      </c>
      <c r="O1147" s="2">
        <v>10</v>
      </c>
      <c r="P1147" s="2">
        <v>0</v>
      </c>
      <c r="Q1147" s="2">
        <v>10</v>
      </c>
      <c r="R1147" s="2">
        <v>0</v>
      </c>
      <c r="S1147" s="470">
        <f t="shared" si="151"/>
        <v>38.109677419354838</v>
      </c>
      <c r="T1147" s="470">
        <f t="shared" si="147"/>
        <v>58.109677419354838</v>
      </c>
      <c r="U1147" s="474" t="s">
        <v>3970</v>
      </c>
      <c r="V1147" s="475" t="s">
        <v>3971</v>
      </c>
    </row>
    <row r="1148" spans="1:22" s="1" customFormat="1" ht="39.950000000000003" customHeight="1" thickBot="1">
      <c r="A1148" s="1" t="s">
        <v>7</v>
      </c>
      <c r="B1148" s="2" t="s">
        <v>90</v>
      </c>
      <c r="C1148" s="2" t="s">
        <v>272</v>
      </c>
      <c r="D1148" s="2" t="s">
        <v>1351</v>
      </c>
      <c r="E1148" s="2" t="s">
        <v>2736</v>
      </c>
      <c r="F1148" s="2" t="s">
        <v>2807</v>
      </c>
      <c r="G1148" s="2">
        <v>66.239999999999995</v>
      </c>
      <c r="H1148" s="467">
        <v>67.650000000000006</v>
      </c>
      <c r="I1148" s="467">
        <v>63.77</v>
      </c>
      <c r="J1148" s="468">
        <f t="shared" si="150"/>
        <v>-5.7354028085735434E-2</v>
      </c>
      <c r="K1148" s="464">
        <v>75.333333333333329</v>
      </c>
      <c r="L1148" s="464">
        <v>63.5</v>
      </c>
      <c r="M1148" s="464">
        <v>65.833333333333329</v>
      </c>
      <c r="N1148" s="466">
        <f t="shared" si="146"/>
        <v>5.4000000000000006E-2</v>
      </c>
      <c r="O1148" s="2">
        <v>0</v>
      </c>
      <c r="P1148" s="2">
        <v>10</v>
      </c>
      <c r="Q1148" s="2">
        <v>10</v>
      </c>
      <c r="R1148" s="2">
        <v>0</v>
      </c>
      <c r="S1148" s="470">
        <f t="shared" si="151"/>
        <v>37.051905284616595</v>
      </c>
      <c r="T1148" s="470">
        <f t="shared" si="147"/>
        <v>57.051905284616595</v>
      </c>
      <c r="U1148" s="474" t="s">
        <v>3970</v>
      </c>
      <c r="V1148" s="475" t="s">
        <v>3971</v>
      </c>
    </row>
    <row r="1149" spans="1:22" s="1" customFormat="1" ht="39.950000000000003" customHeight="1" thickBot="1">
      <c r="A1149" s="1" t="s">
        <v>6</v>
      </c>
      <c r="B1149" s="2" t="s">
        <v>90</v>
      </c>
      <c r="C1149" s="2" t="s">
        <v>270</v>
      </c>
      <c r="D1149" s="2" t="s">
        <v>1352</v>
      </c>
      <c r="E1149" s="2" t="s">
        <v>2736</v>
      </c>
      <c r="F1149" s="2" t="s">
        <v>2807</v>
      </c>
      <c r="G1149" s="2">
        <v>68.180000000000007</v>
      </c>
      <c r="H1149" s="467">
        <v>69.64</v>
      </c>
      <c r="I1149" s="467">
        <v>63.77</v>
      </c>
      <c r="J1149" s="468">
        <f t="shared" si="150"/>
        <v>-8.4290637564617993E-2</v>
      </c>
      <c r="K1149" s="464">
        <v>75.333333333333329</v>
      </c>
      <c r="L1149" s="464">
        <v>63.5</v>
      </c>
      <c r="M1149" s="464">
        <v>65.833333333333329</v>
      </c>
      <c r="N1149" s="466">
        <f t="shared" si="146"/>
        <v>5.4000000000000006E-2</v>
      </c>
      <c r="O1149" s="2">
        <v>0</v>
      </c>
      <c r="P1149" s="2">
        <v>10</v>
      </c>
      <c r="Q1149" s="2">
        <v>10</v>
      </c>
      <c r="R1149" s="2">
        <v>0</v>
      </c>
      <c r="S1149" s="470">
        <f t="shared" si="151"/>
        <v>37.051905284616595</v>
      </c>
      <c r="T1149" s="470">
        <f t="shared" si="147"/>
        <v>57.051905284616595</v>
      </c>
      <c r="U1149" s="474" t="s">
        <v>3970</v>
      </c>
      <c r="V1149" s="475" t="s">
        <v>3971</v>
      </c>
    </row>
    <row r="1150" spans="1:22" s="1" customFormat="1" ht="39.950000000000003" customHeight="1" thickBot="1">
      <c r="A1150" s="1" t="s">
        <v>6</v>
      </c>
      <c r="B1150" s="2" t="s">
        <v>90</v>
      </c>
      <c r="C1150" s="2" t="s">
        <v>269</v>
      </c>
      <c r="D1150" s="2" t="s">
        <v>1343</v>
      </c>
      <c r="E1150" s="2" t="s">
        <v>2738</v>
      </c>
      <c r="F1150" s="2" t="s">
        <v>2919</v>
      </c>
      <c r="G1150" s="2">
        <v>45.2</v>
      </c>
      <c r="H1150" s="467">
        <v>45.21</v>
      </c>
      <c r="I1150" s="467">
        <v>65.08</v>
      </c>
      <c r="J1150" s="468">
        <f t="shared" si="150"/>
        <v>0.43950453439504528</v>
      </c>
      <c r="K1150" s="464">
        <v>75.333333333333329</v>
      </c>
      <c r="L1150" s="464">
        <v>63.5</v>
      </c>
      <c r="M1150" s="464">
        <v>65.833333333333329</v>
      </c>
      <c r="N1150" s="466">
        <f t="shared" si="146"/>
        <v>5.4000000000000006E-2</v>
      </c>
      <c r="O1150" s="2">
        <v>10</v>
      </c>
      <c r="P1150" s="2">
        <v>10</v>
      </c>
      <c r="Q1150" s="2">
        <v>10</v>
      </c>
      <c r="R1150" s="2">
        <v>0</v>
      </c>
      <c r="S1150" s="470">
        <f t="shared" si="151"/>
        <v>36.306084818684702</v>
      </c>
      <c r="T1150" s="470">
        <f t="shared" si="147"/>
        <v>66.306084818684695</v>
      </c>
      <c r="U1150" s="474" t="s">
        <v>3970</v>
      </c>
      <c r="V1150" s="475" t="s">
        <v>3971</v>
      </c>
    </row>
    <row r="1151" spans="1:22" s="1" customFormat="1" ht="39.950000000000003" customHeight="1" thickBot="1">
      <c r="A1151" s="1" t="s">
        <v>6</v>
      </c>
      <c r="B1151" s="2" t="s">
        <v>90</v>
      </c>
      <c r="C1151" s="2" t="s">
        <v>269</v>
      </c>
      <c r="D1151" s="2" t="s">
        <v>1346</v>
      </c>
      <c r="E1151" s="2" t="s">
        <v>2735</v>
      </c>
      <c r="F1151" s="2" t="s">
        <v>2917</v>
      </c>
      <c r="G1151" s="2">
        <v>47.95</v>
      </c>
      <c r="H1151" s="467">
        <v>48</v>
      </c>
      <c r="I1151" s="467">
        <v>70</v>
      </c>
      <c r="J1151" s="468">
        <f t="shared" si="150"/>
        <v>0.45833333333333331</v>
      </c>
      <c r="K1151" s="464">
        <v>75.333333333333329</v>
      </c>
      <c r="L1151" s="464">
        <v>63.5</v>
      </c>
      <c r="M1151" s="464">
        <v>65.833333333333329</v>
      </c>
      <c r="N1151" s="466">
        <f t="shared" si="146"/>
        <v>5.4000000000000006E-2</v>
      </c>
      <c r="O1151" s="2">
        <v>10</v>
      </c>
      <c r="P1151" s="2">
        <v>0</v>
      </c>
      <c r="Q1151" s="2">
        <v>10</v>
      </c>
      <c r="R1151" s="2">
        <v>1</v>
      </c>
      <c r="S1151" s="470">
        <f t="shared" si="151"/>
        <v>33.754285714285714</v>
      </c>
      <c r="T1151" s="470">
        <f t="shared" si="147"/>
        <v>54.754285714285714</v>
      </c>
      <c r="U1151" s="474" t="s">
        <v>3970</v>
      </c>
      <c r="V1151" s="475" t="s">
        <v>3971</v>
      </c>
    </row>
    <row r="1152" spans="1:22" s="1" customFormat="1" ht="39.950000000000003" customHeight="1" thickBot="1">
      <c r="A1152" s="1" t="s">
        <v>6</v>
      </c>
      <c r="B1152" s="2" t="s">
        <v>90</v>
      </c>
      <c r="C1152" s="2" t="s">
        <v>271</v>
      </c>
      <c r="D1152" s="2" t="s">
        <v>1348</v>
      </c>
      <c r="E1152" s="2" t="s">
        <v>2736</v>
      </c>
      <c r="F1152" s="2" t="s">
        <v>2779</v>
      </c>
      <c r="G1152" s="2">
        <v>70.989999999999995</v>
      </c>
      <c r="H1152" s="467">
        <v>60.56</v>
      </c>
      <c r="I1152" s="467">
        <v>72.06</v>
      </c>
      <c r="J1152" s="468">
        <f t="shared" si="150"/>
        <v>0.18989431968295903</v>
      </c>
      <c r="K1152" s="464">
        <v>75.333333333333329</v>
      </c>
      <c r="L1152" s="464">
        <v>63.5</v>
      </c>
      <c r="M1152" s="464">
        <v>65.833333333333329</v>
      </c>
      <c r="N1152" s="466">
        <f t="shared" si="146"/>
        <v>5.4000000000000006E-2</v>
      </c>
      <c r="O1152" s="2">
        <v>0</v>
      </c>
      <c r="P1152" s="2">
        <v>0</v>
      </c>
      <c r="Q1152" s="2">
        <v>10</v>
      </c>
      <c r="R1152" s="2">
        <v>0</v>
      </c>
      <c r="S1152" s="470">
        <f t="shared" si="151"/>
        <v>32.789342214820984</v>
      </c>
      <c r="T1152" s="470">
        <f t="shared" si="147"/>
        <v>42.789342214820984</v>
      </c>
      <c r="U1152" s="474" t="s">
        <v>3970</v>
      </c>
      <c r="V1152" s="475" t="s">
        <v>3971</v>
      </c>
    </row>
    <row r="1153" spans="1:22" s="1" customFormat="1" ht="39.950000000000003" customHeight="1" thickBot="1">
      <c r="A1153" s="1" t="s">
        <v>6</v>
      </c>
      <c r="B1153" s="2" t="s">
        <v>90</v>
      </c>
      <c r="C1153" s="2" t="s">
        <v>269</v>
      </c>
      <c r="D1153" s="2" t="s">
        <v>1350</v>
      </c>
      <c r="E1153" s="2" t="s">
        <v>2736</v>
      </c>
      <c r="F1153" s="2" t="s">
        <v>2779</v>
      </c>
      <c r="G1153" s="2">
        <v>73.069999999999993</v>
      </c>
      <c r="H1153" s="467">
        <v>62.34</v>
      </c>
      <c r="I1153" s="467">
        <v>72.06</v>
      </c>
      <c r="J1153" s="468">
        <f t="shared" si="150"/>
        <v>0.15591915303176129</v>
      </c>
      <c r="K1153" s="464">
        <v>75.333333333333329</v>
      </c>
      <c r="L1153" s="464">
        <v>63.5</v>
      </c>
      <c r="M1153" s="464">
        <v>65.833333333333329</v>
      </c>
      <c r="N1153" s="466">
        <f t="shared" si="146"/>
        <v>5.4000000000000006E-2</v>
      </c>
      <c r="O1153" s="2">
        <v>0</v>
      </c>
      <c r="P1153" s="2">
        <v>0</v>
      </c>
      <c r="Q1153" s="2">
        <v>10</v>
      </c>
      <c r="R1153" s="2">
        <v>0</v>
      </c>
      <c r="S1153" s="470">
        <f t="shared" si="151"/>
        <v>32.789342214820984</v>
      </c>
      <c r="T1153" s="470">
        <f t="shared" si="147"/>
        <v>42.789342214820984</v>
      </c>
      <c r="U1153" s="474" t="s">
        <v>3970</v>
      </c>
      <c r="V1153" s="475" t="s">
        <v>3971</v>
      </c>
    </row>
    <row r="1154" spans="1:22" s="1" customFormat="1" ht="39.950000000000003" customHeight="1" thickBot="1">
      <c r="A1154" s="1" t="s">
        <v>6</v>
      </c>
      <c r="B1154" s="2" t="s">
        <v>90</v>
      </c>
      <c r="C1154" s="2" t="s">
        <v>272</v>
      </c>
      <c r="D1154" s="2" t="s">
        <v>1354</v>
      </c>
      <c r="E1154" s="2" t="s">
        <v>2737</v>
      </c>
      <c r="F1154" s="2" t="s">
        <v>2921</v>
      </c>
      <c r="G1154" s="2">
        <v>231.88</v>
      </c>
      <c r="H1154" s="467">
        <v>231.88</v>
      </c>
      <c r="I1154" s="467">
        <v>199.85</v>
      </c>
      <c r="J1154" s="468">
        <f t="shared" si="150"/>
        <v>-0.13813179230636538</v>
      </c>
      <c r="K1154" s="464">
        <v>75.333333333333329</v>
      </c>
      <c r="L1154" s="464">
        <v>63.5</v>
      </c>
      <c r="M1154" s="464">
        <v>65.833333333333329</v>
      </c>
      <c r="N1154" s="466">
        <f t="shared" si="146"/>
        <v>5.4000000000000006E-2</v>
      </c>
      <c r="O1154" s="2">
        <v>10</v>
      </c>
      <c r="P1154" s="2">
        <v>10</v>
      </c>
      <c r="Q1154" s="2">
        <v>10</v>
      </c>
      <c r="R1154" s="2">
        <v>0</v>
      </c>
      <c r="S1154" s="470">
        <f t="shared" si="151"/>
        <v>11.822867150362773</v>
      </c>
      <c r="T1154" s="470">
        <f t="shared" si="147"/>
        <v>41.822867150362775</v>
      </c>
      <c r="U1154" s="474" t="s">
        <v>3970</v>
      </c>
      <c r="V1154" s="475" t="s">
        <v>3971</v>
      </c>
    </row>
    <row r="1155" spans="1:22" s="1" customFormat="1" ht="39.950000000000003" customHeight="1" thickBot="1">
      <c r="A1155" s="1" t="s">
        <v>6</v>
      </c>
      <c r="B1155" s="2" t="s">
        <v>90</v>
      </c>
      <c r="C1155" s="2" t="s">
        <v>271</v>
      </c>
      <c r="D1155" s="2" t="s">
        <v>1353</v>
      </c>
      <c r="E1155" s="2" t="s">
        <v>2735</v>
      </c>
      <c r="F1155" s="2" t="s">
        <v>2920</v>
      </c>
      <c r="G1155" s="2">
        <v>143.47</v>
      </c>
      <c r="H1155" s="467">
        <v>166.37</v>
      </c>
      <c r="I1155" s="467">
        <v>247</v>
      </c>
      <c r="J1155" s="468">
        <f t="shared" si="150"/>
        <v>0.48464266394181638</v>
      </c>
      <c r="K1155" s="464">
        <v>75.333333333333329</v>
      </c>
      <c r="L1155" s="464">
        <v>63.5</v>
      </c>
      <c r="M1155" s="464">
        <v>65.833333333333329</v>
      </c>
      <c r="N1155" s="466">
        <f t="shared" si="146"/>
        <v>5.4000000000000006E-2</v>
      </c>
      <c r="O1155" s="2">
        <v>10</v>
      </c>
      <c r="P1155" s="2">
        <v>10</v>
      </c>
      <c r="Q1155" s="2">
        <v>10</v>
      </c>
      <c r="R1155" s="2">
        <v>1</v>
      </c>
      <c r="S1155" s="470">
        <f t="shared" si="151"/>
        <v>9.5659919028340088</v>
      </c>
      <c r="T1155" s="470">
        <f t="shared" si="147"/>
        <v>40.565991902834007</v>
      </c>
      <c r="U1155" s="474" t="s">
        <v>3970</v>
      </c>
      <c r="V1155" s="475" t="s">
        <v>3971</v>
      </c>
    </row>
    <row r="1156" spans="1:22" s="1" customFormat="1" ht="39.950000000000003" customHeight="1" thickBot="1">
      <c r="A1156" s="1" t="s">
        <v>6</v>
      </c>
      <c r="B1156" s="2" t="s">
        <v>90</v>
      </c>
      <c r="C1156" s="2" t="s">
        <v>273</v>
      </c>
      <c r="D1156" s="2" t="s">
        <v>1355</v>
      </c>
      <c r="E1156" s="2" t="s">
        <v>2737</v>
      </c>
      <c r="F1156" s="2" t="s">
        <v>2900</v>
      </c>
      <c r="G1156" s="2">
        <v>324.64</v>
      </c>
      <c r="H1156" s="467">
        <v>324.64</v>
      </c>
      <c r="I1156" s="467">
        <v>288.68</v>
      </c>
      <c r="J1156" s="468">
        <f t="shared" si="150"/>
        <v>-0.11076885165105958</v>
      </c>
      <c r="K1156" s="464">
        <v>75.333333333333329</v>
      </c>
      <c r="L1156" s="464">
        <v>63.5</v>
      </c>
      <c r="M1156" s="464">
        <v>65.833333333333329</v>
      </c>
      <c r="N1156" s="466">
        <f t="shared" si="146"/>
        <v>5.4000000000000006E-2</v>
      </c>
      <c r="O1156" s="2">
        <v>10</v>
      </c>
      <c r="P1156" s="2">
        <v>10</v>
      </c>
      <c r="Q1156" s="2">
        <v>10</v>
      </c>
      <c r="R1156" s="2">
        <v>0</v>
      </c>
      <c r="S1156" s="470">
        <f t="shared" si="151"/>
        <v>8.1848413468200096</v>
      </c>
      <c r="T1156" s="470">
        <f t="shared" si="147"/>
        <v>38.184841346820008</v>
      </c>
      <c r="U1156" s="474" t="s">
        <v>3970</v>
      </c>
      <c r="V1156" s="475" t="s">
        <v>3971</v>
      </c>
    </row>
    <row r="1157" spans="1:22" s="1" customFormat="1" ht="39.950000000000003" customHeight="1" thickBot="1">
      <c r="A1157" s="1" t="s">
        <v>6</v>
      </c>
      <c r="B1157" s="2" t="s">
        <v>90</v>
      </c>
      <c r="C1157" s="2" t="s">
        <v>269</v>
      </c>
      <c r="D1157" s="2" t="s">
        <v>1032</v>
      </c>
      <c r="E1157" s="2" t="s">
        <v>2739</v>
      </c>
      <c r="F1157" s="2" t="s">
        <v>2917</v>
      </c>
      <c r="G1157" s="2">
        <v>46.15</v>
      </c>
      <c r="H1157" s="467">
        <v>54.39</v>
      </c>
      <c r="I1157" s="467"/>
      <c r="J1157" s="468"/>
      <c r="K1157" s="464">
        <v>75.333333333333329</v>
      </c>
      <c r="L1157" s="464">
        <v>63.5</v>
      </c>
      <c r="M1157" s="464">
        <v>65.833333333333329</v>
      </c>
      <c r="N1157" s="466">
        <f t="shared" si="146"/>
        <v>5.4000000000000006E-2</v>
      </c>
      <c r="O1157" s="2">
        <v>10</v>
      </c>
      <c r="P1157" s="2">
        <v>0</v>
      </c>
      <c r="Q1157" s="2">
        <v>10</v>
      </c>
      <c r="R1157" s="2">
        <v>0</v>
      </c>
      <c r="S1157" s="470"/>
      <c r="T1157" s="470">
        <f t="shared" si="147"/>
        <v>20</v>
      </c>
      <c r="U1157" s="474" t="s">
        <v>3970</v>
      </c>
      <c r="V1157" s="475" t="s">
        <v>3151</v>
      </c>
    </row>
    <row r="1158" spans="1:22" s="1" customFormat="1" ht="39.950000000000003" customHeight="1" thickBot="1">
      <c r="A1158" s="1" t="s">
        <v>6</v>
      </c>
      <c r="B1158" s="2" t="s">
        <v>91</v>
      </c>
      <c r="C1158" s="2" t="s">
        <v>269</v>
      </c>
      <c r="D1158" s="2" t="s">
        <v>1357</v>
      </c>
      <c r="E1158" s="2" t="s">
        <v>2744</v>
      </c>
      <c r="F1158" s="2" t="s">
        <v>2874</v>
      </c>
      <c r="G1158" s="2">
        <v>58.35</v>
      </c>
      <c r="H1158" s="467">
        <v>56.34</v>
      </c>
      <c r="I1158" s="467">
        <v>63.31</v>
      </c>
      <c r="J1158" s="468">
        <f t="shared" ref="J1158:J1180" si="152">+(I1158-H1158)/H1158</f>
        <v>0.12371317003904861</v>
      </c>
      <c r="K1158" s="464">
        <v>116.75</v>
      </c>
      <c r="L1158" s="464">
        <v>92</v>
      </c>
      <c r="M1158" s="464">
        <v>97</v>
      </c>
      <c r="N1158" s="466">
        <f t="shared" si="146"/>
        <v>5.4000000000000006E-2</v>
      </c>
      <c r="O1158" s="2">
        <v>10</v>
      </c>
      <c r="P1158" s="2">
        <v>10</v>
      </c>
      <c r="Q1158" s="2">
        <v>10</v>
      </c>
      <c r="R1158" s="2">
        <v>0</v>
      </c>
      <c r="S1158" s="470">
        <v>60</v>
      </c>
      <c r="T1158" s="470">
        <f t="shared" si="147"/>
        <v>90</v>
      </c>
      <c r="U1158" s="476" t="s">
        <v>3969</v>
      </c>
      <c r="V1158" s="472"/>
    </row>
    <row r="1159" spans="1:22" s="1" customFormat="1" ht="39.950000000000003" customHeight="1" thickBot="1">
      <c r="A1159" s="1" t="s">
        <v>6</v>
      </c>
      <c r="B1159" s="2" t="s">
        <v>91</v>
      </c>
      <c r="C1159" s="2" t="s">
        <v>269</v>
      </c>
      <c r="D1159" s="2" t="s">
        <v>1366</v>
      </c>
      <c r="E1159" s="2" t="s">
        <v>2752</v>
      </c>
      <c r="F1159" s="2" t="s">
        <v>2807</v>
      </c>
      <c r="G1159" s="2">
        <v>63.68</v>
      </c>
      <c r="H1159" s="467">
        <v>67.459999999999994</v>
      </c>
      <c r="I1159" s="467">
        <v>64.53</v>
      </c>
      <c r="J1159" s="468">
        <f t="shared" si="152"/>
        <v>-4.343314556774374E-2</v>
      </c>
      <c r="K1159" s="464">
        <v>116.75</v>
      </c>
      <c r="L1159" s="464">
        <v>92</v>
      </c>
      <c r="M1159" s="464">
        <v>97</v>
      </c>
      <c r="N1159" s="466">
        <f t="shared" si="146"/>
        <v>5.4000000000000006E-2</v>
      </c>
      <c r="O1159" s="2">
        <v>10</v>
      </c>
      <c r="P1159" s="2">
        <v>10</v>
      </c>
      <c r="Q1159" s="2">
        <v>10</v>
      </c>
      <c r="R1159" s="2">
        <v>0</v>
      </c>
      <c r="S1159" s="470">
        <f>+($I$1158*$S$1158)/I1159</f>
        <v>58.865643886564392</v>
      </c>
      <c r="T1159" s="470">
        <f t="shared" si="147"/>
        <v>88.865643886564385</v>
      </c>
      <c r="U1159" s="476" t="s">
        <v>3969</v>
      </c>
      <c r="V1159" s="472"/>
    </row>
    <row r="1160" spans="1:22" s="1" customFormat="1" ht="39.950000000000003" customHeight="1" thickBot="1">
      <c r="A1160" s="1" t="s">
        <v>6</v>
      </c>
      <c r="B1160" s="2" t="s">
        <v>91</v>
      </c>
      <c r="C1160" s="2" t="s">
        <v>270</v>
      </c>
      <c r="D1160" s="2" t="s">
        <v>1356</v>
      </c>
      <c r="E1160" s="2" t="s">
        <v>2737</v>
      </c>
      <c r="F1160" s="2" t="s">
        <v>2903</v>
      </c>
      <c r="G1160" s="2">
        <v>56.79</v>
      </c>
      <c r="H1160" s="467">
        <v>52.25</v>
      </c>
      <c r="I1160" s="467">
        <v>65.02</v>
      </c>
      <c r="J1160" s="468">
        <f t="shared" si="152"/>
        <v>0.24440191387559801</v>
      </c>
      <c r="K1160" s="464">
        <v>116.75</v>
      </c>
      <c r="L1160" s="464">
        <v>92</v>
      </c>
      <c r="M1160" s="464">
        <v>97</v>
      </c>
      <c r="N1160" s="466">
        <f t="shared" si="146"/>
        <v>5.4000000000000006E-2</v>
      </c>
      <c r="O1160" s="2">
        <v>10</v>
      </c>
      <c r="P1160" s="2">
        <v>10</v>
      </c>
      <c r="Q1160" s="2">
        <v>10</v>
      </c>
      <c r="R1160" s="2">
        <v>0</v>
      </c>
      <c r="S1160" s="470">
        <f>+($I$1158*$S$1158)/I1160</f>
        <v>58.422023992617667</v>
      </c>
      <c r="T1160" s="470">
        <f t="shared" si="147"/>
        <v>88.422023992617667</v>
      </c>
      <c r="U1160" s="476" t="s">
        <v>3969</v>
      </c>
      <c r="V1160" s="472"/>
    </row>
    <row r="1161" spans="1:22" s="1" customFormat="1" ht="39.950000000000003" customHeight="1" thickBot="1">
      <c r="A1161" s="1" t="s">
        <v>6</v>
      </c>
      <c r="B1161" s="2" t="s">
        <v>91</v>
      </c>
      <c r="C1161" s="2" t="s">
        <v>269</v>
      </c>
      <c r="D1161" s="2" t="s">
        <v>1259</v>
      </c>
      <c r="E1161" s="2" t="s">
        <v>2732</v>
      </c>
      <c r="F1161" s="2" t="s">
        <v>2916</v>
      </c>
      <c r="G1161" s="2">
        <v>56.82</v>
      </c>
      <c r="H1161" s="467">
        <v>63.4</v>
      </c>
      <c r="I1161" s="467">
        <v>66.349999999999994</v>
      </c>
      <c r="J1161" s="468">
        <f t="shared" si="152"/>
        <v>4.6529968454258608E-2</v>
      </c>
      <c r="K1161" s="464">
        <v>116.75</v>
      </c>
      <c r="L1161" s="464">
        <v>92</v>
      </c>
      <c r="M1161" s="464">
        <v>97</v>
      </c>
      <c r="N1161" s="466">
        <f t="shared" si="146"/>
        <v>5.4000000000000006E-2</v>
      </c>
      <c r="O1161" s="2">
        <v>10</v>
      </c>
      <c r="P1161" s="2">
        <v>0</v>
      </c>
      <c r="Q1161" s="2">
        <v>10</v>
      </c>
      <c r="R1161" s="2">
        <v>1</v>
      </c>
      <c r="S1161" s="470">
        <f>+($I$1158*$S$1158)/I1161</f>
        <v>57.250941974378307</v>
      </c>
      <c r="T1161" s="470">
        <f t="shared" si="147"/>
        <v>78.250941974378307</v>
      </c>
      <c r="U1161" s="476" t="s">
        <v>3969</v>
      </c>
      <c r="V1161" s="472"/>
    </row>
    <row r="1162" spans="1:22" s="1" customFormat="1" ht="39.950000000000003" customHeight="1" thickBot="1">
      <c r="A1162" s="1" t="s">
        <v>6</v>
      </c>
      <c r="B1162" s="2" t="s">
        <v>91</v>
      </c>
      <c r="C1162" s="2" t="s">
        <v>269</v>
      </c>
      <c r="D1162" s="2" t="s">
        <v>1365</v>
      </c>
      <c r="E1162" s="2" t="s">
        <v>2737</v>
      </c>
      <c r="F1162" s="2" t="s">
        <v>2915</v>
      </c>
      <c r="G1162" s="2">
        <v>67.209999999999994</v>
      </c>
      <c r="H1162" s="467">
        <v>67.209999999999994</v>
      </c>
      <c r="I1162" s="467">
        <v>69.92</v>
      </c>
      <c r="J1162" s="468">
        <f t="shared" si="152"/>
        <v>4.0321380746912786E-2</v>
      </c>
      <c r="K1162" s="464">
        <v>116.75</v>
      </c>
      <c r="L1162" s="464">
        <v>92</v>
      </c>
      <c r="M1162" s="464">
        <v>97</v>
      </c>
      <c r="N1162" s="466">
        <f t="shared" si="146"/>
        <v>5.4000000000000006E-2</v>
      </c>
      <c r="O1162" s="2">
        <v>10</v>
      </c>
      <c r="P1162" s="2">
        <v>10</v>
      </c>
      <c r="Q1162" s="2">
        <v>10</v>
      </c>
      <c r="R1162" s="2">
        <v>0</v>
      </c>
      <c r="S1162" s="470">
        <f>+($I$1158*$S$1158)/I1162</f>
        <v>54.327803203661333</v>
      </c>
      <c r="T1162" s="470">
        <f t="shared" si="147"/>
        <v>84.327803203661333</v>
      </c>
      <c r="U1162" s="476" t="s">
        <v>3969</v>
      </c>
      <c r="V1162" s="472"/>
    </row>
    <row r="1163" spans="1:22" s="1" customFormat="1" ht="39.950000000000003" customHeight="1" thickBot="1">
      <c r="A1163" s="1" t="s">
        <v>7</v>
      </c>
      <c r="B1163" s="2" t="s">
        <v>91</v>
      </c>
      <c r="C1163" s="2" t="s">
        <v>269</v>
      </c>
      <c r="D1163" s="2" t="s">
        <v>1361</v>
      </c>
      <c r="E1163" s="2" t="s">
        <v>2733</v>
      </c>
      <c r="F1163" s="2" t="s">
        <v>2818</v>
      </c>
      <c r="G1163" s="2">
        <v>76.94</v>
      </c>
      <c r="H1163" s="467">
        <v>62.11</v>
      </c>
      <c r="I1163" s="467">
        <v>74.489999999999995</v>
      </c>
      <c r="J1163" s="468">
        <f t="shared" si="152"/>
        <v>0.19932378038963122</v>
      </c>
      <c r="K1163" s="464">
        <v>116.75</v>
      </c>
      <c r="L1163" s="464">
        <v>92</v>
      </c>
      <c r="M1163" s="464">
        <v>97</v>
      </c>
      <c r="N1163" s="466">
        <f t="shared" si="146"/>
        <v>5.4000000000000006E-2</v>
      </c>
      <c r="O1163" s="2">
        <v>10</v>
      </c>
      <c r="P1163" s="2">
        <v>0</v>
      </c>
      <c r="Q1163" s="2">
        <v>10</v>
      </c>
      <c r="R1163" s="2">
        <v>2</v>
      </c>
      <c r="S1163" s="470"/>
      <c r="T1163" s="470">
        <f t="shared" si="147"/>
        <v>22</v>
      </c>
      <c r="U1163" s="474" t="s">
        <v>3970</v>
      </c>
      <c r="V1163" s="475" t="s">
        <v>3151</v>
      </c>
    </row>
    <row r="1164" spans="1:22" s="1" customFormat="1" ht="39.950000000000003" customHeight="1" thickBot="1">
      <c r="A1164" s="1" t="s">
        <v>6</v>
      </c>
      <c r="B1164" s="2" t="s">
        <v>91</v>
      </c>
      <c r="C1164" s="2" t="s">
        <v>269</v>
      </c>
      <c r="D1164" s="2" t="s">
        <v>1360</v>
      </c>
      <c r="E1164" s="2" t="s">
        <v>2754</v>
      </c>
      <c r="F1164" s="2" t="s">
        <v>2821</v>
      </c>
      <c r="G1164" s="2">
        <v>60</v>
      </c>
      <c r="H1164" s="467">
        <v>60</v>
      </c>
      <c r="I1164" s="467">
        <v>75</v>
      </c>
      <c r="J1164" s="468">
        <f t="shared" si="152"/>
        <v>0.25</v>
      </c>
      <c r="K1164" s="464">
        <v>116.75</v>
      </c>
      <c r="L1164" s="464">
        <v>92</v>
      </c>
      <c r="M1164" s="464">
        <v>97</v>
      </c>
      <c r="N1164" s="466">
        <f t="shared" ref="N1164:N1227" si="153">1.6%+1.9%+1.9%</f>
        <v>5.4000000000000006E-2</v>
      </c>
      <c r="O1164" s="2">
        <v>10</v>
      </c>
      <c r="P1164" s="2">
        <v>10</v>
      </c>
      <c r="Q1164" s="2">
        <v>10</v>
      </c>
      <c r="R1164" s="2">
        <v>0</v>
      </c>
      <c r="S1164" s="470">
        <f t="shared" ref="S1164:S1180" si="154">+($I$1158*$S$1158)/I1164</f>
        <v>50.648000000000003</v>
      </c>
      <c r="T1164" s="470">
        <f t="shared" ref="T1164:T1227" si="155">+SUM(O1164:S1164)</f>
        <v>80.647999999999996</v>
      </c>
      <c r="U1164" s="476" t="s">
        <v>3969</v>
      </c>
      <c r="V1164" s="472"/>
    </row>
    <row r="1165" spans="1:22" s="1" customFormat="1" ht="39.950000000000003" customHeight="1" thickBot="1">
      <c r="A1165" s="1" t="s">
        <v>6</v>
      </c>
      <c r="B1165" s="2" t="s">
        <v>91</v>
      </c>
      <c r="C1165" s="2" t="s">
        <v>271</v>
      </c>
      <c r="D1165" s="2" t="s">
        <v>1359</v>
      </c>
      <c r="E1165" s="2" t="s">
        <v>2734</v>
      </c>
      <c r="F1165" s="2" t="s">
        <v>2908</v>
      </c>
      <c r="G1165" s="2">
        <v>63.8</v>
      </c>
      <c r="H1165" s="467">
        <v>59.9</v>
      </c>
      <c r="I1165" s="467">
        <v>77.900000000000006</v>
      </c>
      <c r="J1165" s="468">
        <f t="shared" si="152"/>
        <v>0.30050083472454103</v>
      </c>
      <c r="K1165" s="464">
        <v>116.75</v>
      </c>
      <c r="L1165" s="464">
        <v>92</v>
      </c>
      <c r="M1165" s="464">
        <v>97</v>
      </c>
      <c r="N1165" s="466">
        <f t="shared" si="153"/>
        <v>5.4000000000000006E-2</v>
      </c>
      <c r="O1165" s="2">
        <v>10</v>
      </c>
      <c r="P1165" s="2">
        <v>10</v>
      </c>
      <c r="Q1165" s="2">
        <v>10</v>
      </c>
      <c r="R1165" s="2">
        <v>0</v>
      </c>
      <c r="S1165" s="470">
        <f t="shared" si="154"/>
        <v>48.762516046213094</v>
      </c>
      <c r="T1165" s="470">
        <f t="shared" si="155"/>
        <v>78.762516046213094</v>
      </c>
      <c r="U1165" s="476" t="s">
        <v>3969</v>
      </c>
      <c r="V1165" s="472"/>
    </row>
    <row r="1166" spans="1:22" s="1" customFormat="1" ht="39.950000000000003" customHeight="1" thickBot="1">
      <c r="A1166" s="1" t="s">
        <v>6</v>
      </c>
      <c r="B1166" s="2" t="s">
        <v>91</v>
      </c>
      <c r="C1166" s="2" t="s">
        <v>269</v>
      </c>
      <c r="D1166" s="2" t="s">
        <v>1363</v>
      </c>
      <c r="E1166" s="2" t="s">
        <v>2741</v>
      </c>
      <c r="F1166" s="2" t="s">
        <v>2815</v>
      </c>
      <c r="G1166" s="2">
        <v>61.76</v>
      </c>
      <c r="H1166" s="467">
        <v>64.44</v>
      </c>
      <c r="I1166" s="467">
        <v>78.430000000000007</v>
      </c>
      <c r="J1166" s="468">
        <f t="shared" si="152"/>
        <v>0.21710117939168233</v>
      </c>
      <c r="K1166" s="464">
        <v>116.75</v>
      </c>
      <c r="L1166" s="464">
        <v>92</v>
      </c>
      <c r="M1166" s="464">
        <v>97</v>
      </c>
      <c r="N1166" s="466">
        <f t="shared" si="153"/>
        <v>5.4000000000000006E-2</v>
      </c>
      <c r="O1166" s="2">
        <v>10</v>
      </c>
      <c r="P1166" s="2">
        <v>10</v>
      </c>
      <c r="Q1166" s="2">
        <v>10</v>
      </c>
      <c r="R1166" s="2">
        <v>0</v>
      </c>
      <c r="S1166" s="470">
        <f t="shared" si="154"/>
        <v>48.432997577457606</v>
      </c>
      <c r="T1166" s="470">
        <f t="shared" si="155"/>
        <v>78.432997577457598</v>
      </c>
      <c r="U1166" s="476" t="s">
        <v>3969</v>
      </c>
      <c r="V1166" s="472"/>
    </row>
    <row r="1167" spans="1:22" s="1" customFormat="1" ht="39.950000000000003" customHeight="1" thickBot="1">
      <c r="A1167" s="1" t="s">
        <v>6</v>
      </c>
      <c r="B1167" s="2" t="s">
        <v>91</v>
      </c>
      <c r="C1167" s="2" t="s">
        <v>269</v>
      </c>
      <c r="D1167" s="2" t="s">
        <v>1368</v>
      </c>
      <c r="E1167" s="2" t="s">
        <v>2734</v>
      </c>
      <c r="F1167" s="2" t="s">
        <v>2779</v>
      </c>
      <c r="G1167" s="2">
        <v>74.7</v>
      </c>
      <c r="H1167" s="467">
        <v>72.25</v>
      </c>
      <c r="I1167" s="467">
        <v>79.2</v>
      </c>
      <c r="J1167" s="468">
        <f t="shared" si="152"/>
        <v>9.6193771626297622E-2</v>
      </c>
      <c r="K1167" s="464">
        <v>116.75</v>
      </c>
      <c r="L1167" s="464">
        <v>92</v>
      </c>
      <c r="M1167" s="464">
        <v>97</v>
      </c>
      <c r="N1167" s="466">
        <f t="shared" si="153"/>
        <v>5.4000000000000006E-2</v>
      </c>
      <c r="O1167" s="2">
        <v>10</v>
      </c>
      <c r="P1167" s="2">
        <v>10</v>
      </c>
      <c r="Q1167" s="2">
        <v>10</v>
      </c>
      <c r="R1167" s="2">
        <v>0</v>
      </c>
      <c r="S1167" s="470">
        <f t="shared" si="154"/>
        <v>47.962121212121218</v>
      </c>
      <c r="T1167" s="470">
        <f t="shared" si="155"/>
        <v>77.962121212121218</v>
      </c>
      <c r="U1167" s="476" t="s">
        <v>3969</v>
      </c>
      <c r="V1167" s="472"/>
    </row>
    <row r="1168" spans="1:22" s="1" customFormat="1" ht="39.950000000000003" customHeight="1" thickBot="1">
      <c r="A1168" s="1" t="s">
        <v>6</v>
      </c>
      <c r="B1168" s="2" t="s">
        <v>91</v>
      </c>
      <c r="C1168" s="2" t="s">
        <v>270</v>
      </c>
      <c r="D1168" s="2" t="s">
        <v>1358</v>
      </c>
      <c r="E1168" s="2" t="s">
        <v>2734</v>
      </c>
      <c r="F1168" s="2" t="s">
        <v>2917</v>
      </c>
      <c r="G1168" s="2">
        <v>64.56</v>
      </c>
      <c r="H1168" s="467">
        <v>58.85</v>
      </c>
      <c r="I1168" s="467">
        <v>79.89</v>
      </c>
      <c r="J1168" s="468">
        <f t="shared" si="152"/>
        <v>0.35751911639762107</v>
      </c>
      <c r="K1168" s="464">
        <v>116.75</v>
      </c>
      <c r="L1168" s="464">
        <v>92</v>
      </c>
      <c r="M1168" s="464">
        <v>97</v>
      </c>
      <c r="N1168" s="466">
        <f t="shared" si="153"/>
        <v>5.4000000000000006E-2</v>
      </c>
      <c r="O1168" s="2">
        <v>10</v>
      </c>
      <c r="P1168" s="2">
        <v>10</v>
      </c>
      <c r="Q1168" s="2">
        <v>10</v>
      </c>
      <c r="R1168" s="2">
        <v>0</v>
      </c>
      <c r="S1168" s="470">
        <f t="shared" si="154"/>
        <v>47.547878332707477</v>
      </c>
      <c r="T1168" s="470">
        <f t="shared" si="155"/>
        <v>77.547878332707484</v>
      </c>
      <c r="U1168" s="476" t="s">
        <v>3969</v>
      </c>
      <c r="V1168" s="472"/>
    </row>
    <row r="1169" spans="1:22" s="1" customFormat="1" ht="39.950000000000003" customHeight="1" thickBot="1">
      <c r="A1169" s="1" t="s">
        <v>6</v>
      </c>
      <c r="B1169" s="2" t="s">
        <v>91</v>
      </c>
      <c r="C1169" s="2" t="s">
        <v>271</v>
      </c>
      <c r="D1169" s="2" t="s">
        <v>1369</v>
      </c>
      <c r="E1169" s="2" t="s">
        <v>2737</v>
      </c>
      <c r="F1169" s="2" t="s">
        <v>2915</v>
      </c>
      <c r="G1169" s="2">
        <v>90.06</v>
      </c>
      <c r="H1169" s="467">
        <v>90.06</v>
      </c>
      <c r="I1169" s="467">
        <v>81.760000000000005</v>
      </c>
      <c r="J1169" s="468">
        <f t="shared" si="152"/>
        <v>-9.2160781701088129E-2</v>
      </c>
      <c r="K1169" s="464">
        <v>116.75</v>
      </c>
      <c r="L1169" s="464">
        <v>92</v>
      </c>
      <c r="M1169" s="464">
        <v>97</v>
      </c>
      <c r="N1169" s="466">
        <f t="shared" si="153"/>
        <v>5.4000000000000006E-2</v>
      </c>
      <c r="O1169" s="2">
        <v>10</v>
      </c>
      <c r="P1169" s="2">
        <v>10</v>
      </c>
      <c r="Q1169" s="2">
        <v>10</v>
      </c>
      <c r="R1169" s="2">
        <v>0</v>
      </c>
      <c r="S1169" s="470">
        <f t="shared" si="154"/>
        <v>46.460371819960862</v>
      </c>
      <c r="T1169" s="470">
        <f t="shared" si="155"/>
        <v>76.460371819960869</v>
      </c>
      <c r="U1169" s="476" t="s">
        <v>3969</v>
      </c>
      <c r="V1169" s="472"/>
    </row>
    <row r="1170" spans="1:22" s="1" customFormat="1" ht="39.950000000000003" customHeight="1" thickBot="1">
      <c r="A1170" s="1" t="s">
        <v>6</v>
      </c>
      <c r="B1170" s="2" t="s">
        <v>91</v>
      </c>
      <c r="C1170" s="2" t="s">
        <v>270</v>
      </c>
      <c r="D1170" s="2" t="s">
        <v>1362</v>
      </c>
      <c r="E1170" s="2" t="s">
        <v>2735</v>
      </c>
      <c r="F1170" s="2" t="s">
        <v>2908</v>
      </c>
      <c r="G1170" s="2">
        <v>61.64</v>
      </c>
      <c r="H1170" s="467">
        <v>63.24</v>
      </c>
      <c r="I1170" s="467">
        <v>90</v>
      </c>
      <c r="J1170" s="468">
        <f t="shared" si="152"/>
        <v>0.42314990512333961</v>
      </c>
      <c r="K1170" s="464">
        <v>116.75</v>
      </c>
      <c r="L1170" s="464">
        <v>92</v>
      </c>
      <c r="M1170" s="464">
        <v>97</v>
      </c>
      <c r="N1170" s="466">
        <f t="shared" si="153"/>
        <v>5.4000000000000006E-2</v>
      </c>
      <c r="O1170" s="2">
        <v>10</v>
      </c>
      <c r="P1170" s="2">
        <v>10</v>
      </c>
      <c r="Q1170" s="2">
        <v>10</v>
      </c>
      <c r="R1170" s="2">
        <v>1</v>
      </c>
      <c r="S1170" s="470">
        <f t="shared" si="154"/>
        <v>42.206666666666671</v>
      </c>
      <c r="T1170" s="470">
        <f t="shared" si="155"/>
        <v>73.206666666666678</v>
      </c>
      <c r="U1170" s="476" t="s">
        <v>3969</v>
      </c>
      <c r="V1170" s="472"/>
    </row>
    <row r="1171" spans="1:22" s="1" customFormat="1" ht="39.950000000000003" customHeight="1" thickBot="1">
      <c r="A1171" s="1" t="s">
        <v>6</v>
      </c>
      <c r="B1171" s="2" t="s">
        <v>91</v>
      </c>
      <c r="C1171" s="2" t="s">
        <v>269</v>
      </c>
      <c r="D1171" s="2" t="s">
        <v>1371</v>
      </c>
      <c r="E1171" s="2" t="s">
        <v>2742</v>
      </c>
      <c r="F1171" s="2" t="s">
        <v>2779</v>
      </c>
      <c r="G1171" s="2">
        <v>68.739999999999995</v>
      </c>
      <c r="H1171" s="467">
        <v>92</v>
      </c>
      <c r="I1171" s="467">
        <v>92</v>
      </c>
      <c r="J1171" s="468">
        <f t="shared" si="152"/>
        <v>0</v>
      </c>
      <c r="K1171" s="464">
        <v>116.75</v>
      </c>
      <c r="L1171" s="464">
        <v>92</v>
      </c>
      <c r="M1171" s="464">
        <v>97</v>
      </c>
      <c r="N1171" s="466">
        <f t="shared" si="153"/>
        <v>5.4000000000000006E-2</v>
      </c>
      <c r="O1171" s="2">
        <v>10</v>
      </c>
      <c r="P1171" s="2">
        <v>0</v>
      </c>
      <c r="Q1171" s="2">
        <v>10</v>
      </c>
      <c r="R1171" s="2">
        <v>0</v>
      </c>
      <c r="S1171" s="470">
        <f t="shared" si="154"/>
        <v>41.289130434782614</v>
      </c>
      <c r="T1171" s="470">
        <f t="shared" si="155"/>
        <v>61.289130434782614</v>
      </c>
      <c r="U1171" s="476" t="s">
        <v>3969</v>
      </c>
      <c r="V1171" s="472"/>
    </row>
    <row r="1172" spans="1:22" s="1" customFormat="1" ht="39.950000000000003" customHeight="1" thickBot="1">
      <c r="A1172" s="1" t="s">
        <v>7</v>
      </c>
      <c r="B1172" s="2" t="s">
        <v>91</v>
      </c>
      <c r="C1172" s="2" t="s">
        <v>272</v>
      </c>
      <c r="D1172" s="2" t="s">
        <v>1373</v>
      </c>
      <c r="E1172" s="2" t="s">
        <v>2736</v>
      </c>
      <c r="F1172" s="2" t="s">
        <v>2853</v>
      </c>
      <c r="G1172" s="2">
        <v>97.44</v>
      </c>
      <c r="H1172" s="467">
        <v>100.55</v>
      </c>
      <c r="I1172" s="467">
        <v>93.78</v>
      </c>
      <c r="J1172" s="468">
        <f t="shared" si="152"/>
        <v>-6.7329686723023335E-2</v>
      </c>
      <c r="K1172" s="464">
        <v>116.75</v>
      </c>
      <c r="L1172" s="464">
        <v>92</v>
      </c>
      <c r="M1172" s="464">
        <v>97</v>
      </c>
      <c r="N1172" s="466">
        <f t="shared" si="153"/>
        <v>5.4000000000000006E-2</v>
      </c>
      <c r="O1172" s="2">
        <v>0</v>
      </c>
      <c r="P1172" s="2">
        <v>0</v>
      </c>
      <c r="Q1172" s="2">
        <v>10</v>
      </c>
      <c r="R1172" s="2">
        <v>0</v>
      </c>
      <c r="S1172" s="470">
        <f t="shared" si="154"/>
        <v>40.505438259756879</v>
      </c>
      <c r="T1172" s="470">
        <f t="shared" si="155"/>
        <v>50.505438259756879</v>
      </c>
      <c r="U1172" s="474" t="s">
        <v>3970</v>
      </c>
      <c r="V1172" s="475" t="s">
        <v>3973</v>
      </c>
    </row>
    <row r="1173" spans="1:22" s="1" customFormat="1" ht="39.950000000000003" customHeight="1" thickBot="1">
      <c r="A1173" s="1" t="s">
        <v>6</v>
      </c>
      <c r="B1173" s="2" t="s">
        <v>91</v>
      </c>
      <c r="C1173" s="2" t="s">
        <v>270</v>
      </c>
      <c r="D1173" s="2" t="s">
        <v>1374</v>
      </c>
      <c r="E1173" s="2" t="s">
        <v>2736</v>
      </c>
      <c r="F1173" s="2" t="s">
        <v>2853</v>
      </c>
      <c r="G1173" s="2">
        <v>100.31</v>
      </c>
      <c r="H1173" s="467">
        <v>103.5</v>
      </c>
      <c r="I1173" s="467">
        <v>93.78</v>
      </c>
      <c r="J1173" s="468">
        <f t="shared" si="152"/>
        <v>-9.3913043478260863E-2</v>
      </c>
      <c r="K1173" s="464">
        <v>116.75</v>
      </c>
      <c r="L1173" s="464">
        <v>92</v>
      </c>
      <c r="M1173" s="464">
        <v>97</v>
      </c>
      <c r="N1173" s="466">
        <f t="shared" si="153"/>
        <v>5.4000000000000006E-2</v>
      </c>
      <c r="O1173" s="2">
        <v>0</v>
      </c>
      <c r="P1173" s="2">
        <v>0</v>
      </c>
      <c r="Q1173" s="2">
        <v>10</v>
      </c>
      <c r="R1173" s="2">
        <v>0</v>
      </c>
      <c r="S1173" s="470">
        <f t="shared" si="154"/>
        <v>40.505438259756879</v>
      </c>
      <c r="T1173" s="470">
        <f t="shared" si="155"/>
        <v>50.505438259756879</v>
      </c>
      <c r="U1173" s="474" t="s">
        <v>3970</v>
      </c>
      <c r="V1173" s="475" t="s">
        <v>3973</v>
      </c>
    </row>
    <row r="1174" spans="1:22" s="1" customFormat="1" ht="39.950000000000003" customHeight="1" thickBot="1">
      <c r="A1174" s="1" t="s">
        <v>6</v>
      </c>
      <c r="B1174" s="2" t="s">
        <v>91</v>
      </c>
      <c r="C1174" s="2" t="s">
        <v>269</v>
      </c>
      <c r="D1174" s="2" t="s">
        <v>1367</v>
      </c>
      <c r="E1174" s="2" t="s">
        <v>2738</v>
      </c>
      <c r="F1174" s="2" t="s">
        <v>2919</v>
      </c>
      <c r="G1174" s="2">
        <v>67.59</v>
      </c>
      <c r="H1174" s="467">
        <v>67.59</v>
      </c>
      <c r="I1174" s="467">
        <v>107.78</v>
      </c>
      <c r="J1174" s="468">
        <f t="shared" si="152"/>
        <v>0.59461458795679822</v>
      </c>
      <c r="K1174" s="464">
        <v>116.75</v>
      </c>
      <c r="L1174" s="464">
        <v>92</v>
      </c>
      <c r="M1174" s="464">
        <v>97</v>
      </c>
      <c r="N1174" s="466">
        <f t="shared" si="153"/>
        <v>5.4000000000000006E-2</v>
      </c>
      <c r="O1174" s="2">
        <v>10</v>
      </c>
      <c r="P1174" s="2">
        <v>10</v>
      </c>
      <c r="Q1174" s="2">
        <v>10</v>
      </c>
      <c r="R1174" s="2">
        <v>0</v>
      </c>
      <c r="S1174" s="470">
        <f t="shared" si="154"/>
        <v>35.24401558730748</v>
      </c>
      <c r="T1174" s="470">
        <f t="shared" si="155"/>
        <v>65.244015587307473</v>
      </c>
      <c r="U1174" s="474" t="s">
        <v>3970</v>
      </c>
      <c r="V1174" s="475" t="s">
        <v>3971</v>
      </c>
    </row>
    <row r="1175" spans="1:22" s="1" customFormat="1" ht="39.950000000000003" customHeight="1" thickBot="1">
      <c r="A1175" s="1" t="s">
        <v>6</v>
      </c>
      <c r="B1175" s="2" t="s">
        <v>91</v>
      </c>
      <c r="C1175" s="2" t="s">
        <v>271</v>
      </c>
      <c r="D1175" s="2" t="s">
        <v>1370</v>
      </c>
      <c r="E1175" s="2" t="s">
        <v>2736</v>
      </c>
      <c r="F1175" s="2" t="s">
        <v>2779</v>
      </c>
      <c r="G1175" s="2">
        <v>106.55</v>
      </c>
      <c r="H1175" s="467">
        <v>91.21</v>
      </c>
      <c r="I1175" s="467">
        <v>108.59</v>
      </c>
      <c r="J1175" s="468">
        <f t="shared" si="152"/>
        <v>0.1905492818769873</v>
      </c>
      <c r="K1175" s="464">
        <v>116.75</v>
      </c>
      <c r="L1175" s="464">
        <v>92</v>
      </c>
      <c r="M1175" s="464">
        <v>97</v>
      </c>
      <c r="N1175" s="466">
        <f t="shared" si="153"/>
        <v>5.4000000000000006E-2</v>
      </c>
      <c r="O1175" s="2">
        <v>0</v>
      </c>
      <c r="P1175" s="2">
        <v>0</v>
      </c>
      <c r="Q1175" s="2">
        <v>10</v>
      </c>
      <c r="R1175" s="2">
        <v>0</v>
      </c>
      <c r="S1175" s="470">
        <f t="shared" si="154"/>
        <v>34.981121650244042</v>
      </c>
      <c r="T1175" s="470">
        <f t="shared" si="155"/>
        <v>44.981121650244042</v>
      </c>
      <c r="U1175" s="474" t="s">
        <v>3970</v>
      </c>
      <c r="V1175" s="475" t="s">
        <v>3971</v>
      </c>
    </row>
    <row r="1176" spans="1:22" s="1" customFormat="1" ht="39.950000000000003" customHeight="1" thickBot="1">
      <c r="A1176" s="1" t="s">
        <v>6</v>
      </c>
      <c r="B1176" s="2" t="s">
        <v>91</v>
      </c>
      <c r="C1176" s="2" t="s">
        <v>269</v>
      </c>
      <c r="D1176" s="2" t="s">
        <v>1372</v>
      </c>
      <c r="E1176" s="2" t="s">
        <v>2736</v>
      </c>
      <c r="F1176" s="2" t="s">
        <v>2779</v>
      </c>
      <c r="G1176" s="2">
        <v>109.69</v>
      </c>
      <c r="H1176" s="467">
        <v>93.89</v>
      </c>
      <c r="I1176" s="467">
        <v>108.59</v>
      </c>
      <c r="J1176" s="468">
        <f t="shared" si="152"/>
        <v>0.15656619448290557</v>
      </c>
      <c r="K1176" s="464">
        <v>116.75</v>
      </c>
      <c r="L1176" s="464">
        <v>92</v>
      </c>
      <c r="M1176" s="464">
        <v>97</v>
      </c>
      <c r="N1176" s="466">
        <f t="shared" si="153"/>
        <v>5.4000000000000006E-2</v>
      </c>
      <c r="O1176" s="2">
        <v>0</v>
      </c>
      <c r="P1176" s="2">
        <v>0</v>
      </c>
      <c r="Q1176" s="2">
        <v>10</v>
      </c>
      <c r="R1176" s="2">
        <v>0</v>
      </c>
      <c r="S1176" s="470">
        <f t="shared" si="154"/>
        <v>34.981121650244042</v>
      </c>
      <c r="T1176" s="470">
        <f t="shared" si="155"/>
        <v>44.981121650244042</v>
      </c>
      <c r="U1176" s="474" t="s">
        <v>3970</v>
      </c>
      <c r="V1176" s="475" t="s">
        <v>3971</v>
      </c>
    </row>
    <row r="1177" spans="1:22" s="1" customFormat="1" ht="39.950000000000003" customHeight="1" thickBot="1">
      <c r="A1177" s="1" t="s">
        <v>6</v>
      </c>
      <c r="B1177" s="2" t="s">
        <v>91</v>
      </c>
      <c r="C1177" s="2" t="s">
        <v>269</v>
      </c>
      <c r="D1177" s="2" t="s">
        <v>1364</v>
      </c>
      <c r="E1177" s="2" t="s">
        <v>2735</v>
      </c>
      <c r="F1177" s="2" t="s">
        <v>2917</v>
      </c>
      <c r="G1177" s="2">
        <v>65.430000000000007</v>
      </c>
      <c r="H1177" s="467">
        <v>66</v>
      </c>
      <c r="I1177" s="467">
        <v>109</v>
      </c>
      <c r="J1177" s="468">
        <f t="shared" si="152"/>
        <v>0.65151515151515149</v>
      </c>
      <c r="K1177" s="464">
        <v>116.75</v>
      </c>
      <c r="L1177" s="464">
        <v>92</v>
      </c>
      <c r="M1177" s="464">
        <v>97</v>
      </c>
      <c r="N1177" s="466">
        <f t="shared" si="153"/>
        <v>5.4000000000000006E-2</v>
      </c>
      <c r="O1177" s="2">
        <v>10</v>
      </c>
      <c r="P1177" s="2">
        <v>0</v>
      </c>
      <c r="Q1177" s="2">
        <v>10</v>
      </c>
      <c r="R1177" s="2">
        <v>1</v>
      </c>
      <c r="S1177" s="470">
        <f t="shared" si="154"/>
        <v>34.849541284403671</v>
      </c>
      <c r="T1177" s="470">
        <f t="shared" si="155"/>
        <v>55.849541284403671</v>
      </c>
      <c r="U1177" s="474" t="s">
        <v>3970</v>
      </c>
      <c r="V1177" s="475" t="s">
        <v>3971</v>
      </c>
    </row>
    <row r="1178" spans="1:22" s="1" customFormat="1" ht="39.950000000000003" customHeight="1" thickBot="1">
      <c r="A1178" s="1" t="s">
        <v>6</v>
      </c>
      <c r="B1178" s="2" t="s">
        <v>91</v>
      </c>
      <c r="C1178" s="2" t="s">
        <v>272</v>
      </c>
      <c r="D1178" s="2" t="s">
        <v>1376</v>
      </c>
      <c r="E1178" s="2" t="s">
        <v>2737</v>
      </c>
      <c r="F1178" s="2" t="s">
        <v>2900</v>
      </c>
      <c r="G1178" s="2">
        <v>273.10000000000002</v>
      </c>
      <c r="H1178" s="467">
        <v>273.10000000000002</v>
      </c>
      <c r="I1178" s="467">
        <v>244.26</v>
      </c>
      <c r="J1178" s="468">
        <f t="shared" si="152"/>
        <v>-0.10560234346393273</v>
      </c>
      <c r="K1178" s="464">
        <v>116.75</v>
      </c>
      <c r="L1178" s="464">
        <v>92</v>
      </c>
      <c r="M1178" s="464">
        <v>97</v>
      </c>
      <c r="N1178" s="466">
        <f t="shared" si="153"/>
        <v>5.4000000000000006E-2</v>
      </c>
      <c r="O1178" s="2">
        <v>10</v>
      </c>
      <c r="P1178" s="2">
        <v>10</v>
      </c>
      <c r="Q1178" s="2">
        <v>10</v>
      </c>
      <c r="R1178" s="2">
        <v>0</v>
      </c>
      <c r="S1178" s="470">
        <f t="shared" si="154"/>
        <v>15.551461557356918</v>
      </c>
      <c r="T1178" s="470">
        <f t="shared" si="155"/>
        <v>45.551461557356916</v>
      </c>
      <c r="U1178" s="474" t="s">
        <v>3970</v>
      </c>
      <c r="V1178" s="475" t="s">
        <v>3971</v>
      </c>
    </row>
    <row r="1179" spans="1:22" s="1" customFormat="1" ht="39.950000000000003" customHeight="1" thickBot="1">
      <c r="A1179" s="1" t="s">
        <v>6</v>
      </c>
      <c r="B1179" s="2" t="s">
        <v>91</v>
      </c>
      <c r="C1179" s="2" t="s">
        <v>271</v>
      </c>
      <c r="D1179" s="2" t="s">
        <v>1375</v>
      </c>
      <c r="E1179" s="2" t="s">
        <v>2735</v>
      </c>
      <c r="F1179" s="2" t="s">
        <v>2920</v>
      </c>
      <c r="G1179" s="2">
        <v>191.29</v>
      </c>
      <c r="H1179" s="467">
        <v>221.82</v>
      </c>
      <c r="I1179" s="467">
        <v>269</v>
      </c>
      <c r="J1179" s="468">
        <f t="shared" si="152"/>
        <v>0.21269497791001718</v>
      </c>
      <c r="K1179" s="464">
        <v>116.75</v>
      </c>
      <c r="L1179" s="464">
        <v>92</v>
      </c>
      <c r="M1179" s="464">
        <v>97</v>
      </c>
      <c r="N1179" s="466">
        <f t="shared" si="153"/>
        <v>5.4000000000000006E-2</v>
      </c>
      <c r="O1179" s="2">
        <v>10</v>
      </c>
      <c r="P1179" s="2">
        <v>10</v>
      </c>
      <c r="Q1179" s="2">
        <v>10</v>
      </c>
      <c r="R1179" s="2">
        <v>1</v>
      </c>
      <c r="S1179" s="470">
        <f t="shared" si="154"/>
        <v>14.121189591078068</v>
      </c>
      <c r="T1179" s="470">
        <f t="shared" si="155"/>
        <v>45.121189591078064</v>
      </c>
      <c r="U1179" s="474" t="s">
        <v>3970</v>
      </c>
      <c r="V1179" s="475" t="s">
        <v>3971</v>
      </c>
    </row>
    <row r="1180" spans="1:22" s="1" customFormat="1" ht="39.950000000000003" customHeight="1" thickBot="1">
      <c r="A1180" s="1" t="s">
        <v>6</v>
      </c>
      <c r="B1180" s="2" t="s">
        <v>91</v>
      </c>
      <c r="C1180" s="2" t="s">
        <v>273</v>
      </c>
      <c r="D1180" s="2" t="s">
        <v>1377</v>
      </c>
      <c r="E1180" s="2" t="s">
        <v>2737</v>
      </c>
      <c r="F1180" s="2" t="s">
        <v>2900</v>
      </c>
      <c r="G1180" s="2">
        <v>407.08</v>
      </c>
      <c r="H1180" s="467">
        <v>407.08</v>
      </c>
      <c r="I1180" s="467">
        <v>377.5</v>
      </c>
      <c r="J1180" s="468">
        <f t="shared" si="152"/>
        <v>-7.266384985752182E-2</v>
      </c>
      <c r="K1180" s="464">
        <v>116.75</v>
      </c>
      <c r="L1180" s="464">
        <v>92</v>
      </c>
      <c r="M1180" s="464">
        <v>97</v>
      </c>
      <c r="N1180" s="466">
        <f t="shared" si="153"/>
        <v>5.4000000000000006E-2</v>
      </c>
      <c r="O1180" s="2">
        <v>10</v>
      </c>
      <c r="P1180" s="2">
        <v>10</v>
      </c>
      <c r="Q1180" s="2">
        <v>10</v>
      </c>
      <c r="R1180" s="2">
        <v>0</v>
      </c>
      <c r="S1180" s="470">
        <f t="shared" si="154"/>
        <v>10.062516556291392</v>
      </c>
      <c r="T1180" s="470">
        <f t="shared" si="155"/>
        <v>40.062516556291392</v>
      </c>
      <c r="U1180" s="474" t="s">
        <v>3970</v>
      </c>
      <c r="V1180" s="475" t="s">
        <v>3971</v>
      </c>
    </row>
    <row r="1181" spans="1:22" s="1" customFormat="1" ht="39.950000000000003" customHeight="1" thickBot="1">
      <c r="A1181" s="1" t="s">
        <v>6</v>
      </c>
      <c r="B1181" s="2" t="s">
        <v>91</v>
      </c>
      <c r="C1181" s="2" t="s">
        <v>269</v>
      </c>
      <c r="D1181" s="2" t="s">
        <v>1032</v>
      </c>
      <c r="E1181" s="2" t="s">
        <v>2739</v>
      </c>
      <c r="F1181" s="2" t="s">
        <v>2917</v>
      </c>
      <c r="G1181" s="2">
        <v>68.459999999999994</v>
      </c>
      <c r="H1181" s="467">
        <v>75.02</v>
      </c>
      <c r="I1181" s="467"/>
      <c r="J1181" s="468"/>
      <c r="K1181" s="464">
        <v>116.75</v>
      </c>
      <c r="L1181" s="464">
        <v>92</v>
      </c>
      <c r="M1181" s="464">
        <v>97</v>
      </c>
      <c r="N1181" s="466">
        <f t="shared" si="153"/>
        <v>5.4000000000000006E-2</v>
      </c>
      <c r="O1181" s="2">
        <v>10</v>
      </c>
      <c r="P1181" s="2">
        <v>0</v>
      </c>
      <c r="Q1181" s="2">
        <v>10</v>
      </c>
      <c r="R1181" s="2">
        <v>0</v>
      </c>
      <c r="S1181" s="470"/>
      <c r="T1181" s="470">
        <f t="shared" si="155"/>
        <v>20</v>
      </c>
      <c r="U1181" s="474" t="s">
        <v>3970</v>
      </c>
      <c r="V1181" s="475" t="s">
        <v>3151</v>
      </c>
    </row>
    <row r="1182" spans="1:22" s="1" customFormat="1" ht="39.950000000000003" customHeight="1" thickBot="1">
      <c r="A1182" s="1" t="s">
        <v>6</v>
      </c>
      <c r="B1182" s="2" t="s">
        <v>92</v>
      </c>
      <c r="C1182" s="2" t="s">
        <v>269</v>
      </c>
      <c r="D1182" s="2" t="s">
        <v>1378</v>
      </c>
      <c r="E1182" s="2" t="s">
        <v>2752</v>
      </c>
      <c r="F1182" s="2" t="s">
        <v>2922</v>
      </c>
      <c r="G1182" s="2">
        <v>250.76</v>
      </c>
      <c r="H1182" s="467">
        <v>251</v>
      </c>
      <c r="I1182" s="467">
        <v>255</v>
      </c>
      <c r="J1182" s="468">
        <f t="shared" ref="J1182:J1212" si="156">+(I1182-H1182)/H1182</f>
        <v>1.5936254980079681E-2</v>
      </c>
      <c r="K1182" s="464">
        <v>566</v>
      </c>
      <c r="L1182" s="464">
        <v>424</v>
      </c>
      <c r="M1182" s="464">
        <v>392</v>
      </c>
      <c r="N1182" s="466">
        <f t="shared" si="153"/>
        <v>5.4000000000000006E-2</v>
      </c>
      <c r="O1182" s="2">
        <v>10</v>
      </c>
      <c r="P1182" s="2">
        <v>10</v>
      </c>
      <c r="Q1182" s="2">
        <v>10</v>
      </c>
      <c r="R1182" s="2">
        <v>0</v>
      </c>
      <c r="S1182" s="470">
        <v>60</v>
      </c>
      <c r="T1182" s="470">
        <f t="shared" si="155"/>
        <v>90</v>
      </c>
      <c r="U1182" s="476" t="s">
        <v>3969</v>
      </c>
      <c r="V1182" s="472"/>
    </row>
    <row r="1183" spans="1:22" s="1" customFormat="1" ht="39.950000000000003" customHeight="1" thickBot="1">
      <c r="A1183" s="1" t="s">
        <v>6</v>
      </c>
      <c r="B1183" s="2" t="s">
        <v>92</v>
      </c>
      <c r="C1183" s="2" t="s">
        <v>269</v>
      </c>
      <c r="D1183" s="2" t="s">
        <v>1379</v>
      </c>
      <c r="E1183" s="2" t="s">
        <v>2741</v>
      </c>
      <c r="F1183" s="2" t="s">
        <v>2815</v>
      </c>
      <c r="G1183" s="2">
        <v>266.82</v>
      </c>
      <c r="H1183" s="467">
        <v>262.61</v>
      </c>
      <c r="I1183" s="467">
        <v>319.60000000000002</v>
      </c>
      <c r="J1183" s="468">
        <f t="shared" si="156"/>
        <v>0.21701382277902595</v>
      </c>
      <c r="K1183" s="464">
        <v>566</v>
      </c>
      <c r="L1183" s="464">
        <v>424</v>
      </c>
      <c r="M1183" s="464">
        <v>392</v>
      </c>
      <c r="N1183" s="466">
        <f t="shared" si="153"/>
        <v>5.4000000000000006E-2</v>
      </c>
      <c r="O1183" s="2">
        <v>10</v>
      </c>
      <c r="P1183" s="2">
        <v>10</v>
      </c>
      <c r="Q1183" s="2">
        <v>10</v>
      </c>
      <c r="R1183" s="2">
        <v>0</v>
      </c>
      <c r="S1183" s="470">
        <f>+($I$1182*$S$1182)/I1183</f>
        <v>47.87234042553191</v>
      </c>
      <c r="T1183" s="470">
        <f t="shared" si="155"/>
        <v>77.872340425531917</v>
      </c>
      <c r="U1183" s="476" t="s">
        <v>3969</v>
      </c>
      <c r="V1183" s="472"/>
    </row>
    <row r="1184" spans="1:22" s="1" customFormat="1" ht="39.950000000000003" customHeight="1" thickBot="1">
      <c r="A1184" s="1" t="s">
        <v>7</v>
      </c>
      <c r="B1184" s="2" t="s">
        <v>92</v>
      </c>
      <c r="C1184" s="2" t="s">
        <v>270</v>
      </c>
      <c r="D1184" s="2" t="s">
        <v>1289</v>
      </c>
      <c r="E1184" s="2" t="s">
        <v>2733</v>
      </c>
      <c r="F1184" s="2" t="s">
        <v>2779</v>
      </c>
      <c r="G1184" s="2">
        <v>309.08999999999997</v>
      </c>
      <c r="H1184" s="467">
        <v>293.89999999999998</v>
      </c>
      <c r="I1184" s="467">
        <v>337.67</v>
      </c>
      <c r="J1184" s="468">
        <f t="shared" si="156"/>
        <v>0.14892820687308622</v>
      </c>
      <c r="K1184" s="464">
        <v>566</v>
      </c>
      <c r="L1184" s="464">
        <v>424</v>
      </c>
      <c r="M1184" s="464">
        <v>392</v>
      </c>
      <c r="N1184" s="466">
        <f t="shared" si="153"/>
        <v>5.4000000000000006E-2</v>
      </c>
      <c r="O1184" s="2">
        <v>10</v>
      </c>
      <c r="P1184" s="2">
        <v>0</v>
      </c>
      <c r="Q1184" s="2">
        <v>10</v>
      </c>
      <c r="R1184" s="2">
        <v>2</v>
      </c>
      <c r="S1184" s="470"/>
      <c r="T1184" s="470">
        <f t="shared" si="155"/>
        <v>22</v>
      </c>
      <c r="U1184" s="474" t="s">
        <v>3970</v>
      </c>
      <c r="V1184" s="475" t="s">
        <v>3151</v>
      </c>
    </row>
    <row r="1185" spans="1:22" s="1" customFormat="1" ht="39.950000000000003" customHeight="1" thickBot="1">
      <c r="A1185" s="1" t="s">
        <v>6</v>
      </c>
      <c r="B1185" s="2" t="s">
        <v>92</v>
      </c>
      <c r="C1185" s="2" t="s">
        <v>269</v>
      </c>
      <c r="D1185" s="2" t="s">
        <v>1388</v>
      </c>
      <c r="E1185" s="2" t="s">
        <v>2733</v>
      </c>
      <c r="F1185" s="2" t="s">
        <v>2822</v>
      </c>
      <c r="G1185" s="2">
        <v>283.44</v>
      </c>
      <c r="H1185" s="467">
        <v>283.44</v>
      </c>
      <c r="I1185" s="467">
        <v>346.19</v>
      </c>
      <c r="J1185" s="468">
        <f t="shared" si="156"/>
        <v>0.22138724244990121</v>
      </c>
      <c r="K1185" s="464">
        <v>566</v>
      </c>
      <c r="L1185" s="464">
        <v>424</v>
      </c>
      <c r="M1185" s="464">
        <v>392</v>
      </c>
      <c r="N1185" s="466">
        <f t="shared" si="153"/>
        <v>5.4000000000000006E-2</v>
      </c>
      <c r="O1185" s="2">
        <v>10</v>
      </c>
      <c r="P1185" s="2">
        <v>10</v>
      </c>
      <c r="Q1185" s="2">
        <v>10</v>
      </c>
      <c r="R1185" s="2">
        <v>2</v>
      </c>
      <c r="S1185" s="470">
        <f t="shared" ref="S1185:S1193" si="157">+($I$1182*$S$1182)/I1185</f>
        <v>44.195384037667175</v>
      </c>
      <c r="T1185" s="470">
        <f t="shared" si="155"/>
        <v>76.195384037667168</v>
      </c>
      <c r="U1185" s="476" t="s">
        <v>3969</v>
      </c>
      <c r="V1185" s="472"/>
    </row>
    <row r="1186" spans="1:22" s="1" customFormat="1" ht="39.950000000000003" customHeight="1" thickBot="1">
      <c r="A1186" s="1" t="s">
        <v>6</v>
      </c>
      <c r="B1186" s="2" t="s">
        <v>92</v>
      </c>
      <c r="C1186" s="2" t="s">
        <v>269</v>
      </c>
      <c r="D1186" s="2" t="s">
        <v>1380</v>
      </c>
      <c r="E1186" s="2" t="s">
        <v>2734</v>
      </c>
      <c r="F1186" s="2" t="s">
        <v>2779</v>
      </c>
      <c r="G1186" s="2">
        <v>296.89999999999998</v>
      </c>
      <c r="H1186" s="467">
        <v>299.3</v>
      </c>
      <c r="I1186" s="467">
        <v>358.19</v>
      </c>
      <c r="J1186" s="468">
        <f t="shared" si="156"/>
        <v>0.19675910457734708</v>
      </c>
      <c r="K1186" s="464">
        <v>566</v>
      </c>
      <c r="L1186" s="464">
        <v>424</v>
      </c>
      <c r="M1186" s="464">
        <v>392</v>
      </c>
      <c r="N1186" s="466">
        <f t="shared" si="153"/>
        <v>5.4000000000000006E-2</v>
      </c>
      <c r="O1186" s="2">
        <v>10</v>
      </c>
      <c r="P1186" s="2">
        <v>10</v>
      </c>
      <c r="Q1186" s="2">
        <v>10</v>
      </c>
      <c r="R1186" s="2">
        <v>0</v>
      </c>
      <c r="S1186" s="470">
        <f t="shared" si="157"/>
        <v>42.714760322733746</v>
      </c>
      <c r="T1186" s="470">
        <f t="shared" si="155"/>
        <v>72.714760322733753</v>
      </c>
      <c r="U1186" s="476" t="s">
        <v>3969</v>
      </c>
      <c r="V1186" s="472"/>
    </row>
    <row r="1187" spans="1:22" s="1" customFormat="1" ht="39.950000000000003" customHeight="1" thickBot="1">
      <c r="A1187" s="1" t="s">
        <v>6</v>
      </c>
      <c r="B1187" s="2" t="s">
        <v>92</v>
      </c>
      <c r="C1187" s="2" t="s">
        <v>272</v>
      </c>
      <c r="D1187" s="2" t="s">
        <v>1382</v>
      </c>
      <c r="E1187" s="2" t="s">
        <v>2736</v>
      </c>
      <c r="F1187" s="2" t="s">
        <v>2853</v>
      </c>
      <c r="G1187" s="2">
        <v>321</v>
      </c>
      <c r="H1187" s="467">
        <v>375.28</v>
      </c>
      <c r="I1187" s="467">
        <v>375.28</v>
      </c>
      <c r="J1187" s="468">
        <f t="shared" si="156"/>
        <v>0</v>
      </c>
      <c r="K1187" s="464">
        <v>566</v>
      </c>
      <c r="L1187" s="464">
        <v>424</v>
      </c>
      <c r="M1187" s="464">
        <v>392</v>
      </c>
      <c r="N1187" s="466">
        <f t="shared" si="153"/>
        <v>5.4000000000000006E-2</v>
      </c>
      <c r="O1187" s="2">
        <v>0</v>
      </c>
      <c r="P1187" s="2">
        <v>0</v>
      </c>
      <c r="Q1187" s="2">
        <v>10</v>
      </c>
      <c r="R1187" s="2">
        <v>0</v>
      </c>
      <c r="S1187" s="470">
        <f t="shared" si="157"/>
        <v>40.769558729481993</v>
      </c>
      <c r="T1187" s="470">
        <f t="shared" si="155"/>
        <v>50.769558729481993</v>
      </c>
      <c r="U1187" s="474" t="s">
        <v>3970</v>
      </c>
      <c r="V1187" s="475" t="s">
        <v>3973</v>
      </c>
    </row>
    <row r="1188" spans="1:22" s="1" customFormat="1" ht="39.950000000000003" customHeight="1" thickBot="1">
      <c r="A1188" s="1" t="s">
        <v>6</v>
      </c>
      <c r="B1188" s="2" t="s">
        <v>92</v>
      </c>
      <c r="C1188" s="2" t="s">
        <v>270</v>
      </c>
      <c r="D1188" s="2" t="s">
        <v>1383</v>
      </c>
      <c r="E1188" s="2" t="s">
        <v>2736</v>
      </c>
      <c r="F1188" s="2" t="s">
        <v>2853</v>
      </c>
      <c r="G1188" s="2">
        <v>345</v>
      </c>
      <c r="H1188" s="467">
        <v>386.32</v>
      </c>
      <c r="I1188" s="467">
        <v>386.32</v>
      </c>
      <c r="J1188" s="468">
        <f t="shared" si="156"/>
        <v>0</v>
      </c>
      <c r="K1188" s="464">
        <v>566</v>
      </c>
      <c r="L1188" s="464">
        <v>424</v>
      </c>
      <c r="M1188" s="464">
        <v>392</v>
      </c>
      <c r="N1188" s="466">
        <f t="shared" si="153"/>
        <v>5.4000000000000006E-2</v>
      </c>
      <c r="O1188" s="2">
        <v>0</v>
      </c>
      <c r="P1188" s="2">
        <v>0</v>
      </c>
      <c r="Q1188" s="2">
        <v>10</v>
      </c>
      <c r="R1188" s="2">
        <v>0</v>
      </c>
      <c r="S1188" s="470">
        <f t="shared" si="157"/>
        <v>39.60447297577138</v>
      </c>
      <c r="T1188" s="470">
        <f t="shared" si="155"/>
        <v>49.60447297577138</v>
      </c>
      <c r="U1188" s="474" t="s">
        <v>3970</v>
      </c>
      <c r="V1188" s="475" t="s">
        <v>3977</v>
      </c>
    </row>
    <row r="1189" spans="1:22" s="1" customFormat="1" ht="39.950000000000003" customHeight="1" thickBot="1">
      <c r="A1189" s="1" t="s">
        <v>6</v>
      </c>
      <c r="B1189" s="2" t="s">
        <v>92</v>
      </c>
      <c r="C1189" s="2" t="s">
        <v>269</v>
      </c>
      <c r="D1189" s="2" t="s">
        <v>1381</v>
      </c>
      <c r="E1189" s="2" t="s">
        <v>2738</v>
      </c>
      <c r="F1189" s="2" t="s">
        <v>2819</v>
      </c>
      <c r="G1189" s="2">
        <v>327.02</v>
      </c>
      <c r="H1189" s="467">
        <v>343.32</v>
      </c>
      <c r="I1189" s="467">
        <v>398</v>
      </c>
      <c r="J1189" s="468">
        <f t="shared" si="156"/>
        <v>0.15926832109984856</v>
      </c>
      <c r="K1189" s="464">
        <v>566</v>
      </c>
      <c r="L1189" s="464">
        <v>424</v>
      </c>
      <c r="M1189" s="464">
        <v>392</v>
      </c>
      <c r="N1189" s="466">
        <f t="shared" si="153"/>
        <v>5.4000000000000006E-2</v>
      </c>
      <c r="O1189" s="2">
        <v>10</v>
      </c>
      <c r="P1189" s="2">
        <v>10</v>
      </c>
      <c r="Q1189" s="2">
        <v>10</v>
      </c>
      <c r="R1189" s="2">
        <v>0</v>
      </c>
      <c r="S1189" s="470">
        <f t="shared" si="157"/>
        <v>38.442211055276381</v>
      </c>
      <c r="T1189" s="470">
        <f t="shared" si="155"/>
        <v>68.442211055276374</v>
      </c>
      <c r="U1189" s="474" t="s">
        <v>3970</v>
      </c>
      <c r="V1189" s="475" t="s">
        <v>3971</v>
      </c>
    </row>
    <row r="1190" spans="1:22" s="1" customFormat="1" ht="39.950000000000003" customHeight="1" thickBot="1">
      <c r="A1190" s="1" t="s">
        <v>6</v>
      </c>
      <c r="B1190" s="2" t="s">
        <v>92</v>
      </c>
      <c r="C1190" s="2" t="s">
        <v>269</v>
      </c>
      <c r="D1190" s="2" t="s">
        <v>1384</v>
      </c>
      <c r="E1190" s="2" t="s">
        <v>2742</v>
      </c>
      <c r="F1190" s="2" t="s">
        <v>2779</v>
      </c>
      <c r="G1190" s="2">
        <v>318.08</v>
      </c>
      <c r="H1190" s="467">
        <v>429</v>
      </c>
      <c r="I1190" s="467">
        <v>429</v>
      </c>
      <c r="J1190" s="468">
        <f t="shared" si="156"/>
        <v>0</v>
      </c>
      <c r="K1190" s="464">
        <v>566</v>
      </c>
      <c r="L1190" s="464">
        <v>424</v>
      </c>
      <c r="M1190" s="464">
        <v>392</v>
      </c>
      <c r="N1190" s="466">
        <f t="shared" si="153"/>
        <v>5.4000000000000006E-2</v>
      </c>
      <c r="O1190" s="2">
        <v>10</v>
      </c>
      <c r="P1190" s="2">
        <v>0</v>
      </c>
      <c r="Q1190" s="2">
        <v>10</v>
      </c>
      <c r="R1190" s="2">
        <v>0</v>
      </c>
      <c r="S1190" s="470">
        <f t="shared" si="157"/>
        <v>35.664335664335667</v>
      </c>
      <c r="T1190" s="470">
        <f t="shared" si="155"/>
        <v>55.664335664335667</v>
      </c>
      <c r="U1190" s="474" t="s">
        <v>3970</v>
      </c>
      <c r="V1190" s="475" t="s">
        <v>3971</v>
      </c>
    </row>
    <row r="1191" spans="1:22" s="1" customFormat="1" ht="39.950000000000003" customHeight="1" thickBot="1">
      <c r="A1191" s="1" t="s">
        <v>6</v>
      </c>
      <c r="B1191" s="2" t="s">
        <v>92</v>
      </c>
      <c r="C1191" s="2" t="s">
        <v>271</v>
      </c>
      <c r="D1191" s="2" t="s">
        <v>1385</v>
      </c>
      <c r="E1191" s="2" t="s">
        <v>2736</v>
      </c>
      <c r="F1191" s="2" t="s">
        <v>2779</v>
      </c>
      <c r="G1191" s="2">
        <v>423.56</v>
      </c>
      <c r="H1191" s="467">
        <v>429.83</v>
      </c>
      <c r="I1191" s="467">
        <v>490.78</v>
      </c>
      <c r="J1191" s="468">
        <f t="shared" si="156"/>
        <v>0.14180024660912452</v>
      </c>
      <c r="K1191" s="464">
        <v>566</v>
      </c>
      <c r="L1191" s="464">
        <v>424</v>
      </c>
      <c r="M1191" s="464">
        <v>392</v>
      </c>
      <c r="N1191" s="466">
        <f t="shared" si="153"/>
        <v>5.4000000000000006E-2</v>
      </c>
      <c r="O1191" s="2">
        <v>0</v>
      </c>
      <c r="P1191" s="2">
        <v>0</v>
      </c>
      <c r="Q1191" s="2">
        <v>10</v>
      </c>
      <c r="R1191" s="2">
        <v>0</v>
      </c>
      <c r="S1191" s="470">
        <f t="shared" si="157"/>
        <v>31.174864501405928</v>
      </c>
      <c r="T1191" s="470">
        <f t="shared" si="155"/>
        <v>41.174864501405928</v>
      </c>
      <c r="U1191" s="474" t="s">
        <v>3970</v>
      </c>
      <c r="V1191" s="475" t="s">
        <v>3971</v>
      </c>
    </row>
    <row r="1192" spans="1:22" s="1" customFormat="1" ht="39.950000000000003" customHeight="1" thickBot="1">
      <c r="A1192" s="1" t="s">
        <v>6</v>
      </c>
      <c r="B1192" s="2" t="s">
        <v>92</v>
      </c>
      <c r="C1192" s="2" t="s">
        <v>269</v>
      </c>
      <c r="D1192" s="2" t="s">
        <v>1386</v>
      </c>
      <c r="E1192" s="2" t="s">
        <v>2736</v>
      </c>
      <c r="F1192" s="2" t="s">
        <v>2779</v>
      </c>
      <c r="G1192" s="2">
        <v>436.01</v>
      </c>
      <c r="H1192" s="467">
        <v>442.47</v>
      </c>
      <c r="I1192" s="467">
        <v>490.78</v>
      </c>
      <c r="J1192" s="468">
        <f t="shared" si="156"/>
        <v>0.10918254344927326</v>
      </c>
      <c r="K1192" s="464">
        <v>566</v>
      </c>
      <c r="L1192" s="464">
        <v>424</v>
      </c>
      <c r="M1192" s="464">
        <v>392</v>
      </c>
      <c r="N1192" s="466">
        <f t="shared" si="153"/>
        <v>5.4000000000000006E-2</v>
      </c>
      <c r="O1192" s="2">
        <v>0</v>
      </c>
      <c r="P1192" s="2">
        <v>0</v>
      </c>
      <c r="Q1192" s="2">
        <v>10</v>
      </c>
      <c r="R1192" s="2">
        <v>0</v>
      </c>
      <c r="S1192" s="470">
        <f t="shared" si="157"/>
        <v>31.174864501405928</v>
      </c>
      <c r="T1192" s="470">
        <f t="shared" si="155"/>
        <v>41.174864501405928</v>
      </c>
      <c r="U1192" s="474" t="s">
        <v>3970</v>
      </c>
      <c r="V1192" s="475" t="s">
        <v>3971</v>
      </c>
    </row>
    <row r="1193" spans="1:22" s="1" customFormat="1" ht="39.950000000000003" customHeight="1" thickBot="1">
      <c r="A1193" s="1" t="s">
        <v>6</v>
      </c>
      <c r="B1193" s="2" t="s">
        <v>92</v>
      </c>
      <c r="C1193" s="2" t="s">
        <v>269</v>
      </c>
      <c r="D1193" s="2" t="s">
        <v>1387</v>
      </c>
      <c r="E1193" s="2" t="s">
        <v>2737</v>
      </c>
      <c r="F1193" s="2" t="s">
        <v>2903</v>
      </c>
      <c r="G1193" s="2">
        <v>1350.84</v>
      </c>
      <c r="H1193" s="467">
        <v>1350.84</v>
      </c>
      <c r="I1193" s="467">
        <v>1296.46</v>
      </c>
      <c r="J1193" s="468">
        <f t="shared" si="156"/>
        <v>-4.0256433034260082E-2</v>
      </c>
      <c r="K1193" s="464">
        <v>566</v>
      </c>
      <c r="L1193" s="464">
        <v>424</v>
      </c>
      <c r="M1193" s="464">
        <v>392</v>
      </c>
      <c r="N1193" s="466">
        <f t="shared" si="153"/>
        <v>5.4000000000000006E-2</v>
      </c>
      <c r="O1193" s="2">
        <v>10</v>
      </c>
      <c r="P1193" s="2">
        <v>10</v>
      </c>
      <c r="Q1193" s="2">
        <v>10</v>
      </c>
      <c r="R1193" s="2">
        <v>0</v>
      </c>
      <c r="S1193" s="470">
        <f t="shared" si="157"/>
        <v>11.801366798821405</v>
      </c>
      <c r="T1193" s="470">
        <f t="shared" si="155"/>
        <v>41.801366798821405</v>
      </c>
      <c r="U1193" s="474" t="s">
        <v>3970</v>
      </c>
      <c r="V1193" s="475" t="s">
        <v>3971</v>
      </c>
    </row>
    <row r="1194" spans="1:22" s="1" customFormat="1" ht="39.950000000000003" customHeight="1" thickBot="1">
      <c r="A1194" s="1" t="s">
        <v>6</v>
      </c>
      <c r="B1194" s="2" t="s">
        <v>93</v>
      </c>
      <c r="C1194" s="2" t="s">
        <v>269</v>
      </c>
      <c r="D1194" s="2" t="s">
        <v>1389</v>
      </c>
      <c r="E1194" s="2" t="s">
        <v>2737</v>
      </c>
      <c r="F1194" s="2" t="s">
        <v>2915</v>
      </c>
      <c r="G1194" s="2">
        <v>33.85</v>
      </c>
      <c r="H1194" s="467">
        <v>33.85</v>
      </c>
      <c r="I1194" s="467">
        <v>39.4</v>
      </c>
      <c r="J1194" s="468">
        <f t="shared" si="156"/>
        <v>0.16395864106351543</v>
      </c>
      <c r="K1194" s="464">
        <v>255.02</v>
      </c>
      <c r="L1194" s="464">
        <v>317.73</v>
      </c>
      <c r="M1194" s="464">
        <v>325.94499999999999</v>
      </c>
      <c r="N1194" s="466">
        <f t="shared" si="153"/>
        <v>5.4000000000000006E-2</v>
      </c>
      <c r="O1194" s="2">
        <v>10</v>
      </c>
      <c r="P1194" s="2">
        <v>0</v>
      </c>
      <c r="Q1194" s="2">
        <v>10</v>
      </c>
      <c r="R1194" s="2">
        <v>0</v>
      </c>
      <c r="S1194" s="470">
        <v>60</v>
      </c>
      <c r="T1194" s="470">
        <f t="shared" si="155"/>
        <v>80</v>
      </c>
      <c r="U1194" s="476" t="s">
        <v>3969</v>
      </c>
      <c r="V1194" s="472"/>
    </row>
    <row r="1195" spans="1:22" s="1" customFormat="1" ht="39.950000000000003" customHeight="1" thickBot="1">
      <c r="A1195" s="1" t="s">
        <v>6</v>
      </c>
      <c r="B1195" s="2" t="s">
        <v>93</v>
      </c>
      <c r="C1195" s="2" t="s">
        <v>270</v>
      </c>
      <c r="D1195" s="2" t="s">
        <v>1390</v>
      </c>
      <c r="E1195" s="2" t="s">
        <v>2737</v>
      </c>
      <c r="F1195" s="2" t="s">
        <v>2903</v>
      </c>
      <c r="G1195" s="2">
        <v>33.85</v>
      </c>
      <c r="H1195" s="467">
        <v>33.85</v>
      </c>
      <c r="I1195" s="467">
        <v>39.4</v>
      </c>
      <c r="J1195" s="468">
        <f t="shared" si="156"/>
        <v>0.16395864106351543</v>
      </c>
      <c r="K1195" s="464">
        <v>255.02</v>
      </c>
      <c r="L1195" s="464">
        <v>317.73</v>
      </c>
      <c r="M1195" s="464">
        <v>325.94499999999999</v>
      </c>
      <c r="N1195" s="466">
        <f t="shared" si="153"/>
        <v>5.4000000000000006E-2</v>
      </c>
      <c r="O1195" s="2">
        <v>10</v>
      </c>
      <c r="P1195" s="2">
        <v>0</v>
      </c>
      <c r="Q1195" s="2">
        <v>10</v>
      </c>
      <c r="R1195" s="2">
        <v>0</v>
      </c>
      <c r="S1195" s="470">
        <f t="shared" ref="S1195:S1200" si="158">+($I$1194*$S$1194)/I1195</f>
        <v>60</v>
      </c>
      <c r="T1195" s="470">
        <f t="shared" si="155"/>
        <v>80</v>
      </c>
      <c r="U1195" s="476" t="s">
        <v>3969</v>
      </c>
      <c r="V1195" s="472"/>
    </row>
    <row r="1196" spans="1:22" s="1" customFormat="1" ht="39.950000000000003" customHeight="1" thickBot="1">
      <c r="A1196" s="1" t="s">
        <v>6</v>
      </c>
      <c r="B1196" s="2" t="s">
        <v>93</v>
      </c>
      <c r="C1196" s="2" t="s">
        <v>269</v>
      </c>
      <c r="D1196" s="2" t="s">
        <v>1395</v>
      </c>
      <c r="E1196" s="2" t="s">
        <v>2741</v>
      </c>
      <c r="F1196" s="2" t="s">
        <v>2779</v>
      </c>
      <c r="G1196" s="2">
        <v>44.2</v>
      </c>
      <c r="H1196" s="467">
        <v>44.2</v>
      </c>
      <c r="I1196" s="467">
        <v>48.16</v>
      </c>
      <c r="J1196" s="468">
        <f t="shared" si="156"/>
        <v>8.9592760180995323E-2</v>
      </c>
      <c r="K1196" s="464">
        <v>255.02</v>
      </c>
      <c r="L1196" s="464">
        <v>317.73</v>
      </c>
      <c r="M1196" s="464">
        <v>325.94499999999999</v>
      </c>
      <c r="N1196" s="466">
        <f t="shared" si="153"/>
        <v>5.4000000000000006E-2</v>
      </c>
      <c r="O1196" s="2">
        <v>10</v>
      </c>
      <c r="P1196" s="2">
        <v>0</v>
      </c>
      <c r="Q1196" s="2">
        <v>10</v>
      </c>
      <c r="R1196" s="2">
        <v>0</v>
      </c>
      <c r="S1196" s="470">
        <f t="shared" si="158"/>
        <v>49.08637873754153</v>
      </c>
      <c r="T1196" s="470">
        <f t="shared" si="155"/>
        <v>69.086378737541537</v>
      </c>
      <c r="U1196" s="476" t="s">
        <v>3969</v>
      </c>
      <c r="V1196" s="472"/>
    </row>
    <row r="1197" spans="1:22" s="1" customFormat="1" ht="39.950000000000003" customHeight="1" thickBot="1">
      <c r="A1197" s="1" t="s">
        <v>6</v>
      </c>
      <c r="B1197" s="2" t="s">
        <v>93</v>
      </c>
      <c r="C1197" s="2" t="s">
        <v>269</v>
      </c>
      <c r="D1197" s="2" t="s">
        <v>1392</v>
      </c>
      <c r="E1197" s="2" t="s">
        <v>2752</v>
      </c>
      <c r="F1197" s="2" t="s">
        <v>2807</v>
      </c>
      <c r="G1197" s="2">
        <v>58.15</v>
      </c>
      <c r="H1197" s="467">
        <v>55.8</v>
      </c>
      <c r="I1197" s="467">
        <v>53</v>
      </c>
      <c r="J1197" s="468">
        <f t="shared" si="156"/>
        <v>-5.0179211469534003E-2</v>
      </c>
      <c r="K1197" s="464">
        <v>255.02</v>
      </c>
      <c r="L1197" s="464">
        <v>317.73</v>
      </c>
      <c r="M1197" s="464">
        <v>325.94499999999999</v>
      </c>
      <c r="N1197" s="466">
        <f t="shared" si="153"/>
        <v>5.4000000000000006E-2</v>
      </c>
      <c r="O1197" s="2">
        <v>10</v>
      </c>
      <c r="P1197" s="2">
        <v>10</v>
      </c>
      <c r="Q1197" s="2">
        <v>10</v>
      </c>
      <c r="R1197" s="2">
        <v>0</v>
      </c>
      <c r="S1197" s="470">
        <f t="shared" si="158"/>
        <v>44.60377358490566</v>
      </c>
      <c r="T1197" s="470">
        <f t="shared" si="155"/>
        <v>74.603773584905667</v>
      </c>
      <c r="U1197" s="476" t="s">
        <v>3969</v>
      </c>
      <c r="V1197" s="472"/>
    </row>
    <row r="1198" spans="1:22" s="1" customFormat="1" ht="39.950000000000003" customHeight="1" thickBot="1">
      <c r="A1198" s="1" t="s">
        <v>6</v>
      </c>
      <c r="B1198" s="2" t="s">
        <v>93</v>
      </c>
      <c r="C1198" s="2" t="s">
        <v>270</v>
      </c>
      <c r="D1198" s="2" t="s">
        <v>1391</v>
      </c>
      <c r="E1198" s="2" t="s">
        <v>2736</v>
      </c>
      <c r="F1198" s="2" t="s">
        <v>2779</v>
      </c>
      <c r="G1198" s="2">
        <v>64.28</v>
      </c>
      <c r="H1198" s="467">
        <v>55.23</v>
      </c>
      <c r="I1198" s="467">
        <v>63.52</v>
      </c>
      <c r="J1198" s="468">
        <f t="shared" si="156"/>
        <v>0.15009958355965972</v>
      </c>
      <c r="K1198" s="464">
        <v>255.02</v>
      </c>
      <c r="L1198" s="464">
        <v>317.73</v>
      </c>
      <c r="M1198" s="464">
        <v>325.94499999999999</v>
      </c>
      <c r="N1198" s="466">
        <f t="shared" si="153"/>
        <v>5.4000000000000006E-2</v>
      </c>
      <c r="O1198" s="2">
        <v>0</v>
      </c>
      <c r="P1198" s="2">
        <v>0</v>
      </c>
      <c r="Q1198" s="2">
        <v>10</v>
      </c>
      <c r="R1198" s="2">
        <v>0</v>
      </c>
      <c r="S1198" s="470">
        <f t="shared" si="158"/>
        <v>37.216624685138534</v>
      </c>
      <c r="T1198" s="470">
        <f t="shared" si="155"/>
        <v>47.216624685138534</v>
      </c>
      <c r="U1198" s="474" t="s">
        <v>3970</v>
      </c>
      <c r="V1198" s="475" t="s">
        <v>3971</v>
      </c>
    </row>
    <row r="1199" spans="1:22" s="1" customFormat="1" ht="39.950000000000003" customHeight="1" thickBot="1">
      <c r="A1199" s="1" t="s">
        <v>6</v>
      </c>
      <c r="B1199" s="2" t="s">
        <v>93</v>
      </c>
      <c r="C1199" s="2" t="s">
        <v>269</v>
      </c>
      <c r="D1199" s="2" t="s">
        <v>1393</v>
      </c>
      <c r="E1199" s="2" t="s">
        <v>2736</v>
      </c>
      <c r="F1199" s="2" t="s">
        <v>2779</v>
      </c>
      <c r="G1199" s="2">
        <v>66.17</v>
      </c>
      <c r="H1199" s="467">
        <v>56.85</v>
      </c>
      <c r="I1199" s="467">
        <v>63.52</v>
      </c>
      <c r="J1199" s="468">
        <f t="shared" si="156"/>
        <v>0.11732629727352685</v>
      </c>
      <c r="K1199" s="464">
        <v>255.02</v>
      </c>
      <c r="L1199" s="464">
        <v>317.73</v>
      </c>
      <c r="M1199" s="464">
        <v>325.94499999999999</v>
      </c>
      <c r="N1199" s="466">
        <f t="shared" si="153"/>
        <v>5.4000000000000006E-2</v>
      </c>
      <c r="O1199" s="2">
        <v>0</v>
      </c>
      <c r="P1199" s="2">
        <v>0</v>
      </c>
      <c r="Q1199" s="2">
        <v>10</v>
      </c>
      <c r="R1199" s="2">
        <v>0</v>
      </c>
      <c r="S1199" s="470">
        <f t="shared" si="158"/>
        <v>37.216624685138534</v>
      </c>
      <c r="T1199" s="470">
        <f t="shared" si="155"/>
        <v>47.216624685138534</v>
      </c>
      <c r="U1199" s="474" t="s">
        <v>3970</v>
      </c>
      <c r="V1199" s="475" t="s">
        <v>3971</v>
      </c>
    </row>
    <row r="1200" spans="1:22" s="1" customFormat="1" ht="39.950000000000003" customHeight="1" thickBot="1">
      <c r="A1200" s="1" t="s">
        <v>6</v>
      </c>
      <c r="B1200" s="2" t="s">
        <v>93</v>
      </c>
      <c r="C1200" s="2" t="s">
        <v>269</v>
      </c>
      <c r="D1200" s="2" t="s">
        <v>1394</v>
      </c>
      <c r="E1200" s="2" t="s">
        <v>2735</v>
      </c>
      <c r="F1200" s="2" t="s">
        <v>2906</v>
      </c>
      <c r="G1200" s="2">
        <v>309.77999999999997</v>
      </c>
      <c r="H1200" s="467">
        <v>347</v>
      </c>
      <c r="I1200" s="467">
        <v>409</v>
      </c>
      <c r="J1200" s="468">
        <f t="shared" si="156"/>
        <v>0.17867435158501441</v>
      </c>
      <c r="K1200" s="464">
        <v>255.02</v>
      </c>
      <c r="L1200" s="464">
        <v>317.73</v>
      </c>
      <c r="M1200" s="464">
        <v>325.94499999999999</v>
      </c>
      <c r="N1200" s="466">
        <f t="shared" si="153"/>
        <v>5.4000000000000006E-2</v>
      </c>
      <c r="O1200" s="2">
        <v>10</v>
      </c>
      <c r="P1200" s="2">
        <v>10</v>
      </c>
      <c r="Q1200" s="2">
        <v>10</v>
      </c>
      <c r="R1200" s="2">
        <v>1</v>
      </c>
      <c r="S1200" s="470">
        <f t="shared" si="158"/>
        <v>5.7799511002444985</v>
      </c>
      <c r="T1200" s="470">
        <f t="shared" si="155"/>
        <v>36.779951100244496</v>
      </c>
      <c r="U1200" s="474" t="s">
        <v>3970</v>
      </c>
      <c r="V1200" s="475" t="s">
        <v>3971</v>
      </c>
    </row>
    <row r="1201" spans="1:22" s="1" customFormat="1" ht="39.950000000000003" customHeight="1" thickBot="1">
      <c r="A1201" s="1" t="s">
        <v>7</v>
      </c>
      <c r="B1201" s="2" t="s">
        <v>94</v>
      </c>
      <c r="C1201" s="2" t="s">
        <v>270</v>
      </c>
      <c r="D1201" s="2" t="s">
        <v>1398</v>
      </c>
      <c r="E1201" s="2" t="s">
        <v>2737</v>
      </c>
      <c r="F1201" s="2" t="s">
        <v>2923</v>
      </c>
      <c r="G1201" s="2">
        <v>314.68</v>
      </c>
      <c r="H1201" s="467">
        <v>314.68</v>
      </c>
      <c r="I1201" s="467">
        <v>244.31</v>
      </c>
      <c r="J1201" s="468">
        <f t="shared" si="156"/>
        <v>-0.22362399898309396</v>
      </c>
      <c r="K1201" s="464">
        <v>571.5</v>
      </c>
      <c r="L1201" s="464">
        <v>485.5</v>
      </c>
      <c r="M1201" s="464">
        <v>323.5</v>
      </c>
      <c r="N1201" s="466">
        <f t="shared" si="153"/>
        <v>5.4000000000000006E-2</v>
      </c>
      <c r="O1201" s="2">
        <v>10</v>
      </c>
      <c r="P1201" s="2">
        <v>10</v>
      </c>
      <c r="Q1201" s="2">
        <v>10</v>
      </c>
      <c r="R1201" s="2">
        <v>0</v>
      </c>
      <c r="S1201" s="470">
        <v>60</v>
      </c>
      <c r="T1201" s="470">
        <f t="shared" si="155"/>
        <v>90</v>
      </c>
      <c r="U1201" s="476" t="s">
        <v>3969</v>
      </c>
      <c r="V1201" s="472"/>
    </row>
    <row r="1202" spans="1:22" s="1" customFormat="1" ht="39.950000000000003" customHeight="1" thickBot="1">
      <c r="A1202" s="1" t="s">
        <v>6</v>
      </c>
      <c r="B1202" s="2" t="s">
        <v>94</v>
      </c>
      <c r="C1202" s="2" t="s">
        <v>269</v>
      </c>
      <c r="D1202" s="2" t="s">
        <v>1408</v>
      </c>
      <c r="E1202" s="2" t="s">
        <v>2737</v>
      </c>
      <c r="F1202" s="2" t="s">
        <v>2869</v>
      </c>
      <c r="G1202" s="2"/>
      <c r="H1202" s="467">
        <v>276.31</v>
      </c>
      <c r="I1202" s="467">
        <v>244.31</v>
      </c>
      <c r="J1202" s="468">
        <f t="shared" si="156"/>
        <v>-0.11581195034562629</v>
      </c>
      <c r="K1202" s="464">
        <v>571.5</v>
      </c>
      <c r="L1202" s="464">
        <v>485.5</v>
      </c>
      <c r="M1202" s="464">
        <v>323.5</v>
      </c>
      <c r="N1202" s="466">
        <f t="shared" si="153"/>
        <v>5.4000000000000006E-2</v>
      </c>
      <c r="O1202" s="2">
        <v>10</v>
      </c>
      <c r="P1202" s="2">
        <v>10</v>
      </c>
      <c r="Q1202" s="2">
        <v>10</v>
      </c>
      <c r="R1202" s="2">
        <v>0</v>
      </c>
      <c r="S1202" s="470"/>
      <c r="T1202" s="470">
        <f t="shared" si="155"/>
        <v>30</v>
      </c>
      <c r="U1202" s="474" t="s">
        <v>3970</v>
      </c>
      <c r="V1202" s="475" t="s">
        <v>3151</v>
      </c>
    </row>
    <row r="1203" spans="1:22" s="1" customFormat="1" ht="39.950000000000003" customHeight="1" thickBot="1">
      <c r="A1203" s="1" t="s">
        <v>6</v>
      </c>
      <c r="B1203" s="2" t="s">
        <v>94</v>
      </c>
      <c r="C1203" s="2" t="s">
        <v>269</v>
      </c>
      <c r="D1203" s="2" t="s">
        <v>1396</v>
      </c>
      <c r="E1203" s="2" t="s">
        <v>2744</v>
      </c>
      <c r="F1203" s="2" t="s">
        <v>2864</v>
      </c>
      <c r="G1203" s="2">
        <v>860.67</v>
      </c>
      <c r="H1203" s="467">
        <v>236.77</v>
      </c>
      <c r="I1203" s="467">
        <v>279.83</v>
      </c>
      <c r="J1203" s="468">
        <f t="shared" si="156"/>
        <v>0.18186425645140841</v>
      </c>
      <c r="K1203" s="464">
        <v>571.5</v>
      </c>
      <c r="L1203" s="464">
        <v>485.5</v>
      </c>
      <c r="M1203" s="464">
        <v>323.5</v>
      </c>
      <c r="N1203" s="466">
        <f t="shared" si="153"/>
        <v>5.4000000000000006E-2</v>
      </c>
      <c r="O1203" s="2">
        <v>10</v>
      </c>
      <c r="P1203" s="2">
        <v>0</v>
      </c>
      <c r="Q1203" s="2">
        <v>10</v>
      </c>
      <c r="R1203" s="2">
        <v>0</v>
      </c>
      <c r="S1203" s="470"/>
      <c r="T1203" s="470">
        <f t="shared" si="155"/>
        <v>20</v>
      </c>
      <c r="U1203" s="474" t="s">
        <v>3970</v>
      </c>
      <c r="V1203" s="475" t="s">
        <v>3151</v>
      </c>
    </row>
    <row r="1204" spans="1:22" s="1" customFormat="1" ht="39.950000000000003" customHeight="1" thickBot="1">
      <c r="A1204" s="1" t="s">
        <v>7</v>
      </c>
      <c r="B1204" s="2" t="s">
        <v>94</v>
      </c>
      <c r="C1204" s="2" t="s">
        <v>269</v>
      </c>
      <c r="D1204" s="2" t="s">
        <v>1397</v>
      </c>
      <c r="E1204" s="2" t="s">
        <v>2738</v>
      </c>
      <c r="F1204" s="2" t="s">
        <v>2867</v>
      </c>
      <c r="G1204" s="2">
        <v>244.09</v>
      </c>
      <c r="H1204" s="467">
        <v>272.35000000000002</v>
      </c>
      <c r="I1204" s="467">
        <v>309.64999999999998</v>
      </c>
      <c r="J1204" s="468">
        <f t="shared" si="156"/>
        <v>0.13695612263631338</v>
      </c>
      <c r="K1204" s="464">
        <v>571.5</v>
      </c>
      <c r="L1204" s="464">
        <v>485.5</v>
      </c>
      <c r="M1204" s="464">
        <v>323.5</v>
      </c>
      <c r="N1204" s="466">
        <f t="shared" si="153"/>
        <v>5.4000000000000006E-2</v>
      </c>
      <c r="O1204" s="2">
        <v>10</v>
      </c>
      <c r="P1204" s="2">
        <v>10</v>
      </c>
      <c r="Q1204" s="2">
        <v>10</v>
      </c>
      <c r="R1204" s="2">
        <v>0</v>
      </c>
      <c r="S1204" s="470">
        <f>+($I$1201*$S$1201)/I1204</f>
        <v>47.33925399644761</v>
      </c>
      <c r="T1204" s="470">
        <f t="shared" si="155"/>
        <v>77.33925399644761</v>
      </c>
      <c r="U1204" s="476" t="s">
        <v>3969</v>
      </c>
      <c r="V1204" s="472"/>
    </row>
    <row r="1205" spans="1:22" s="1" customFormat="1" ht="39.950000000000003" customHeight="1" thickBot="1">
      <c r="A1205" s="1" t="s">
        <v>6</v>
      </c>
      <c r="B1205" s="2" t="s">
        <v>94</v>
      </c>
      <c r="C1205" s="2" t="s">
        <v>270</v>
      </c>
      <c r="D1205" s="2" t="s">
        <v>1400</v>
      </c>
      <c r="E1205" s="2" t="s">
        <v>2734</v>
      </c>
      <c r="F1205" s="2" t="s">
        <v>2924</v>
      </c>
      <c r="G1205" s="2">
        <v>293.58999999999997</v>
      </c>
      <c r="H1205" s="467">
        <v>330</v>
      </c>
      <c r="I1205" s="467">
        <v>355.9</v>
      </c>
      <c r="J1205" s="468">
        <f t="shared" si="156"/>
        <v>7.8484848484848421E-2</v>
      </c>
      <c r="K1205" s="464">
        <v>571.5</v>
      </c>
      <c r="L1205" s="464">
        <v>485.5</v>
      </c>
      <c r="M1205" s="464">
        <v>323.5</v>
      </c>
      <c r="N1205" s="466">
        <f t="shared" si="153"/>
        <v>5.4000000000000006E-2</v>
      </c>
      <c r="O1205" s="2">
        <v>10</v>
      </c>
      <c r="P1205" s="2">
        <v>10</v>
      </c>
      <c r="Q1205" s="2">
        <v>10</v>
      </c>
      <c r="R1205" s="2">
        <v>0</v>
      </c>
      <c r="S1205" s="470">
        <f>+($I$1201*$S$1201)/I1205</f>
        <v>41.187412194436646</v>
      </c>
      <c r="T1205" s="470">
        <f t="shared" si="155"/>
        <v>71.187412194436646</v>
      </c>
      <c r="U1205" s="476" t="s">
        <v>3969</v>
      </c>
      <c r="V1205" s="472"/>
    </row>
    <row r="1206" spans="1:22" s="1" customFormat="1" ht="39.950000000000003" customHeight="1" thickBot="1">
      <c r="A1206" s="1" t="s">
        <v>6</v>
      </c>
      <c r="B1206" s="2" t="s">
        <v>94</v>
      </c>
      <c r="C1206" s="2" t="s">
        <v>269</v>
      </c>
      <c r="D1206" s="2" t="s">
        <v>1399</v>
      </c>
      <c r="E1206" s="2" t="s">
        <v>2733</v>
      </c>
      <c r="F1206" s="2" t="s">
        <v>2865</v>
      </c>
      <c r="G1206" s="2">
        <v>307.8</v>
      </c>
      <c r="H1206" s="467">
        <v>317.35000000000002</v>
      </c>
      <c r="I1206" s="467">
        <v>358.26</v>
      </c>
      <c r="J1206" s="468">
        <f t="shared" si="156"/>
        <v>0.12891129667559467</v>
      </c>
      <c r="K1206" s="464">
        <v>571.5</v>
      </c>
      <c r="L1206" s="464">
        <v>485.5</v>
      </c>
      <c r="M1206" s="464">
        <v>323.5</v>
      </c>
      <c r="N1206" s="466">
        <f t="shared" si="153"/>
        <v>5.4000000000000006E-2</v>
      </c>
      <c r="O1206" s="2">
        <v>10</v>
      </c>
      <c r="P1206" s="2">
        <v>10</v>
      </c>
      <c r="Q1206" s="2">
        <v>10</v>
      </c>
      <c r="R1206" s="2">
        <v>2</v>
      </c>
      <c r="S1206" s="470"/>
      <c r="T1206" s="470">
        <f t="shared" si="155"/>
        <v>32</v>
      </c>
      <c r="U1206" s="474" t="s">
        <v>3970</v>
      </c>
      <c r="V1206" s="475" t="s">
        <v>3151</v>
      </c>
    </row>
    <row r="1207" spans="1:22" s="1" customFormat="1" ht="39.950000000000003" customHeight="1" thickBot="1">
      <c r="A1207" s="1" t="s">
        <v>7</v>
      </c>
      <c r="B1207" s="2" t="s">
        <v>94</v>
      </c>
      <c r="C1207" s="2" t="s">
        <v>269</v>
      </c>
      <c r="D1207" s="2" t="s">
        <v>1401</v>
      </c>
      <c r="E1207" s="2" t="s">
        <v>2734</v>
      </c>
      <c r="F1207" s="2" t="s">
        <v>2865</v>
      </c>
      <c r="G1207" s="2">
        <v>307.60000000000002</v>
      </c>
      <c r="H1207" s="467">
        <v>335.5</v>
      </c>
      <c r="I1207" s="467">
        <v>395</v>
      </c>
      <c r="J1207" s="468">
        <f t="shared" si="156"/>
        <v>0.17734724292101342</v>
      </c>
      <c r="K1207" s="464">
        <v>571.5</v>
      </c>
      <c r="L1207" s="464">
        <v>485.5</v>
      </c>
      <c r="M1207" s="464">
        <v>323.5</v>
      </c>
      <c r="N1207" s="466">
        <f t="shared" si="153"/>
        <v>5.4000000000000006E-2</v>
      </c>
      <c r="O1207" s="2">
        <v>10</v>
      </c>
      <c r="P1207" s="2">
        <v>10</v>
      </c>
      <c r="Q1207" s="2">
        <v>10</v>
      </c>
      <c r="R1207" s="2">
        <v>0</v>
      </c>
      <c r="S1207" s="470">
        <f t="shared" ref="S1207:S1212" si="159">+($I$1201*$S$1201)/I1207</f>
        <v>37.110379746835441</v>
      </c>
      <c r="T1207" s="470">
        <f t="shared" si="155"/>
        <v>67.110379746835434</v>
      </c>
      <c r="U1207" s="474" t="s">
        <v>3970</v>
      </c>
      <c r="V1207" s="475" t="s">
        <v>3971</v>
      </c>
    </row>
    <row r="1208" spans="1:22" s="1" customFormat="1" ht="39.950000000000003" customHeight="1" thickBot="1">
      <c r="A1208" s="1" t="s">
        <v>6</v>
      </c>
      <c r="B1208" s="2" t="s">
        <v>94</v>
      </c>
      <c r="C1208" s="2" t="s">
        <v>269</v>
      </c>
      <c r="D1208" s="2" t="s">
        <v>1403</v>
      </c>
      <c r="E1208" s="2" t="s">
        <v>2742</v>
      </c>
      <c r="F1208" s="2" t="s">
        <v>2865</v>
      </c>
      <c r="G1208" s="2">
        <v>314.27</v>
      </c>
      <c r="H1208" s="467">
        <v>420</v>
      </c>
      <c r="I1208" s="467">
        <v>420</v>
      </c>
      <c r="J1208" s="468">
        <f t="shared" si="156"/>
        <v>0</v>
      </c>
      <c r="K1208" s="464">
        <v>571.5</v>
      </c>
      <c r="L1208" s="464">
        <v>485.5</v>
      </c>
      <c r="M1208" s="464">
        <v>323.5</v>
      </c>
      <c r="N1208" s="466">
        <f t="shared" si="153"/>
        <v>5.4000000000000006E-2</v>
      </c>
      <c r="O1208" s="2">
        <v>10</v>
      </c>
      <c r="P1208" s="2">
        <v>0</v>
      </c>
      <c r="Q1208" s="2">
        <v>10</v>
      </c>
      <c r="R1208" s="2">
        <v>0</v>
      </c>
      <c r="S1208" s="470">
        <f t="shared" si="159"/>
        <v>34.901428571428575</v>
      </c>
      <c r="T1208" s="470">
        <f t="shared" si="155"/>
        <v>54.901428571428575</v>
      </c>
      <c r="U1208" s="474" t="s">
        <v>3970</v>
      </c>
      <c r="V1208" s="475" t="s">
        <v>3971</v>
      </c>
    </row>
    <row r="1209" spans="1:22" s="1" customFormat="1" ht="39.950000000000003" customHeight="1" thickBot="1">
      <c r="A1209" s="1" t="s">
        <v>6</v>
      </c>
      <c r="B1209" s="2" t="s">
        <v>94</v>
      </c>
      <c r="C1209" s="2" t="s">
        <v>271</v>
      </c>
      <c r="D1209" s="2" t="s">
        <v>1406</v>
      </c>
      <c r="E1209" s="2" t="s">
        <v>2737</v>
      </c>
      <c r="F1209" s="2" t="s">
        <v>2868</v>
      </c>
      <c r="G1209" s="2">
        <v>687.18</v>
      </c>
      <c r="H1209" s="467">
        <v>687.18</v>
      </c>
      <c r="I1209" s="467">
        <v>573.35</v>
      </c>
      <c r="J1209" s="468">
        <f t="shared" si="156"/>
        <v>-0.16564801071043966</v>
      </c>
      <c r="K1209" s="464">
        <v>571.5</v>
      </c>
      <c r="L1209" s="464">
        <v>485.5</v>
      </c>
      <c r="M1209" s="464">
        <v>323.5</v>
      </c>
      <c r="N1209" s="466">
        <f t="shared" si="153"/>
        <v>5.4000000000000006E-2</v>
      </c>
      <c r="O1209" s="2">
        <v>10</v>
      </c>
      <c r="P1209" s="2">
        <v>10</v>
      </c>
      <c r="Q1209" s="2">
        <v>10</v>
      </c>
      <c r="R1209" s="2">
        <v>0</v>
      </c>
      <c r="S1209" s="470">
        <f t="shared" si="159"/>
        <v>25.566582366791664</v>
      </c>
      <c r="T1209" s="470">
        <f t="shared" si="155"/>
        <v>55.566582366791664</v>
      </c>
      <c r="U1209" s="474" t="s">
        <v>3970</v>
      </c>
      <c r="V1209" s="475" t="s">
        <v>3971</v>
      </c>
    </row>
    <row r="1210" spans="1:22" s="1" customFormat="1" ht="39.950000000000003" customHeight="1" thickBot="1">
      <c r="A1210" s="1" t="s">
        <v>6</v>
      </c>
      <c r="B1210" s="2" t="s">
        <v>94</v>
      </c>
      <c r="C1210" s="2" t="s">
        <v>270</v>
      </c>
      <c r="D1210" s="2" t="s">
        <v>1404</v>
      </c>
      <c r="E1210" s="2" t="s">
        <v>2736</v>
      </c>
      <c r="F1210" s="2" t="s">
        <v>2865</v>
      </c>
      <c r="G1210" s="2">
        <v>412.95</v>
      </c>
      <c r="H1210" s="467">
        <v>456.95</v>
      </c>
      <c r="I1210" s="467">
        <v>574.32000000000005</v>
      </c>
      <c r="J1210" s="468">
        <f t="shared" si="156"/>
        <v>0.25685523580260439</v>
      </c>
      <c r="K1210" s="464">
        <v>571.5</v>
      </c>
      <c r="L1210" s="464">
        <v>485.5</v>
      </c>
      <c r="M1210" s="464">
        <v>323.5</v>
      </c>
      <c r="N1210" s="466">
        <f t="shared" si="153"/>
        <v>5.4000000000000006E-2</v>
      </c>
      <c r="O1210" s="2">
        <v>0</v>
      </c>
      <c r="P1210" s="2">
        <v>0</v>
      </c>
      <c r="Q1210" s="2">
        <v>10</v>
      </c>
      <c r="R1210" s="2">
        <v>0</v>
      </c>
      <c r="S1210" s="470">
        <f t="shared" si="159"/>
        <v>25.523401587964894</v>
      </c>
      <c r="T1210" s="470">
        <f t="shared" si="155"/>
        <v>35.523401587964898</v>
      </c>
      <c r="U1210" s="474" t="s">
        <v>3970</v>
      </c>
      <c r="V1210" s="475" t="s">
        <v>3971</v>
      </c>
    </row>
    <row r="1211" spans="1:22" s="1" customFormat="1" ht="39.950000000000003" customHeight="1" thickBot="1">
      <c r="A1211" s="1" t="s">
        <v>6</v>
      </c>
      <c r="B1211" s="2" t="s">
        <v>94</v>
      </c>
      <c r="C1211" s="2" t="s">
        <v>269</v>
      </c>
      <c r="D1211" s="2" t="s">
        <v>1405</v>
      </c>
      <c r="E1211" s="2" t="s">
        <v>2735</v>
      </c>
      <c r="F1211" s="2" t="s">
        <v>2868</v>
      </c>
      <c r="G1211" s="2">
        <v>495.73</v>
      </c>
      <c r="H1211" s="467">
        <v>536</v>
      </c>
      <c r="I1211" s="467">
        <v>580</v>
      </c>
      <c r="J1211" s="468">
        <f t="shared" si="156"/>
        <v>8.2089552238805971E-2</v>
      </c>
      <c r="K1211" s="464">
        <v>571.5</v>
      </c>
      <c r="L1211" s="464">
        <v>485.5</v>
      </c>
      <c r="M1211" s="464">
        <v>323.5</v>
      </c>
      <c r="N1211" s="466">
        <f t="shared" si="153"/>
        <v>5.4000000000000006E-2</v>
      </c>
      <c r="O1211" s="2">
        <v>10</v>
      </c>
      <c r="P1211" s="2">
        <v>10</v>
      </c>
      <c r="Q1211" s="2">
        <v>10</v>
      </c>
      <c r="R1211" s="2">
        <v>1</v>
      </c>
      <c r="S1211" s="470">
        <f t="shared" si="159"/>
        <v>25.273448275862069</v>
      </c>
      <c r="T1211" s="470">
        <f t="shared" si="155"/>
        <v>56.273448275862066</v>
      </c>
      <c r="U1211" s="474" t="s">
        <v>3970</v>
      </c>
      <c r="V1211" s="475" t="s">
        <v>3971</v>
      </c>
    </row>
    <row r="1212" spans="1:22" s="1" customFormat="1" ht="39.950000000000003" customHeight="1" thickBot="1">
      <c r="A1212" s="1" t="s">
        <v>6</v>
      </c>
      <c r="B1212" s="2" t="s">
        <v>94</v>
      </c>
      <c r="C1212" s="2" t="s">
        <v>269</v>
      </c>
      <c r="D1212" s="2" t="s">
        <v>1407</v>
      </c>
      <c r="E1212" s="2" t="s">
        <v>2736</v>
      </c>
      <c r="F1212" s="2" t="s">
        <v>2868</v>
      </c>
      <c r="G1212" s="2">
        <v>644.61</v>
      </c>
      <c r="H1212" s="467">
        <v>711.23</v>
      </c>
      <c r="I1212" s="467">
        <v>712.69</v>
      </c>
      <c r="J1212" s="468">
        <f t="shared" si="156"/>
        <v>2.0527818005427727E-3</v>
      </c>
      <c r="K1212" s="464">
        <v>571.5</v>
      </c>
      <c r="L1212" s="464">
        <v>485.5</v>
      </c>
      <c r="M1212" s="464">
        <v>323.5</v>
      </c>
      <c r="N1212" s="466">
        <f t="shared" si="153"/>
        <v>5.4000000000000006E-2</v>
      </c>
      <c r="O1212" s="2">
        <v>0</v>
      </c>
      <c r="P1212" s="2">
        <v>10</v>
      </c>
      <c r="Q1212" s="2">
        <v>10</v>
      </c>
      <c r="R1212" s="2">
        <v>0</v>
      </c>
      <c r="S1212" s="470">
        <f t="shared" si="159"/>
        <v>20.567988887173946</v>
      </c>
      <c r="T1212" s="470">
        <f t="shared" si="155"/>
        <v>40.567988887173946</v>
      </c>
      <c r="U1212" s="474" t="s">
        <v>3970</v>
      </c>
      <c r="V1212" s="475" t="s">
        <v>3971</v>
      </c>
    </row>
    <row r="1213" spans="1:22" s="1" customFormat="1" ht="39.950000000000003" customHeight="1" thickBot="1">
      <c r="A1213" s="1" t="s">
        <v>7</v>
      </c>
      <c r="B1213" s="2" t="s">
        <v>94</v>
      </c>
      <c r="C1213" s="2" t="s">
        <v>269</v>
      </c>
      <c r="D1213" s="2" t="s">
        <v>1402</v>
      </c>
      <c r="E1213" s="2" t="s">
        <v>2741</v>
      </c>
      <c r="F1213" s="2" t="s">
        <v>2865</v>
      </c>
      <c r="G1213" s="2">
        <v>301.97000000000003</v>
      </c>
      <c r="H1213" s="467">
        <v>340.3</v>
      </c>
      <c r="I1213" s="467"/>
      <c r="J1213" s="468"/>
      <c r="K1213" s="464">
        <v>571.5</v>
      </c>
      <c r="L1213" s="464">
        <v>485.5</v>
      </c>
      <c r="M1213" s="464">
        <v>323.5</v>
      </c>
      <c r="N1213" s="466">
        <f t="shared" si="153"/>
        <v>5.4000000000000006E-2</v>
      </c>
      <c r="O1213" s="2">
        <v>10</v>
      </c>
      <c r="P1213" s="2">
        <v>0</v>
      </c>
      <c r="Q1213" s="2">
        <v>10</v>
      </c>
      <c r="R1213" s="2">
        <v>0</v>
      </c>
      <c r="S1213" s="470"/>
      <c r="T1213" s="470">
        <f t="shared" si="155"/>
        <v>20</v>
      </c>
      <c r="U1213" s="474" t="s">
        <v>3970</v>
      </c>
      <c r="V1213" s="475" t="s">
        <v>3151</v>
      </c>
    </row>
    <row r="1214" spans="1:22" s="1" customFormat="1" ht="39.950000000000003" customHeight="1" thickBot="1">
      <c r="A1214" s="1" t="s">
        <v>7</v>
      </c>
      <c r="B1214" s="2" t="s">
        <v>94</v>
      </c>
      <c r="C1214" s="2" t="s">
        <v>269</v>
      </c>
      <c r="D1214" s="2" t="s">
        <v>1409</v>
      </c>
      <c r="E1214" s="2" t="s">
        <v>2753</v>
      </c>
      <c r="F1214" s="2" t="s">
        <v>2871</v>
      </c>
      <c r="G1214" s="2"/>
      <c r="H1214" s="467"/>
      <c r="I1214" s="467"/>
      <c r="J1214" s="468"/>
      <c r="K1214" s="464">
        <v>571.5</v>
      </c>
      <c r="L1214" s="464">
        <v>485.5</v>
      </c>
      <c r="M1214" s="464">
        <v>323.5</v>
      </c>
      <c r="N1214" s="466">
        <f t="shared" si="153"/>
        <v>5.4000000000000006E-2</v>
      </c>
      <c r="O1214" s="2">
        <v>10</v>
      </c>
      <c r="P1214" s="2">
        <v>10</v>
      </c>
      <c r="Q1214" s="2">
        <v>10</v>
      </c>
      <c r="R1214" s="2">
        <v>0</v>
      </c>
      <c r="S1214" s="470"/>
      <c r="T1214" s="470">
        <f t="shared" si="155"/>
        <v>30</v>
      </c>
      <c r="U1214" s="474" t="s">
        <v>3970</v>
      </c>
      <c r="V1214" s="475" t="s">
        <v>3151</v>
      </c>
    </row>
    <row r="1215" spans="1:22" s="1" customFormat="1" ht="39.950000000000003" customHeight="1" thickBot="1">
      <c r="A1215" s="1" t="s">
        <v>7</v>
      </c>
      <c r="B1215" s="2" t="s">
        <v>94</v>
      </c>
      <c r="C1215" s="2" t="s">
        <v>271</v>
      </c>
      <c r="D1215" s="2" t="s">
        <v>1410</v>
      </c>
      <c r="E1215" s="2" t="s">
        <v>2734</v>
      </c>
      <c r="F1215" s="2" t="s">
        <v>2925</v>
      </c>
      <c r="G1215" s="2"/>
      <c r="H1215" s="467"/>
      <c r="I1215" s="467"/>
      <c r="J1215" s="468"/>
      <c r="K1215" s="464">
        <v>571.5</v>
      </c>
      <c r="L1215" s="464">
        <v>485.5</v>
      </c>
      <c r="M1215" s="464">
        <v>323.5</v>
      </c>
      <c r="N1215" s="466">
        <f t="shared" si="153"/>
        <v>5.4000000000000006E-2</v>
      </c>
      <c r="O1215" s="2">
        <v>10</v>
      </c>
      <c r="P1215" s="2">
        <v>10</v>
      </c>
      <c r="Q1215" s="2">
        <v>10</v>
      </c>
      <c r="R1215" s="2">
        <v>0</v>
      </c>
      <c r="S1215" s="470"/>
      <c r="T1215" s="470">
        <f t="shared" si="155"/>
        <v>30</v>
      </c>
      <c r="U1215" s="474" t="s">
        <v>3970</v>
      </c>
      <c r="V1215" s="475" t="s">
        <v>3151</v>
      </c>
    </row>
    <row r="1216" spans="1:22" s="1" customFormat="1" ht="39.950000000000003" customHeight="1" thickBot="1">
      <c r="A1216" s="1" t="s">
        <v>7</v>
      </c>
      <c r="B1216" s="2" t="s">
        <v>95</v>
      </c>
      <c r="C1216" s="2" t="s">
        <v>269</v>
      </c>
      <c r="D1216" s="2" t="s">
        <v>1413</v>
      </c>
      <c r="E1216" s="2" t="s">
        <v>2737</v>
      </c>
      <c r="F1216" s="2" t="s">
        <v>2869</v>
      </c>
      <c r="G1216" s="2">
        <v>276.31</v>
      </c>
      <c r="H1216" s="467">
        <v>276.31</v>
      </c>
      <c r="I1216" s="467">
        <v>244.31</v>
      </c>
      <c r="J1216" s="468">
        <f t="shared" ref="J1216:J1226" si="160">+(I1216-H1216)/H1216</f>
        <v>-0.11581195034562629</v>
      </c>
      <c r="K1216" s="464">
        <v>571.5</v>
      </c>
      <c r="L1216" s="464">
        <v>485.5</v>
      </c>
      <c r="M1216" s="464">
        <v>323.5</v>
      </c>
      <c r="N1216" s="466">
        <f t="shared" si="153"/>
        <v>5.4000000000000006E-2</v>
      </c>
      <c r="O1216" s="2">
        <v>10</v>
      </c>
      <c r="P1216" s="2">
        <v>10</v>
      </c>
      <c r="Q1216" s="2">
        <v>10</v>
      </c>
      <c r="R1216" s="2">
        <v>0</v>
      </c>
      <c r="S1216" s="470">
        <v>60</v>
      </c>
      <c r="T1216" s="470">
        <f t="shared" si="155"/>
        <v>90</v>
      </c>
      <c r="U1216" s="476" t="s">
        <v>3969</v>
      </c>
      <c r="V1216" s="472"/>
    </row>
    <row r="1217" spans="1:22" s="1" customFormat="1" ht="39.950000000000003" customHeight="1" thickBot="1">
      <c r="A1217" s="1" t="s">
        <v>6</v>
      </c>
      <c r="B1217" s="2" t="s">
        <v>95</v>
      </c>
      <c r="C1217" s="2" t="s">
        <v>269</v>
      </c>
      <c r="D1217" s="2" t="s">
        <v>1411</v>
      </c>
      <c r="E1217" s="2" t="s">
        <v>2744</v>
      </c>
      <c r="F1217" s="2" t="s">
        <v>2864</v>
      </c>
      <c r="G1217" s="2">
        <v>860.67</v>
      </c>
      <c r="H1217" s="467">
        <v>236.77</v>
      </c>
      <c r="I1217" s="467">
        <v>279.83</v>
      </c>
      <c r="J1217" s="468">
        <f t="shared" si="160"/>
        <v>0.18186425645140841</v>
      </c>
      <c r="K1217" s="464">
        <v>571.5</v>
      </c>
      <c r="L1217" s="464">
        <v>485.5</v>
      </c>
      <c r="M1217" s="464">
        <v>323.5</v>
      </c>
      <c r="N1217" s="466">
        <f t="shared" si="153"/>
        <v>5.4000000000000006E-2</v>
      </c>
      <c r="O1217" s="2">
        <v>10</v>
      </c>
      <c r="P1217" s="2">
        <v>0</v>
      </c>
      <c r="Q1217" s="2">
        <v>10</v>
      </c>
      <c r="R1217" s="2">
        <v>0</v>
      </c>
      <c r="S1217" s="470"/>
      <c r="T1217" s="470">
        <f t="shared" si="155"/>
        <v>20</v>
      </c>
      <c r="U1217" s="474" t="s">
        <v>3970</v>
      </c>
      <c r="V1217" s="475" t="s">
        <v>3151</v>
      </c>
    </row>
    <row r="1218" spans="1:22" s="1" customFormat="1" ht="39.950000000000003" customHeight="1" thickBot="1">
      <c r="A1218" s="1" t="s">
        <v>6</v>
      </c>
      <c r="B1218" s="2" t="s">
        <v>95</v>
      </c>
      <c r="C1218" s="2" t="s">
        <v>269</v>
      </c>
      <c r="D1218" s="2" t="s">
        <v>1412</v>
      </c>
      <c r="E1218" s="2" t="s">
        <v>2738</v>
      </c>
      <c r="F1218" s="2" t="s">
        <v>2867</v>
      </c>
      <c r="G1218" s="2">
        <v>244.09</v>
      </c>
      <c r="H1218" s="467">
        <v>272.35000000000002</v>
      </c>
      <c r="I1218" s="467">
        <v>309.64999999999998</v>
      </c>
      <c r="J1218" s="468">
        <f t="shared" si="160"/>
        <v>0.13695612263631338</v>
      </c>
      <c r="K1218" s="464">
        <v>571.5</v>
      </c>
      <c r="L1218" s="464">
        <v>485.5</v>
      </c>
      <c r="M1218" s="464">
        <v>323.5</v>
      </c>
      <c r="N1218" s="466">
        <f t="shared" si="153"/>
        <v>5.4000000000000006E-2</v>
      </c>
      <c r="O1218" s="2">
        <v>10</v>
      </c>
      <c r="P1218" s="2">
        <v>10</v>
      </c>
      <c r="Q1218" s="2">
        <v>10</v>
      </c>
      <c r="R1218" s="2">
        <v>0</v>
      </c>
      <c r="S1218" s="470">
        <f>+($I$1216*$S$1216)/I1218</f>
        <v>47.33925399644761</v>
      </c>
      <c r="T1218" s="470">
        <f t="shared" si="155"/>
        <v>77.33925399644761</v>
      </c>
      <c r="U1218" s="476" t="s">
        <v>3969</v>
      </c>
      <c r="V1218" s="472"/>
    </row>
    <row r="1219" spans="1:22" s="1" customFormat="1" ht="39.950000000000003" customHeight="1" thickBot="1">
      <c r="A1219" s="1" t="s">
        <v>6</v>
      </c>
      <c r="B1219" s="2" t="s">
        <v>95</v>
      </c>
      <c r="C1219" s="2" t="s">
        <v>269</v>
      </c>
      <c r="D1219" s="2" t="s">
        <v>1416</v>
      </c>
      <c r="E1219" s="2" t="s">
        <v>2742</v>
      </c>
      <c r="F1219" s="2" t="s">
        <v>2926</v>
      </c>
      <c r="G1219" s="2">
        <v>256.85000000000002</v>
      </c>
      <c r="H1219" s="467">
        <v>346</v>
      </c>
      <c r="I1219" s="467">
        <v>346</v>
      </c>
      <c r="J1219" s="468">
        <f t="shared" si="160"/>
        <v>0</v>
      </c>
      <c r="K1219" s="464">
        <v>571.5</v>
      </c>
      <c r="L1219" s="464">
        <v>485.5</v>
      </c>
      <c r="M1219" s="464">
        <v>323.5</v>
      </c>
      <c r="N1219" s="466">
        <f t="shared" si="153"/>
        <v>5.4000000000000006E-2</v>
      </c>
      <c r="O1219" s="2">
        <v>10</v>
      </c>
      <c r="P1219" s="2">
        <v>0</v>
      </c>
      <c r="Q1219" s="2">
        <v>10</v>
      </c>
      <c r="R1219" s="2">
        <v>0</v>
      </c>
      <c r="S1219" s="470">
        <f>+($I$1216*$S$1216)/I1219</f>
        <v>42.365895953757224</v>
      </c>
      <c r="T1219" s="470">
        <f t="shared" si="155"/>
        <v>62.365895953757224</v>
      </c>
      <c r="U1219" s="476" t="s">
        <v>3969</v>
      </c>
      <c r="V1219" s="472"/>
    </row>
    <row r="1220" spans="1:22" s="1" customFormat="1" ht="39.950000000000003" customHeight="1" thickBot="1">
      <c r="A1220" s="1" t="s">
        <v>6</v>
      </c>
      <c r="B1220" s="2" t="s">
        <v>95</v>
      </c>
      <c r="C1220" s="2" t="s">
        <v>270</v>
      </c>
      <c r="D1220" s="2" t="s">
        <v>1415</v>
      </c>
      <c r="E1220" s="2" t="s">
        <v>2734</v>
      </c>
      <c r="F1220" s="2" t="s">
        <v>2924</v>
      </c>
      <c r="G1220" s="2">
        <v>293.58999999999997</v>
      </c>
      <c r="H1220" s="467">
        <v>328.9</v>
      </c>
      <c r="I1220" s="467">
        <v>350.8</v>
      </c>
      <c r="J1220" s="468">
        <f t="shared" si="160"/>
        <v>6.6585588324718864E-2</v>
      </c>
      <c r="K1220" s="464">
        <v>571.5</v>
      </c>
      <c r="L1220" s="464">
        <v>485.5</v>
      </c>
      <c r="M1220" s="464">
        <v>323.5</v>
      </c>
      <c r="N1220" s="466">
        <f t="shared" si="153"/>
        <v>5.4000000000000006E-2</v>
      </c>
      <c r="O1220" s="2">
        <v>10</v>
      </c>
      <c r="P1220" s="2">
        <v>10</v>
      </c>
      <c r="Q1220" s="2">
        <v>10</v>
      </c>
      <c r="R1220" s="2">
        <v>0</v>
      </c>
      <c r="S1220" s="470">
        <f>+($I$1216*$S$1216)/I1220</f>
        <v>41.786202964652226</v>
      </c>
      <c r="T1220" s="470">
        <f t="shared" si="155"/>
        <v>71.786202964652233</v>
      </c>
      <c r="U1220" s="476" t="s">
        <v>3969</v>
      </c>
      <c r="V1220" s="472"/>
    </row>
    <row r="1221" spans="1:22" s="1" customFormat="1" ht="39.950000000000003" customHeight="1" thickBot="1">
      <c r="A1221" s="1" t="s">
        <v>6</v>
      </c>
      <c r="B1221" s="2" t="s">
        <v>95</v>
      </c>
      <c r="C1221" s="2" t="s">
        <v>269</v>
      </c>
      <c r="D1221" s="2" t="s">
        <v>1414</v>
      </c>
      <c r="E1221" s="2" t="s">
        <v>2733</v>
      </c>
      <c r="F1221" s="2" t="s">
        <v>2926</v>
      </c>
      <c r="G1221" s="2">
        <v>297.95999999999998</v>
      </c>
      <c r="H1221" s="467">
        <v>323.43</v>
      </c>
      <c r="I1221" s="467">
        <v>363.27</v>
      </c>
      <c r="J1221" s="468">
        <f t="shared" si="160"/>
        <v>0.12317966793432883</v>
      </c>
      <c r="K1221" s="464">
        <v>571.5</v>
      </c>
      <c r="L1221" s="464">
        <v>485.5</v>
      </c>
      <c r="M1221" s="464">
        <v>323.5</v>
      </c>
      <c r="N1221" s="466">
        <f t="shared" si="153"/>
        <v>5.4000000000000006E-2</v>
      </c>
      <c r="O1221" s="2">
        <v>10</v>
      </c>
      <c r="P1221" s="2">
        <v>10</v>
      </c>
      <c r="Q1221" s="2">
        <v>10</v>
      </c>
      <c r="R1221" s="2">
        <v>2</v>
      </c>
      <c r="S1221" s="470">
        <f>+($I$1216*$S$1216)/I1221</f>
        <v>40.351804442976302</v>
      </c>
      <c r="T1221" s="470">
        <f t="shared" si="155"/>
        <v>72.351804442976302</v>
      </c>
      <c r="U1221" s="476" t="s">
        <v>3969</v>
      </c>
      <c r="V1221" s="472"/>
    </row>
    <row r="1222" spans="1:22" s="1" customFormat="1" ht="39.950000000000003" customHeight="1" thickBot="1">
      <c r="A1222" s="1" t="s">
        <v>6</v>
      </c>
      <c r="B1222" s="2" t="s">
        <v>95</v>
      </c>
      <c r="C1222" s="2" t="s">
        <v>269</v>
      </c>
      <c r="D1222" s="2" t="s">
        <v>1421</v>
      </c>
      <c r="E1222" s="2" t="s">
        <v>2734</v>
      </c>
      <c r="F1222" s="2" t="s">
        <v>2926</v>
      </c>
      <c r="G1222" s="2"/>
      <c r="H1222" s="467">
        <v>283.60000000000002</v>
      </c>
      <c r="I1222" s="467">
        <v>395</v>
      </c>
      <c r="J1222" s="468">
        <f t="shared" si="160"/>
        <v>0.3928067700987305</v>
      </c>
      <c r="K1222" s="464">
        <v>571.5</v>
      </c>
      <c r="L1222" s="464">
        <v>485.5</v>
      </c>
      <c r="M1222" s="464">
        <v>323.5</v>
      </c>
      <c r="N1222" s="466">
        <f t="shared" si="153"/>
        <v>5.4000000000000006E-2</v>
      </c>
      <c r="O1222" s="2">
        <v>10</v>
      </c>
      <c r="P1222" s="2">
        <v>10</v>
      </c>
      <c r="Q1222" s="2">
        <v>10</v>
      </c>
      <c r="R1222" s="2">
        <v>0</v>
      </c>
      <c r="S1222" s="470"/>
      <c r="T1222" s="470">
        <f t="shared" si="155"/>
        <v>30</v>
      </c>
      <c r="U1222" s="474" t="s">
        <v>3970</v>
      </c>
      <c r="V1222" s="475" t="s">
        <v>3151</v>
      </c>
    </row>
    <row r="1223" spans="1:22" s="1" customFormat="1" ht="39.950000000000003" customHeight="1" thickBot="1">
      <c r="A1223" s="1" t="s">
        <v>6</v>
      </c>
      <c r="B1223" s="2" t="s">
        <v>95</v>
      </c>
      <c r="C1223" s="2" t="s">
        <v>270</v>
      </c>
      <c r="D1223" s="2" t="s">
        <v>1417</v>
      </c>
      <c r="E1223" s="2" t="s">
        <v>2736</v>
      </c>
      <c r="F1223" s="2" t="s">
        <v>2926</v>
      </c>
      <c r="G1223" s="2">
        <v>392.91</v>
      </c>
      <c r="H1223" s="467">
        <v>456.95</v>
      </c>
      <c r="I1223" s="467">
        <v>513.05999999999995</v>
      </c>
      <c r="J1223" s="468">
        <f t="shared" si="160"/>
        <v>0.12279242805558586</v>
      </c>
      <c r="K1223" s="464">
        <v>571.5</v>
      </c>
      <c r="L1223" s="464">
        <v>485.5</v>
      </c>
      <c r="M1223" s="464">
        <v>323.5</v>
      </c>
      <c r="N1223" s="466">
        <f t="shared" si="153"/>
        <v>5.4000000000000006E-2</v>
      </c>
      <c r="O1223" s="2">
        <v>0</v>
      </c>
      <c r="P1223" s="2">
        <v>10</v>
      </c>
      <c r="Q1223" s="2">
        <v>10</v>
      </c>
      <c r="R1223" s="2">
        <v>0</v>
      </c>
      <c r="S1223" s="470">
        <f>+($I$1216*$S$1216)/I1223</f>
        <v>28.570927376914984</v>
      </c>
      <c r="T1223" s="470">
        <f t="shared" si="155"/>
        <v>48.57092737691498</v>
      </c>
      <c r="U1223" s="474" t="s">
        <v>3970</v>
      </c>
      <c r="V1223" s="475" t="s">
        <v>3971</v>
      </c>
    </row>
    <row r="1224" spans="1:22" s="1" customFormat="1" ht="39.950000000000003" customHeight="1" thickBot="1">
      <c r="A1224" s="1" t="s">
        <v>6</v>
      </c>
      <c r="B1224" s="2" t="s">
        <v>95</v>
      </c>
      <c r="C1224" s="2" t="s">
        <v>269</v>
      </c>
      <c r="D1224" s="2" t="s">
        <v>1418</v>
      </c>
      <c r="E1224" s="2" t="s">
        <v>2735</v>
      </c>
      <c r="F1224" s="2" t="s">
        <v>2868</v>
      </c>
      <c r="G1224" s="2">
        <v>495.73</v>
      </c>
      <c r="H1224" s="467">
        <v>536</v>
      </c>
      <c r="I1224" s="467">
        <v>580</v>
      </c>
      <c r="J1224" s="468">
        <f t="shared" si="160"/>
        <v>8.2089552238805971E-2</v>
      </c>
      <c r="K1224" s="464">
        <v>571.5</v>
      </c>
      <c r="L1224" s="464">
        <v>485.5</v>
      </c>
      <c r="M1224" s="464">
        <v>323.5</v>
      </c>
      <c r="N1224" s="466">
        <f t="shared" si="153"/>
        <v>5.4000000000000006E-2</v>
      </c>
      <c r="O1224" s="2">
        <v>10</v>
      </c>
      <c r="P1224" s="2">
        <v>10</v>
      </c>
      <c r="Q1224" s="2">
        <v>10</v>
      </c>
      <c r="R1224" s="2">
        <v>1</v>
      </c>
      <c r="S1224" s="470">
        <f>+($I$1216*$S$1216)/I1224</f>
        <v>25.273448275862069</v>
      </c>
      <c r="T1224" s="470">
        <f t="shared" si="155"/>
        <v>56.273448275862066</v>
      </c>
      <c r="U1224" s="474" t="s">
        <v>3970</v>
      </c>
      <c r="V1224" s="475" t="s">
        <v>3971</v>
      </c>
    </row>
    <row r="1225" spans="1:22" s="1" customFormat="1" ht="39.950000000000003" customHeight="1" thickBot="1">
      <c r="A1225" s="1" t="s">
        <v>6</v>
      </c>
      <c r="B1225" s="2" t="s">
        <v>95</v>
      </c>
      <c r="C1225" s="2" t="s">
        <v>270</v>
      </c>
      <c r="D1225" s="2" t="s">
        <v>1419</v>
      </c>
      <c r="E1225" s="2" t="s">
        <v>2737</v>
      </c>
      <c r="F1225" s="2" t="s">
        <v>2868</v>
      </c>
      <c r="G1225" s="2">
        <v>687.18</v>
      </c>
      <c r="H1225" s="467">
        <v>687.18</v>
      </c>
      <c r="I1225" s="467">
        <v>687.18</v>
      </c>
      <c r="J1225" s="468">
        <f t="shared" si="160"/>
        <v>0</v>
      </c>
      <c r="K1225" s="464">
        <v>571.5</v>
      </c>
      <c r="L1225" s="464">
        <v>485.5</v>
      </c>
      <c r="M1225" s="464">
        <v>323.5</v>
      </c>
      <c r="N1225" s="466">
        <f t="shared" si="153"/>
        <v>5.4000000000000006E-2</v>
      </c>
      <c r="O1225" s="2">
        <v>10</v>
      </c>
      <c r="P1225" s="2">
        <v>10</v>
      </c>
      <c r="Q1225" s="2">
        <v>10</v>
      </c>
      <c r="R1225" s="2">
        <v>0</v>
      </c>
      <c r="S1225" s="470">
        <f>+($I$1216*$S$1216)/I1225</f>
        <v>21.331528857068019</v>
      </c>
      <c r="T1225" s="470">
        <f t="shared" si="155"/>
        <v>51.331528857068022</v>
      </c>
      <c r="U1225" s="474" t="s">
        <v>3970</v>
      </c>
      <c r="V1225" s="475" t="s">
        <v>3971</v>
      </c>
    </row>
    <row r="1226" spans="1:22" s="1" customFormat="1" ht="39.950000000000003" customHeight="1" thickBot="1">
      <c r="A1226" s="1" t="s">
        <v>7</v>
      </c>
      <c r="B1226" s="2" t="s">
        <v>95</v>
      </c>
      <c r="C1226" s="2" t="s">
        <v>269</v>
      </c>
      <c r="D1226" s="2" t="s">
        <v>1420</v>
      </c>
      <c r="E1226" s="2" t="s">
        <v>2736</v>
      </c>
      <c r="F1226" s="2" t="s">
        <v>2868</v>
      </c>
      <c r="G1226" s="2">
        <v>644.61</v>
      </c>
      <c r="H1226" s="467">
        <v>711.23</v>
      </c>
      <c r="I1226" s="467">
        <v>712.69</v>
      </c>
      <c r="J1226" s="468">
        <f t="shared" si="160"/>
        <v>2.0527818005427727E-3</v>
      </c>
      <c r="K1226" s="464">
        <v>571.5</v>
      </c>
      <c r="L1226" s="464">
        <v>485.5</v>
      </c>
      <c r="M1226" s="464">
        <v>323.5</v>
      </c>
      <c r="N1226" s="466">
        <f t="shared" si="153"/>
        <v>5.4000000000000006E-2</v>
      </c>
      <c r="O1226" s="2">
        <v>0</v>
      </c>
      <c r="P1226" s="2">
        <v>10</v>
      </c>
      <c r="Q1226" s="2">
        <v>10</v>
      </c>
      <c r="R1226" s="2">
        <v>0</v>
      </c>
      <c r="S1226" s="470">
        <f>+($I$1216*$S$1216)/I1226</f>
        <v>20.567988887173946</v>
      </c>
      <c r="T1226" s="470">
        <f t="shared" si="155"/>
        <v>40.567988887173946</v>
      </c>
      <c r="U1226" s="474" t="s">
        <v>3970</v>
      </c>
      <c r="V1226" s="475" t="s">
        <v>3971</v>
      </c>
    </row>
    <row r="1227" spans="1:22" s="1" customFormat="1" ht="39.950000000000003" customHeight="1" thickBot="1">
      <c r="A1227" s="1" t="s">
        <v>7</v>
      </c>
      <c r="B1227" s="2" t="s">
        <v>95</v>
      </c>
      <c r="C1227" s="2" t="s">
        <v>269</v>
      </c>
      <c r="D1227" s="2" t="s">
        <v>1422</v>
      </c>
      <c r="E1227" s="2" t="s">
        <v>2753</v>
      </c>
      <c r="F1227" s="2" t="s">
        <v>2871</v>
      </c>
      <c r="G1227" s="2"/>
      <c r="H1227" s="467"/>
      <c r="I1227" s="467"/>
      <c r="J1227" s="468"/>
      <c r="K1227" s="464">
        <v>571.5</v>
      </c>
      <c r="L1227" s="464">
        <v>485.5</v>
      </c>
      <c r="M1227" s="464">
        <v>323.5</v>
      </c>
      <c r="N1227" s="466">
        <f t="shared" si="153"/>
        <v>5.4000000000000006E-2</v>
      </c>
      <c r="O1227" s="2">
        <v>10</v>
      </c>
      <c r="P1227" s="2">
        <v>10</v>
      </c>
      <c r="Q1227" s="2">
        <v>10</v>
      </c>
      <c r="R1227" s="2">
        <v>0</v>
      </c>
      <c r="S1227" s="470"/>
      <c r="T1227" s="470">
        <f t="shared" si="155"/>
        <v>30</v>
      </c>
      <c r="U1227" s="474" t="s">
        <v>3970</v>
      </c>
      <c r="V1227" s="475" t="s">
        <v>3151</v>
      </c>
    </row>
    <row r="1228" spans="1:22" s="1" customFormat="1" ht="39.950000000000003" customHeight="1" thickBot="1">
      <c r="A1228" s="1" t="s">
        <v>7</v>
      </c>
      <c r="B1228" s="2" t="s">
        <v>95</v>
      </c>
      <c r="C1228" s="2" t="s">
        <v>271</v>
      </c>
      <c r="D1228" s="2" t="s">
        <v>1423</v>
      </c>
      <c r="E1228" s="2" t="s">
        <v>2734</v>
      </c>
      <c r="F1228" s="2" t="s">
        <v>2925</v>
      </c>
      <c r="G1228" s="2"/>
      <c r="H1228" s="467"/>
      <c r="I1228" s="467"/>
      <c r="J1228" s="468"/>
      <c r="K1228" s="464">
        <v>571.5</v>
      </c>
      <c r="L1228" s="464">
        <v>485.5</v>
      </c>
      <c r="M1228" s="464">
        <v>323.5</v>
      </c>
      <c r="N1228" s="466">
        <f t="shared" ref="N1228:N1291" si="161">1.6%+1.9%+1.9%</f>
        <v>5.4000000000000006E-2</v>
      </c>
      <c r="O1228" s="2">
        <v>10</v>
      </c>
      <c r="P1228" s="2">
        <v>10</v>
      </c>
      <c r="Q1228" s="2">
        <v>10</v>
      </c>
      <c r="R1228" s="2">
        <v>0</v>
      </c>
      <c r="S1228" s="470"/>
      <c r="T1228" s="470">
        <f t="shared" ref="T1228:T1291" si="162">+SUM(O1228:S1228)</f>
        <v>30</v>
      </c>
      <c r="U1228" s="474" t="s">
        <v>3970</v>
      </c>
      <c r="V1228" s="475" t="s">
        <v>3151</v>
      </c>
    </row>
    <row r="1229" spans="1:22" s="1" customFormat="1" ht="39.950000000000003" customHeight="1" thickBot="1">
      <c r="A1229" s="1" t="s">
        <v>7</v>
      </c>
      <c r="B1229" s="2" t="s">
        <v>96</v>
      </c>
      <c r="C1229" s="2" t="s">
        <v>269</v>
      </c>
      <c r="D1229" s="2" t="s">
        <v>1425</v>
      </c>
      <c r="E1229" s="2" t="s">
        <v>2737</v>
      </c>
      <c r="F1229" s="2" t="s">
        <v>2869</v>
      </c>
      <c r="G1229" s="2">
        <v>252.62</v>
      </c>
      <c r="H1229" s="467">
        <v>252.62</v>
      </c>
      <c r="I1229" s="467">
        <v>222.64</v>
      </c>
      <c r="J1229" s="468">
        <f t="shared" ref="J1229:J1240" si="163">+(I1229-H1229)/H1229</f>
        <v>-0.1186762726624971</v>
      </c>
      <c r="K1229" s="464">
        <v>784</v>
      </c>
      <c r="L1229" s="464">
        <v>841</v>
      </c>
      <c r="M1229" s="464">
        <v>833</v>
      </c>
      <c r="N1229" s="466">
        <f t="shared" si="161"/>
        <v>5.4000000000000006E-2</v>
      </c>
      <c r="O1229" s="2">
        <v>10</v>
      </c>
      <c r="P1229" s="2">
        <v>10</v>
      </c>
      <c r="Q1229" s="2">
        <v>10</v>
      </c>
      <c r="R1229" s="2">
        <v>0</v>
      </c>
      <c r="S1229" s="470">
        <v>60</v>
      </c>
      <c r="T1229" s="470">
        <f t="shared" si="162"/>
        <v>90</v>
      </c>
      <c r="U1229" s="476" t="s">
        <v>3969</v>
      </c>
      <c r="V1229" s="472"/>
    </row>
    <row r="1230" spans="1:22" s="1" customFormat="1" ht="39.950000000000003" customHeight="1" thickBot="1">
      <c r="A1230" s="1" t="s">
        <v>6</v>
      </c>
      <c r="B1230" s="2" t="s">
        <v>96</v>
      </c>
      <c r="C1230" s="2" t="s">
        <v>270</v>
      </c>
      <c r="D1230" s="2" t="s">
        <v>1427</v>
      </c>
      <c r="E1230" s="2" t="s">
        <v>2737</v>
      </c>
      <c r="F1230" s="2" t="s">
        <v>2923</v>
      </c>
      <c r="G1230" s="2">
        <v>287.70999999999998</v>
      </c>
      <c r="H1230" s="467">
        <v>287.70999999999998</v>
      </c>
      <c r="I1230" s="467">
        <v>222.64</v>
      </c>
      <c r="J1230" s="468">
        <f t="shared" si="163"/>
        <v>-0.2261652358277432</v>
      </c>
      <c r="K1230" s="464">
        <v>784</v>
      </c>
      <c r="L1230" s="464">
        <v>841</v>
      </c>
      <c r="M1230" s="464">
        <v>833</v>
      </c>
      <c r="N1230" s="466">
        <f t="shared" si="161"/>
        <v>5.4000000000000006E-2</v>
      </c>
      <c r="O1230" s="2">
        <v>10</v>
      </c>
      <c r="P1230" s="2">
        <v>10</v>
      </c>
      <c r="Q1230" s="2">
        <v>10</v>
      </c>
      <c r="R1230" s="2">
        <v>0</v>
      </c>
      <c r="S1230" s="470">
        <f>+($I$1229*$S$1229)/I1230</f>
        <v>60</v>
      </c>
      <c r="T1230" s="470">
        <f t="shared" si="162"/>
        <v>90</v>
      </c>
      <c r="U1230" s="476" t="s">
        <v>3969</v>
      </c>
      <c r="V1230" s="472"/>
    </row>
    <row r="1231" spans="1:22" s="1" customFormat="1" ht="39.950000000000003" customHeight="1" thickBot="1">
      <c r="A1231" s="1" t="s">
        <v>6</v>
      </c>
      <c r="B1231" s="2" t="s">
        <v>96</v>
      </c>
      <c r="C1231" s="2" t="s">
        <v>269</v>
      </c>
      <c r="D1231" s="2" t="s">
        <v>1424</v>
      </c>
      <c r="E1231" s="2" t="s">
        <v>2744</v>
      </c>
      <c r="F1231" s="2" t="s">
        <v>2864</v>
      </c>
      <c r="G1231" s="2">
        <v>571.04999999999995</v>
      </c>
      <c r="H1231" s="467">
        <v>231.89</v>
      </c>
      <c r="I1231" s="467">
        <v>254.78</v>
      </c>
      <c r="J1231" s="468">
        <f t="shared" si="163"/>
        <v>9.8710595540989335E-2</v>
      </c>
      <c r="K1231" s="464">
        <v>784</v>
      </c>
      <c r="L1231" s="464">
        <v>841</v>
      </c>
      <c r="M1231" s="464">
        <v>833</v>
      </c>
      <c r="N1231" s="466">
        <f t="shared" si="161"/>
        <v>5.4000000000000006E-2</v>
      </c>
      <c r="O1231" s="2">
        <v>10</v>
      </c>
      <c r="P1231" s="2">
        <v>0</v>
      </c>
      <c r="Q1231" s="2">
        <v>10</v>
      </c>
      <c r="R1231" s="2">
        <v>0</v>
      </c>
      <c r="S1231" s="470"/>
      <c r="T1231" s="470">
        <f t="shared" si="162"/>
        <v>20</v>
      </c>
      <c r="U1231" s="474" t="s">
        <v>3970</v>
      </c>
      <c r="V1231" s="475" t="s">
        <v>3151</v>
      </c>
    </row>
    <row r="1232" spans="1:22" s="1" customFormat="1" ht="39.950000000000003" customHeight="1" thickBot="1">
      <c r="A1232" s="1" t="s">
        <v>6</v>
      </c>
      <c r="B1232" s="2" t="s">
        <v>96</v>
      </c>
      <c r="C1232" s="2" t="s">
        <v>269</v>
      </c>
      <c r="D1232" s="2" t="s">
        <v>1426</v>
      </c>
      <c r="E1232" s="2" t="s">
        <v>2738</v>
      </c>
      <c r="F1232" s="2" t="s">
        <v>2867</v>
      </c>
      <c r="G1232" s="2">
        <v>244.09</v>
      </c>
      <c r="H1232" s="467">
        <v>272.35000000000002</v>
      </c>
      <c r="I1232" s="467">
        <v>309.64999999999998</v>
      </c>
      <c r="J1232" s="468">
        <f t="shared" si="163"/>
        <v>0.13695612263631338</v>
      </c>
      <c r="K1232" s="464">
        <v>784</v>
      </c>
      <c r="L1232" s="464">
        <v>841</v>
      </c>
      <c r="M1232" s="464">
        <v>833</v>
      </c>
      <c r="N1232" s="466">
        <f t="shared" si="161"/>
        <v>5.4000000000000006E-2</v>
      </c>
      <c r="O1232" s="2">
        <v>10</v>
      </c>
      <c r="P1232" s="2">
        <v>10</v>
      </c>
      <c r="Q1232" s="2">
        <v>10</v>
      </c>
      <c r="R1232" s="2">
        <v>0</v>
      </c>
      <c r="S1232" s="470">
        <f>+($I$1229*$S$1229)/I1232</f>
        <v>43.140319715808175</v>
      </c>
      <c r="T1232" s="470">
        <f t="shared" si="162"/>
        <v>73.140319715808175</v>
      </c>
      <c r="U1232" s="476" t="s">
        <v>3969</v>
      </c>
      <c r="V1232" s="472"/>
    </row>
    <row r="1233" spans="1:22" s="1" customFormat="1" ht="39.950000000000003" customHeight="1" thickBot="1">
      <c r="A1233" s="1" t="s">
        <v>6</v>
      </c>
      <c r="B1233" s="2" t="s">
        <v>96</v>
      </c>
      <c r="C1233" s="2" t="s">
        <v>270</v>
      </c>
      <c r="D1233" s="2" t="s">
        <v>1428</v>
      </c>
      <c r="E1233" s="2" t="s">
        <v>2734</v>
      </c>
      <c r="F1233" s="2" t="s">
        <v>2924</v>
      </c>
      <c r="G1233" s="2">
        <v>289.10000000000002</v>
      </c>
      <c r="H1233" s="467">
        <v>312.2</v>
      </c>
      <c r="I1233" s="467">
        <v>325.69</v>
      </c>
      <c r="J1233" s="468">
        <f t="shared" si="163"/>
        <v>4.3209481101857815E-2</v>
      </c>
      <c r="K1233" s="464">
        <v>784</v>
      </c>
      <c r="L1233" s="464">
        <v>841</v>
      </c>
      <c r="M1233" s="464">
        <v>833</v>
      </c>
      <c r="N1233" s="466">
        <f t="shared" si="161"/>
        <v>5.4000000000000006E-2</v>
      </c>
      <c r="O1233" s="2">
        <v>10</v>
      </c>
      <c r="P1233" s="2">
        <v>10</v>
      </c>
      <c r="Q1233" s="2">
        <v>10</v>
      </c>
      <c r="R1233" s="2">
        <v>0</v>
      </c>
      <c r="S1233" s="470">
        <f>+($I$1229*$S$1229)/I1233</f>
        <v>41.015689766342227</v>
      </c>
      <c r="T1233" s="470">
        <f t="shared" si="162"/>
        <v>71.015689766342234</v>
      </c>
      <c r="U1233" s="476" t="s">
        <v>3969</v>
      </c>
      <c r="V1233" s="472"/>
    </row>
    <row r="1234" spans="1:22" s="1" customFormat="1" ht="39.950000000000003" customHeight="1" thickBot="1">
      <c r="A1234" s="1" t="s">
        <v>6</v>
      </c>
      <c r="B1234" s="2" t="s">
        <v>96</v>
      </c>
      <c r="C1234" s="2" t="s">
        <v>269</v>
      </c>
      <c r="D1234" s="2" t="s">
        <v>1435</v>
      </c>
      <c r="E1234" s="2" t="s">
        <v>2733</v>
      </c>
      <c r="F1234" s="2" t="s">
        <v>2865</v>
      </c>
      <c r="G1234" s="2">
        <v>316.66000000000003</v>
      </c>
      <c r="H1234" s="467">
        <v>316.66000000000003</v>
      </c>
      <c r="I1234" s="467">
        <v>335.41</v>
      </c>
      <c r="J1234" s="468">
        <f t="shared" si="163"/>
        <v>5.9211772879429039E-2</v>
      </c>
      <c r="K1234" s="464">
        <v>784</v>
      </c>
      <c r="L1234" s="464">
        <v>841</v>
      </c>
      <c r="M1234" s="464">
        <v>833</v>
      </c>
      <c r="N1234" s="466">
        <f t="shared" si="161"/>
        <v>5.4000000000000006E-2</v>
      </c>
      <c r="O1234" s="2">
        <v>10</v>
      </c>
      <c r="P1234" s="2">
        <v>0</v>
      </c>
      <c r="Q1234" s="2">
        <v>10</v>
      </c>
      <c r="R1234" s="2">
        <v>2</v>
      </c>
      <c r="S1234" s="470"/>
      <c r="T1234" s="470">
        <f t="shared" si="162"/>
        <v>22</v>
      </c>
      <c r="U1234" s="474" t="s">
        <v>3970</v>
      </c>
      <c r="V1234" s="475" t="s">
        <v>3151</v>
      </c>
    </row>
    <row r="1235" spans="1:22" s="1" customFormat="1" ht="39.950000000000003" customHeight="1" thickBot="1">
      <c r="A1235" s="1" t="s">
        <v>6</v>
      </c>
      <c r="B1235" s="2" t="s">
        <v>96</v>
      </c>
      <c r="C1235" s="2" t="s">
        <v>269</v>
      </c>
      <c r="D1235" s="2" t="s">
        <v>1429</v>
      </c>
      <c r="E1235" s="2" t="s">
        <v>2734</v>
      </c>
      <c r="F1235" s="2" t="s">
        <v>2865</v>
      </c>
      <c r="G1235" s="2">
        <v>307.60000000000002</v>
      </c>
      <c r="H1235" s="467">
        <v>358.15</v>
      </c>
      <c r="I1235" s="467">
        <v>362.8</v>
      </c>
      <c r="J1235" s="468">
        <f t="shared" si="163"/>
        <v>1.2983386849085675E-2</v>
      </c>
      <c r="K1235" s="464">
        <v>784</v>
      </c>
      <c r="L1235" s="464">
        <v>841</v>
      </c>
      <c r="M1235" s="464">
        <v>833</v>
      </c>
      <c r="N1235" s="466">
        <f t="shared" si="161"/>
        <v>5.4000000000000006E-2</v>
      </c>
      <c r="O1235" s="2">
        <v>10</v>
      </c>
      <c r="P1235" s="2">
        <v>10</v>
      </c>
      <c r="Q1235" s="2">
        <v>10</v>
      </c>
      <c r="R1235" s="2">
        <v>0</v>
      </c>
      <c r="S1235" s="470">
        <f t="shared" ref="S1235:S1240" si="164">+($I$1229*$S$1229)/I1235</f>
        <v>36.820286659316423</v>
      </c>
      <c r="T1235" s="470">
        <f t="shared" si="162"/>
        <v>66.820286659316423</v>
      </c>
      <c r="U1235" s="474" t="s">
        <v>3970</v>
      </c>
      <c r="V1235" s="475" t="s">
        <v>3971</v>
      </c>
    </row>
    <row r="1236" spans="1:22" s="1" customFormat="1" ht="39.950000000000003" customHeight="1" thickBot="1">
      <c r="A1236" s="1" t="s">
        <v>6</v>
      </c>
      <c r="B1236" s="2" t="s">
        <v>96</v>
      </c>
      <c r="C1236" s="2" t="s">
        <v>269</v>
      </c>
      <c r="D1236" s="2" t="s">
        <v>1430</v>
      </c>
      <c r="E1236" s="2" t="s">
        <v>2742</v>
      </c>
      <c r="F1236" s="2" t="s">
        <v>2865</v>
      </c>
      <c r="G1236" s="2">
        <v>270.31</v>
      </c>
      <c r="H1236" s="467">
        <v>365</v>
      </c>
      <c r="I1236" s="467">
        <v>365</v>
      </c>
      <c r="J1236" s="468">
        <f t="shared" si="163"/>
        <v>0</v>
      </c>
      <c r="K1236" s="464">
        <v>784</v>
      </c>
      <c r="L1236" s="464">
        <v>841</v>
      </c>
      <c r="M1236" s="464">
        <v>833</v>
      </c>
      <c r="N1236" s="466">
        <f t="shared" si="161"/>
        <v>5.4000000000000006E-2</v>
      </c>
      <c r="O1236" s="2">
        <v>10</v>
      </c>
      <c r="P1236" s="2">
        <v>0</v>
      </c>
      <c r="Q1236" s="2">
        <v>10</v>
      </c>
      <c r="R1236" s="2">
        <v>0</v>
      </c>
      <c r="S1236" s="470">
        <f t="shared" si="164"/>
        <v>36.59835616438356</v>
      </c>
      <c r="T1236" s="470">
        <f t="shared" si="162"/>
        <v>56.59835616438356</v>
      </c>
      <c r="U1236" s="474" t="s">
        <v>3970</v>
      </c>
      <c r="V1236" s="475" t="s">
        <v>3971</v>
      </c>
    </row>
    <row r="1237" spans="1:22" s="1" customFormat="1" ht="39.950000000000003" customHeight="1" thickBot="1">
      <c r="A1237" s="1" t="s">
        <v>6</v>
      </c>
      <c r="B1237" s="2" t="s">
        <v>96</v>
      </c>
      <c r="C1237" s="2" t="s">
        <v>270</v>
      </c>
      <c r="D1237" s="2" t="s">
        <v>1431</v>
      </c>
      <c r="E1237" s="2" t="s">
        <v>2736</v>
      </c>
      <c r="F1237" s="2" t="s">
        <v>2865</v>
      </c>
      <c r="G1237" s="2">
        <v>407.79</v>
      </c>
      <c r="H1237" s="467">
        <v>442.49</v>
      </c>
      <c r="I1237" s="467">
        <v>524.04999999999995</v>
      </c>
      <c r="J1237" s="468">
        <f t="shared" si="163"/>
        <v>0.18432054961694036</v>
      </c>
      <c r="K1237" s="464">
        <v>784</v>
      </c>
      <c r="L1237" s="464">
        <v>841</v>
      </c>
      <c r="M1237" s="464">
        <v>833</v>
      </c>
      <c r="N1237" s="466">
        <f t="shared" si="161"/>
        <v>5.4000000000000006E-2</v>
      </c>
      <c r="O1237" s="2">
        <v>0</v>
      </c>
      <c r="P1237" s="2">
        <v>0</v>
      </c>
      <c r="Q1237" s="2">
        <v>10</v>
      </c>
      <c r="R1237" s="2">
        <v>0</v>
      </c>
      <c r="S1237" s="470">
        <f t="shared" si="164"/>
        <v>25.490697452533158</v>
      </c>
      <c r="T1237" s="470">
        <f t="shared" si="162"/>
        <v>35.490697452533155</v>
      </c>
      <c r="U1237" s="474" t="s">
        <v>3970</v>
      </c>
      <c r="V1237" s="475" t="s">
        <v>3971</v>
      </c>
    </row>
    <row r="1238" spans="1:22" s="1" customFormat="1" ht="39.950000000000003" customHeight="1" thickBot="1">
      <c r="A1238" s="1" t="s">
        <v>6</v>
      </c>
      <c r="B1238" s="2" t="s">
        <v>96</v>
      </c>
      <c r="C1238" s="2" t="s">
        <v>271</v>
      </c>
      <c r="D1238" s="2" t="s">
        <v>1433</v>
      </c>
      <c r="E1238" s="2" t="s">
        <v>2737</v>
      </c>
      <c r="F1238" s="2" t="s">
        <v>2868</v>
      </c>
      <c r="G1238" s="2">
        <v>665.27</v>
      </c>
      <c r="H1238" s="467">
        <v>665.27</v>
      </c>
      <c r="I1238" s="467">
        <v>555.62</v>
      </c>
      <c r="J1238" s="468">
        <f t="shared" si="163"/>
        <v>-0.16482029852541072</v>
      </c>
      <c r="K1238" s="464">
        <v>784</v>
      </c>
      <c r="L1238" s="464">
        <v>841</v>
      </c>
      <c r="M1238" s="464">
        <v>833</v>
      </c>
      <c r="N1238" s="466">
        <f t="shared" si="161"/>
        <v>5.4000000000000006E-2</v>
      </c>
      <c r="O1238" s="2">
        <v>10</v>
      </c>
      <c r="P1238" s="2">
        <v>10</v>
      </c>
      <c r="Q1238" s="2">
        <v>10</v>
      </c>
      <c r="R1238" s="2">
        <v>0</v>
      </c>
      <c r="S1238" s="470">
        <f t="shared" si="164"/>
        <v>24.042331089593606</v>
      </c>
      <c r="T1238" s="470">
        <f t="shared" si="162"/>
        <v>54.042331089593603</v>
      </c>
      <c r="U1238" s="474" t="s">
        <v>3970</v>
      </c>
      <c r="V1238" s="475" t="s">
        <v>3971</v>
      </c>
    </row>
    <row r="1239" spans="1:22" s="1" customFormat="1" ht="39.950000000000003" customHeight="1" thickBot="1">
      <c r="A1239" s="1" t="s">
        <v>6</v>
      </c>
      <c r="B1239" s="2" t="s">
        <v>96</v>
      </c>
      <c r="C1239" s="2" t="s">
        <v>269</v>
      </c>
      <c r="D1239" s="2" t="s">
        <v>1432</v>
      </c>
      <c r="E1239" s="2" t="s">
        <v>2735</v>
      </c>
      <c r="F1239" s="2" t="s">
        <v>2868</v>
      </c>
      <c r="G1239" s="2">
        <v>479.72</v>
      </c>
      <c r="H1239" s="467">
        <v>518</v>
      </c>
      <c r="I1239" s="467">
        <v>561</v>
      </c>
      <c r="J1239" s="468">
        <f t="shared" si="163"/>
        <v>8.3011583011583012E-2</v>
      </c>
      <c r="K1239" s="464">
        <v>784</v>
      </c>
      <c r="L1239" s="464">
        <v>841</v>
      </c>
      <c r="M1239" s="464">
        <v>833</v>
      </c>
      <c r="N1239" s="466">
        <f t="shared" si="161"/>
        <v>5.4000000000000006E-2</v>
      </c>
      <c r="O1239" s="2">
        <v>10</v>
      </c>
      <c r="P1239" s="2">
        <v>10</v>
      </c>
      <c r="Q1239" s="2">
        <v>10</v>
      </c>
      <c r="R1239" s="2">
        <v>1</v>
      </c>
      <c r="S1239" s="470">
        <f t="shared" si="164"/>
        <v>23.811764705882354</v>
      </c>
      <c r="T1239" s="470">
        <f t="shared" si="162"/>
        <v>54.811764705882354</v>
      </c>
      <c r="U1239" s="474" t="s">
        <v>3970</v>
      </c>
      <c r="V1239" s="475" t="s">
        <v>3971</v>
      </c>
    </row>
    <row r="1240" spans="1:22" s="1" customFormat="1" ht="39.950000000000003" customHeight="1" thickBot="1">
      <c r="A1240" s="1" t="s">
        <v>7</v>
      </c>
      <c r="B1240" s="2" t="s">
        <v>96</v>
      </c>
      <c r="C1240" s="2" t="s">
        <v>269</v>
      </c>
      <c r="D1240" s="2" t="s">
        <v>1434</v>
      </c>
      <c r="E1240" s="2" t="s">
        <v>2736</v>
      </c>
      <c r="F1240" s="2" t="s">
        <v>2868</v>
      </c>
      <c r="G1240" s="2">
        <v>623.80999999999995</v>
      </c>
      <c r="H1240" s="467">
        <v>688.27</v>
      </c>
      <c r="I1240" s="467">
        <v>688.31</v>
      </c>
      <c r="J1240" s="468">
        <f t="shared" si="163"/>
        <v>5.8116727447024598E-5</v>
      </c>
      <c r="K1240" s="464">
        <v>784</v>
      </c>
      <c r="L1240" s="464">
        <v>841</v>
      </c>
      <c r="M1240" s="464">
        <v>833</v>
      </c>
      <c r="N1240" s="466">
        <f t="shared" si="161"/>
        <v>5.4000000000000006E-2</v>
      </c>
      <c r="O1240" s="2">
        <v>0</v>
      </c>
      <c r="P1240" s="2">
        <v>10</v>
      </c>
      <c r="Q1240" s="2">
        <v>10</v>
      </c>
      <c r="R1240" s="2">
        <v>0</v>
      </c>
      <c r="S1240" s="470">
        <f t="shared" si="164"/>
        <v>19.407534395839086</v>
      </c>
      <c r="T1240" s="470">
        <f t="shared" si="162"/>
        <v>39.407534395839086</v>
      </c>
      <c r="U1240" s="474" t="s">
        <v>3970</v>
      </c>
      <c r="V1240" s="475" t="s">
        <v>3971</v>
      </c>
    </row>
    <row r="1241" spans="1:22" s="1" customFormat="1" ht="39.950000000000003" customHeight="1" thickBot="1">
      <c r="A1241" s="1" t="s">
        <v>7</v>
      </c>
      <c r="B1241" s="2" t="s">
        <v>96</v>
      </c>
      <c r="C1241" s="2" t="s">
        <v>269</v>
      </c>
      <c r="D1241" s="2" t="s">
        <v>1436</v>
      </c>
      <c r="E1241" s="2" t="s">
        <v>2753</v>
      </c>
      <c r="F1241" s="2" t="s">
        <v>2871</v>
      </c>
      <c r="G1241" s="2"/>
      <c r="H1241" s="467"/>
      <c r="I1241" s="467"/>
      <c r="J1241" s="468"/>
      <c r="K1241" s="464">
        <v>784</v>
      </c>
      <c r="L1241" s="464">
        <v>841</v>
      </c>
      <c r="M1241" s="464">
        <v>833</v>
      </c>
      <c r="N1241" s="466">
        <f t="shared" si="161"/>
        <v>5.4000000000000006E-2</v>
      </c>
      <c r="O1241" s="2">
        <v>10</v>
      </c>
      <c r="P1241" s="2">
        <v>10</v>
      </c>
      <c r="Q1241" s="2">
        <v>10</v>
      </c>
      <c r="R1241" s="2">
        <v>0</v>
      </c>
      <c r="S1241" s="470"/>
      <c r="T1241" s="470">
        <f t="shared" si="162"/>
        <v>30</v>
      </c>
      <c r="U1241" s="474" t="s">
        <v>3970</v>
      </c>
      <c r="V1241" s="475" t="s">
        <v>3151</v>
      </c>
    </row>
    <row r="1242" spans="1:22" s="1" customFormat="1" ht="39.950000000000003" customHeight="1" thickBot="1">
      <c r="A1242" s="1" t="s">
        <v>7</v>
      </c>
      <c r="B1242" s="2" t="s">
        <v>96</v>
      </c>
      <c r="C1242" s="2" t="s">
        <v>271</v>
      </c>
      <c r="D1242" s="2" t="s">
        <v>1437</v>
      </c>
      <c r="E1242" s="2" t="s">
        <v>2734</v>
      </c>
      <c r="F1242" s="2" t="s">
        <v>2925</v>
      </c>
      <c r="G1242" s="2"/>
      <c r="H1242" s="467"/>
      <c r="I1242" s="467"/>
      <c r="J1242" s="468"/>
      <c r="K1242" s="464">
        <v>784</v>
      </c>
      <c r="L1242" s="464">
        <v>841</v>
      </c>
      <c r="M1242" s="464">
        <v>833</v>
      </c>
      <c r="N1242" s="466">
        <f t="shared" si="161"/>
        <v>5.4000000000000006E-2</v>
      </c>
      <c r="O1242" s="2">
        <v>10</v>
      </c>
      <c r="P1242" s="2">
        <v>10</v>
      </c>
      <c r="Q1242" s="2">
        <v>10</v>
      </c>
      <c r="R1242" s="2">
        <v>0</v>
      </c>
      <c r="S1242" s="470"/>
      <c r="T1242" s="470">
        <f t="shared" si="162"/>
        <v>30</v>
      </c>
      <c r="U1242" s="474" t="s">
        <v>3970</v>
      </c>
      <c r="V1242" s="475" t="s">
        <v>3151</v>
      </c>
    </row>
    <row r="1243" spans="1:22" s="1" customFormat="1" ht="39.950000000000003" customHeight="1" thickBot="1">
      <c r="A1243" s="1" t="s">
        <v>7</v>
      </c>
      <c r="B1243" s="2" t="s">
        <v>97</v>
      </c>
      <c r="C1243" s="2" t="s">
        <v>269</v>
      </c>
      <c r="D1243" s="2" t="s">
        <v>1439</v>
      </c>
      <c r="E1243" s="2" t="s">
        <v>2737</v>
      </c>
      <c r="F1243" s="2" t="s">
        <v>2869</v>
      </c>
      <c r="G1243" s="2">
        <v>252.62</v>
      </c>
      <c r="H1243" s="467">
        <v>252.62</v>
      </c>
      <c r="I1243" s="467">
        <v>222.64</v>
      </c>
      <c r="J1243" s="468">
        <f t="shared" ref="J1243:J1253" si="165">+(I1243-H1243)/H1243</f>
        <v>-0.1186762726624971</v>
      </c>
      <c r="K1243" s="464">
        <v>784</v>
      </c>
      <c r="L1243" s="464">
        <v>841</v>
      </c>
      <c r="M1243" s="464">
        <v>850</v>
      </c>
      <c r="N1243" s="466">
        <f t="shared" si="161"/>
        <v>5.4000000000000006E-2</v>
      </c>
      <c r="O1243" s="2">
        <v>10</v>
      </c>
      <c r="P1243" s="2">
        <v>10</v>
      </c>
      <c r="Q1243" s="2">
        <v>10</v>
      </c>
      <c r="R1243" s="2">
        <v>0</v>
      </c>
      <c r="S1243" s="470">
        <v>60</v>
      </c>
      <c r="T1243" s="470">
        <f t="shared" si="162"/>
        <v>90</v>
      </c>
      <c r="U1243" s="476" t="s">
        <v>3969</v>
      </c>
      <c r="V1243" s="472"/>
    </row>
    <row r="1244" spans="1:22" s="1" customFormat="1" ht="39.950000000000003" customHeight="1" thickBot="1">
      <c r="A1244" s="1" t="s">
        <v>6</v>
      </c>
      <c r="B1244" s="2" t="s">
        <v>97</v>
      </c>
      <c r="C1244" s="2" t="s">
        <v>270</v>
      </c>
      <c r="D1244" s="2" t="s">
        <v>1441</v>
      </c>
      <c r="E1244" s="2" t="s">
        <v>2737</v>
      </c>
      <c r="F1244" s="2" t="s">
        <v>2923</v>
      </c>
      <c r="G1244" s="2">
        <v>287.70999999999998</v>
      </c>
      <c r="H1244" s="467">
        <v>287.70999999999998</v>
      </c>
      <c r="I1244" s="467">
        <v>222.64</v>
      </c>
      <c r="J1244" s="468">
        <f t="shared" si="165"/>
        <v>-0.2261652358277432</v>
      </c>
      <c r="K1244" s="464">
        <v>784</v>
      </c>
      <c r="L1244" s="464">
        <v>841</v>
      </c>
      <c r="M1244" s="464">
        <v>850</v>
      </c>
      <c r="N1244" s="466">
        <f t="shared" si="161"/>
        <v>5.4000000000000006E-2</v>
      </c>
      <c r="O1244" s="2">
        <v>10</v>
      </c>
      <c r="P1244" s="2">
        <v>10</v>
      </c>
      <c r="Q1244" s="2">
        <v>10</v>
      </c>
      <c r="R1244" s="2">
        <v>0</v>
      </c>
      <c r="S1244" s="470">
        <f>+($I$1243*$S$1243)/I1244</f>
        <v>60</v>
      </c>
      <c r="T1244" s="470">
        <f t="shared" si="162"/>
        <v>90</v>
      </c>
      <c r="U1244" s="476" t="s">
        <v>3969</v>
      </c>
      <c r="V1244" s="472"/>
    </row>
    <row r="1245" spans="1:22" s="1" customFormat="1" ht="39.950000000000003" customHeight="1" thickBot="1">
      <c r="A1245" s="1" t="s">
        <v>6</v>
      </c>
      <c r="B1245" s="2" t="s">
        <v>97</v>
      </c>
      <c r="C1245" s="2" t="s">
        <v>269</v>
      </c>
      <c r="D1245" s="2" t="s">
        <v>1438</v>
      </c>
      <c r="E1245" s="2" t="s">
        <v>2744</v>
      </c>
      <c r="F1245" s="2" t="s">
        <v>2864</v>
      </c>
      <c r="G1245" s="2">
        <v>599.91</v>
      </c>
      <c r="H1245" s="467">
        <v>231.89</v>
      </c>
      <c r="I1245" s="467">
        <v>254.78</v>
      </c>
      <c r="J1245" s="468">
        <f t="shared" si="165"/>
        <v>9.8710595540989335E-2</v>
      </c>
      <c r="K1245" s="464">
        <v>784</v>
      </c>
      <c r="L1245" s="464">
        <v>841</v>
      </c>
      <c r="M1245" s="464">
        <v>850</v>
      </c>
      <c r="N1245" s="466">
        <f t="shared" si="161"/>
        <v>5.4000000000000006E-2</v>
      </c>
      <c r="O1245" s="2">
        <v>10</v>
      </c>
      <c r="P1245" s="2">
        <v>0</v>
      </c>
      <c r="Q1245" s="2">
        <v>10</v>
      </c>
      <c r="R1245" s="2">
        <v>0</v>
      </c>
      <c r="S1245" s="470"/>
      <c r="T1245" s="470">
        <f t="shared" si="162"/>
        <v>20</v>
      </c>
      <c r="U1245" s="474" t="s">
        <v>3970</v>
      </c>
      <c r="V1245" s="475" t="s">
        <v>3151</v>
      </c>
    </row>
    <row r="1246" spans="1:22" s="1" customFormat="1" ht="39.950000000000003" customHeight="1" thickBot="1">
      <c r="A1246" s="1" t="s">
        <v>6</v>
      </c>
      <c r="B1246" s="2" t="s">
        <v>97</v>
      </c>
      <c r="C1246" s="2" t="s">
        <v>269</v>
      </c>
      <c r="D1246" s="2" t="s">
        <v>1440</v>
      </c>
      <c r="E1246" s="2" t="s">
        <v>2738</v>
      </c>
      <c r="F1246" s="2" t="s">
        <v>2867</v>
      </c>
      <c r="G1246" s="2">
        <v>244.09</v>
      </c>
      <c r="H1246" s="467">
        <v>272.35000000000002</v>
      </c>
      <c r="I1246" s="467">
        <v>309.64999999999998</v>
      </c>
      <c r="J1246" s="468">
        <f t="shared" si="165"/>
        <v>0.13695612263631338</v>
      </c>
      <c r="K1246" s="464">
        <v>784</v>
      </c>
      <c r="L1246" s="464">
        <v>841</v>
      </c>
      <c r="M1246" s="464">
        <v>850</v>
      </c>
      <c r="N1246" s="466">
        <f t="shared" si="161"/>
        <v>5.4000000000000006E-2</v>
      </c>
      <c r="O1246" s="2">
        <v>10</v>
      </c>
      <c r="P1246" s="2">
        <v>10</v>
      </c>
      <c r="Q1246" s="2">
        <v>10</v>
      </c>
      <c r="R1246" s="2">
        <v>0</v>
      </c>
      <c r="S1246" s="470">
        <f>+($I$1243*$S$1243)/I1246</f>
        <v>43.140319715808175</v>
      </c>
      <c r="T1246" s="470">
        <f t="shared" si="162"/>
        <v>73.140319715808175</v>
      </c>
      <c r="U1246" s="476" t="s">
        <v>3969</v>
      </c>
      <c r="V1246" s="472"/>
    </row>
    <row r="1247" spans="1:22" s="1" customFormat="1" ht="39.950000000000003" customHeight="1" thickBot="1">
      <c r="A1247" s="1" t="s">
        <v>7</v>
      </c>
      <c r="B1247" s="2" t="s">
        <v>97</v>
      </c>
      <c r="C1247" s="2" t="s">
        <v>270</v>
      </c>
      <c r="D1247" s="2" t="s">
        <v>1444</v>
      </c>
      <c r="E1247" s="2" t="s">
        <v>2734</v>
      </c>
      <c r="F1247" s="2" t="s">
        <v>2924</v>
      </c>
      <c r="G1247" s="2">
        <v>289.10000000000002</v>
      </c>
      <c r="H1247" s="467">
        <v>311.18</v>
      </c>
      <c r="I1247" s="467">
        <v>323.8</v>
      </c>
      <c r="J1247" s="468">
        <f t="shared" si="165"/>
        <v>4.0555305610900455E-2</v>
      </c>
      <c r="K1247" s="464">
        <v>784</v>
      </c>
      <c r="L1247" s="464">
        <v>841</v>
      </c>
      <c r="M1247" s="464">
        <v>850</v>
      </c>
      <c r="N1247" s="466">
        <f t="shared" si="161"/>
        <v>5.4000000000000006E-2</v>
      </c>
      <c r="O1247" s="2">
        <v>10</v>
      </c>
      <c r="P1247" s="2">
        <v>10</v>
      </c>
      <c r="Q1247" s="2">
        <v>10</v>
      </c>
      <c r="R1247" s="2">
        <v>0</v>
      </c>
      <c r="S1247" s="470">
        <f>+($I$1243*$S$1243)/I1247</f>
        <v>41.255095738109944</v>
      </c>
      <c r="T1247" s="470">
        <f t="shared" si="162"/>
        <v>71.255095738109944</v>
      </c>
      <c r="U1247" s="476" t="s">
        <v>3969</v>
      </c>
      <c r="V1247" s="472"/>
    </row>
    <row r="1248" spans="1:22" s="1" customFormat="1" ht="39.950000000000003" customHeight="1" thickBot="1">
      <c r="A1248" s="1" t="s">
        <v>6</v>
      </c>
      <c r="B1248" s="2" t="s">
        <v>97</v>
      </c>
      <c r="C1248" s="2" t="s">
        <v>269</v>
      </c>
      <c r="D1248" s="2" t="s">
        <v>1442</v>
      </c>
      <c r="E1248" s="2" t="s">
        <v>2733</v>
      </c>
      <c r="F1248" s="2" t="s">
        <v>2865</v>
      </c>
      <c r="G1248" s="2">
        <v>319.66000000000003</v>
      </c>
      <c r="H1248" s="467">
        <v>297.51</v>
      </c>
      <c r="I1248" s="467">
        <v>335.41</v>
      </c>
      <c r="J1248" s="468">
        <f t="shared" si="165"/>
        <v>0.12739067594366588</v>
      </c>
      <c r="K1248" s="464">
        <v>784</v>
      </c>
      <c r="L1248" s="464">
        <v>841</v>
      </c>
      <c r="M1248" s="464">
        <v>850</v>
      </c>
      <c r="N1248" s="466">
        <f t="shared" si="161"/>
        <v>5.4000000000000006E-2</v>
      </c>
      <c r="O1248" s="2">
        <v>10</v>
      </c>
      <c r="P1248" s="2">
        <v>0</v>
      </c>
      <c r="Q1248" s="2">
        <v>10</v>
      </c>
      <c r="R1248" s="2">
        <v>2</v>
      </c>
      <c r="S1248" s="470"/>
      <c r="T1248" s="470">
        <f t="shared" si="162"/>
        <v>22</v>
      </c>
      <c r="U1248" s="474" t="s">
        <v>3970</v>
      </c>
      <c r="V1248" s="475" t="s">
        <v>3151</v>
      </c>
    </row>
    <row r="1249" spans="1:22" s="1" customFormat="1" ht="39.950000000000003" customHeight="1" thickBot="1">
      <c r="A1249" s="1" t="s">
        <v>6</v>
      </c>
      <c r="B1249" s="2" t="s">
        <v>97</v>
      </c>
      <c r="C1249" s="2" t="s">
        <v>269</v>
      </c>
      <c r="D1249" s="2" t="s">
        <v>1443</v>
      </c>
      <c r="E1249" s="2" t="s">
        <v>2734</v>
      </c>
      <c r="F1249" s="2" t="s">
        <v>2865</v>
      </c>
      <c r="G1249" s="2">
        <v>307.60000000000002</v>
      </c>
      <c r="H1249" s="467">
        <v>306.2</v>
      </c>
      <c r="I1249" s="467">
        <v>362.8</v>
      </c>
      <c r="J1249" s="468">
        <f t="shared" si="165"/>
        <v>0.18484650555192692</v>
      </c>
      <c r="K1249" s="464">
        <v>784</v>
      </c>
      <c r="L1249" s="464">
        <v>841</v>
      </c>
      <c r="M1249" s="464">
        <v>850</v>
      </c>
      <c r="N1249" s="466">
        <f t="shared" si="161"/>
        <v>5.4000000000000006E-2</v>
      </c>
      <c r="O1249" s="2">
        <v>10</v>
      </c>
      <c r="P1249" s="2">
        <v>10</v>
      </c>
      <c r="Q1249" s="2">
        <v>10</v>
      </c>
      <c r="R1249" s="2">
        <v>0</v>
      </c>
      <c r="S1249" s="470">
        <f>+($I$1243*$S$1243)/I1249</f>
        <v>36.820286659316423</v>
      </c>
      <c r="T1249" s="470">
        <f t="shared" si="162"/>
        <v>66.820286659316423</v>
      </c>
      <c r="U1249" s="474" t="s">
        <v>3970</v>
      </c>
      <c r="V1249" s="475" t="s">
        <v>3971</v>
      </c>
    </row>
    <row r="1250" spans="1:22" s="1" customFormat="1" ht="39.950000000000003" customHeight="1" thickBot="1">
      <c r="A1250" s="1" t="s">
        <v>6</v>
      </c>
      <c r="B1250" s="2" t="s">
        <v>97</v>
      </c>
      <c r="C1250" s="2" t="s">
        <v>269</v>
      </c>
      <c r="D1250" s="2" t="s">
        <v>1445</v>
      </c>
      <c r="E1250" s="2" t="s">
        <v>2742</v>
      </c>
      <c r="F1250" s="2" t="s">
        <v>2865</v>
      </c>
      <c r="G1250" s="2">
        <v>270.31</v>
      </c>
      <c r="H1250" s="467">
        <v>365</v>
      </c>
      <c r="I1250" s="467">
        <v>365</v>
      </c>
      <c r="J1250" s="468">
        <f t="shared" si="165"/>
        <v>0</v>
      </c>
      <c r="K1250" s="464">
        <v>784</v>
      </c>
      <c r="L1250" s="464">
        <v>841</v>
      </c>
      <c r="M1250" s="464">
        <v>850</v>
      </c>
      <c r="N1250" s="466">
        <f t="shared" si="161"/>
        <v>5.4000000000000006E-2</v>
      </c>
      <c r="O1250" s="2">
        <v>10</v>
      </c>
      <c r="P1250" s="2">
        <v>0</v>
      </c>
      <c r="Q1250" s="2">
        <v>10</v>
      </c>
      <c r="R1250" s="2">
        <v>0</v>
      </c>
      <c r="S1250" s="470">
        <f>+($I$1243*$S$1243)/I1250</f>
        <v>36.59835616438356</v>
      </c>
      <c r="T1250" s="470">
        <f t="shared" si="162"/>
        <v>56.59835616438356</v>
      </c>
      <c r="U1250" s="474" t="s">
        <v>3970</v>
      </c>
      <c r="V1250" s="475" t="s">
        <v>3971</v>
      </c>
    </row>
    <row r="1251" spans="1:22" s="1" customFormat="1" ht="39.950000000000003" customHeight="1" thickBot="1">
      <c r="A1251" s="1" t="s">
        <v>6</v>
      </c>
      <c r="B1251" s="2" t="s">
        <v>97</v>
      </c>
      <c r="C1251" s="2" t="s">
        <v>271</v>
      </c>
      <c r="D1251" s="2" t="s">
        <v>1447</v>
      </c>
      <c r="E1251" s="2" t="s">
        <v>2737</v>
      </c>
      <c r="F1251" s="2" t="s">
        <v>2868</v>
      </c>
      <c r="G1251" s="2">
        <v>665.27</v>
      </c>
      <c r="H1251" s="467">
        <v>665.27</v>
      </c>
      <c r="I1251" s="467">
        <v>555.62</v>
      </c>
      <c r="J1251" s="468">
        <f t="shared" si="165"/>
        <v>-0.16482029852541072</v>
      </c>
      <c r="K1251" s="464">
        <v>784</v>
      </c>
      <c r="L1251" s="464">
        <v>841</v>
      </c>
      <c r="M1251" s="464">
        <v>850</v>
      </c>
      <c r="N1251" s="466">
        <f t="shared" si="161"/>
        <v>5.4000000000000006E-2</v>
      </c>
      <c r="O1251" s="2">
        <v>10</v>
      </c>
      <c r="P1251" s="2">
        <v>10</v>
      </c>
      <c r="Q1251" s="2">
        <v>10</v>
      </c>
      <c r="R1251" s="2">
        <v>0</v>
      </c>
      <c r="S1251" s="470">
        <f>+($I$1243*$S$1243)/I1251</f>
        <v>24.042331089593606</v>
      </c>
      <c r="T1251" s="470">
        <f t="shared" si="162"/>
        <v>54.042331089593603</v>
      </c>
      <c r="U1251" s="474" t="s">
        <v>3970</v>
      </c>
      <c r="V1251" s="475" t="s">
        <v>3971</v>
      </c>
    </row>
    <row r="1252" spans="1:22" s="1" customFormat="1" ht="39.950000000000003" customHeight="1" thickBot="1">
      <c r="A1252" s="1" t="s">
        <v>6</v>
      </c>
      <c r="B1252" s="2" t="s">
        <v>97</v>
      </c>
      <c r="C1252" s="2" t="s">
        <v>269</v>
      </c>
      <c r="D1252" s="2" t="s">
        <v>1446</v>
      </c>
      <c r="E1252" s="2" t="s">
        <v>2735</v>
      </c>
      <c r="F1252" s="2" t="s">
        <v>2868</v>
      </c>
      <c r="G1252" s="2">
        <v>479.72</v>
      </c>
      <c r="H1252" s="467">
        <v>518</v>
      </c>
      <c r="I1252" s="467">
        <v>561</v>
      </c>
      <c r="J1252" s="468">
        <f t="shared" si="165"/>
        <v>8.3011583011583012E-2</v>
      </c>
      <c r="K1252" s="464">
        <v>784</v>
      </c>
      <c r="L1252" s="464">
        <v>841</v>
      </c>
      <c r="M1252" s="464">
        <v>850</v>
      </c>
      <c r="N1252" s="466">
        <f t="shared" si="161"/>
        <v>5.4000000000000006E-2</v>
      </c>
      <c r="O1252" s="2">
        <v>10</v>
      </c>
      <c r="P1252" s="2">
        <v>10</v>
      </c>
      <c r="Q1252" s="2">
        <v>10</v>
      </c>
      <c r="R1252" s="2">
        <v>1</v>
      </c>
      <c r="S1252" s="470">
        <f>+($I$1243*$S$1243)/I1252</f>
        <v>23.811764705882354</v>
      </c>
      <c r="T1252" s="470">
        <f t="shared" si="162"/>
        <v>54.811764705882354</v>
      </c>
      <c r="U1252" s="474" t="s">
        <v>3970</v>
      </c>
      <c r="V1252" s="475" t="s">
        <v>3971</v>
      </c>
    </row>
    <row r="1253" spans="1:22" s="1" customFormat="1" ht="39.950000000000003" customHeight="1" thickBot="1">
      <c r="A1253" s="1" t="s">
        <v>6</v>
      </c>
      <c r="B1253" s="2" t="s">
        <v>97</v>
      </c>
      <c r="C1253" s="2" t="s">
        <v>269</v>
      </c>
      <c r="D1253" s="2" t="s">
        <v>1448</v>
      </c>
      <c r="E1253" s="2" t="s">
        <v>2736</v>
      </c>
      <c r="F1253" s="2" t="s">
        <v>2868</v>
      </c>
      <c r="G1253" s="2">
        <v>623.80999999999995</v>
      </c>
      <c r="H1253" s="467">
        <v>688.27</v>
      </c>
      <c r="I1253" s="467">
        <v>688.31</v>
      </c>
      <c r="J1253" s="468">
        <f t="shared" si="165"/>
        <v>5.8116727447024598E-5</v>
      </c>
      <c r="K1253" s="464">
        <v>784</v>
      </c>
      <c r="L1253" s="464">
        <v>841</v>
      </c>
      <c r="M1253" s="464">
        <v>850</v>
      </c>
      <c r="N1253" s="466">
        <f t="shared" si="161"/>
        <v>5.4000000000000006E-2</v>
      </c>
      <c r="O1253" s="2">
        <v>0</v>
      </c>
      <c r="P1253" s="2">
        <v>10</v>
      </c>
      <c r="Q1253" s="2">
        <v>10</v>
      </c>
      <c r="R1253" s="2">
        <v>0</v>
      </c>
      <c r="S1253" s="470">
        <f>+($I$1243*$S$1243)/I1253</f>
        <v>19.407534395839086</v>
      </c>
      <c r="T1253" s="470">
        <f t="shared" si="162"/>
        <v>39.407534395839086</v>
      </c>
      <c r="U1253" s="474" t="s">
        <v>3970</v>
      </c>
      <c r="V1253" s="475" t="s">
        <v>3971</v>
      </c>
    </row>
    <row r="1254" spans="1:22" s="1" customFormat="1" ht="39.950000000000003" customHeight="1" thickBot="1">
      <c r="A1254" s="1" t="s">
        <v>7</v>
      </c>
      <c r="B1254" s="2" t="s">
        <v>97</v>
      </c>
      <c r="C1254" s="2" t="s">
        <v>269</v>
      </c>
      <c r="D1254" s="2" t="s">
        <v>1449</v>
      </c>
      <c r="E1254" s="2" t="s">
        <v>2753</v>
      </c>
      <c r="F1254" s="2" t="s">
        <v>2871</v>
      </c>
      <c r="G1254" s="2"/>
      <c r="H1254" s="467"/>
      <c r="I1254" s="467"/>
      <c r="J1254" s="468"/>
      <c r="K1254" s="464">
        <v>784</v>
      </c>
      <c r="L1254" s="464">
        <v>841</v>
      </c>
      <c r="M1254" s="464">
        <v>850</v>
      </c>
      <c r="N1254" s="466">
        <f t="shared" si="161"/>
        <v>5.4000000000000006E-2</v>
      </c>
      <c r="O1254" s="2">
        <v>10</v>
      </c>
      <c r="P1254" s="2">
        <v>10</v>
      </c>
      <c r="Q1254" s="2">
        <v>10</v>
      </c>
      <c r="R1254" s="2">
        <v>0</v>
      </c>
      <c r="S1254" s="470"/>
      <c r="T1254" s="470">
        <f t="shared" si="162"/>
        <v>30</v>
      </c>
      <c r="U1254" s="474" t="s">
        <v>3970</v>
      </c>
      <c r="V1254" s="475" t="s">
        <v>3151</v>
      </c>
    </row>
    <row r="1255" spans="1:22" s="1" customFormat="1" ht="39.950000000000003" customHeight="1" thickBot="1">
      <c r="A1255" s="1" t="s">
        <v>7</v>
      </c>
      <c r="B1255" s="2" t="s">
        <v>97</v>
      </c>
      <c r="C1255" s="2" t="s">
        <v>271</v>
      </c>
      <c r="D1255" s="2" t="s">
        <v>1450</v>
      </c>
      <c r="E1255" s="2" t="s">
        <v>2734</v>
      </c>
      <c r="F1255" s="2" t="s">
        <v>2925</v>
      </c>
      <c r="G1255" s="2"/>
      <c r="H1255" s="467"/>
      <c r="I1255" s="467"/>
      <c r="J1255" s="468"/>
      <c r="K1255" s="464">
        <v>784</v>
      </c>
      <c r="L1255" s="464">
        <v>841</v>
      </c>
      <c r="M1255" s="464">
        <v>850</v>
      </c>
      <c r="N1255" s="466">
        <f t="shared" si="161"/>
        <v>5.4000000000000006E-2</v>
      </c>
      <c r="O1255" s="2">
        <v>10</v>
      </c>
      <c r="P1255" s="2">
        <v>10</v>
      </c>
      <c r="Q1255" s="2">
        <v>10</v>
      </c>
      <c r="R1255" s="2">
        <v>0</v>
      </c>
      <c r="S1255" s="470"/>
      <c r="T1255" s="470">
        <f t="shared" si="162"/>
        <v>30</v>
      </c>
      <c r="U1255" s="474" t="s">
        <v>3970</v>
      </c>
      <c r="V1255" s="475" t="s">
        <v>3151</v>
      </c>
    </row>
    <row r="1256" spans="1:22" s="1" customFormat="1" ht="39.950000000000003" customHeight="1" thickBot="1">
      <c r="A1256" s="1" t="s">
        <v>7</v>
      </c>
      <c r="B1256" s="2" t="s">
        <v>98</v>
      </c>
      <c r="C1256" s="2" t="s">
        <v>269</v>
      </c>
      <c r="D1256" s="2" t="s">
        <v>1451</v>
      </c>
      <c r="E1256" s="2" t="s">
        <v>2733</v>
      </c>
      <c r="F1256" s="2" t="s">
        <v>2779</v>
      </c>
      <c r="G1256" s="2">
        <v>1195.68</v>
      </c>
      <c r="H1256" s="467">
        <v>929.18</v>
      </c>
      <c r="I1256" s="467">
        <v>1048.92</v>
      </c>
      <c r="J1256" s="468">
        <f>+(I1256-H1256)/H1256</f>
        <v>0.12886631223229097</v>
      </c>
      <c r="K1256" s="464">
        <v>5445</v>
      </c>
      <c r="L1256" s="464">
        <v>3300</v>
      </c>
      <c r="M1256" s="464">
        <v>4550</v>
      </c>
      <c r="N1256" s="466">
        <f t="shared" si="161"/>
        <v>5.4000000000000006E-2</v>
      </c>
      <c r="O1256" s="2">
        <v>10</v>
      </c>
      <c r="P1256" s="2">
        <v>0</v>
      </c>
      <c r="Q1256" s="2">
        <v>10</v>
      </c>
      <c r="R1256" s="2">
        <v>2</v>
      </c>
      <c r="S1256" s="470"/>
      <c r="T1256" s="470">
        <f t="shared" si="162"/>
        <v>22</v>
      </c>
      <c r="U1256" s="474" t="s">
        <v>3970</v>
      </c>
      <c r="V1256" s="475" t="s">
        <v>3151</v>
      </c>
    </row>
    <row r="1257" spans="1:22" s="1" customFormat="1" ht="39.950000000000003" customHeight="1" thickBot="1">
      <c r="A1257" s="1" t="s">
        <v>6</v>
      </c>
      <c r="B1257" s="2" t="s">
        <v>98</v>
      </c>
      <c r="C1257" s="2" t="s">
        <v>269</v>
      </c>
      <c r="D1257" s="2" t="s">
        <v>1452</v>
      </c>
      <c r="E1257" s="2" t="s">
        <v>2738</v>
      </c>
      <c r="F1257" s="2" t="s">
        <v>2867</v>
      </c>
      <c r="G1257" s="2">
        <v>994.82</v>
      </c>
      <c r="H1257" s="467">
        <v>1174.1300000000001</v>
      </c>
      <c r="I1257" s="467">
        <v>1314.61</v>
      </c>
      <c r="J1257" s="468">
        <f>+(I1257-H1257)/H1257</f>
        <v>0.11964603578820043</v>
      </c>
      <c r="K1257" s="464">
        <v>5445</v>
      </c>
      <c r="L1257" s="464">
        <v>3300</v>
      </c>
      <c r="M1257" s="464">
        <v>4550</v>
      </c>
      <c r="N1257" s="466">
        <f t="shared" si="161"/>
        <v>5.4000000000000006E-2</v>
      </c>
      <c r="O1257" s="2">
        <v>10</v>
      </c>
      <c r="P1257" s="2">
        <v>10</v>
      </c>
      <c r="Q1257" s="2">
        <v>10</v>
      </c>
      <c r="R1257" s="2">
        <v>0</v>
      </c>
      <c r="S1257" s="470">
        <v>60</v>
      </c>
      <c r="T1257" s="470">
        <f t="shared" si="162"/>
        <v>90</v>
      </c>
      <c r="U1257" s="476" t="s">
        <v>3969</v>
      </c>
      <c r="V1257" s="472"/>
    </row>
    <row r="1258" spans="1:22" s="1" customFormat="1" ht="39.950000000000003" customHeight="1" thickBot="1">
      <c r="A1258" s="1" t="s">
        <v>6</v>
      </c>
      <c r="B1258" s="2" t="s">
        <v>98</v>
      </c>
      <c r="C1258" s="2" t="s">
        <v>270</v>
      </c>
      <c r="D1258" s="2" t="s">
        <v>1454</v>
      </c>
      <c r="E1258" s="2" t="s">
        <v>2734</v>
      </c>
      <c r="F1258" s="2" t="s">
        <v>2927</v>
      </c>
      <c r="G1258" s="2">
        <v>1860</v>
      </c>
      <c r="H1258" s="467">
        <v>1405</v>
      </c>
      <c r="I1258" s="467">
        <v>1378</v>
      </c>
      <c r="J1258" s="468">
        <f>+(I1258-H1258)/H1258</f>
        <v>-1.9217081850533807E-2</v>
      </c>
      <c r="K1258" s="464">
        <v>5445</v>
      </c>
      <c r="L1258" s="464">
        <v>3300</v>
      </c>
      <c r="M1258" s="464">
        <v>4550</v>
      </c>
      <c r="N1258" s="466">
        <f t="shared" si="161"/>
        <v>5.4000000000000006E-2</v>
      </c>
      <c r="O1258" s="2">
        <v>10</v>
      </c>
      <c r="P1258" s="2">
        <v>10</v>
      </c>
      <c r="Q1258" s="2">
        <v>10</v>
      </c>
      <c r="R1258" s="2">
        <v>0</v>
      </c>
      <c r="S1258" s="470">
        <f>+($I$1257*$S$1257)/I1258</f>
        <v>57.239912917271404</v>
      </c>
      <c r="T1258" s="470">
        <f t="shared" si="162"/>
        <v>87.239912917271397</v>
      </c>
      <c r="U1258" s="476" t="s">
        <v>3969</v>
      </c>
      <c r="V1258" s="472"/>
    </row>
    <row r="1259" spans="1:22" s="1" customFormat="1" ht="39.950000000000003" customHeight="1" thickBot="1">
      <c r="A1259" s="1" t="s">
        <v>6</v>
      </c>
      <c r="B1259" s="2" t="s">
        <v>98</v>
      </c>
      <c r="C1259" s="2" t="s">
        <v>269</v>
      </c>
      <c r="D1259" s="2" t="s">
        <v>1453</v>
      </c>
      <c r="E1259" s="2" t="s">
        <v>2736</v>
      </c>
      <c r="F1259" s="2" t="s">
        <v>2779</v>
      </c>
      <c r="G1259" s="2">
        <v>1576.74</v>
      </c>
      <c r="H1259" s="467">
        <v>1308.5899999999999</v>
      </c>
      <c r="I1259" s="467">
        <v>1504.32</v>
      </c>
      <c r="J1259" s="468">
        <f>+(I1259-H1259)/H1259</f>
        <v>0.14957320474709423</v>
      </c>
      <c r="K1259" s="464">
        <v>5445</v>
      </c>
      <c r="L1259" s="464">
        <v>3300</v>
      </c>
      <c r="M1259" s="464">
        <v>4550</v>
      </c>
      <c r="N1259" s="466">
        <f t="shared" si="161"/>
        <v>5.4000000000000006E-2</v>
      </c>
      <c r="O1259" s="2">
        <v>0</v>
      </c>
      <c r="P1259" s="2">
        <v>10</v>
      </c>
      <c r="Q1259" s="2">
        <v>10</v>
      </c>
      <c r="R1259" s="2">
        <v>0</v>
      </c>
      <c r="S1259" s="470">
        <f>+($I$1257*$S$1257)/I1259</f>
        <v>52.433391831525206</v>
      </c>
      <c r="T1259" s="470">
        <f t="shared" si="162"/>
        <v>72.433391831525199</v>
      </c>
      <c r="U1259" s="476" t="s">
        <v>3969</v>
      </c>
      <c r="V1259" s="472"/>
    </row>
    <row r="1260" spans="1:22" s="1" customFormat="1" ht="39.950000000000003" customHeight="1" thickBot="1">
      <c r="A1260" s="1" t="s">
        <v>7</v>
      </c>
      <c r="B1260" s="2" t="s">
        <v>98</v>
      </c>
      <c r="C1260" s="2" t="s">
        <v>269</v>
      </c>
      <c r="D1260" s="2" t="s">
        <v>1456</v>
      </c>
      <c r="E1260" s="2" t="s">
        <v>2737</v>
      </c>
      <c r="F1260" s="2" t="s">
        <v>2913</v>
      </c>
      <c r="G1260" s="2"/>
      <c r="H1260" s="467">
        <v>5186.51</v>
      </c>
      <c r="I1260" s="467">
        <v>5077.4799999999996</v>
      </c>
      <c r="J1260" s="468">
        <f>+(I1260-H1260)/H1260</f>
        <v>-2.1021843204775591E-2</v>
      </c>
      <c r="K1260" s="464">
        <v>5445</v>
      </c>
      <c r="L1260" s="464">
        <v>3300</v>
      </c>
      <c r="M1260" s="464">
        <v>4550</v>
      </c>
      <c r="N1260" s="466">
        <f t="shared" si="161"/>
        <v>5.4000000000000006E-2</v>
      </c>
      <c r="O1260" s="2">
        <v>10</v>
      </c>
      <c r="P1260" s="2">
        <v>0</v>
      </c>
      <c r="Q1260" s="2">
        <v>10</v>
      </c>
      <c r="R1260" s="2">
        <v>0</v>
      </c>
      <c r="S1260" s="470">
        <f>+($I$1257*$S$1257)/I1260</f>
        <v>15.534595901904094</v>
      </c>
      <c r="T1260" s="470">
        <f t="shared" si="162"/>
        <v>35.534595901904098</v>
      </c>
      <c r="U1260" s="474" t="s">
        <v>3970</v>
      </c>
      <c r="V1260" s="475" t="s">
        <v>3151</v>
      </c>
    </row>
    <row r="1261" spans="1:22" s="1" customFormat="1" ht="39.950000000000003" customHeight="1" thickBot="1">
      <c r="A1261" s="1" t="s">
        <v>7</v>
      </c>
      <c r="B1261" s="2" t="s">
        <v>98</v>
      </c>
      <c r="C1261" s="2" t="s">
        <v>269</v>
      </c>
      <c r="D1261" s="2" t="s">
        <v>1455</v>
      </c>
      <c r="E1261" s="2" t="s">
        <v>2734</v>
      </c>
      <c r="F1261" s="2" t="s">
        <v>2779</v>
      </c>
      <c r="G1261" s="2"/>
      <c r="H1261" s="467"/>
      <c r="I1261" s="467"/>
      <c r="J1261" s="468"/>
      <c r="K1261" s="464">
        <v>5445</v>
      </c>
      <c r="L1261" s="464">
        <v>3300</v>
      </c>
      <c r="M1261" s="464">
        <v>4550</v>
      </c>
      <c r="N1261" s="466">
        <f t="shared" si="161"/>
        <v>5.4000000000000006E-2</v>
      </c>
      <c r="O1261" s="2">
        <v>10</v>
      </c>
      <c r="P1261" s="2">
        <v>0</v>
      </c>
      <c r="Q1261" s="2">
        <v>10</v>
      </c>
      <c r="R1261" s="2">
        <v>0</v>
      </c>
      <c r="S1261" s="470"/>
      <c r="T1261" s="470">
        <f t="shared" si="162"/>
        <v>20</v>
      </c>
      <c r="U1261" s="474" t="s">
        <v>3970</v>
      </c>
      <c r="V1261" s="475" t="s">
        <v>3151</v>
      </c>
    </row>
    <row r="1262" spans="1:22" s="1" customFormat="1" ht="39.950000000000003" customHeight="1" thickBot="1">
      <c r="A1262" s="1" t="s">
        <v>6</v>
      </c>
      <c r="B1262" s="2" t="s">
        <v>99</v>
      </c>
      <c r="C1262" s="2" t="s">
        <v>269</v>
      </c>
      <c r="D1262" s="2" t="s">
        <v>1457</v>
      </c>
      <c r="E1262" s="2" t="s">
        <v>2734</v>
      </c>
      <c r="F1262" s="2" t="s">
        <v>2928</v>
      </c>
      <c r="G1262" s="2">
        <v>1270.5</v>
      </c>
      <c r="H1262" s="467">
        <v>1036</v>
      </c>
      <c r="I1262" s="467">
        <v>1025</v>
      </c>
      <c r="J1262" s="468">
        <f t="shared" ref="J1262:J1305" si="166">+(I1262-H1262)/H1262</f>
        <v>-1.0617760617760617E-2</v>
      </c>
      <c r="K1262" s="464">
        <v>2782.333333333333</v>
      </c>
      <c r="L1262" s="464">
        <v>1843</v>
      </c>
      <c r="M1262" s="464">
        <v>1589.6666666666667</v>
      </c>
      <c r="N1262" s="466">
        <f t="shared" si="161"/>
        <v>5.4000000000000006E-2</v>
      </c>
      <c r="O1262" s="2">
        <v>10</v>
      </c>
      <c r="P1262" s="2">
        <v>10</v>
      </c>
      <c r="Q1262" s="2">
        <v>10</v>
      </c>
      <c r="R1262" s="2">
        <v>0</v>
      </c>
      <c r="S1262" s="470">
        <v>60</v>
      </c>
      <c r="T1262" s="470">
        <f t="shared" si="162"/>
        <v>90</v>
      </c>
      <c r="U1262" s="476" t="s">
        <v>3969</v>
      </c>
      <c r="V1262" s="472"/>
    </row>
    <row r="1263" spans="1:22" s="1" customFormat="1" ht="39.950000000000003" customHeight="1" thickBot="1">
      <c r="A1263" s="1" t="s">
        <v>7</v>
      </c>
      <c r="B1263" s="2" t="s">
        <v>99</v>
      </c>
      <c r="C1263" s="2" t="s">
        <v>269</v>
      </c>
      <c r="D1263" s="2" t="s">
        <v>1459</v>
      </c>
      <c r="E1263" s="2" t="s">
        <v>2735</v>
      </c>
      <c r="F1263" s="2" t="s">
        <v>2928</v>
      </c>
      <c r="G1263" s="2">
        <v>1226.68</v>
      </c>
      <c r="H1263" s="467">
        <v>1227</v>
      </c>
      <c r="I1263" s="467">
        <v>1228</v>
      </c>
      <c r="J1263" s="468">
        <f t="shared" si="166"/>
        <v>8.1499592502037486E-4</v>
      </c>
      <c r="K1263" s="464">
        <v>2782.333333333333</v>
      </c>
      <c r="L1263" s="464">
        <v>1843</v>
      </c>
      <c r="M1263" s="464">
        <v>1589.6666666666667</v>
      </c>
      <c r="N1263" s="466">
        <f t="shared" si="161"/>
        <v>5.4000000000000006E-2</v>
      </c>
      <c r="O1263" s="2">
        <v>10</v>
      </c>
      <c r="P1263" s="2">
        <v>10</v>
      </c>
      <c r="Q1263" s="2">
        <v>10</v>
      </c>
      <c r="R1263" s="2">
        <v>1</v>
      </c>
      <c r="S1263" s="470">
        <f>+($I$1262*$S$1262)/I1263</f>
        <v>50.081433224755699</v>
      </c>
      <c r="T1263" s="470">
        <f t="shared" si="162"/>
        <v>81.081433224755699</v>
      </c>
      <c r="U1263" s="476" t="s">
        <v>3969</v>
      </c>
      <c r="V1263" s="472"/>
    </row>
    <row r="1264" spans="1:22" s="1" customFormat="1" ht="39.950000000000003" customHeight="1" thickBot="1">
      <c r="A1264" s="1" t="s">
        <v>6</v>
      </c>
      <c r="B1264" s="2" t="s">
        <v>99</v>
      </c>
      <c r="C1264" s="2" t="s">
        <v>271</v>
      </c>
      <c r="D1264" s="2" t="s">
        <v>1464</v>
      </c>
      <c r="E1264" s="2" t="s">
        <v>2734</v>
      </c>
      <c r="F1264" s="2" t="s">
        <v>2929</v>
      </c>
      <c r="G1264" s="2">
        <v>2820</v>
      </c>
      <c r="H1264" s="467">
        <v>2190</v>
      </c>
      <c r="I1264" s="467">
        <v>1249</v>
      </c>
      <c r="J1264" s="468">
        <f t="shared" si="166"/>
        <v>-0.42968036529680365</v>
      </c>
      <c r="K1264" s="464">
        <v>2782.333333333333</v>
      </c>
      <c r="L1264" s="464">
        <v>1843</v>
      </c>
      <c r="M1264" s="464">
        <v>1589.6666666666667</v>
      </c>
      <c r="N1264" s="466">
        <f t="shared" si="161"/>
        <v>5.4000000000000006E-2</v>
      </c>
      <c r="O1264" s="2">
        <v>10</v>
      </c>
      <c r="P1264" s="2">
        <v>10</v>
      </c>
      <c r="Q1264" s="2">
        <v>10</v>
      </c>
      <c r="R1264" s="2">
        <v>0</v>
      </c>
      <c r="S1264" s="470">
        <f>+($I$1262*$S$1262)/I1264</f>
        <v>49.23939151321057</v>
      </c>
      <c r="T1264" s="470">
        <f t="shared" si="162"/>
        <v>79.239391513210563</v>
      </c>
      <c r="U1264" s="476" t="s">
        <v>3969</v>
      </c>
      <c r="V1264" s="472"/>
    </row>
    <row r="1265" spans="1:22" s="1" customFormat="1" ht="39.950000000000003" customHeight="1" thickBot="1">
      <c r="A1265" s="1" t="s">
        <v>6</v>
      </c>
      <c r="B1265" s="2" t="s">
        <v>99</v>
      </c>
      <c r="C1265" s="2" t="s">
        <v>269</v>
      </c>
      <c r="D1265" s="2" t="s">
        <v>1458</v>
      </c>
      <c r="E1265" s="2" t="s">
        <v>2733</v>
      </c>
      <c r="F1265" s="2" t="s">
        <v>2779</v>
      </c>
      <c r="G1265" s="2">
        <v>1538.06</v>
      </c>
      <c r="H1265" s="467">
        <v>1129.93</v>
      </c>
      <c r="I1265" s="467">
        <v>1275.55</v>
      </c>
      <c r="J1265" s="468">
        <f t="shared" si="166"/>
        <v>0.1288752400591186</v>
      </c>
      <c r="K1265" s="464"/>
      <c r="L1265" s="464">
        <v>1843</v>
      </c>
      <c r="M1265" s="464">
        <v>1589.6666666666667</v>
      </c>
      <c r="N1265" s="466">
        <f t="shared" si="161"/>
        <v>5.4000000000000006E-2</v>
      </c>
      <c r="O1265" s="2">
        <v>10</v>
      </c>
      <c r="P1265" s="2">
        <v>0</v>
      </c>
      <c r="Q1265" s="2">
        <v>10</v>
      </c>
      <c r="R1265" s="2">
        <v>2</v>
      </c>
      <c r="S1265" s="470"/>
      <c r="T1265" s="470">
        <f t="shared" si="162"/>
        <v>22</v>
      </c>
      <c r="U1265" s="474" t="s">
        <v>3970</v>
      </c>
      <c r="V1265" s="475" t="s">
        <v>3151</v>
      </c>
    </row>
    <row r="1266" spans="1:22" s="1" customFormat="1" ht="39.950000000000003" customHeight="1" thickBot="1">
      <c r="A1266" s="1" t="s">
        <v>6</v>
      </c>
      <c r="B1266" s="2" t="s">
        <v>99</v>
      </c>
      <c r="C1266" s="2" t="s">
        <v>269</v>
      </c>
      <c r="D1266" s="2" t="s">
        <v>1465</v>
      </c>
      <c r="E1266" s="2" t="s">
        <v>2737</v>
      </c>
      <c r="F1266" s="2" t="s">
        <v>2928</v>
      </c>
      <c r="G1266" s="2">
        <v>2246.7800000000002</v>
      </c>
      <c r="H1266" s="467">
        <v>2246.7800000000002</v>
      </c>
      <c r="I1266" s="467">
        <v>1434.38</v>
      </c>
      <c r="J1266" s="468">
        <f t="shared" si="166"/>
        <v>-0.3615841337380607</v>
      </c>
      <c r="K1266" s="464">
        <v>2782.333333333333</v>
      </c>
      <c r="L1266" s="464">
        <v>1843</v>
      </c>
      <c r="M1266" s="464">
        <v>1589.6666666666667</v>
      </c>
      <c r="N1266" s="466">
        <f t="shared" si="161"/>
        <v>5.4000000000000006E-2</v>
      </c>
      <c r="O1266" s="2">
        <v>10</v>
      </c>
      <c r="P1266" s="2">
        <v>10</v>
      </c>
      <c r="Q1266" s="2">
        <v>10</v>
      </c>
      <c r="R1266" s="2">
        <v>0</v>
      </c>
      <c r="S1266" s="470">
        <f t="shared" ref="S1266:S1272" si="167">+($I$1262*$S$1262)/I1266</f>
        <v>42.875667535799437</v>
      </c>
      <c r="T1266" s="470">
        <f t="shared" si="162"/>
        <v>72.875667535799437</v>
      </c>
      <c r="U1266" s="476" t="s">
        <v>3969</v>
      </c>
      <c r="V1266" s="472"/>
    </row>
    <row r="1267" spans="1:22" s="1" customFormat="1" ht="39.950000000000003" customHeight="1" thickBot="1">
      <c r="A1267" s="1" t="s">
        <v>6</v>
      </c>
      <c r="B1267" s="2" t="s">
        <v>99</v>
      </c>
      <c r="C1267" s="2" t="s">
        <v>270</v>
      </c>
      <c r="D1267" s="2" t="s">
        <v>1460</v>
      </c>
      <c r="E1267" s="2" t="s">
        <v>2736</v>
      </c>
      <c r="F1267" s="2" t="s">
        <v>2779</v>
      </c>
      <c r="G1267" s="2">
        <v>1989.02</v>
      </c>
      <c r="H1267" s="467">
        <v>1561.07</v>
      </c>
      <c r="I1267" s="467">
        <v>1727.58</v>
      </c>
      <c r="J1267" s="468">
        <f t="shared" si="166"/>
        <v>0.10666401891010653</v>
      </c>
      <c r="K1267" s="464">
        <v>2782.333333333333</v>
      </c>
      <c r="L1267" s="464">
        <v>1843</v>
      </c>
      <c r="M1267" s="464">
        <v>1589.6666666666667</v>
      </c>
      <c r="N1267" s="466">
        <f t="shared" si="161"/>
        <v>5.4000000000000006E-2</v>
      </c>
      <c r="O1267" s="2">
        <v>0</v>
      </c>
      <c r="P1267" s="2">
        <v>10</v>
      </c>
      <c r="Q1267" s="2">
        <v>10</v>
      </c>
      <c r="R1267" s="2">
        <v>0</v>
      </c>
      <c r="S1267" s="470">
        <f t="shared" si="167"/>
        <v>35.598930295557949</v>
      </c>
      <c r="T1267" s="470">
        <f t="shared" si="162"/>
        <v>55.598930295557949</v>
      </c>
      <c r="U1267" s="474" t="s">
        <v>3970</v>
      </c>
      <c r="V1267" s="475" t="s">
        <v>3971</v>
      </c>
    </row>
    <row r="1268" spans="1:22" s="1" customFormat="1" ht="39.950000000000003" customHeight="1" thickBot="1">
      <c r="A1268" s="1" t="s">
        <v>6</v>
      </c>
      <c r="B1268" s="2" t="s">
        <v>99</v>
      </c>
      <c r="C1268" s="2" t="s">
        <v>269</v>
      </c>
      <c r="D1268" s="2" t="s">
        <v>1461</v>
      </c>
      <c r="E1268" s="2" t="s">
        <v>2736</v>
      </c>
      <c r="F1268" s="2" t="s">
        <v>2779</v>
      </c>
      <c r="G1268" s="2">
        <v>2053.9</v>
      </c>
      <c r="H1268" s="467">
        <v>1611.43</v>
      </c>
      <c r="I1268" s="467">
        <v>1727.58</v>
      </c>
      <c r="J1268" s="468">
        <f t="shared" si="166"/>
        <v>7.2078836809541746E-2</v>
      </c>
      <c r="K1268" s="464">
        <v>2782.333333333333</v>
      </c>
      <c r="L1268" s="464">
        <v>1843</v>
      </c>
      <c r="M1268" s="464">
        <v>1589.6666666666667</v>
      </c>
      <c r="N1268" s="466">
        <f t="shared" si="161"/>
        <v>5.4000000000000006E-2</v>
      </c>
      <c r="O1268" s="2">
        <v>0</v>
      </c>
      <c r="P1268" s="2">
        <v>10</v>
      </c>
      <c r="Q1268" s="2">
        <v>10</v>
      </c>
      <c r="R1268" s="2">
        <v>0</v>
      </c>
      <c r="S1268" s="470">
        <f t="shared" si="167"/>
        <v>35.598930295557949</v>
      </c>
      <c r="T1268" s="470">
        <f t="shared" si="162"/>
        <v>55.598930295557949</v>
      </c>
      <c r="U1268" s="474" t="s">
        <v>3970</v>
      </c>
      <c r="V1268" s="475" t="s">
        <v>3971</v>
      </c>
    </row>
    <row r="1269" spans="1:22" s="1" customFormat="1" ht="39.950000000000003" customHeight="1" thickBot="1">
      <c r="A1269" s="1" t="s">
        <v>6</v>
      </c>
      <c r="B1269" s="2" t="s">
        <v>99</v>
      </c>
      <c r="C1269" s="2" t="s">
        <v>270</v>
      </c>
      <c r="D1269" s="2" t="s">
        <v>1462</v>
      </c>
      <c r="E1269" s="2" t="s">
        <v>2734</v>
      </c>
      <c r="F1269" s="2" t="s">
        <v>2779</v>
      </c>
      <c r="G1269" s="2">
        <v>2780</v>
      </c>
      <c r="H1269" s="467">
        <v>2100</v>
      </c>
      <c r="I1269" s="467">
        <v>2100</v>
      </c>
      <c r="J1269" s="468">
        <f t="shared" si="166"/>
        <v>0</v>
      </c>
      <c r="K1269" s="464">
        <v>2782.333333333333</v>
      </c>
      <c r="L1269" s="464">
        <v>1843</v>
      </c>
      <c r="M1269" s="464">
        <v>1589.6666666666667</v>
      </c>
      <c r="N1269" s="466">
        <f t="shared" si="161"/>
        <v>5.4000000000000006E-2</v>
      </c>
      <c r="O1269" s="2">
        <v>10</v>
      </c>
      <c r="P1269" s="2">
        <v>10</v>
      </c>
      <c r="Q1269" s="2">
        <v>10</v>
      </c>
      <c r="R1269" s="2">
        <v>0</v>
      </c>
      <c r="S1269" s="470">
        <f t="shared" si="167"/>
        <v>29.285714285714285</v>
      </c>
      <c r="T1269" s="470">
        <f t="shared" si="162"/>
        <v>59.285714285714285</v>
      </c>
      <c r="U1269" s="474" t="s">
        <v>3970</v>
      </c>
      <c r="V1269" s="475" t="s">
        <v>3971</v>
      </c>
    </row>
    <row r="1270" spans="1:22" s="1" customFormat="1" ht="39.950000000000003" customHeight="1" thickBot="1">
      <c r="A1270" s="1" t="s">
        <v>6</v>
      </c>
      <c r="B1270" s="2" t="s">
        <v>99</v>
      </c>
      <c r="C1270" s="2" t="s">
        <v>269</v>
      </c>
      <c r="D1270" s="2" t="s">
        <v>1463</v>
      </c>
      <c r="E1270" s="2" t="s">
        <v>2731</v>
      </c>
      <c r="F1270" s="2" t="s">
        <v>2928</v>
      </c>
      <c r="G1270" s="2">
        <v>2157</v>
      </c>
      <c r="H1270" s="467">
        <v>2157</v>
      </c>
      <c r="I1270" s="467">
        <v>2157</v>
      </c>
      <c r="J1270" s="468">
        <f t="shared" si="166"/>
        <v>0</v>
      </c>
      <c r="K1270" s="464">
        <v>2782.333333333333</v>
      </c>
      <c r="L1270" s="464">
        <v>1843</v>
      </c>
      <c r="M1270" s="464">
        <v>1589.6666666666667</v>
      </c>
      <c r="N1270" s="466">
        <f t="shared" si="161"/>
        <v>5.4000000000000006E-2</v>
      </c>
      <c r="O1270" s="2">
        <v>10</v>
      </c>
      <c r="P1270" s="2">
        <v>10</v>
      </c>
      <c r="Q1270" s="2">
        <v>10</v>
      </c>
      <c r="R1270" s="2">
        <v>0</v>
      </c>
      <c r="S1270" s="470">
        <f t="shared" si="167"/>
        <v>28.51182197496523</v>
      </c>
      <c r="T1270" s="470">
        <f t="shared" si="162"/>
        <v>58.51182197496523</v>
      </c>
      <c r="U1270" s="474" t="s">
        <v>3970</v>
      </c>
      <c r="V1270" s="475" t="s">
        <v>3971</v>
      </c>
    </row>
    <row r="1271" spans="1:22" s="1" customFormat="1" ht="39.950000000000003" customHeight="1" thickBot="1">
      <c r="A1271" s="1" t="s">
        <v>6</v>
      </c>
      <c r="B1271" s="2" t="s">
        <v>99</v>
      </c>
      <c r="C1271" s="2" t="s">
        <v>269</v>
      </c>
      <c r="D1271" s="2" t="s">
        <v>1466</v>
      </c>
      <c r="E1271" s="2" t="s">
        <v>2738</v>
      </c>
      <c r="F1271" s="2" t="s">
        <v>2819</v>
      </c>
      <c r="G1271" s="2">
        <v>2291.83</v>
      </c>
      <c r="H1271" s="467">
        <v>2494.71</v>
      </c>
      <c r="I1271" s="467">
        <v>2578.17</v>
      </c>
      <c r="J1271" s="468">
        <f t="shared" si="166"/>
        <v>3.3454790336351736E-2</v>
      </c>
      <c r="K1271" s="464">
        <v>2782.333333333333</v>
      </c>
      <c r="L1271" s="464">
        <v>1843</v>
      </c>
      <c r="M1271" s="464">
        <v>1589.6666666666667</v>
      </c>
      <c r="N1271" s="466">
        <f t="shared" si="161"/>
        <v>5.4000000000000006E-2</v>
      </c>
      <c r="O1271" s="2">
        <v>10</v>
      </c>
      <c r="P1271" s="2">
        <v>10</v>
      </c>
      <c r="Q1271" s="2">
        <v>10</v>
      </c>
      <c r="R1271" s="2">
        <v>0</v>
      </c>
      <c r="S1271" s="470">
        <f t="shared" si="167"/>
        <v>23.854129091564946</v>
      </c>
      <c r="T1271" s="470">
        <f t="shared" si="162"/>
        <v>53.854129091564943</v>
      </c>
      <c r="U1271" s="474" t="s">
        <v>3970</v>
      </c>
      <c r="V1271" s="475" t="s">
        <v>3971</v>
      </c>
    </row>
    <row r="1272" spans="1:22" s="1" customFormat="1" ht="39.950000000000003" customHeight="1" thickBot="1">
      <c r="A1272" s="1" t="s">
        <v>6</v>
      </c>
      <c r="B1272" s="2" t="s">
        <v>99</v>
      </c>
      <c r="C1272" s="2" t="s">
        <v>269</v>
      </c>
      <c r="D1272" s="2" t="s">
        <v>1467</v>
      </c>
      <c r="E1272" s="2" t="s">
        <v>2742</v>
      </c>
      <c r="F1272" s="2" t="s">
        <v>2930</v>
      </c>
      <c r="G1272" s="2">
        <v>1764.03</v>
      </c>
      <c r="H1272" s="467">
        <v>2660</v>
      </c>
      <c r="I1272" s="467">
        <v>2660</v>
      </c>
      <c r="J1272" s="468">
        <f t="shared" si="166"/>
        <v>0</v>
      </c>
      <c r="K1272" s="464">
        <v>2782.333333333333</v>
      </c>
      <c r="L1272" s="464">
        <v>1843</v>
      </c>
      <c r="M1272" s="464">
        <v>1589.6666666666667</v>
      </c>
      <c r="N1272" s="466">
        <f t="shared" si="161"/>
        <v>5.4000000000000006E-2</v>
      </c>
      <c r="O1272" s="2">
        <v>10</v>
      </c>
      <c r="P1272" s="2">
        <v>0</v>
      </c>
      <c r="Q1272" s="2">
        <v>10</v>
      </c>
      <c r="R1272" s="2">
        <v>0</v>
      </c>
      <c r="S1272" s="470">
        <f t="shared" si="167"/>
        <v>23.1203007518797</v>
      </c>
      <c r="T1272" s="470">
        <f t="shared" si="162"/>
        <v>43.120300751879697</v>
      </c>
      <c r="U1272" s="474" t="s">
        <v>3970</v>
      </c>
      <c r="V1272" s="475" t="s">
        <v>3971</v>
      </c>
    </row>
    <row r="1273" spans="1:22" s="1" customFormat="1" ht="39.950000000000003" customHeight="1" thickBot="1">
      <c r="A1273" s="1" t="s">
        <v>6</v>
      </c>
      <c r="B1273" s="2" t="s">
        <v>100</v>
      </c>
      <c r="C1273" s="2" t="s">
        <v>269</v>
      </c>
      <c r="D1273" s="2" t="s">
        <v>1468</v>
      </c>
      <c r="E1273" s="2" t="s">
        <v>2734</v>
      </c>
      <c r="F1273" s="2" t="s">
        <v>2928</v>
      </c>
      <c r="G1273" s="2">
        <v>1270</v>
      </c>
      <c r="H1273" s="467">
        <v>1036</v>
      </c>
      <c r="I1273" s="467">
        <v>1025</v>
      </c>
      <c r="J1273" s="468">
        <f t="shared" si="166"/>
        <v>-1.0617760617760617E-2</v>
      </c>
      <c r="K1273" s="464">
        <v>2782.333333333333</v>
      </c>
      <c r="L1273" s="464">
        <v>2188.666666666667</v>
      </c>
      <c r="M1273" s="464">
        <v>2088.6666666666665</v>
      </c>
      <c r="N1273" s="466">
        <f t="shared" si="161"/>
        <v>5.4000000000000006E-2</v>
      </c>
      <c r="O1273" s="2">
        <v>10</v>
      </c>
      <c r="P1273" s="2">
        <v>10</v>
      </c>
      <c r="Q1273" s="2">
        <v>10</v>
      </c>
      <c r="R1273" s="2">
        <v>0</v>
      </c>
      <c r="S1273" s="470">
        <v>60</v>
      </c>
      <c r="T1273" s="470">
        <f t="shared" si="162"/>
        <v>90</v>
      </c>
      <c r="U1273" s="476" t="s">
        <v>3969</v>
      </c>
      <c r="V1273" s="472"/>
    </row>
    <row r="1274" spans="1:22" s="1" customFormat="1" ht="39.950000000000003" customHeight="1" thickBot="1">
      <c r="A1274" s="1" t="s">
        <v>6</v>
      </c>
      <c r="B1274" s="2" t="s">
        <v>100</v>
      </c>
      <c r="C1274" s="2" t="s">
        <v>269</v>
      </c>
      <c r="D1274" s="2" t="s">
        <v>1470</v>
      </c>
      <c r="E1274" s="2" t="s">
        <v>2735</v>
      </c>
      <c r="F1274" s="2" t="s">
        <v>2928</v>
      </c>
      <c r="G1274" s="2">
        <v>1226.68</v>
      </c>
      <c r="H1274" s="467">
        <v>1227</v>
      </c>
      <c r="I1274" s="467">
        <v>1228</v>
      </c>
      <c r="J1274" s="468">
        <f t="shared" si="166"/>
        <v>8.1499592502037486E-4</v>
      </c>
      <c r="K1274" s="464">
        <v>2782.333333333333</v>
      </c>
      <c r="L1274" s="464">
        <v>2188.666666666667</v>
      </c>
      <c r="M1274" s="464">
        <v>2088.6666666666665</v>
      </c>
      <c r="N1274" s="466">
        <f t="shared" si="161"/>
        <v>5.4000000000000006E-2</v>
      </c>
      <c r="O1274" s="2">
        <v>10</v>
      </c>
      <c r="P1274" s="2">
        <v>10</v>
      </c>
      <c r="Q1274" s="2">
        <v>10</v>
      </c>
      <c r="R1274" s="2">
        <v>1</v>
      </c>
      <c r="S1274" s="470">
        <f t="shared" ref="S1274:S1282" si="168">+($I$1273*$S$1273)/I1274</f>
        <v>50.081433224755699</v>
      </c>
      <c r="T1274" s="470">
        <f t="shared" si="162"/>
        <v>81.081433224755699</v>
      </c>
      <c r="U1274" s="476" t="s">
        <v>3969</v>
      </c>
      <c r="V1274" s="472"/>
    </row>
    <row r="1275" spans="1:22" s="1" customFormat="1" ht="39.950000000000003" customHeight="1" thickBot="1">
      <c r="A1275" s="1" t="s">
        <v>6</v>
      </c>
      <c r="B1275" s="2" t="s">
        <v>100</v>
      </c>
      <c r="C1275" s="2" t="s">
        <v>269</v>
      </c>
      <c r="D1275" s="2" t="s">
        <v>1469</v>
      </c>
      <c r="E1275" s="2" t="s">
        <v>2733</v>
      </c>
      <c r="F1275" s="2" t="s">
        <v>2779</v>
      </c>
      <c r="G1275" s="2">
        <v>1544.58</v>
      </c>
      <c r="H1275" s="467">
        <v>1129.93</v>
      </c>
      <c r="I1275" s="467">
        <v>1275.55</v>
      </c>
      <c r="J1275" s="468">
        <f t="shared" si="166"/>
        <v>0.1288752400591186</v>
      </c>
      <c r="K1275" s="464">
        <v>2782.333333333333</v>
      </c>
      <c r="L1275" s="464">
        <v>2188.666666666667</v>
      </c>
      <c r="M1275" s="464">
        <v>2088.6666666666665</v>
      </c>
      <c r="N1275" s="466">
        <f t="shared" si="161"/>
        <v>5.4000000000000006E-2</v>
      </c>
      <c r="O1275" s="2">
        <v>10</v>
      </c>
      <c r="P1275" s="2">
        <v>10</v>
      </c>
      <c r="Q1275" s="2">
        <v>10</v>
      </c>
      <c r="R1275" s="2">
        <v>2</v>
      </c>
      <c r="S1275" s="470">
        <f t="shared" si="168"/>
        <v>48.214495707733917</v>
      </c>
      <c r="T1275" s="470">
        <f t="shared" si="162"/>
        <v>80.214495707733917</v>
      </c>
      <c r="U1275" s="476" t="s">
        <v>3969</v>
      </c>
      <c r="V1275" s="472"/>
    </row>
    <row r="1276" spans="1:22" s="1" customFormat="1" ht="39.950000000000003" customHeight="1" thickBot="1">
      <c r="A1276" s="1" t="s">
        <v>6</v>
      </c>
      <c r="B1276" s="2" t="s">
        <v>100</v>
      </c>
      <c r="C1276" s="2" t="s">
        <v>269</v>
      </c>
      <c r="D1276" s="2" t="s">
        <v>1475</v>
      </c>
      <c r="E1276" s="2" t="s">
        <v>2737</v>
      </c>
      <c r="F1276" s="2" t="s">
        <v>2928</v>
      </c>
      <c r="G1276" s="2">
        <v>2240.46</v>
      </c>
      <c r="H1276" s="467">
        <v>2240.46</v>
      </c>
      <c r="I1276" s="467">
        <v>1428.47</v>
      </c>
      <c r="J1276" s="468">
        <f t="shared" si="166"/>
        <v>-0.36242110995063515</v>
      </c>
      <c r="K1276" s="464">
        <v>2782.333333333333</v>
      </c>
      <c r="L1276" s="464">
        <v>2188.666666666667</v>
      </c>
      <c r="M1276" s="464">
        <v>2088.6666666666665</v>
      </c>
      <c r="N1276" s="466">
        <f t="shared" si="161"/>
        <v>5.4000000000000006E-2</v>
      </c>
      <c r="O1276" s="2">
        <v>10</v>
      </c>
      <c r="P1276" s="2">
        <v>10</v>
      </c>
      <c r="Q1276" s="2">
        <v>10</v>
      </c>
      <c r="R1276" s="2">
        <v>0</v>
      </c>
      <c r="S1276" s="470">
        <f t="shared" si="168"/>
        <v>43.053056767030455</v>
      </c>
      <c r="T1276" s="470">
        <f t="shared" si="162"/>
        <v>73.053056767030455</v>
      </c>
      <c r="U1276" s="476" t="s">
        <v>3969</v>
      </c>
      <c r="V1276" s="472"/>
    </row>
    <row r="1277" spans="1:22" s="1" customFormat="1" ht="39.950000000000003" customHeight="1" thickBot="1">
      <c r="A1277" s="1" t="s">
        <v>6</v>
      </c>
      <c r="B1277" s="2" t="s">
        <v>100</v>
      </c>
      <c r="C1277" s="2" t="s">
        <v>270</v>
      </c>
      <c r="D1277" s="2" t="s">
        <v>1471</v>
      </c>
      <c r="E1277" s="2" t="s">
        <v>2736</v>
      </c>
      <c r="F1277" s="2" t="s">
        <v>2779</v>
      </c>
      <c r="G1277" s="2">
        <v>1989.02</v>
      </c>
      <c r="H1277" s="467">
        <v>1561.07</v>
      </c>
      <c r="I1277" s="467">
        <v>1727.58</v>
      </c>
      <c r="J1277" s="468">
        <f t="shared" si="166"/>
        <v>0.10666401891010653</v>
      </c>
      <c r="K1277" s="464">
        <v>2782.333333333333</v>
      </c>
      <c r="L1277" s="464">
        <v>2188.666666666667</v>
      </c>
      <c r="M1277" s="464">
        <v>2088.6666666666665</v>
      </c>
      <c r="N1277" s="466">
        <f t="shared" si="161"/>
        <v>5.4000000000000006E-2</v>
      </c>
      <c r="O1277" s="2">
        <v>0</v>
      </c>
      <c r="P1277" s="2">
        <v>10</v>
      </c>
      <c r="Q1277" s="2">
        <v>10</v>
      </c>
      <c r="R1277" s="2">
        <v>0</v>
      </c>
      <c r="S1277" s="470">
        <f t="shared" si="168"/>
        <v>35.598930295557949</v>
      </c>
      <c r="T1277" s="470">
        <f t="shared" si="162"/>
        <v>55.598930295557949</v>
      </c>
      <c r="U1277" s="474" t="s">
        <v>3970</v>
      </c>
      <c r="V1277" s="475" t="s">
        <v>3971</v>
      </c>
    </row>
    <row r="1278" spans="1:22" s="1" customFormat="1" ht="39.950000000000003" customHeight="1" thickBot="1">
      <c r="A1278" s="1" t="s">
        <v>6</v>
      </c>
      <c r="B1278" s="2" t="s">
        <v>100</v>
      </c>
      <c r="C1278" s="2" t="s">
        <v>269</v>
      </c>
      <c r="D1278" s="2" t="s">
        <v>1472</v>
      </c>
      <c r="E1278" s="2" t="s">
        <v>2736</v>
      </c>
      <c r="F1278" s="2" t="s">
        <v>2779</v>
      </c>
      <c r="G1278" s="2">
        <v>2053.9</v>
      </c>
      <c r="H1278" s="467">
        <v>1611.43</v>
      </c>
      <c r="I1278" s="467">
        <v>1727.58</v>
      </c>
      <c r="J1278" s="468">
        <f t="shared" si="166"/>
        <v>7.2078836809541746E-2</v>
      </c>
      <c r="K1278" s="464">
        <v>2782.333333333333</v>
      </c>
      <c r="L1278" s="464">
        <v>2188.666666666667</v>
      </c>
      <c r="M1278" s="464">
        <v>2088.6666666666665</v>
      </c>
      <c r="N1278" s="466">
        <f t="shared" si="161"/>
        <v>5.4000000000000006E-2</v>
      </c>
      <c r="O1278" s="2">
        <v>0</v>
      </c>
      <c r="P1278" s="2">
        <v>10</v>
      </c>
      <c r="Q1278" s="2">
        <v>10</v>
      </c>
      <c r="R1278" s="2">
        <v>0</v>
      </c>
      <c r="S1278" s="470">
        <f t="shared" si="168"/>
        <v>35.598930295557949</v>
      </c>
      <c r="T1278" s="470">
        <f t="shared" si="162"/>
        <v>55.598930295557949</v>
      </c>
      <c r="U1278" s="474" t="s">
        <v>3970</v>
      </c>
      <c r="V1278" s="475" t="s">
        <v>3971</v>
      </c>
    </row>
    <row r="1279" spans="1:22" s="1" customFormat="1" ht="39.950000000000003" customHeight="1" thickBot="1">
      <c r="A1279" s="1" t="s">
        <v>6</v>
      </c>
      <c r="B1279" s="2" t="s">
        <v>100</v>
      </c>
      <c r="C1279" s="2" t="s">
        <v>270</v>
      </c>
      <c r="D1279" s="2" t="s">
        <v>1473</v>
      </c>
      <c r="E1279" s="2" t="s">
        <v>2734</v>
      </c>
      <c r="F1279" s="2" t="s">
        <v>2779</v>
      </c>
      <c r="G1279" s="2">
        <v>2780</v>
      </c>
      <c r="H1279" s="467">
        <v>2100</v>
      </c>
      <c r="I1279" s="467">
        <v>2100</v>
      </c>
      <c r="J1279" s="468">
        <f t="shared" si="166"/>
        <v>0</v>
      </c>
      <c r="K1279" s="464">
        <v>2782.333333333333</v>
      </c>
      <c r="L1279" s="464">
        <v>2188.666666666667</v>
      </c>
      <c r="M1279" s="464">
        <v>2088.6666666666665</v>
      </c>
      <c r="N1279" s="466">
        <f t="shared" si="161"/>
        <v>5.4000000000000006E-2</v>
      </c>
      <c r="O1279" s="2">
        <v>10</v>
      </c>
      <c r="P1279" s="2">
        <v>10</v>
      </c>
      <c r="Q1279" s="2">
        <v>10</v>
      </c>
      <c r="R1279" s="2">
        <v>0</v>
      </c>
      <c r="S1279" s="470">
        <f t="shared" si="168"/>
        <v>29.285714285714285</v>
      </c>
      <c r="T1279" s="470">
        <f t="shared" si="162"/>
        <v>59.285714285714285</v>
      </c>
      <c r="U1279" s="474" t="s">
        <v>3970</v>
      </c>
      <c r="V1279" s="475" t="s">
        <v>3971</v>
      </c>
    </row>
    <row r="1280" spans="1:22" s="1" customFormat="1" ht="39.950000000000003" customHeight="1" thickBot="1">
      <c r="A1280" s="1" t="s">
        <v>6</v>
      </c>
      <c r="B1280" s="2" t="s">
        <v>100</v>
      </c>
      <c r="C1280" s="2" t="s">
        <v>269</v>
      </c>
      <c r="D1280" s="2" t="s">
        <v>1474</v>
      </c>
      <c r="E1280" s="2" t="s">
        <v>2731</v>
      </c>
      <c r="F1280" s="2" t="s">
        <v>2928</v>
      </c>
      <c r="G1280" s="2">
        <v>2157</v>
      </c>
      <c r="H1280" s="467">
        <v>2157</v>
      </c>
      <c r="I1280" s="467">
        <v>2157</v>
      </c>
      <c r="J1280" s="468">
        <f t="shared" si="166"/>
        <v>0</v>
      </c>
      <c r="K1280" s="464">
        <v>2782.333333333333</v>
      </c>
      <c r="L1280" s="464">
        <v>2188.666666666667</v>
      </c>
      <c r="M1280" s="464">
        <v>2088.6666666666665</v>
      </c>
      <c r="N1280" s="466">
        <f t="shared" si="161"/>
        <v>5.4000000000000006E-2</v>
      </c>
      <c r="O1280" s="2">
        <v>10</v>
      </c>
      <c r="P1280" s="2">
        <v>10</v>
      </c>
      <c r="Q1280" s="2">
        <v>10</v>
      </c>
      <c r="R1280" s="2">
        <v>0</v>
      </c>
      <c r="S1280" s="470">
        <f t="shared" si="168"/>
        <v>28.51182197496523</v>
      </c>
      <c r="T1280" s="470">
        <f t="shared" si="162"/>
        <v>58.51182197496523</v>
      </c>
      <c r="U1280" s="474" t="s">
        <v>3970</v>
      </c>
      <c r="V1280" s="475" t="s">
        <v>3971</v>
      </c>
    </row>
    <row r="1281" spans="1:22" s="1" customFormat="1" ht="39.950000000000003" customHeight="1" thickBot="1">
      <c r="A1281" s="1" t="s">
        <v>6</v>
      </c>
      <c r="B1281" s="2" t="s">
        <v>100</v>
      </c>
      <c r="C1281" s="2" t="s">
        <v>269</v>
      </c>
      <c r="D1281" s="2" t="s">
        <v>1476</v>
      </c>
      <c r="E1281" s="2" t="s">
        <v>2738</v>
      </c>
      <c r="F1281" s="2" t="s">
        <v>2819</v>
      </c>
      <c r="G1281" s="2">
        <v>2291.83</v>
      </c>
      <c r="H1281" s="467">
        <v>2494.71</v>
      </c>
      <c r="I1281" s="467">
        <v>2578.17</v>
      </c>
      <c r="J1281" s="468">
        <f t="shared" si="166"/>
        <v>3.3454790336351736E-2</v>
      </c>
      <c r="K1281" s="464">
        <v>2782.333333333333</v>
      </c>
      <c r="L1281" s="464">
        <v>2188.666666666667</v>
      </c>
      <c r="M1281" s="464">
        <v>2088.6666666666665</v>
      </c>
      <c r="N1281" s="466">
        <f t="shared" si="161"/>
        <v>5.4000000000000006E-2</v>
      </c>
      <c r="O1281" s="2">
        <v>10</v>
      </c>
      <c r="P1281" s="2">
        <v>10</v>
      </c>
      <c r="Q1281" s="2">
        <v>10</v>
      </c>
      <c r="R1281" s="2">
        <v>0</v>
      </c>
      <c r="S1281" s="470">
        <f t="shared" si="168"/>
        <v>23.854129091564946</v>
      </c>
      <c r="T1281" s="470">
        <f t="shared" si="162"/>
        <v>53.854129091564943</v>
      </c>
      <c r="U1281" s="474" t="s">
        <v>3970</v>
      </c>
      <c r="V1281" s="475" t="s">
        <v>3971</v>
      </c>
    </row>
    <row r="1282" spans="1:22" s="1" customFormat="1" ht="39.950000000000003" customHeight="1" thickBot="1">
      <c r="A1282" s="1" t="s">
        <v>6</v>
      </c>
      <c r="B1282" s="2" t="s">
        <v>100</v>
      </c>
      <c r="C1282" s="2" t="s">
        <v>269</v>
      </c>
      <c r="D1282" s="2" t="s">
        <v>1477</v>
      </c>
      <c r="E1282" s="2" t="s">
        <v>2742</v>
      </c>
      <c r="F1282" s="2" t="s">
        <v>2779</v>
      </c>
      <c r="G1282" s="2">
        <v>1764.06</v>
      </c>
      <c r="H1282" s="467">
        <v>2660</v>
      </c>
      <c r="I1282" s="467">
        <v>2660</v>
      </c>
      <c r="J1282" s="468">
        <f t="shared" si="166"/>
        <v>0</v>
      </c>
      <c r="K1282" s="464">
        <v>2782.333333333333</v>
      </c>
      <c r="L1282" s="464">
        <v>2188.666666666667</v>
      </c>
      <c r="M1282" s="464">
        <v>2088.6666666666665</v>
      </c>
      <c r="N1282" s="466">
        <f t="shared" si="161"/>
        <v>5.4000000000000006E-2</v>
      </c>
      <c r="O1282" s="2">
        <v>10</v>
      </c>
      <c r="P1282" s="2">
        <v>0</v>
      </c>
      <c r="Q1282" s="2">
        <v>10</v>
      </c>
      <c r="R1282" s="2">
        <v>0</v>
      </c>
      <c r="S1282" s="470">
        <f t="shared" si="168"/>
        <v>23.1203007518797</v>
      </c>
      <c r="T1282" s="470">
        <f t="shared" si="162"/>
        <v>43.120300751879697</v>
      </c>
      <c r="U1282" s="474" t="s">
        <v>3970</v>
      </c>
      <c r="V1282" s="475" t="s">
        <v>3971</v>
      </c>
    </row>
    <row r="1283" spans="1:22" s="1" customFormat="1" ht="39.950000000000003" customHeight="1" thickBot="1">
      <c r="A1283" s="1" t="s">
        <v>6</v>
      </c>
      <c r="B1283" s="2" t="s">
        <v>101</v>
      </c>
      <c r="C1283" s="2" t="s">
        <v>269</v>
      </c>
      <c r="D1283" s="2" t="s">
        <v>1478</v>
      </c>
      <c r="E1283" s="2" t="s">
        <v>2734</v>
      </c>
      <c r="F1283" s="2" t="s">
        <v>2928</v>
      </c>
      <c r="G1283" s="2">
        <v>5558</v>
      </c>
      <c r="H1283" s="467">
        <v>5835.9</v>
      </c>
      <c r="I1283" s="467">
        <v>5290</v>
      </c>
      <c r="J1283" s="468">
        <f t="shared" si="166"/>
        <v>-9.354169879538711E-2</v>
      </c>
      <c r="K1283" s="464">
        <v>12827.5</v>
      </c>
      <c r="L1283" s="464">
        <v>8378</v>
      </c>
      <c r="M1283" s="464">
        <v>8438</v>
      </c>
      <c r="N1283" s="466">
        <f t="shared" si="161"/>
        <v>5.4000000000000006E-2</v>
      </c>
      <c r="O1283" s="2">
        <v>10</v>
      </c>
      <c r="P1283" s="2">
        <v>10</v>
      </c>
      <c r="Q1283" s="2">
        <v>10</v>
      </c>
      <c r="R1283" s="2">
        <v>0</v>
      </c>
      <c r="S1283" s="470">
        <v>60</v>
      </c>
      <c r="T1283" s="470">
        <f t="shared" si="162"/>
        <v>90</v>
      </c>
      <c r="U1283" s="476" t="s">
        <v>3969</v>
      </c>
      <c r="V1283" s="472"/>
    </row>
    <row r="1284" spans="1:22" s="1" customFormat="1" ht="39.950000000000003" customHeight="1" thickBot="1">
      <c r="A1284" s="1" t="s">
        <v>6</v>
      </c>
      <c r="B1284" s="2" t="s">
        <v>101</v>
      </c>
      <c r="C1284" s="2" t="s">
        <v>270</v>
      </c>
      <c r="D1284" s="2" t="s">
        <v>1480</v>
      </c>
      <c r="E1284" s="2" t="s">
        <v>2733</v>
      </c>
      <c r="F1284" s="2" t="s">
        <v>2929</v>
      </c>
      <c r="G1284" s="2">
        <v>9367.34</v>
      </c>
      <c r="H1284" s="467">
        <v>8265.56</v>
      </c>
      <c r="I1284" s="467">
        <v>5408.64</v>
      </c>
      <c r="J1284" s="468">
        <f t="shared" si="166"/>
        <v>-0.34564143264340219</v>
      </c>
      <c r="K1284" s="464"/>
      <c r="L1284" s="464">
        <v>8378</v>
      </c>
      <c r="M1284" s="464">
        <v>8438</v>
      </c>
      <c r="N1284" s="466">
        <f t="shared" si="161"/>
        <v>5.4000000000000006E-2</v>
      </c>
      <c r="O1284" s="2">
        <v>10</v>
      </c>
      <c r="P1284" s="2">
        <v>0</v>
      </c>
      <c r="Q1284" s="2">
        <v>10</v>
      </c>
      <c r="R1284" s="2">
        <v>2</v>
      </c>
      <c r="S1284" s="470"/>
      <c r="T1284" s="470">
        <f t="shared" si="162"/>
        <v>22</v>
      </c>
      <c r="U1284" s="474" t="s">
        <v>3970</v>
      </c>
      <c r="V1284" s="475" t="s">
        <v>3151</v>
      </c>
    </row>
    <row r="1285" spans="1:22" s="1" customFormat="1" ht="39.950000000000003" customHeight="1" thickBot="1">
      <c r="A1285" s="1" t="s">
        <v>7</v>
      </c>
      <c r="B1285" s="2" t="s">
        <v>101</v>
      </c>
      <c r="C1285" s="2" t="s">
        <v>269</v>
      </c>
      <c r="D1285" s="2" t="s">
        <v>1482</v>
      </c>
      <c r="E1285" s="2" t="s">
        <v>2753</v>
      </c>
      <c r="F1285" s="2" t="s">
        <v>2929</v>
      </c>
      <c r="G1285" s="2">
        <v>10600</v>
      </c>
      <c r="H1285" s="467">
        <v>8710</v>
      </c>
      <c r="I1285" s="467">
        <v>5832</v>
      </c>
      <c r="J1285" s="468">
        <f t="shared" si="166"/>
        <v>-0.33042479908151551</v>
      </c>
      <c r="K1285" s="464">
        <v>12827.5</v>
      </c>
      <c r="L1285" s="464">
        <v>8378</v>
      </c>
      <c r="M1285" s="464">
        <v>8438</v>
      </c>
      <c r="N1285" s="466">
        <f t="shared" si="161"/>
        <v>5.4000000000000006E-2</v>
      </c>
      <c r="O1285" s="2">
        <v>10</v>
      </c>
      <c r="P1285" s="2">
        <v>10</v>
      </c>
      <c r="Q1285" s="2">
        <v>10</v>
      </c>
      <c r="R1285" s="2">
        <v>0</v>
      </c>
      <c r="S1285" s="470">
        <f>+($I$1283*$S$1283)/I1285</f>
        <v>54.4238683127572</v>
      </c>
      <c r="T1285" s="470">
        <f t="shared" si="162"/>
        <v>84.423868312757207</v>
      </c>
      <c r="U1285" s="476" t="s">
        <v>3969</v>
      </c>
      <c r="V1285" s="472"/>
    </row>
    <row r="1286" spans="1:22" s="1" customFormat="1" ht="39.950000000000003" customHeight="1" thickBot="1">
      <c r="A1286" s="1" t="s">
        <v>6</v>
      </c>
      <c r="B1286" s="2" t="s">
        <v>101</v>
      </c>
      <c r="C1286" s="2" t="s">
        <v>270</v>
      </c>
      <c r="D1286" s="2" t="s">
        <v>1490</v>
      </c>
      <c r="E1286" s="2" t="s">
        <v>2734</v>
      </c>
      <c r="F1286" s="2" t="s">
        <v>2929</v>
      </c>
      <c r="G1286" s="2">
        <v>10679</v>
      </c>
      <c r="H1286" s="467">
        <v>12950</v>
      </c>
      <c r="I1286" s="467">
        <v>5880</v>
      </c>
      <c r="J1286" s="468">
        <f t="shared" si="166"/>
        <v>-0.54594594594594592</v>
      </c>
      <c r="K1286" s="464">
        <v>12827.5</v>
      </c>
      <c r="L1286" s="464">
        <v>8378</v>
      </c>
      <c r="M1286" s="464">
        <v>8438</v>
      </c>
      <c r="N1286" s="466">
        <f t="shared" si="161"/>
        <v>5.4000000000000006E-2</v>
      </c>
      <c r="O1286" s="2">
        <v>10</v>
      </c>
      <c r="P1286" s="2">
        <v>10</v>
      </c>
      <c r="Q1286" s="2">
        <v>10</v>
      </c>
      <c r="R1286" s="2">
        <v>0</v>
      </c>
      <c r="S1286" s="470">
        <f>+($I$1283*$S$1283)/I1286</f>
        <v>53.979591836734691</v>
      </c>
      <c r="T1286" s="470">
        <f t="shared" si="162"/>
        <v>83.979591836734699</v>
      </c>
      <c r="U1286" s="476" t="s">
        <v>3969</v>
      </c>
      <c r="V1286" s="472"/>
    </row>
    <row r="1287" spans="1:22" s="1" customFormat="1" ht="39.950000000000003" customHeight="1" thickBot="1">
      <c r="A1287" s="1" t="s">
        <v>6</v>
      </c>
      <c r="B1287" s="2" t="s">
        <v>101</v>
      </c>
      <c r="C1287" s="2" t="s">
        <v>269</v>
      </c>
      <c r="D1287" s="2" t="s">
        <v>1481</v>
      </c>
      <c r="E1287" s="2" t="s">
        <v>2737</v>
      </c>
      <c r="F1287" s="2" t="s">
        <v>2928</v>
      </c>
      <c r="G1287" s="2">
        <v>8431.34</v>
      </c>
      <c r="H1287" s="467">
        <v>8431.34</v>
      </c>
      <c r="I1287" s="467">
        <v>6340.44</v>
      </c>
      <c r="J1287" s="468">
        <f t="shared" si="166"/>
        <v>-0.24799142247851474</v>
      </c>
      <c r="K1287" s="464">
        <v>12827.5</v>
      </c>
      <c r="L1287" s="464">
        <v>8378</v>
      </c>
      <c r="M1287" s="464">
        <v>8438</v>
      </c>
      <c r="N1287" s="466">
        <f t="shared" si="161"/>
        <v>5.4000000000000006E-2</v>
      </c>
      <c r="O1287" s="2">
        <v>10</v>
      </c>
      <c r="P1287" s="2">
        <v>10</v>
      </c>
      <c r="Q1287" s="2">
        <v>10</v>
      </c>
      <c r="R1287" s="2">
        <v>0</v>
      </c>
      <c r="S1287" s="470">
        <f>+($I$1283*$S$1283)/I1287</f>
        <v>50.059617313624926</v>
      </c>
      <c r="T1287" s="470">
        <f t="shared" si="162"/>
        <v>80.059617313624926</v>
      </c>
      <c r="U1287" s="476" t="s">
        <v>3969</v>
      </c>
      <c r="V1287" s="472"/>
    </row>
    <row r="1288" spans="1:22" s="1" customFormat="1" ht="39.950000000000003" customHeight="1" thickBot="1">
      <c r="A1288" s="1" t="s">
        <v>6</v>
      </c>
      <c r="B1288" s="2" t="s">
        <v>101</v>
      </c>
      <c r="C1288" s="2" t="s">
        <v>269</v>
      </c>
      <c r="D1288" s="2" t="s">
        <v>1479</v>
      </c>
      <c r="E1288" s="2" t="s">
        <v>2733</v>
      </c>
      <c r="F1288" s="2" t="s">
        <v>2928</v>
      </c>
      <c r="G1288" s="2">
        <v>9269.01</v>
      </c>
      <c r="H1288" s="467">
        <v>7643.32</v>
      </c>
      <c r="I1288" s="467">
        <v>8628.32</v>
      </c>
      <c r="J1288" s="468">
        <f t="shared" si="166"/>
        <v>0.12887070016694316</v>
      </c>
      <c r="K1288" s="464">
        <v>12827.5</v>
      </c>
      <c r="L1288" s="464">
        <v>8378</v>
      </c>
      <c r="M1288" s="464">
        <v>8438</v>
      </c>
      <c r="N1288" s="466">
        <f t="shared" si="161"/>
        <v>5.4000000000000006E-2</v>
      </c>
      <c r="O1288" s="2">
        <v>10</v>
      </c>
      <c r="P1288" s="2">
        <v>10</v>
      </c>
      <c r="Q1288" s="2">
        <v>10</v>
      </c>
      <c r="R1288" s="2">
        <v>2</v>
      </c>
      <c r="S1288" s="470"/>
      <c r="T1288" s="470">
        <f t="shared" si="162"/>
        <v>32</v>
      </c>
      <c r="U1288" s="474" t="s">
        <v>3970</v>
      </c>
      <c r="V1288" s="475" t="s">
        <v>3978</v>
      </c>
    </row>
    <row r="1289" spans="1:22" s="1" customFormat="1" ht="39.950000000000003" customHeight="1" thickBot="1">
      <c r="A1289" s="1" t="s">
        <v>6</v>
      </c>
      <c r="B1289" s="2" t="s">
        <v>101</v>
      </c>
      <c r="C1289" s="2" t="s">
        <v>272</v>
      </c>
      <c r="D1289" s="2" t="s">
        <v>1484</v>
      </c>
      <c r="E1289" s="2" t="s">
        <v>2736</v>
      </c>
      <c r="F1289" s="2" t="s">
        <v>2819</v>
      </c>
      <c r="G1289" s="2">
        <v>8355.35</v>
      </c>
      <c r="H1289" s="467">
        <v>10024.549999999999</v>
      </c>
      <c r="I1289" s="467">
        <v>8675.7000000000007</v>
      </c>
      <c r="J1289" s="468">
        <f t="shared" si="166"/>
        <v>-0.1345546682893495</v>
      </c>
      <c r="K1289" s="464">
        <v>12827.5</v>
      </c>
      <c r="L1289" s="464">
        <v>8378</v>
      </c>
      <c r="M1289" s="464">
        <v>8438</v>
      </c>
      <c r="N1289" s="466">
        <f t="shared" si="161"/>
        <v>5.4000000000000006E-2</v>
      </c>
      <c r="O1289" s="2">
        <v>0</v>
      </c>
      <c r="P1289" s="2">
        <v>10</v>
      </c>
      <c r="Q1289" s="2">
        <v>10</v>
      </c>
      <c r="R1289" s="2">
        <v>0</v>
      </c>
      <c r="S1289" s="470">
        <f t="shared" ref="S1289:S1297" si="169">+($I$1283*$S$1283)/I1289</f>
        <v>36.584944154362184</v>
      </c>
      <c r="T1289" s="470">
        <f t="shared" si="162"/>
        <v>56.584944154362184</v>
      </c>
      <c r="U1289" s="474" t="s">
        <v>3970</v>
      </c>
      <c r="V1289" s="475" t="s">
        <v>3971</v>
      </c>
    </row>
    <row r="1290" spans="1:22" s="1" customFormat="1" ht="39.950000000000003" customHeight="1" thickBot="1">
      <c r="A1290" s="1" t="s">
        <v>6</v>
      </c>
      <c r="B1290" s="2" t="s">
        <v>101</v>
      </c>
      <c r="C1290" s="2" t="s">
        <v>270</v>
      </c>
      <c r="D1290" s="2" t="s">
        <v>1486</v>
      </c>
      <c r="E1290" s="2" t="s">
        <v>2736</v>
      </c>
      <c r="F1290" s="2" t="s">
        <v>2819</v>
      </c>
      <c r="G1290" s="2">
        <v>8624.8799999999992</v>
      </c>
      <c r="H1290" s="467">
        <v>10347.92</v>
      </c>
      <c r="I1290" s="467">
        <v>8675.7000000000007</v>
      </c>
      <c r="J1290" s="468">
        <f t="shared" si="166"/>
        <v>-0.16159962581852191</v>
      </c>
      <c r="K1290" s="464">
        <v>12827.5</v>
      </c>
      <c r="L1290" s="464">
        <v>8378</v>
      </c>
      <c r="M1290" s="464">
        <v>8438</v>
      </c>
      <c r="N1290" s="466">
        <f t="shared" si="161"/>
        <v>5.4000000000000006E-2</v>
      </c>
      <c r="O1290" s="2">
        <v>0</v>
      </c>
      <c r="P1290" s="2">
        <v>10</v>
      </c>
      <c r="Q1290" s="2">
        <v>10</v>
      </c>
      <c r="R1290" s="2">
        <v>0</v>
      </c>
      <c r="S1290" s="470">
        <f t="shared" si="169"/>
        <v>36.584944154362184</v>
      </c>
      <c r="T1290" s="470">
        <f t="shared" si="162"/>
        <v>56.584944154362184</v>
      </c>
      <c r="U1290" s="474" t="s">
        <v>3970</v>
      </c>
      <c r="V1290" s="475" t="s">
        <v>3971</v>
      </c>
    </row>
    <row r="1291" spans="1:22" s="1" customFormat="1" ht="39.950000000000003" customHeight="1" thickBot="1">
      <c r="A1291" s="1" t="s">
        <v>6</v>
      </c>
      <c r="B1291" s="2" t="s">
        <v>101</v>
      </c>
      <c r="C1291" s="2" t="s">
        <v>269</v>
      </c>
      <c r="D1291" s="2" t="s">
        <v>1483</v>
      </c>
      <c r="E1291" s="2" t="s">
        <v>2738</v>
      </c>
      <c r="F1291" s="2" t="s">
        <v>2819</v>
      </c>
      <c r="G1291" s="2">
        <v>10388</v>
      </c>
      <c r="H1291" s="467">
        <v>8960</v>
      </c>
      <c r="I1291" s="467">
        <v>8960</v>
      </c>
      <c r="J1291" s="468">
        <f t="shared" si="166"/>
        <v>0</v>
      </c>
      <c r="K1291" s="464">
        <v>12827.5</v>
      </c>
      <c r="L1291" s="464">
        <v>8378</v>
      </c>
      <c r="M1291" s="464">
        <v>8438</v>
      </c>
      <c r="N1291" s="466">
        <f t="shared" si="161"/>
        <v>5.4000000000000006E-2</v>
      </c>
      <c r="O1291" s="2">
        <v>10</v>
      </c>
      <c r="P1291" s="2">
        <v>10</v>
      </c>
      <c r="Q1291" s="2">
        <v>10</v>
      </c>
      <c r="R1291" s="2">
        <v>0</v>
      </c>
      <c r="S1291" s="470">
        <f t="shared" si="169"/>
        <v>35.424107142857146</v>
      </c>
      <c r="T1291" s="470">
        <f t="shared" si="162"/>
        <v>65.424107142857139</v>
      </c>
      <c r="U1291" s="474" t="s">
        <v>3970</v>
      </c>
      <c r="V1291" s="475" t="s">
        <v>3971</v>
      </c>
    </row>
    <row r="1292" spans="1:22" s="1" customFormat="1" ht="39.950000000000003" customHeight="1" thickBot="1">
      <c r="A1292" s="1" t="s">
        <v>6</v>
      </c>
      <c r="B1292" s="2" t="s">
        <v>101</v>
      </c>
      <c r="C1292" s="2" t="s">
        <v>269</v>
      </c>
      <c r="D1292" s="2" t="s">
        <v>1488</v>
      </c>
      <c r="E1292" s="2" t="s">
        <v>2735</v>
      </c>
      <c r="F1292" s="2" t="s">
        <v>2929</v>
      </c>
      <c r="G1292" s="2">
        <v>10564.75</v>
      </c>
      <c r="H1292" s="467">
        <v>10565</v>
      </c>
      <c r="I1292" s="467">
        <v>10566</v>
      </c>
      <c r="J1292" s="468">
        <f t="shared" si="166"/>
        <v>9.4652153336488405E-5</v>
      </c>
      <c r="K1292" s="464">
        <v>12827.5</v>
      </c>
      <c r="L1292" s="464">
        <v>8378</v>
      </c>
      <c r="M1292" s="464">
        <v>8438</v>
      </c>
      <c r="N1292" s="466">
        <f t="shared" ref="N1292:N1355" si="170">1.6%+1.9%+1.9%</f>
        <v>5.4000000000000006E-2</v>
      </c>
      <c r="O1292" s="2">
        <v>10</v>
      </c>
      <c r="P1292" s="2">
        <v>10</v>
      </c>
      <c r="Q1292" s="2">
        <v>10</v>
      </c>
      <c r="R1292" s="2">
        <v>1</v>
      </c>
      <c r="S1292" s="470">
        <f t="shared" si="169"/>
        <v>30.039750141964792</v>
      </c>
      <c r="T1292" s="470">
        <f t="shared" ref="T1292:T1355" si="171">+SUM(O1292:S1292)</f>
        <v>61.039750141964788</v>
      </c>
      <c r="U1292" s="474" t="s">
        <v>3970</v>
      </c>
      <c r="V1292" s="475" t="s">
        <v>3971</v>
      </c>
    </row>
    <row r="1293" spans="1:22" s="1" customFormat="1" ht="39.950000000000003" customHeight="1" thickBot="1">
      <c r="A1293" s="1" t="s">
        <v>6</v>
      </c>
      <c r="B1293" s="2" t="s">
        <v>101</v>
      </c>
      <c r="C1293" s="2" t="s">
        <v>271</v>
      </c>
      <c r="D1293" s="2" t="s">
        <v>1485</v>
      </c>
      <c r="E1293" s="2" t="s">
        <v>2736</v>
      </c>
      <c r="F1293" s="2" t="s">
        <v>2928</v>
      </c>
      <c r="G1293" s="2">
        <v>10202.719999999999</v>
      </c>
      <c r="H1293" s="467">
        <v>10052.68</v>
      </c>
      <c r="I1293" s="467">
        <v>11452.76</v>
      </c>
      <c r="J1293" s="468">
        <f t="shared" si="166"/>
        <v>0.13927430297194379</v>
      </c>
      <c r="K1293" s="464">
        <v>12827.5</v>
      </c>
      <c r="L1293" s="464">
        <v>8378</v>
      </c>
      <c r="M1293" s="464">
        <v>8438</v>
      </c>
      <c r="N1293" s="466">
        <f t="shared" si="170"/>
        <v>5.4000000000000006E-2</v>
      </c>
      <c r="O1293" s="2">
        <v>0</v>
      </c>
      <c r="P1293" s="2">
        <v>10</v>
      </c>
      <c r="Q1293" s="2">
        <v>10</v>
      </c>
      <c r="R1293" s="2">
        <v>0</v>
      </c>
      <c r="S1293" s="470">
        <f t="shared" si="169"/>
        <v>27.713843649914953</v>
      </c>
      <c r="T1293" s="470">
        <f t="shared" si="171"/>
        <v>47.713843649914949</v>
      </c>
      <c r="U1293" s="474" t="s">
        <v>3970</v>
      </c>
      <c r="V1293" s="475" t="s">
        <v>3971</v>
      </c>
    </row>
    <row r="1294" spans="1:22" s="1" customFormat="1" ht="39.950000000000003" customHeight="1" thickBot="1">
      <c r="A1294" s="1" t="s">
        <v>6</v>
      </c>
      <c r="B1294" s="2" t="s">
        <v>101</v>
      </c>
      <c r="C1294" s="2" t="s">
        <v>269</v>
      </c>
      <c r="D1294" s="2" t="s">
        <v>1487</v>
      </c>
      <c r="E1294" s="2" t="s">
        <v>2736</v>
      </c>
      <c r="F1294" s="2" t="s">
        <v>2928</v>
      </c>
      <c r="G1294" s="2">
        <v>10531.84</v>
      </c>
      <c r="H1294" s="467">
        <v>10376.959999999999</v>
      </c>
      <c r="I1294" s="467">
        <v>11452.76</v>
      </c>
      <c r="J1294" s="468">
        <f t="shared" si="166"/>
        <v>0.10367198100407067</v>
      </c>
      <c r="K1294" s="464">
        <v>12827.5</v>
      </c>
      <c r="L1294" s="464">
        <v>8378</v>
      </c>
      <c r="M1294" s="464">
        <v>8438</v>
      </c>
      <c r="N1294" s="466">
        <f t="shared" si="170"/>
        <v>5.4000000000000006E-2</v>
      </c>
      <c r="O1294" s="2">
        <v>0</v>
      </c>
      <c r="P1294" s="2">
        <v>10</v>
      </c>
      <c r="Q1294" s="2">
        <v>10</v>
      </c>
      <c r="R1294" s="2">
        <v>0</v>
      </c>
      <c r="S1294" s="470">
        <f t="shared" si="169"/>
        <v>27.713843649914953</v>
      </c>
      <c r="T1294" s="470">
        <f t="shared" si="171"/>
        <v>47.713843649914949</v>
      </c>
      <c r="U1294" s="474" t="s">
        <v>3970</v>
      </c>
      <c r="V1294" s="475" t="s">
        <v>3971</v>
      </c>
    </row>
    <row r="1295" spans="1:22" s="1" customFormat="1" ht="39.950000000000003" customHeight="1" thickBot="1">
      <c r="A1295" s="1" t="s">
        <v>6</v>
      </c>
      <c r="B1295" s="2" t="s">
        <v>101</v>
      </c>
      <c r="C1295" s="2" t="s">
        <v>269</v>
      </c>
      <c r="D1295" s="2" t="s">
        <v>1489</v>
      </c>
      <c r="E1295" s="2" t="s">
        <v>2731</v>
      </c>
      <c r="F1295" s="2" t="s">
        <v>2928</v>
      </c>
      <c r="G1295" s="2">
        <v>12560</v>
      </c>
      <c r="H1295" s="467">
        <v>12560</v>
      </c>
      <c r="I1295" s="467">
        <v>12560</v>
      </c>
      <c r="J1295" s="468">
        <f t="shared" si="166"/>
        <v>0</v>
      </c>
      <c r="K1295" s="464">
        <v>12827.5</v>
      </c>
      <c r="L1295" s="464">
        <v>8378</v>
      </c>
      <c r="M1295" s="464">
        <v>8438</v>
      </c>
      <c r="N1295" s="466">
        <f t="shared" si="170"/>
        <v>5.4000000000000006E-2</v>
      </c>
      <c r="O1295" s="2">
        <v>10</v>
      </c>
      <c r="P1295" s="2">
        <v>0</v>
      </c>
      <c r="Q1295" s="2">
        <v>10</v>
      </c>
      <c r="R1295" s="2">
        <v>0</v>
      </c>
      <c r="S1295" s="470">
        <f t="shared" si="169"/>
        <v>25.270700636942674</v>
      </c>
      <c r="T1295" s="470">
        <f t="shared" si="171"/>
        <v>45.270700636942678</v>
      </c>
      <c r="U1295" s="474" t="s">
        <v>3970</v>
      </c>
      <c r="V1295" s="475" t="s">
        <v>3971</v>
      </c>
    </row>
    <row r="1296" spans="1:22" s="1" customFormat="1" ht="39.950000000000003" customHeight="1" thickBot="1">
      <c r="A1296" s="1" t="s">
        <v>6</v>
      </c>
      <c r="B1296" s="2" t="s">
        <v>101</v>
      </c>
      <c r="C1296" s="2" t="s">
        <v>269</v>
      </c>
      <c r="D1296" s="2" t="s">
        <v>1491</v>
      </c>
      <c r="E1296" s="2" t="s">
        <v>2742</v>
      </c>
      <c r="F1296" s="2" t="s">
        <v>2928</v>
      </c>
      <c r="G1296" s="2">
        <v>17545</v>
      </c>
      <c r="H1296" s="467">
        <v>23760</v>
      </c>
      <c r="I1296" s="467">
        <v>23760</v>
      </c>
      <c r="J1296" s="468">
        <f t="shared" si="166"/>
        <v>0</v>
      </c>
      <c r="K1296" s="464">
        <v>12827.5</v>
      </c>
      <c r="L1296" s="464">
        <v>8378</v>
      </c>
      <c r="M1296" s="464">
        <v>8438</v>
      </c>
      <c r="N1296" s="466">
        <f t="shared" si="170"/>
        <v>5.4000000000000006E-2</v>
      </c>
      <c r="O1296" s="2">
        <v>10</v>
      </c>
      <c r="P1296" s="2">
        <v>0</v>
      </c>
      <c r="Q1296" s="2">
        <v>10</v>
      </c>
      <c r="R1296" s="2">
        <v>0</v>
      </c>
      <c r="S1296" s="470">
        <f t="shared" si="169"/>
        <v>13.358585858585858</v>
      </c>
      <c r="T1296" s="470">
        <f t="shared" si="171"/>
        <v>33.358585858585855</v>
      </c>
      <c r="U1296" s="474" t="s">
        <v>3970</v>
      </c>
      <c r="V1296" s="475" t="s">
        <v>3971</v>
      </c>
    </row>
    <row r="1297" spans="1:22" s="1" customFormat="1" ht="39.950000000000003" customHeight="1" thickBot="1">
      <c r="A1297" s="1" t="s">
        <v>6</v>
      </c>
      <c r="B1297" s="2" t="s">
        <v>101</v>
      </c>
      <c r="C1297" s="2" t="s">
        <v>269</v>
      </c>
      <c r="D1297" s="2" t="s">
        <v>1492</v>
      </c>
      <c r="E1297" s="2" t="s">
        <v>2750</v>
      </c>
      <c r="F1297" s="2" t="s">
        <v>2928</v>
      </c>
      <c r="G1297" s="2">
        <v>15947.8</v>
      </c>
      <c r="H1297" s="467">
        <v>24131</v>
      </c>
      <c r="I1297" s="467">
        <v>24131</v>
      </c>
      <c r="J1297" s="468">
        <f t="shared" si="166"/>
        <v>0</v>
      </c>
      <c r="K1297" s="464">
        <v>12827.5</v>
      </c>
      <c r="L1297" s="464">
        <v>8378</v>
      </c>
      <c r="M1297" s="464">
        <v>8438</v>
      </c>
      <c r="N1297" s="466">
        <f t="shared" si="170"/>
        <v>5.4000000000000006E-2</v>
      </c>
      <c r="O1297" s="2">
        <v>5</v>
      </c>
      <c r="P1297" s="2">
        <v>10</v>
      </c>
      <c r="Q1297" s="2">
        <v>10</v>
      </c>
      <c r="R1297" s="2">
        <v>1</v>
      </c>
      <c r="S1297" s="470">
        <f t="shared" si="169"/>
        <v>13.153205420413576</v>
      </c>
      <c r="T1297" s="470">
        <f t="shared" si="171"/>
        <v>39.153205420413578</v>
      </c>
      <c r="U1297" s="474" t="s">
        <v>3970</v>
      </c>
      <c r="V1297" s="475" t="s">
        <v>3971</v>
      </c>
    </row>
    <row r="1298" spans="1:22" s="1" customFormat="1" ht="39.950000000000003" customHeight="1" thickBot="1">
      <c r="A1298" s="1" t="s">
        <v>7</v>
      </c>
      <c r="B1298" s="2" t="s">
        <v>102</v>
      </c>
      <c r="C1298" s="2" t="s">
        <v>270</v>
      </c>
      <c r="D1298" s="2" t="s">
        <v>1496</v>
      </c>
      <c r="E1298" s="2" t="s">
        <v>2734</v>
      </c>
      <c r="F1298" s="2" t="s">
        <v>2927</v>
      </c>
      <c r="G1298" s="2">
        <v>181.25</v>
      </c>
      <c r="H1298" s="467">
        <v>194.4</v>
      </c>
      <c r="I1298" s="467">
        <v>175.9</v>
      </c>
      <c r="J1298" s="468">
        <f t="shared" si="166"/>
        <v>-9.5164609053497939E-2</v>
      </c>
      <c r="K1298" s="464">
        <v>422</v>
      </c>
      <c r="L1298" s="464">
        <v>452.1</v>
      </c>
      <c r="M1298" s="464">
        <v>447.1</v>
      </c>
      <c r="N1298" s="466">
        <f t="shared" si="170"/>
        <v>5.4000000000000006E-2</v>
      </c>
      <c r="O1298" s="2">
        <v>10</v>
      </c>
      <c r="P1298" s="2">
        <v>10</v>
      </c>
      <c r="Q1298" s="2">
        <v>10</v>
      </c>
      <c r="R1298" s="2">
        <v>0</v>
      </c>
      <c r="S1298" s="470">
        <v>60</v>
      </c>
      <c r="T1298" s="470">
        <f t="shared" si="171"/>
        <v>90</v>
      </c>
      <c r="U1298" s="476" t="s">
        <v>3969</v>
      </c>
      <c r="V1298" s="472"/>
    </row>
    <row r="1299" spans="1:22" s="1" customFormat="1" ht="39.950000000000003" customHeight="1" thickBot="1">
      <c r="A1299" s="1" t="s">
        <v>6</v>
      </c>
      <c r="B1299" s="2" t="s">
        <v>102</v>
      </c>
      <c r="C1299" s="2" t="s">
        <v>269</v>
      </c>
      <c r="D1299" s="2" t="s">
        <v>1494</v>
      </c>
      <c r="E1299" s="2" t="s">
        <v>2738</v>
      </c>
      <c r="F1299" s="2" t="s">
        <v>2927</v>
      </c>
      <c r="G1299" s="2">
        <v>177.81</v>
      </c>
      <c r="H1299" s="467">
        <v>177.82</v>
      </c>
      <c r="I1299" s="467">
        <v>177.83</v>
      </c>
      <c r="J1299" s="468">
        <f t="shared" si="166"/>
        <v>5.6236643797206878E-5</v>
      </c>
      <c r="K1299" s="464">
        <v>422</v>
      </c>
      <c r="L1299" s="464">
        <v>452.1</v>
      </c>
      <c r="M1299" s="464">
        <v>447.1</v>
      </c>
      <c r="N1299" s="466">
        <f t="shared" si="170"/>
        <v>5.4000000000000006E-2</v>
      </c>
      <c r="O1299" s="2">
        <v>10</v>
      </c>
      <c r="P1299" s="2">
        <v>10</v>
      </c>
      <c r="Q1299" s="2">
        <v>10</v>
      </c>
      <c r="R1299" s="2">
        <v>0</v>
      </c>
      <c r="S1299" s="470">
        <f>+($I$1298*$S$1298)/I1299</f>
        <v>59.348816285216216</v>
      </c>
      <c r="T1299" s="470">
        <f t="shared" si="171"/>
        <v>89.348816285216216</v>
      </c>
      <c r="U1299" s="476" t="s">
        <v>3969</v>
      </c>
      <c r="V1299" s="472"/>
    </row>
    <row r="1300" spans="1:22" s="1" customFormat="1" ht="39.950000000000003" customHeight="1" thickBot="1">
      <c r="A1300" s="1" t="s">
        <v>7</v>
      </c>
      <c r="B1300" s="2" t="s">
        <v>102</v>
      </c>
      <c r="C1300" s="2" t="s">
        <v>269</v>
      </c>
      <c r="D1300" s="2" t="s">
        <v>1493</v>
      </c>
      <c r="E1300" s="2" t="s">
        <v>2733</v>
      </c>
      <c r="F1300" s="2" t="s">
        <v>2779</v>
      </c>
      <c r="G1300" s="2">
        <v>156.86000000000001</v>
      </c>
      <c r="H1300" s="467">
        <v>169.44</v>
      </c>
      <c r="I1300" s="467">
        <v>181.41</v>
      </c>
      <c r="J1300" s="468">
        <f t="shared" si="166"/>
        <v>7.0644475920679878E-2</v>
      </c>
      <c r="K1300" s="464">
        <v>422</v>
      </c>
      <c r="L1300" s="464">
        <v>452.1</v>
      </c>
      <c r="M1300" s="464">
        <v>447.1</v>
      </c>
      <c r="N1300" s="466">
        <f t="shared" si="170"/>
        <v>5.4000000000000006E-2</v>
      </c>
      <c r="O1300" s="2">
        <v>10</v>
      </c>
      <c r="P1300" s="2">
        <v>0</v>
      </c>
      <c r="Q1300" s="2">
        <v>0</v>
      </c>
      <c r="R1300" s="2">
        <v>2</v>
      </c>
      <c r="S1300" s="470"/>
      <c r="T1300" s="470">
        <f t="shared" si="171"/>
        <v>12</v>
      </c>
      <c r="U1300" s="474" t="s">
        <v>3970</v>
      </c>
      <c r="V1300" s="475" t="s">
        <v>3151</v>
      </c>
    </row>
    <row r="1301" spans="1:22" s="1" customFormat="1" ht="39.950000000000003" customHeight="1" thickBot="1">
      <c r="A1301" s="1" t="s">
        <v>6</v>
      </c>
      <c r="B1301" s="2" t="s">
        <v>102</v>
      </c>
      <c r="C1301" s="2" t="s">
        <v>269</v>
      </c>
      <c r="D1301" s="2" t="s">
        <v>1498</v>
      </c>
      <c r="E1301" s="2" t="s">
        <v>2737</v>
      </c>
      <c r="F1301" s="2" t="s">
        <v>2927</v>
      </c>
      <c r="G1301" s="2">
        <v>217.03</v>
      </c>
      <c r="H1301" s="467">
        <v>217.03</v>
      </c>
      <c r="I1301" s="467">
        <v>182.03</v>
      </c>
      <c r="J1301" s="468">
        <f t="shared" si="166"/>
        <v>-0.16126802746164123</v>
      </c>
      <c r="K1301" s="464">
        <v>422</v>
      </c>
      <c r="L1301" s="464">
        <v>452.1</v>
      </c>
      <c r="M1301" s="464">
        <v>447.1</v>
      </c>
      <c r="N1301" s="466">
        <f t="shared" si="170"/>
        <v>5.4000000000000006E-2</v>
      </c>
      <c r="O1301" s="2">
        <v>10</v>
      </c>
      <c r="P1301" s="2">
        <v>10</v>
      </c>
      <c r="Q1301" s="2">
        <v>10</v>
      </c>
      <c r="R1301" s="2">
        <v>0</v>
      </c>
      <c r="S1301" s="470">
        <f>+($I$1298*$S$1298)/I1301</f>
        <v>57.979453936164369</v>
      </c>
      <c r="T1301" s="470">
        <f t="shared" si="171"/>
        <v>87.979453936164361</v>
      </c>
      <c r="U1301" s="476" t="s">
        <v>3969</v>
      </c>
      <c r="V1301" s="472"/>
    </row>
    <row r="1302" spans="1:22" s="1" customFormat="1" ht="39.950000000000003" customHeight="1" thickBot="1">
      <c r="A1302" s="1" t="s">
        <v>7</v>
      </c>
      <c r="B1302" s="2" t="s">
        <v>102</v>
      </c>
      <c r="C1302" s="2" t="s">
        <v>269</v>
      </c>
      <c r="D1302" s="2" t="s">
        <v>1497</v>
      </c>
      <c r="E1302" s="2" t="s">
        <v>2736</v>
      </c>
      <c r="F1302" s="2" t="s">
        <v>2779</v>
      </c>
      <c r="G1302" s="2">
        <v>192.5</v>
      </c>
      <c r="H1302" s="467">
        <v>216.2</v>
      </c>
      <c r="I1302" s="467">
        <v>233.86</v>
      </c>
      <c r="J1302" s="468">
        <f t="shared" si="166"/>
        <v>8.1683626271970511E-2</v>
      </c>
      <c r="K1302" s="464">
        <v>422</v>
      </c>
      <c r="L1302" s="464">
        <v>452.1</v>
      </c>
      <c r="M1302" s="464">
        <v>447.1</v>
      </c>
      <c r="N1302" s="466">
        <f t="shared" si="170"/>
        <v>5.4000000000000006E-2</v>
      </c>
      <c r="O1302" s="2">
        <v>0</v>
      </c>
      <c r="P1302" s="2">
        <v>0</v>
      </c>
      <c r="Q1302" s="2">
        <v>0</v>
      </c>
      <c r="R1302" s="2">
        <v>0</v>
      </c>
      <c r="S1302" s="470"/>
      <c r="T1302" s="470">
        <f t="shared" si="171"/>
        <v>0</v>
      </c>
      <c r="U1302" s="474" t="s">
        <v>3970</v>
      </c>
      <c r="V1302" s="475" t="s">
        <v>3151</v>
      </c>
    </row>
    <row r="1303" spans="1:22" s="1" customFormat="1" ht="39.950000000000003" customHeight="1" thickBot="1">
      <c r="A1303" s="1" t="s">
        <v>6</v>
      </c>
      <c r="B1303" s="2" t="s">
        <v>102</v>
      </c>
      <c r="C1303" s="2" t="s">
        <v>270</v>
      </c>
      <c r="D1303" s="2" t="s">
        <v>1500</v>
      </c>
      <c r="E1303" s="2" t="s">
        <v>2737</v>
      </c>
      <c r="F1303" s="2" t="s">
        <v>2868</v>
      </c>
      <c r="G1303" s="2">
        <v>366.31</v>
      </c>
      <c r="H1303" s="467">
        <v>366.31</v>
      </c>
      <c r="I1303" s="467">
        <v>338.87</v>
      </c>
      <c r="J1303" s="468">
        <f t="shared" si="166"/>
        <v>-7.4909229887253959E-2</v>
      </c>
      <c r="K1303" s="464">
        <v>422</v>
      </c>
      <c r="L1303" s="464">
        <v>452.1</v>
      </c>
      <c r="M1303" s="464">
        <v>447.1</v>
      </c>
      <c r="N1303" s="466">
        <f t="shared" si="170"/>
        <v>5.4000000000000006E-2</v>
      </c>
      <c r="O1303" s="2">
        <v>10</v>
      </c>
      <c r="P1303" s="2">
        <v>10</v>
      </c>
      <c r="Q1303" s="2">
        <v>10</v>
      </c>
      <c r="R1303" s="2">
        <v>0</v>
      </c>
      <c r="S1303" s="470">
        <f>+($I$1298*$S$1298)/I1303</f>
        <v>31.144686753032136</v>
      </c>
      <c r="T1303" s="470">
        <f t="shared" si="171"/>
        <v>61.144686753032133</v>
      </c>
      <c r="U1303" s="474" t="s">
        <v>3970</v>
      </c>
      <c r="V1303" s="475" t="s">
        <v>3971</v>
      </c>
    </row>
    <row r="1304" spans="1:22" s="1" customFormat="1" ht="39.950000000000003" customHeight="1" thickBot="1">
      <c r="A1304" s="1" t="s">
        <v>6</v>
      </c>
      <c r="B1304" s="2" t="s">
        <v>102</v>
      </c>
      <c r="C1304" s="2" t="s">
        <v>269</v>
      </c>
      <c r="D1304" s="2" t="s">
        <v>1499</v>
      </c>
      <c r="E1304" s="2" t="s">
        <v>2735</v>
      </c>
      <c r="F1304" s="2" t="s">
        <v>2868</v>
      </c>
      <c r="G1304" s="2">
        <v>319</v>
      </c>
      <c r="H1304" s="467">
        <v>322</v>
      </c>
      <c r="I1304" s="467">
        <v>349</v>
      </c>
      <c r="J1304" s="468">
        <f t="shared" si="166"/>
        <v>8.3850931677018639E-2</v>
      </c>
      <c r="K1304" s="464">
        <v>422</v>
      </c>
      <c r="L1304" s="464">
        <v>452.1</v>
      </c>
      <c r="M1304" s="464">
        <v>447.1</v>
      </c>
      <c r="N1304" s="466">
        <f t="shared" si="170"/>
        <v>5.4000000000000006E-2</v>
      </c>
      <c r="O1304" s="2">
        <v>10</v>
      </c>
      <c r="P1304" s="2">
        <v>10</v>
      </c>
      <c r="Q1304" s="2">
        <v>10</v>
      </c>
      <c r="R1304" s="2">
        <v>1</v>
      </c>
      <c r="S1304" s="470">
        <f>+($I$1298*$S$1298)/I1304</f>
        <v>30.240687679083095</v>
      </c>
      <c r="T1304" s="470">
        <f t="shared" si="171"/>
        <v>61.240687679083095</v>
      </c>
      <c r="U1304" s="474" t="s">
        <v>3970</v>
      </c>
      <c r="V1304" s="475" t="s">
        <v>3971</v>
      </c>
    </row>
    <row r="1305" spans="1:22" s="1" customFormat="1" ht="39.950000000000003" customHeight="1" thickBot="1">
      <c r="A1305" s="1" t="s">
        <v>6</v>
      </c>
      <c r="B1305" s="2" t="s">
        <v>102</v>
      </c>
      <c r="C1305" s="2" t="s">
        <v>270</v>
      </c>
      <c r="D1305" s="2" t="s">
        <v>1501</v>
      </c>
      <c r="E1305" s="2" t="s">
        <v>2736</v>
      </c>
      <c r="F1305" s="2" t="s">
        <v>2868</v>
      </c>
      <c r="G1305" s="2">
        <v>368.64</v>
      </c>
      <c r="H1305" s="467">
        <v>406.74</v>
      </c>
      <c r="I1305" s="467">
        <v>379.71</v>
      </c>
      <c r="J1305" s="468">
        <f t="shared" si="166"/>
        <v>-6.6455229384865089E-2</v>
      </c>
      <c r="K1305" s="464">
        <v>422</v>
      </c>
      <c r="L1305" s="464">
        <v>452.1</v>
      </c>
      <c r="M1305" s="464">
        <v>447.1</v>
      </c>
      <c r="N1305" s="466">
        <f t="shared" si="170"/>
        <v>5.4000000000000006E-2</v>
      </c>
      <c r="O1305" s="2">
        <v>0</v>
      </c>
      <c r="P1305" s="2">
        <v>10</v>
      </c>
      <c r="Q1305" s="2">
        <v>10</v>
      </c>
      <c r="R1305" s="2">
        <v>0</v>
      </c>
      <c r="S1305" s="470">
        <f>+($I$1298*$S$1298)/I1305</f>
        <v>27.794896104922177</v>
      </c>
      <c r="T1305" s="470">
        <f t="shared" si="171"/>
        <v>47.794896104922174</v>
      </c>
      <c r="U1305" s="474" t="s">
        <v>3970</v>
      </c>
      <c r="V1305" s="475" t="s">
        <v>3971</v>
      </c>
    </row>
    <row r="1306" spans="1:22" s="1" customFormat="1" ht="39.950000000000003" customHeight="1" thickBot="1">
      <c r="A1306" s="1" t="s">
        <v>6</v>
      </c>
      <c r="B1306" s="2" t="s">
        <v>102</v>
      </c>
      <c r="C1306" s="2" t="s">
        <v>269</v>
      </c>
      <c r="D1306" s="2" t="s">
        <v>1495</v>
      </c>
      <c r="E1306" s="2" t="s">
        <v>2742</v>
      </c>
      <c r="F1306" s="2" t="s">
        <v>2779</v>
      </c>
      <c r="G1306" s="2">
        <v>138.54</v>
      </c>
      <c r="H1306" s="467">
        <v>189</v>
      </c>
      <c r="I1306" s="467"/>
      <c r="J1306" s="468"/>
      <c r="K1306" s="464">
        <v>422</v>
      </c>
      <c r="L1306" s="464">
        <v>452.1</v>
      </c>
      <c r="M1306" s="464">
        <v>447.1</v>
      </c>
      <c r="N1306" s="466">
        <f t="shared" si="170"/>
        <v>5.4000000000000006E-2</v>
      </c>
      <c r="O1306" s="2">
        <v>10</v>
      </c>
      <c r="P1306" s="2">
        <v>0</v>
      </c>
      <c r="Q1306" s="2">
        <v>0</v>
      </c>
      <c r="R1306" s="2">
        <v>0</v>
      </c>
      <c r="S1306" s="470"/>
      <c r="T1306" s="470">
        <f t="shared" si="171"/>
        <v>10</v>
      </c>
      <c r="U1306" s="474" t="s">
        <v>3970</v>
      </c>
      <c r="V1306" s="475" t="s">
        <v>3151</v>
      </c>
    </row>
    <row r="1307" spans="1:22" s="1" customFormat="1" ht="39.950000000000003" customHeight="1" thickBot="1">
      <c r="A1307" s="1" t="s">
        <v>7</v>
      </c>
      <c r="B1307" s="2" t="s">
        <v>102</v>
      </c>
      <c r="C1307" s="2" t="s">
        <v>269</v>
      </c>
      <c r="D1307" s="2" t="s">
        <v>1502</v>
      </c>
      <c r="E1307" s="2" t="s">
        <v>2734</v>
      </c>
      <c r="F1307" s="2" t="s">
        <v>2779</v>
      </c>
      <c r="G1307" s="2"/>
      <c r="H1307" s="467"/>
      <c r="I1307" s="467"/>
      <c r="J1307" s="468"/>
      <c r="K1307" s="464">
        <v>422</v>
      </c>
      <c r="L1307" s="464">
        <v>452.1</v>
      </c>
      <c r="M1307" s="464">
        <v>447.1</v>
      </c>
      <c r="N1307" s="466">
        <f t="shared" si="170"/>
        <v>5.4000000000000006E-2</v>
      </c>
      <c r="O1307" s="2">
        <v>10</v>
      </c>
      <c r="P1307" s="2">
        <v>0</v>
      </c>
      <c r="Q1307" s="2">
        <v>0</v>
      </c>
      <c r="R1307" s="2">
        <v>0</v>
      </c>
      <c r="S1307" s="470"/>
      <c r="T1307" s="470">
        <f t="shared" si="171"/>
        <v>10</v>
      </c>
      <c r="U1307" s="474" t="s">
        <v>3970</v>
      </c>
      <c r="V1307" s="475" t="s">
        <v>3151</v>
      </c>
    </row>
    <row r="1308" spans="1:22" s="1" customFormat="1" ht="39.950000000000003" customHeight="1" thickBot="1">
      <c r="A1308" s="1" t="s">
        <v>6</v>
      </c>
      <c r="B1308" s="2" t="s">
        <v>103</v>
      </c>
      <c r="C1308" s="2" t="s">
        <v>269</v>
      </c>
      <c r="D1308" s="2" t="s">
        <v>1504</v>
      </c>
      <c r="E1308" s="2" t="s">
        <v>2738</v>
      </c>
      <c r="F1308" s="2" t="s">
        <v>2932</v>
      </c>
      <c r="G1308" s="2">
        <v>2107.87</v>
      </c>
      <c r="H1308" s="467">
        <v>2182.5700000000002</v>
      </c>
      <c r="I1308" s="467">
        <v>2224.4499999999998</v>
      </c>
      <c r="J1308" s="468">
        <f t="shared" ref="J1308:J1318" si="172">+(I1308-H1308)/H1308</f>
        <v>1.9188388001301057E-2</v>
      </c>
      <c r="K1308" s="464">
        <v>4065</v>
      </c>
      <c r="L1308" s="464">
        <v>6250</v>
      </c>
      <c r="M1308" s="464">
        <v>6725</v>
      </c>
      <c r="N1308" s="466">
        <f t="shared" si="170"/>
        <v>5.4000000000000006E-2</v>
      </c>
      <c r="O1308" s="2">
        <v>10</v>
      </c>
      <c r="P1308" s="2">
        <v>10</v>
      </c>
      <c r="Q1308" s="2">
        <v>10</v>
      </c>
      <c r="R1308" s="2">
        <v>0</v>
      </c>
      <c r="S1308" s="470">
        <v>60</v>
      </c>
      <c r="T1308" s="470">
        <f t="shared" si="171"/>
        <v>90</v>
      </c>
      <c r="U1308" s="476" t="s">
        <v>3969</v>
      </c>
      <c r="V1308" s="472"/>
    </row>
    <row r="1309" spans="1:22" s="1" customFormat="1" ht="39.950000000000003" customHeight="1" thickBot="1">
      <c r="A1309" s="1" t="s">
        <v>6</v>
      </c>
      <c r="B1309" s="2" t="s">
        <v>103</v>
      </c>
      <c r="C1309" s="2" t="s">
        <v>269</v>
      </c>
      <c r="D1309" s="2" t="s">
        <v>1506</v>
      </c>
      <c r="E1309" s="2" t="s">
        <v>2733</v>
      </c>
      <c r="F1309" s="2" t="s">
        <v>2933</v>
      </c>
      <c r="G1309" s="2">
        <v>2451.9699999999998</v>
      </c>
      <c r="H1309" s="467">
        <v>2570.9699999999998</v>
      </c>
      <c r="I1309" s="467">
        <v>2321.84</v>
      </c>
      <c r="J1309" s="468">
        <f t="shared" si="172"/>
        <v>-9.6901169597466974E-2</v>
      </c>
      <c r="K1309" s="464">
        <v>4065</v>
      </c>
      <c r="L1309" s="464">
        <v>6250</v>
      </c>
      <c r="M1309" s="464">
        <v>6725</v>
      </c>
      <c r="N1309" s="466">
        <f t="shared" si="170"/>
        <v>5.4000000000000006E-2</v>
      </c>
      <c r="O1309" s="2">
        <v>10</v>
      </c>
      <c r="P1309" s="2">
        <v>10</v>
      </c>
      <c r="Q1309" s="2">
        <v>10</v>
      </c>
      <c r="R1309" s="2">
        <v>2</v>
      </c>
      <c r="S1309" s="470">
        <f>+($I$1308*$S$1308)/I1309</f>
        <v>57.483289115529061</v>
      </c>
      <c r="T1309" s="470">
        <f t="shared" si="171"/>
        <v>89.483289115529061</v>
      </c>
      <c r="U1309" s="476" t="s">
        <v>3969</v>
      </c>
      <c r="V1309" s="472"/>
    </row>
    <row r="1310" spans="1:22" s="1" customFormat="1" ht="39.950000000000003" customHeight="1" thickBot="1">
      <c r="A1310" s="1" t="s">
        <v>6</v>
      </c>
      <c r="B1310" s="2" t="s">
        <v>103</v>
      </c>
      <c r="C1310" s="2" t="s">
        <v>270</v>
      </c>
      <c r="D1310" s="2" t="s">
        <v>1509</v>
      </c>
      <c r="E1310" s="2" t="s">
        <v>2736</v>
      </c>
      <c r="F1310" s="2" t="s">
        <v>2932</v>
      </c>
      <c r="G1310" s="2">
        <v>2588.12</v>
      </c>
      <c r="H1310" s="467">
        <v>3008.54</v>
      </c>
      <c r="I1310" s="467">
        <v>2420.39</v>
      </c>
      <c r="J1310" s="468">
        <f t="shared" si="172"/>
        <v>-0.1954934951837104</v>
      </c>
      <c r="K1310" s="464">
        <v>4065</v>
      </c>
      <c r="L1310" s="464">
        <v>6250</v>
      </c>
      <c r="M1310" s="464">
        <v>6725</v>
      </c>
      <c r="N1310" s="466">
        <f t="shared" si="170"/>
        <v>5.4000000000000006E-2</v>
      </c>
      <c r="O1310" s="2">
        <v>0</v>
      </c>
      <c r="P1310" s="2">
        <v>10</v>
      </c>
      <c r="Q1310" s="2">
        <v>10</v>
      </c>
      <c r="R1310" s="2">
        <v>0</v>
      </c>
      <c r="S1310" s="470">
        <f>+($I$1308*$S$1308)/I1310</f>
        <v>55.142766248414517</v>
      </c>
      <c r="T1310" s="470">
        <f t="shared" si="171"/>
        <v>75.142766248414517</v>
      </c>
      <c r="U1310" s="476" t="s">
        <v>3969</v>
      </c>
      <c r="V1310" s="472"/>
    </row>
    <row r="1311" spans="1:22" s="1" customFormat="1" ht="39.950000000000003" customHeight="1" thickBot="1">
      <c r="A1311" s="1" t="s">
        <v>6</v>
      </c>
      <c r="B1311" s="2" t="s">
        <v>103</v>
      </c>
      <c r="C1311" s="2" t="s">
        <v>269</v>
      </c>
      <c r="D1311" s="2" t="s">
        <v>1508</v>
      </c>
      <c r="E1311" s="2" t="s">
        <v>2750</v>
      </c>
      <c r="F1311" s="2" t="s">
        <v>2933</v>
      </c>
      <c r="G1311" s="2">
        <v>2678.72</v>
      </c>
      <c r="H1311" s="467">
        <v>2662</v>
      </c>
      <c r="I1311" s="467">
        <v>2526</v>
      </c>
      <c r="J1311" s="468">
        <f t="shared" si="172"/>
        <v>-5.1089406461307288E-2</v>
      </c>
      <c r="K1311" s="464">
        <v>4065</v>
      </c>
      <c r="L1311" s="464">
        <v>6250</v>
      </c>
      <c r="M1311" s="464">
        <v>6725</v>
      </c>
      <c r="N1311" s="466">
        <f t="shared" si="170"/>
        <v>5.4000000000000006E-2</v>
      </c>
      <c r="O1311" s="2">
        <v>5</v>
      </c>
      <c r="P1311" s="2">
        <v>10</v>
      </c>
      <c r="Q1311" s="2">
        <v>10</v>
      </c>
      <c r="R1311" s="2">
        <v>1</v>
      </c>
      <c r="S1311" s="470">
        <f>+($I$1308*$S$1308)/I1311</f>
        <v>52.837292161520189</v>
      </c>
      <c r="T1311" s="470">
        <f t="shared" si="171"/>
        <v>78.837292161520196</v>
      </c>
      <c r="U1311" s="476" t="s">
        <v>3969</v>
      </c>
      <c r="V1311" s="472"/>
    </row>
    <row r="1312" spans="1:22" s="1" customFormat="1" ht="39.950000000000003" customHeight="1" thickBot="1">
      <c r="A1312" s="1" t="s">
        <v>6</v>
      </c>
      <c r="B1312" s="2" t="s">
        <v>103</v>
      </c>
      <c r="C1312" s="2" t="s">
        <v>269</v>
      </c>
      <c r="D1312" s="2" t="s">
        <v>1505</v>
      </c>
      <c r="E1312" s="2" t="s">
        <v>2734</v>
      </c>
      <c r="F1312" s="2" t="s">
        <v>2933</v>
      </c>
      <c r="G1312" s="2">
        <v>2490</v>
      </c>
      <c r="H1312" s="467">
        <v>2490</v>
      </c>
      <c r="I1312" s="467">
        <v>2576</v>
      </c>
      <c r="J1312" s="468">
        <f t="shared" si="172"/>
        <v>3.4538152610441769E-2</v>
      </c>
      <c r="K1312" s="464">
        <v>4065</v>
      </c>
      <c r="L1312" s="464">
        <v>6250</v>
      </c>
      <c r="M1312" s="464">
        <v>6725</v>
      </c>
      <c r="N1312" s="466">
        <f t="shared" si="170"/>
        <v>5.4000000000000006E-2</v>
      </c>
      <c r="O1312" s="2">
        <v>10</v>
      </c>
      <c r="P1312" s="2">
        <v>10</v>
      </c>
      <c r="Q1312" s="2">
        <v>10</v>
      </c>
      <c r="R1312" s="2">
        <v>0</v>
      </c>
      <c r="S1312" s="470">
        <f>+($I$1308*$S$1308)/I1312</f>
        <v>51.81172360248447</v>
      </c>
      <c r="T1312" s="470">
        <f t="shared" si="171"/>
        <v>81.811723602484477</v>
      </c>
      <c r="U1312" s="476" t="s">
        <v>3969</v>
      </c>
      <c r="V1312" s="472"/>
    </row>
    <row r="1313" spans="1:22" s="1" customFormat="1" ht="39.950000000000003" customHeight="1" thickBot="1">
      <c r="A1313" s="1" t="s">
        <v>6</v>
      </c>
      <c r="B1313" s="2" t="s">
        <v>103</v>
      </c>
      <c r="C1313" s="2" t="s">
        <v>269</v>
      </c>
      <c r="D1313" s="2" t="s">
        <v>1503</v>
      </c>
      <c r="E1313" s="2" t="s">
        <v>2759</v>
      </c>
      <c r="F1313" s="2" t="s">
        <v>2931</v>
      </c>
      <c r="G1313" s="2">
        <v>2178</v>
      </c>
      <c r="H1313" s="467">
        <v>1936</v>
      </c>
      <c r="I1313" s="467">
        <v>2650</v>
      </c>
      <c r="J1313" s="468">
        <f t="shared" si="172"/>
        <v>0.368801652892562</v>
      </c>
      <c r="K1313" s="464">
        <v>4065</v>
      </c>
      <c r="L1313" s="464">
        <v>6250</v>
      </c>
      <c r="M1313" s="464">
        <v>6725</v>
      </c>
      <c r="N1313" s="466">
        <f t="shared" si="170"/>
        <v>5.4000000000000006E-2</v>
      </c>
      <c r="O1313" s="2">
        <v>10</v>
      </c>
      <c r="P1313" s="2">
        <v>0</v>
      </c>
      <c r="Q1313" s="2">
        <v>10</v>
      </c>
      <c r="R1313" s="2">
        <v>0</v>
      </c>
      <c r="S1313" s="470"/>
      <c r="T1313" s="470">
        <f t="shared" si="171"/>
        <v>20</v>
      </c>
      <c r="U1313" s="474" t="s">
        <v>3970</v>
      </c>
      <c r="V1313" s="475" t="s">
        <v>3163</v>
      </c>
    </row>
    <row r="1314" spans="1:22" s="1" customFormat="1" ht="39.950000000000003" customHeight="1" thickBot="1">
      <c r="A1314" s="1" t="s">
        <v>6</v>
      </c>
      <c r="B1314" s="2" t="s">
        <v>103</v>
      </c>
      <c r="C1314" s="2" t="s">
        <v>269</v>
      </c>
      <c r="D1314" s="2" t="s">
        <v>1507</v>
      </c>
      <c r="E1314" s="2" t="s">
        <v>2752</v>
      </c>
      <c r="F1314" s="2" t="s">
        <v>2934</v>
      </c>
      <c r="G1314" s="2">
        <v>2359</v>
      </c>
      <c r="H1314" s="467">
        <v>2629</v>
      </c>
      <c r="I1314" s="467">
        <v>2662</v>
      </c>
      <c r="J1314" s="468">
        <f t="shared" si="172"/>
        <v>1.2552301255230125E-2</v>
      </c>
      <c r="K1314" s="464">
        <v>4065</v>
      </c>
      <c r="L1314" s="464">
        <v>6250</v>
      </c>
      <c r="M1314" s="464">
        <v>6725</v>
      </c>
      <c r="N1314" s="466">
        <f t="shared" si="170"/>
        <v>5.4000000000000006E-2</v>
      </c>
      <c r="O1314" s="2">
        <v>10</v>
      </c>
      <c r="P1314" s="2">
        <v>0</v>
      </c>
      <c r="Q1314" s="2">
        <v>10</v>
      </c>
      <c r="R1314" s="2">
        <v>0</v>
      </c>
      <c r="S1314" s="470">
        <f>+($I$1308*$S$1308)/I1314</f>
        <v>50.137866265965442</v>
      </c>
      <c r="T1314" s="470">
        <f t="shared" si="171"/>
        <v>70.137866265965442</v>
      </c>
      <c r="U1314" s="476" t="s">
        <v>3969</v>
      </c>
      <c r="V1314" s="472"/>
    </row>
    <row r="1315" spans="1:22" s="1" customFormat="1" ht="39.950000000000003" customHeight="1" thickBot="1">
      <c r="A1315" s="1" t="s">
        <v>6</v>
      </c>
      <c r="B1315" s="2" t="s">
        <v>103</v>
      </c>
      <c r="C1315" s="2" t="s">
        <v>269</v>
      </c>
      <c r="D1315" s="2" t="s">
        <v>1510</v>
      </c>
      <c r="E1315" s="2" t="s">
        <v>2736</v>
      </c>
      <c r="F1315" s="2" t="s">
        <v>2933</v>
      </c>
      <c r="G1315" s="2">
        <v>3094.07</v>
      </c>
      <c r="H1315" s="467">
        <v>3110.75</v>
      </c>
      <c r="I1315" s="467">
        <v>3003.04</v>
      </c>
      <c r="J1315" s="468">
        <f t="shared" si="172"/>
        <v>-3.4625090412280006E-2</v>
      </c>
      <c r="K1315" s="464">
        <v>4065</v>
      </c>
      <c r="L1315" s="464">
        <v>6250</v>
      </c>
      <c r="M1315" s="464">
        <v>6725</v>
      </c>
      <c r="N1315" s="466">
        <f t="shared" si="170"/>
        <v>5.4000000000000006E-2</v>
      </c>
      <c r="O1315" s="2">
        <v>0</v>
      </c>
      <c r="P1315" s="2">
        <v>10</v>
      </c>
      <c r="Q1315" s="2">
        <v>10</v>
      </c>
      <c r="R1315" s="2">
        <v>0</v>
      </c>
      <c r="S1315" s="470">
        <f>+($I$1308*$S$1308)/I1315</f>
        <v>44.443963450370291</v>
      </c>
      <c r="T1315" s="470">
        <f t="shared" si="171"/>
        <v>64.443963450370291</v>
      </c>
      <c r="U1315" s="476" t="s">
        <v>3969</v>
      </c>
      <c r="V1315" s="472"/>
    </row>
    <row r="1316" spans="1:22" s="1" customFormat="1" ht="39.950000000000003" customHeight="1" thickBot="1">
      <c r="A1316" s="1" t="s">
        <v>6</v>
      </c>
      <c r="B1316" s="2" t="s">
        <v>103</v>
      </c>
      <c r="C1316" s="2" t="s">
        <v>269</v>
      </c>
      <c r="D1316" s="2" t="s">
        <v>1511</v>
      </c>
      <c r="E1316" s="2" t="s">
        <v>2742</v>
      </c>
      <c r="F1316" s="2" t="s">
        <v>2933</v>
      </c>
      <c r="G1316" s="2">
        <v>2466.85</v>
      </c>
      <c r="H1316" s="467">
        <v>3375</v>
      </c>
      <c r="I1316" s="467">
        <v>3375</v>
      </c>
      <c r="J1316" s="468">
        <f t="shared" si="172"/>
        <v>0</v>
      </c>
      <c r="K1316" s="464">
        <v>4065</v>
      </c>
      <c r="L1316" s="464">
        <v>6250</v>
      </c>
      <c r="M1316" s="464">
        <v>6725</v>
      </c>
      <c r="N1316" s="466">
        <f t="shared" si="170"/>
        <v>5.4000000000000006E-2</v>
      </c>
      <c r="O1316" s="2">
        <v>10</v>
      </c>
      <c r="P1316" s="2">
        <v>0</v>
      </c>
      <c r="Q1316" s="2">
        <v>10</v>
      </c>
      <c r="R1316" s="2">
        <v>0</v>
      </c>
      <c r="S1316" s="470">
        <f>+($I$1308*$S$1308)/I1316</f>
        <v>39.545777777777779</v>
      </c>
      <c r="T1316" s="470">
        <f t="shared" si="171"/>
        <v>59.545777777777779</v>
      </c>
      <c r="U1316" s="476" t="s">
        <v>3969</v>
      </c>
      <c r="V1316" s="472"/>
    </row>
    <row r="1317" spans="1:22" s="1" customFormat="1" ht="39.950000000000003" customHeight="1" thickBot="1">
      <c r="A1317" s="1" t="s">
        <v>6</v>
      </c>
      <c r="B1317" s="2" t="s">
        <v>103</v>
      </c>
      <c r="C1317" s="2" t="s">
        <v>269</v>
      </c>
      <c r="D1317" s="2" t="s">
        <v>1512</v>
      </c>
      <c r="E1317" s="2" t="s">
        <v>2737</v>
      </c>
      <c r="F1317" s="2" t="s">
        <v>2935</v>
      </c>
      <c r="G1317" s="2">
        <v>3604.63</v>
      </c>
      <c r="H1317" s="467">
        <v>3604.63</v>
      </c>
      <c r="I1317" s="467">
        <v>3501.23</v>
      </c>
      <c r="J1317" s="468">
        <f t="shared" si="172"/>
        <v>-2.8685329700967946E-2</v>
      </c>
      <c r="K1317" s="464">
        <v>4065</v>
      </c>
      <c r="L1317" s="464">
        <v>6250</v>
      </c>
      <c r="M1317" s="464">
        <v>6725</v>
      </c>
      <c r="N1317" s="466">
        <f t="shared" si="170"/>
        <v>5.4000000000000006E-2</v>
      </c>
      <c r="O1317" s="2">
        <v>10</v>
      </c>
      <c r="P1317" s="2">
        <v>10</v>
      </c>
      <c r="Q1317" s="2">
        <v>10</v>
      </c>
      <c r="R1317" s="2">
        <v>0</v>
      </c>
      <c r="S1317" s="470">
        <f>+($I$1308*$S$1308)/I1317</f>
        <v>38.120032103003801</v>
      </c>
      <c r="T1317" s="470">
        <f t="shared" si="171"/>
        <v>68.120032103003808</v>
      </c>
      <c r="U1317" s="474" t="s">
        <v>3970</v>
      </c>
      <c r="V1317" s="475" t="s">
        <v>3971</v>
      </c>
    </row>
    <row r="1318" spans="1:22" s="1" customFormat="1" ht="39.950000000000003" customHeight="1" thickBot="1">
      <c r="A1318" s="1" t="s">
        <v>6</v>
      </c>
      <c r="B1318" s="2" t="s">
        <v>103</v>
      </c>
      <c r="C1318" s="2" t="s">
        <v>270</v>
      </c>
      <c r="D1318" s="2" t="s">
        <v>1513</v>
      </c>
      <c r="E1318" s="2" t="s">
        <v>2737</v>
      </c>
      <c r="F1318" s="2" t="s">
        <v>2936</v>
      </c>
      <c r="G1318" s="2">
        <v>4272.51</v>
      </c>
      <c r="H1318" s="467">
        <v>4272.51</v>
      </c>
      <c r="I1318" s="467">
        <v>3643.09</v>
      </c>
      <c r="J1318" s="468">
        <f t="shared" si="172"/>
        <v>-0.14731855513503772</v>
      </c>
      <c r="K1318" s="464">
        <v>4065</v>
      </c>
      <c r="L1318" s="464">
        <v>6250</v>
      </c>
      <c r="M1318" s="464">
        <v>6725</v>
      </c>
      <c r="N1318" s="466">
        <f t="shared" si="170"/>
        <v>5.4000000000000006E-2</v>
      </c>
      <c r="O1318" s="2">
        <v>10</v>
      </c>
      <c r="P1318" s="2">
        <v>10</v>
      </c>
      <c r="Q1318" s="2">
        <v>10</v>
      </c>
      <c r="R1318" s="2">
        <v>0</v>
      </c>
      <c r="S1318" s="470">
        <f>+($I$1308*$S$1308)/I1318</f>
        <v>36.635658191260717</v>
      </c>
      <c r="T1318" s="470">
        <f t="shared" si="171"/>
        <v>66.635658191260717</v>
      </c>
      <c r="U1318" s="474" t="s">
        <v>3970</v>
      </c>
      <c r="V1318" s="475" t="s">
        <v>3971</v>
      </c>
    </row>
    <row r="1319" spans="1:22" s="1" customFormat="1" ht="39.950000000000003" customHeight="1" thickBot="1">
      <c r="A1319" s="1" t="s">
        <v>7</v>
      </c>
      <c r="B1319" s="2" t="s">
        <v>103</v>
      </c>
      <c r="C1319" s="2" t="s">
        <v>269</v>
      </c>
      <c r="D1319" s="2" t="s">
        <v>1514</v>
      </c>
      <c r="E1319" s="2" t="s">
        <v>2758</v>
      </c>
      <c r="F1319" s="2" t="s">
        <v>2937</v>
      </c>
      <c r="G1319" s="2">
        <v>5550</v>
      </c>
      <c r="H1319" s="467">
        <v>5883.25</v>
      </c>
      <c r="I1319" s="467"/>
      <c r="J1319" s="468"/>
      <c r="K1319" s="464"/>
      <c r="L1319" s="464">
        <v>6250</v>
      </c>
      <c r="M1319" s="464">
        <v>6725</v>
      </c>
      <c r="N1319" s="466">
        <f t="shared" si="170"/>
        <v>5.4000000000000006E-2</v>
      </c>
      <c r="O1319" s="2">
        <v>10</v>
      </c>
      <c r="P1319" s="2">
        <v>0</v>
      </c>
      <c r="Q1319" s="2">
        <v>10</v>
      </c>
      <c r="R1319" s="2">
        <v>0</v>
      </c>
      <c r="S1319" s="470"/>
      <c r="T1319" s="470">
        <f t="shared" si="171"/>
        <v>20</v>
      </c>
      <c r="U1319" s="474" t="s">
        <v>3970</v>
      </c>
      <c r="V1319" s="475" t="s">
        <v>3151</v>
      </c>
    </row>
    <row r="1320" spans="1:22" s="1" customFormat="1" ht="39.950000000000003" customHeight="1" thickBot="1">
      <c r="A1320" s="1" t="s">
        <v>7</v>
      </c>
      <c r="B1320" s="2" t="s">
        <v>104</v>
      </c>
      <c r="C1320" s="2" t="s">
        <v>269</v>
      </c>
      <c r="D1320" s="2" t="s">
        <v>1515</v>
      </c>
      <c r="E1320" s="2" t="s">
        <v>2736</v>
      </c>
      <c r="F1320" s="2" t="s">
        <v>2885</v>
      </c>
      <c r="G1320" s="2">
        <v>19806.259999999998</v>
      </c>
      <c r="H1320" s="467">
        <v>18528.57</v>
      </c>
      <c r="I1320" s="467">
        <v>17889.57</v>
      </c>
      <c r="J1320" s="468">
        <f t="shared" ref="J1320:J1325" si="173">+(I1320-H1320)/H1320</f>
        <v>-3.4487280993622284E-2</v>
      </c>
      <c r="K1320" s="464">
        <v>25453.5</v>
      </c>
      <c r="L1320" s="464">
        <v>61358.666666666657</v>
      </c>
      <c r="M1320" s="464">
        <v>75173.5</v>
      </c>
      <c r="N1320" s="466">
        <f t="shared" si="170"/>
        <v>5.4000000000000006E-2</v>
      </c>
      <c r="O1320" s="2">
        <v>0</v>
      </c>
      <c r="P1320" s="2">
        <v>0</v>
      </c>
      <c r="Q1320" s="2">
        <v>10</v>
      </c>
      <c r="R1320" s="2">
        <v>0</v>
      </c>
      <c r="S1320" s="470"/>
      <c r="T1320" s="470">
        <f t="shared" si="171"/>
        <v>10</v>
      </c>
      <c r="U1320" s="474" t="s">
        <v>3970</v>
      </c>
      <c r="V1320" s="475" t="s">
        <v>3151</v>
      </c>
    </row>
    <row r="1321" spans="1:22" s="1" customFormat="1" ht="39.950000000000003" customHeight="1" thickBot="1">
      <c r="A1321" s="1" t="s">
        <v>7</v>
      </c>
      <c r="B1321" s="2" t="s">
        <v>104</v>
      </c>
      <c r="C1321" s="2" t="s">
        <v>270</v>
      </c>
      <c r="D1321" s="2" t="s">
        <v>1516</v>
      </c>
      <c r="E1321" s="2" t="s">
        <v>2736</v>
      </c>
      <c r="F1321" s="2" t="s">
        <v>2885</v>
      </c>
      <c r="G1321" s="2">
        <v>19167.34</v>
      </c>
      <c r="H1321" s="467">
        <v>19167.349999999999</v>
      </c>
      <c r="I1321" s="467">
        <v>17889.57</v>
      </c>
      <c r="J1321" s="468">
        <f t="shared" si="173"/>
        <v>-6.6664405877703434E-2</v>
      </c>
      <c r="K1321" s="464">
        <v>25453.5</v>
      </c>
      <c r="L1321" s="464">
        <v>61358.666666666657</v>
      </c>
      <c r="M1321" s="464">
        <v>75173.5</v>
      </c>
      <c r="N1321" s="466">
        <f t="shared" si="170"/>
        <v>5.4000000000000006E-2</v>
      </c>
      <c r="O1321" s="2">
        <v>0</v>
      </c>
      <c r="P1321" s="2">
        <v>0</v>
      </c>
      <c r="Q1321" s="2">
        <v>10</v>
      </c>
      <c r="R1321" s="2">
        <v>0</v>
      </c>
      <c r="S1321" s="470"/>
      <c r="T1321" s="470">
        <f t="shared" si="171"/>
        <v>10</v>
      </c>
      <c r="U1321" s="474" t="s">
        <v>3970</v>
      </c>
      <c r="V1321" s="475" t="s">
        <v>3151</v>
      </c>
    </row>
    <row r="1322" spans="1:22" s="1" customFormat="1" ht="39.950000000000003" customHeight="1" thickBot="1">
      <c r="A1322" s="1" t="s">
        <v>6</v>
      </c>
      <c r="B1322" s="2" t="s">
        <v>104</v>
      </c>
      <c r="C1322" s="2" t="s">
        <v>269</v>
      </c>
      <c r="D1322" s="2" t="s">
        <v>1517</v>
      </c>
      <c r="E1322" s="2" t="s">
        <v>2741</v>
      </c>
      <c r="F1322" s="2" t="s">
        <v>2938</v>
      </c>
      <c r="G1322" s="2">
        <v>40000</v>
      </c>
      <c r="H1322" s="467">
        <v>48000</v>
      </c>
      <c r="I1322" s="467">
        <v>42108</v>
      </c>
      <c r="J1322" s="468">
        <f t="shared" si="173"/>
        <v>-0.12275</v>
      </c>
      <c r="K1322" s="464">
        <v>25453.5</v>
      </c>
      <c r="L1322" s="464">
        <v>61358.666666666657</v>
      </c>
      <c r="M1322" s="464">
        <v>75173.5</v>
      </c>
      <c r="N1322" s="466">
        <f t="shared" si="170"/>
        <v>5.4000000000000006E-2</v>
      </c>
      <c r="O1322" s="2">
        <v>10</v>
      </c>
      <c r="P1322" s="2">
        <v>0</v>
      </c>
      <c r="Q1322" s="2">
        <v>10</v>
      </c>
      <c r="R1322" s="2">
        <v>0</v>
      </c>
      <c r="S1322" s="470">
        <v>60</v>
      </c>
      <c r="T1322" s="470">
        <f t="shared" si="171"/>
        <v>80</v>
      </c>
      <c r="U1322" s="476" t="s">
        <v>3969</v>
      </c>
      <c r="V1322" s="472"/>
    </row>
    <row r="1323" spans="1:22" s="1" customFormat="1" ht="39.950000000000003" customHeight="1" thickBot="1">
      <c r="A1323" s="1" t="s">
        <v>6</v>
      </c>
      <c r="B1323" s="2" t="s">
        <v>104</v>
      </c>
      <c r="C1323" s="2" t="s">
        <v>269</v>
      </c>
      <c r="D1323" s="2" t="s">
        <v>1518</v>
      </c>
      <c r="E1323" s="2" t="s">
        <v>2733</v>
      </c>
      <c r="F1323" s="2" t="s">
        <v>2939</v>
      </c>
      <c r="G1323" s="2">
        <v>71769.460000000006</v>
      </c>
      <c r="H1323" s="467">
        <v>71882.320000000007</v>
      </c>
      <c r="I1323" s="467">
        <v>71876.53</v>
      </c>
      <c r="J1323" s="468">
        <f t="shared" si="173"/>
        <v>-8.0548318418328016E-5</v>
      </c>
      <c r="K1323" s="464">
        <v>25453.5</v>
      </c>
      <c r="L1323" s="464">
        <v>61358.666666666657</v>
      </c>
      <c r="M1323" s="464">
        <v>75173.5</v>
      </c>
      <c r="N1323" s="466">
        <f t="shared" si="170"/>
        <v>5.4000000000000006E-2</v>
      </c>
      <c r="O1323" s="2">
        <v>10</v>
      </c>
      <c r="P1323" s="2">
        <v>0</v>
      </c>
      <c r="Q1323" s="2">
        <v>10</v>
      </c>
      <c r="R1323" s="2">
        <v>2</v>
      </c>
      <c r="S1323" s="470">
        <f>+($I$1322*$S$1322)/I1323</f>
        <v>35.150277844520318</v>
      </c>
      <c r="T1323" s="470">
        <f t="shared" si="171"/>
        <v>57.150277844520318</v>
      </c>
      <c r="U1323" s="474" t="s">
        <v>3970</v>
      </c>
      <c r="V1323" s="475" t="s">
        <v>3971</v>
      </c>
    </row>
    <row r="1324" spans="1:22" s="1" customFormat="1" ht="39.950000000000003" customHeight="1" thickBot="1">
      <c r="A1324" s="1" t="s">
        <v>6</v>
      </c>
      <c r="B1324" s="2" t="s">
        <v>104</v>
      </c>
      <c r="C1324" s="2" t="s">
        <v>269</v>
      </c>
      <c r="D1324" s="2" t="s">
        <v>1520</v>
      </c>
      <c r="E1324" s="2" t="s">
        <v>2737</v>
      </c>
      <c r="F1324" s="2" t="s">
        <v>2941</v>
      </c>
      <c r="G1324" s="2">
        <v>88341.7</v>
      </c>
      <c r="H1324" s="467">
        <v>88341.7</v>
      </c>
      <c r="I1324" s="467">
        <v>89505.11</v>
      </c>
      <c r="J1324" s="468">
        <f t="shared" si="173"/>
        <v>1.3169431876452496E-2</v>
      </c>
      <c r="K1324" s="464">
        <v>25453.5</v>
      </c>
      <c r="L1324" s="464">
        <v>61358.666666666657</v>
      </c>
      <c r="M1324" s="464">
        <v>75173.5</v>
      </c>
      <c r="N1324" s="466">
        <f t="shared" si="170"/>
        <v>5.4000000000000006E-2</v>
      </c>
      <c r="O1324" s="2">
        <v>10</v>
      </c>
      <c r="P1324" s="2">
        <v>10</v>
      </c>
      <c r="Q1324" s="2">
        <v>10</v>
      </c>
      <c r="R1324" s="2">
        <v>0</v>
      </c>
      <c r="S1324" s="470">
        <f>+($I$1322*$S$1322)/I1324</f>
        <v>28.227215183580022</v>
      </c>
      <c r="T1324" s="470">
        <f t="shared" si="171"/>
        <v>58.227215183580022</v>
      </c>
      <c r="U1324" s="474" t="s">
        <v>3970</v>
      </c>
      <c r="V1324" s="475" t="s">
        <v>3971</v>
      </c>
    </row>
    <row r="1325" spans="1:22" s="1" customFormat="1" ht="39.950000000000003" customHeight="1" thickBot="1">
      <c r="A1325" s="1" t="s">
        <v>6</v>
      </c>
      <c r="B1325" s="2" t="s">
        <v>104</v>
      </c>
      <c r="C1325" s="2" t="s">
        <v>269</v>
      </c>
      <c r="D1325" s="2" t="s">
        <v>1521</v>
      </c>
      <c r="E1325" s="2" t="s">
        <v>2735</v>
      </c>
      <c r="F1325" s="2" t="s">
        <v>2938</v>
      </c>
      <c r="G1325" s="2">
        <v>147201</v>
      </c>
      <c r="H1325" s="467">
        <v>188860</v>
      </c>
      <c r="I1325" s="467">
        <v>232500</v>
      </c>
      <c r="J1325" s="468">
        <f t="shared" si="173"/>
        <v>0.23107063433230965</v>
      </c>
      <c r="K1325" s="464">
        <v>25453.5</v>
      </c>
      <c r="L1325" s="464">
        <v>61358.666666666657</v>
      </c>
      <c r="M1325" s="464">
        <v>75173.5</v>
      </c>
      <c r="N1325" s="466">
        <f t="shared" si="170"/>
        <v>5.4000000000000006E-2</v>
      </c>
      <c r="O1325" s="2">
        <v>10</v>
      </c>
      <c r="P1325" s="2">
        <v>10</v>
      </c>
      <c r="Q1325" s="2"/>
      <c r="R1325" s="2">
        <v>1</v>
      </c>
      <c r="S1325" s="470">
        <f>+($I$1322*$S$1322)/I1325</f>
        <v>10.866580645161291</v>
      </c>
      <c r="T1325" s="470">
        <f t="shared" si="171"/>
        <v>31.866580645161292</v>
      </c>
      <c r="U1325" s="474" t="s">
        <v>3970</v>
      </c>
      <c r="V1325" s="475" t="s">
        <v>3971</v>
      </c>
    </row>
    <row r="1326" spans="1:22" s="1" customFormat="1" ht="39.950000000000003" customHeight="1" thickBot="1">
      <c r="A1326" s="1" t="s">
        <v>6</v>
      </c>
      <c r="B1326" s="2" t="s">
        <v>104</v>
      </c>
      <c r="C1326" s="2" t="s">
        <v>269</v>
      </c>
      <c r="D1326" s="2" t="s">
        <v>1519</v>
      </c>
      <c r="E1326" s="2" t="s">
        <v>2757</v>
      </c>
      <c r="F1326" s="2" t="s">
        <v>2940</v>
      </c>
      <c r="G1326" s="2">
        <v>82500</v>
      </c>
      <c r="H1326" s="467">
        <v>82500</v>
      </c>
      <c r="I1326" s="467"/>
      <c r="J1326" s="468"/>
      <c r="K1326" s="464">
        <v>25453.5</v>
      </c>
      <c r="L1326" s="464">
        <v>61358.666666666657</v>
      </c>
      <c r="M1326" s="464">
        <v>75173.5</v>
      </c>
      <c r="N1326" s="466">
        <f t="shared" si="170"/>
        <v>5.4000000000000006E-2</v>
      </c>
      <c r="O1326" s="2">
        <v>10</v>
      </c>
      <c r="P1326" s="2">
        <v>10</v>
      </c>
      <c r="Q1326" s="2">
        <v>10</v>
      </c>
      <c r="R1326" s="2">
        <v>0</v>
      </c>
      <c r="S1326" s="470"/>
      <c r="T1326" s="470">
        <f t="shared" si="171"/>
        <v>30</v>
      </c>
      <c r="U1326" s="474" t="s">
        <v>3970</v>
      </c>
      <c r="V1326" s="475" t="s">
        <v>3154</v>
      </c>
    </row>
    <row r="1327" spans="1:22" s="1" customFormat="1" ht="39.950000000000003" customHeight="1" thickBot="1">
      <c r="A1327" s="1" t="s">
        <v>7</v>
      </c>
      <c r="B1327" s="2" t="s">
        <v>104</v>
      </c>
      <c r="C1327" s="2" t="s">
        <v>269</v>
      </c>
      <c r="D1327" s="2" t="s">
        <v>1522</v>
      </c>
      <c r="E1327" s="2" t="s">
        <v>2734</v>
      </c>
      <c r="F1327" s="2" t="s">
        <v>2942</v>
      </c>
      <c r="G1327" s="2"/>
      <c r="H1327" s="467"/>
      <c r="I1327" s="467"/>
      <c r="J1327" s="468"/>
      <c r="K1327" s="464">
        <v>25453.5</v>
      </c>
      <c r="L1327" s="464">
        <v>61358.666666666657</v>
      </c>
      <c r="M1327" s="464">
        <v>75173.5</v>
      </c>
      <c r="N1327" s="466">
        <f t="shared" si="170"/>
        <v>5.4000000000000006E-2</v>
      </c>
      <c r="O1327" s="2">
        <v>10</v>
      </c>
      <c r="P1327" s="2">
        <v>10</v>
      </c>
      <c r="Q1327" s="2">
        <v>10</v>
      </c>
      <c r="R1327" s="2">
        <v>0</v>
      </c>
      <c r="S1327" s="470"/>
      <c r="T1327" s="470">
        <f t="shared" si="171"/>
        <v>30</v>
      </c>
      <c r="U1327" s="474" t="s">
        <v>3970</v>
      </c>
      <c r="V1327" s="475" t="s">
        <v>3151</v>
      </c>
    </row>
    <row r="1328" spans="1:22" s="1" customFormat="1" ht="39.950000000000003" customHeight="1" thickBot="1">
      <c r="A1328" s="1" t="s">
        <v>7</v>
      </c>
      <c r="B1328" s="2" t="s">
        <v>105</v>
      </c>
      <c r="C1328" s="2" t="s">
        <v>269</v>
      </c>
      <c r="D1328" s="2" t="s">
        <v>1523</v>
      </c>
      <c r="E1328" s="2" t="s">
        <v>2741</v>
      </c>
      <c r="F1328" s="2" t="s">
        <v>2938</v>
      </c>
      <c r="G1328" s="2">
        <v>14900</v>
      </c>
      <c r="H1328" s="467">
        <v>15828.6</v>
      </c>
      <c r="I1328" s="467">
        <v>20328</v>
      </c>
      <c r="J1328" s="468">
        <f>+(I1328-H1328)/H1328</f>
        <v>0.28425760964330388</v>
      </c>
      <c r="K1328" s="464">
        <v>25453.5</v>
      </c>
      <c r="L1328" s="464">
        <v>32932.5</v>
      </c>
      <c r="M1328" s="464">
        <v>35353</v>
      </c>
      <c r="N1328" s="466">
        <f t="shared" si="170"/>
        <v>5.4000000000000006E-2</v>
      </c>
      <c r="O1328" s="2">
        <v>10</v>
      </c>
      <c r="P1328" s="2">
        <v>0</v>
      </c>
      <c r="Q1328" s="2">
        <v>10</v>
      </c>
      <c r="R1328" s="2">
        <v>0</v>
      </c>
      <c r="S1328" s="470"/>
      <c r="T1328" s="470">
        <f t="shared" si="171"/>
        <v>20</v>
      </c>
      <c r="U1328" s="474" t="s">
        <v>3970</v>
      </c>
      <c r="V1328" s="475" t="s">
        <v>3151</v>
      </c>
    </row>
    <row r="1329" spans="1:22" s="1" customFormat="1" ht="39.950000000000003" customHeight="1" thickBot="1">
      <c r="A1329" s="1" t="s">
        <v>6</v>
      </c>
      <c r="B1329" s="2" t="s">
        <v>105</v>
      </c>
      <c r="C1329" s="2" t="s">
        <v>269</v>
      </c>
      <c r="D1329" s="2" t="s">
        <v>1524</v>
      </c>
      <c r="E1329" s="2" t="s">
        <v>2733</v>
      </c>
      <c r="F1329" s="2" t="s">
        <v>2939</v>
      </c>
      <c r="G1329" s="2">
        <v>23509.040000000001</v>
      </c>
      <c r="H1329" s="467">
        <v>30323.81</v>
      </c>
      <c r="I1329" s="467">
        <v>30321.919999999998</v>
      </c>
      <c r="J1329" s="468">
        <f>+(I1329-H1329)/H1329</f>
        <v>-6.2327260327876214E-5</v>
      </c>
      <c r="K1329" s="464">
        <v>25453.5</v>
      </c>
      <c r="L1329" s="464">
        <v>32932.5</v>
      </c>
      <c r="M1329" s="464">
        <v>35353</v>
      </c>
      <c r="N1329" s="466">
        <f t="shared" si="170"/>
        <v>5.4000000000000006E-2</v>
      </c>
      <c r="O1329" s="2">
        <v>10</v>
      </c>
      <c r="P1329" s="2">
        <v>10</v>
      </c>
      <c r="Q1329" s="2">
        <v>10</v>
      </c>
      <c r="R1329" s="2">
        <v>2</v>
      </c>
      <c r="S1329" s="470">
        <v>60</v>
      </c>
      <c r="T1329" s="470">
        <f t="shared" si="171"/>
        <v>92</v>
      </c>
      <c r="U1329" s="476" t="s">
        <v>3969</v>
      </c>
      <c r="V1329" s="472"/>
    </row>
    <row r="1330" spans="1:22" s="1" customFormat="1" ht="39.950000000000003" customHeight="1" thickBot="1">
      <c r="A1330" s="1" t="s">
        <v>6</v>
      </c>
      <c r="B1330" s="2" t="s">
        <v>105</v>
      </c>
      <c r="C1330" s="2" t="s">
        <v>269</v>
      </c>
      <c r="D1330" s="2" t="s">
        <v>1528</v>
      </c>
      <c r="E1330" s="2" t="s">
        <v>2737</v>
      </c>
      <c r="F1330" s="2" t="s">
        <v>2941</v>
      </c>
      <c r="G1330" s="2"/>
      <c r="H1330" s="467">
        <v>34430.720000000001</v>
      </c>
      <c r="I1330" s="467">
        <v>40870.06</v>
      </c>
      <c r="J1330" s="468">
        <f>+(I1330-H1330)/H1330</f>
        <v>0.18702310030112632</v>
      </c>
      <c r="K1330" s="464">
        <v>25453.5</v>
      </c>
      <c r="L1330" s="464">
        <v>32932.5</v>
      </c>
      <c r="M1330" s="464">
        <v>35353</v>
      </c>
      <c r="N1330" s="466">
        <f t="shared" si="170"/>
        <v>5.4000000000000006E-2</v>
      </c>
      <c r="O1330" s="2">
        <v>10</v>
      </c>
      <c r="P1330" s="2">
        <v>10</v>
      </c>
      <c r="Q1330" s="2">
        <v>10</v>
      </c>
      <c r="R1330" s="2">
        <v>0</v>
      </c>
      <c r="S1330" s="470"/>
      <c r="T1330" s="470">
        <f t="shared" si="171"/>
        <v>30</v>
      </c>
      <c r="U1330" s="474" t="s">
        <v>3970</v>
      </c>
      <c r="V1330" s="475" t="s">
        <v>3151</v>
      </c>
    </row>
    <row r="1331" spans="1:22" s="1" customFormat="1" ht="39.950000000000003" customHeight="1" thickBot="1">
      <c r="A1331" s="1" t="s">
        <v>7</v>
      </c>
      <c r="B1331" s="2" t="s">
        <v>105</v>
      </c>
      <c r="C1331" s="2" t="s">
        <v>269</v>
      </c>
      <c r="D1331" s="2" t="s">
        <v>1526</v>
      </c>
      <c r="E1331" s="2" t="s">
        <v>2735</v>
      </c>
      <c r="F1331" s="2" t="s">
        <v>2938</v>
      </c>
      <c r="G1331" s="2">
        <v>49067</v>
      </c>
      <c r="H1331" s="467">
        <v>63525</v>
      </c>
      <c r="I1331" s="467">
        <v>78700</v>
      </c>
      <c r="J1331" s="468">
        <f>+(I1331-H1331)/H1331</f>
        <v>0.23888232979142071</v>
      </c>
      <c r="K1331" s="464">
        <v>25453.5</v>
      </c>
      <c r="L1331" s="464">
        <v>32932.5</v>
      </c>
      <c r="M1331" s="464">
        <v>35353</v>
      </c>
      <c r="N1331" s="466">
        <f t="shared" si="170"/>
        <v>5.4000000000000006E-2</v>
      </c>
      <c r="O1331" s="2">
        <v>10</v>
      </c>
      <c r="P1331" s="2">
        <v>10</v>
      </c>
      <c r="Q1331" s="2"/>
      <c r="R1331" s="2">
        <v>1</v>
      </c>
      <c r="S1331" s="470"/>
      <c r="T1331" s="470">
        <f t="shared" si="171"/>
        <v>21</v>
      </c>
      <c r="U1331" s="474" t="s">
        <v>3970</v>
      </c>
      <c r="V1331" s="475" t="s">
        <v>3151</v>
      </c>
    </row>
    <row r="1332" spans="1:22" s="1" customFormat="1" ht="39.950000000000003" customHeight="1" thickBot="1">
      <c r="A1332" s="1" t="s">
        <v>7</v>
      </c>
      <c r="B1332" s="2" t="s">
        <v>105</v>
      </c>
      <c r="C1332" s="2" t="s">
        <v>269</v>
      </c>
      <c r="D1332" s="2" t="s">
        <v>1525</v>
      </c>
      <c r="E1332" s="2" t="s">
        <v>2757</v>
      </c>
      <c r="F1332" s="2" t="s">
        <v>2940</v>
      </c>
      <c r="G1332" s="2">
        <v>38236</v>
      </c>
      <c r="H1332" s="467">
        <v>38236</v>
      </c>
      <c r="I1332" s="467"/>
      <c r="J1332" s="468"/>
      <c r="K1332" s="464">
        <v>25453.5</v>
      </c>
      <c r="L1332" s="464">
        <v>32932.5</v>
      </c>
      <c r="M1332" s="464">
        <v>35353</v>
      </c>
      <c r="N1332" s="466">
        <f t="shared" si="170"/>
        <v>5.4000000000000006E-2</v>
      </c>
      <c r="O1332" s="2">
        <v>10</v>
      </c>
      <c r="P1332" s="2">
        <v>10</v>
      </c>
      <c r="Q1332" s="2">
        <v>10</v>
      </c>
      <c r="R1332" s="2">
        <v>0</v>
      </c>
      <c r="S1332" s="470"/>
      <c r="T1332" s="470">
        <f t="shared" si="171"/>
        <v>30</v>
      </c>
      <c r="U1332" s="474" t="s">
        <v>3970</v>
      </c>
      <c r="V1332" s="475" t="s">
        <v>3154</v>
      </c>
    </row>
    <row r="1333" spans="1:22" s="1" customFormat="1" ht="39.950000000000003" customHeight="1" thickBot="1">
      <c r="A1333" s="1" t="s">
        <v>7</v>
      </c>
      <c r="B1333" s="2" t="s">
        <v>105</v>
      </c>
      <c r="C1333" s="2" t="s">
        <v>270</v>
      </c>
      <c r="D1333" s="2" t="s">
        <v>1527</v>
      </c>
      <c r="E1333" s="2" t="s">
        <v>2757</v>
      </c>
      <c r="F1333" s="2" t="s">
        <v>2940</v>
      </c>
      <c r="G1333" s="2"/>
      <c r="H1333" s="467"/>
      <c r="I1333" s="467"/>
      <c r="J1333" s="468"/>
      <c r="K1333" s="464">
        <v>25453.5</v>
      </c>
      <c r="L1333" s="464">
        <v>32932.5</v>
      </c>
      <c r="M1333" s="464">
        <v>35353</v>
      </c>
      <c r="N1333" s="466">
        <f t="shared" si="170"/>
        <v>5.4000000000000006E-2</v>
      </c>
      <c r="O1333" s="2">
        <v>10</v>
      </c>
      <c r="P1333" s="2">
        <v>10</v>
      </c>
      <c r="Q1333" s="2">
        <v>10</v>
      </c>
      <c r="R1333" s="2">
        <v>0</v>
      </c>
      <c r="S1333" s="470"/>
      <c r="T1333" s="470">
        <f t="shared" si="171"/>
        <v>30</v>
      </c>
      <c r="U1333" s="474" t="s">
        <v>3970</v>
      </c>
      <c r="V1333" s="475" t="s">
        <v>3151</v>
      </c>
    </row>
    <row r="1334" spans="1:22" s="1" customFormat="1" ht="39.950000000000003" customHeight="1" thickBot="1">
      <c r="A1334" s="1" t="s">
        <v>6</v>
      </c>
      <c r="B1334" s="2" t="s">
        <v>106</v>
      </c>
      <c r="C1334" s="2" t="s">
        <v>269</v>
      </c>
      <c r="D1334" s="2" t="s">
        <v>1530</v>
      </c>
      <c r="E1334" s="2" t="s">
        <v>2733</v>
      </c>
      <c r="F1334" s="2" t="s">
        <v>2944</v>
      </c>
      <c r="G1334" s="2">
        <v>3023.07</v>
      </c>
      <c r="H1334" s="467">
        <v>2777.01</v>
      </c>
      <c r="I1334" s="467">
        <v>3052.25</v>
      </c>
      <c r="J1334" s="468">
        <f t="shared" ref="J1334:J1365" si="174">+(I1334-H1334)/H1334</f>
        <v>9.911379505295255E-2</v>
      </c>
      <c r="K1334" s="464">
        <v>4152</v>
      </c>
      <c r="L1334" s="464">
        <v>4302</v>
      </c>
      <c r="M1334" s="464">
        <v>4782</v>
      </c>
      <c r="N1334" s="466">
        <f t="shared" si="170"/>
        <v>5.4000000000000006E-2</v>
      </c>
      <c r="O1334" s="2">
        <v>10</v>
      </c>
      <c r="P1334" s="2">
        <v>10</v>
      </c>
      <c r="Q1334" s="2">
        <v>10</v>
      </c>
      <c r="R1334" s="2">
        <v>2</v>
      </c>
      <c r="S1334" s="470"/>
      <c r="T1334" s="470">
        <f t="shared" si="171"/>
        <v>32</v>
      </c>
      <c r="U1334" s="474" t="s">
        <v>3970</v>
      </c>
      <c r="V1334" s="475" t="s">
        <v>3979</v>
      </c>
    </row>
    <row r="1335" spans="1:22" s="1" customFormat="1" ht="39.950000000000003" customHeight="1" thickBot="1">
      <c r="A1335" s="1" t="s">
        <v>6</v>
      </c>
      <c r="B1335" s="2" t="s">
        <v>106</v>
      </c>
      <c r="C1335" s="2" t="s">
        <v>269</v>
      </c>
      <c r="D1335" s="2" t="s">
        <v>1531</v>
      </c>
      <c r="E1335" s="2" t="s">
        <v>2734</v>
      </c>
      <c r="F1335" s="2" t="s">
        <v>2943</v>
      </c>
      <c r="G1335" s="2">
        <v>3048</v>
      </c>
      <c r="H1335" s="467">
        <v>2980</v>
      </c>
      <c r="I1335" s="467">
        <v>3375</v>
      </c>
      <c r="J1335" s="468">
        <f t="shared" si="174"/>
        <v>0.1325503355704698</v>
      </c>
      <c r="K1335" s="464">
        <v>4152</v>
      </c>
      <c r="L1335" s="464">
        <v>4302</v>
      </c>
      <c r="M1335" s="464">
        <v>4782</v>
      </c>
      <c r="N1335" s="466">
        <f t="shared" si="170"/>
        <v>5.4000000000000006E-2</v>
      </c>
      <c r="O1335" s="2">
        <v>10</v>
      </c>
      <c r="P1335" s="2">
        <v>10</v>
      </c>
      <c r="Q1335" s="2">
        <v>10</v>
      </c>
      <c r="R1335" s="2">
        <v>0</v>
      </c>
      <c r="S1335" s="470">
        <v>60</v>
      </c>
      <c r="T1335" s="470">
        <f t="shared" si="171"/>
        <v>90</v>
      </c>
      <c r="U1335" s="476" t="s">
        <v>3969</v>
      </c>
      <c r="V1335" s="472"/>
    </row>
    <row r="1336" spans="1:22" s="1" customFormat="1" ht="39.950000000000003" customHeight="1" thickBot="1">
      <c r="A1336" s="1" t="s">
        <v>6</v>
      </c>
      <c r="B1336" s="2" t="s">
        <v>106</v>
      </c>
      <c r="C1336" s="2" t="s">
        <v>269</v>
      </c>
      <c r="D1336" s="2" t="s">
        <v>1532</v>
      </c>
      <c r="E1336" s="2" t="s">
        <v>2737</v>
      </c>
      <c r="F1336" s="2" t="s">
        <v>2944</v>
      </c>
      <c r="G1336" s="2">
        <v>3301.48</v>
      </c>
      <c r="H1336" s="467">
        <v>3301.48</v>
      </c>
      <c r="I1336" s="467">
        <v>3455.91</v>
      </c>
      <c r="J1336" s="468">
        <f t="shared" si="174"/>
        <v>4.6775991373565744E-2</v>
      </c>
      <c r="K1336" s="464">
        <v>4152</v>
      </c>
      <c r="L1336" s="464">
        <v>4302</v>
      </c>
      <c r="M1336" s="464">
        <v>4782</v>
      </c>
      <c r="N1336" s="466">
        <f t="shared" si="170"/>
        <v>5.4000000000000006E-2</v>
      </c>
      <c r="O1336" s="2">
        <v>10</v>
      </c>
      <c r="P1336" s="2">
        <v>10</v>
      </c>
      <c r="Q1336" s="2">
        <v>10</v>
      </c>
      <c r="R1336" s="2">
        <v>0</v>
      </c>
      <c r="S1336" s="470">
        <f t="shared" ref="S1336:S1342" si="175">+($I$1335*$S$1335)/I1336</f>
        <v>58.595275918643715</v>
      </c>
      <c r="T1336" s="470">
        <f t="shared" si="171"/>
        <v>88.595275918643722</v>
      </c>
      <c r="U1336" s="476" t="s">
        <v>3969</v>
      </c>
      <c r="V1336" s="472"/>
    </row>
    <row r="1337" spans="1:22" s="1" customFormat="1" ht="39.950000000000003" customHeight="1" thickBot="1">
      <c r="A1337" s="1" t="s">
        <v>6</v>
      </c>
      <c r="B1337" s="2" t="s">
        <v>106</v>
      </c>
      <c r="C1337" s="2" t="s">
        <v>270</v>
      </c>
      <c r="D1337" s="2" t="s">
        <v>1529</v>
      </c>
      <c r="E1337" s="2" t="s">
        <v>2736</v>
      </c>
      <c r="F1337" s="2" t="s">
        <v>2943</v>
      </c>
      <c r="G1337" s="2">
        <v>2606.67</v>
      </c>
      <c r="H1337" s="467">
        <v>2606.67</v>
      </c>
      <c r="I1337" s="467">
        <v>3541.14</v>
      </c>
      <c r="J1337" s="468">
        <f t="shared" si="174"/>
        <v>0.35849186893622892</v>
      </c>
      <c r="K1337" s="464">
        <v>4152</v>
      </c>
      <c r="L1337" s="464">
        <v>4302</v>
      </c>
      <c r="M1337" s="464">
        <v>4782</v>
      </c>
      <c r="N1337" s="466">
        <f t="shared" si="170"/>
        <v>5.4000000000000006E-2</v>
      </c>
      <c r="O1337" s="2">
        <v>0</v>
      </c>
      <c r="P1337" s="2">
        <v>10</v>
      </c>
      <c r="Q1337" s="2">
        <v>10</v>
      </c>
      <c r="R1337" s="2">
        <v>0</v>
      </c>
      <c r="S1337" s="470">
        <f t="shared" si="175"/>
        <v>57.184974330300413</v>
      </c>
      <c r="T1337" s="470">
        <f t="shared" si="171"/>
        <v>77.184974330300406</v>
      </c>
      <c r="U1337" s="476" t="s">
        <v>3969</v>
      </c>
      <c r="V1337" s="472"/>
    </row>
    <row r="1338" spans="1:22" s="1" customFormat="1" ht="39.950000000000003" customHeight="1" thickBot="1">
      <c r="A1338" s="1" t="s">
        <v>6</v>
      </c>
      <c r="B1338" s="2" t="s">
        <v>106</v>
      </c>
      <c r="C1338" s="2" t="s">
        <v>269</v>
      </c>
      <c r="D1338" s="2" t="s">
        <v>1529</v>
      </c>
      <c r="E1338" s="2" t="s">
        <v>2736</v>
      </c>
      <c r="F1338" s="2" t="s">
        <v>2944</v>
      </c>
      <c r="G1338" s="2">
        <v>3770.93</v>
      </c>
      <c r="H1338" s="467">
        <v>3715.47</v>
      </c>
      <c r="I1338" s="467">
        <v>3541.14</v>
      </c>
      <c r="J1338" s="468">
        <f t="shared" si="174"/>
        <v>-4.6920039725795101E-2</v>
      </c>
      <c r="K1338" s="464">
        <v>4152</v>
      </c>
      <c r="L1338" s="464">
        <v>4302</v>
      </c>
      <c r="M1338" s="464">
        <v>4782</v>
      </c>
      <c r="N1338" s="466">
        <f t="shared" si="170"/>
        <v>5.4000000000000006E-2</v>
      </c>
      <c r="O1338" s="2">
        <v>0</v>
      </c>
      <c r="P1338" s="2">
        <v>10</v>
      </c>
      <c r="Q1338" s="2">
        <v>10</v>
      </c>
      <c r="R1338" s="2">
        <v>0</v>
      </c>
      <c r="S1338" s="470">
        <f t="shared" si="175"/>
        <v>57.184974330300413</v>
      </c>
      <c r="T1338" s="470">
        <f t="shared" si="171"/>
        <v>77.184974330300406</v>
      </c>
      <c r="U1338" s="476" t="s">
        <v>3969</v>
      </c>
      <c r="V1338" s="472"/>
    </row>
    <row r="1339" spans="1:22" s="1" customFormat="1" ht="39.950000000000003" customHeight="1" thickBot="1">
      <c r="A1339" s="1" t="s">
        <v>6</v>
      </c>
      <c r="B1339" s="2" t="s">
        <v>106</v>
      </c>
      <c r="C1339" s="2" t="s">
        <v>269</v>
      </c>
      <c r="D1339" s="2" t="s">
        <v>1533</v>
      </c>
      <c r="E1339" s="2" t="s">
        <v>2738</v>
      </c>
      <c r="F1339" s="2" t="s">
        <v>2944</v>
      </c>
      <c r="G1339" s="2">
        <v>3648</v>
      </c>
      <c r="H1339" s="467">
        <v>3563.6</v>
      </c>
      <c r="I1339" s="467">
        <v>3595.53</v>
      </c>
      <c r="J1339" s="468">
        <f t="shared" si="174"/>
        <v>8.9600404085756792E-3</v>
      </c>
      <c r="K1339" s="464">
        <v>4152</v>
      </c>
      <c r="L1339" s="464">
        <v>4302</v>
      </c>
      <c r="M1339" s="464">
        <v>4782</v>
      </c>
      <c r="N1339" s="466">
        <f t="shared" si="170"/>
        <v>5.4000000000000006E-2</v>
      </c>
      <c r="O1339" s="2">
        <v>10</v>
      </c>
      <c r="P1339" s="2">
        <v>10</v>
      </c>
      <c r="Q1339" s="2">
        <v>10</v>
      </c>
      <c r="R1339" s="2">
        <v>0</v>
      </c>
      <c r="S1339" s="470">
        <f t="shared" si="175"/>
        <v>56.319930580470746</v>
      </c>
      <c r="T1339" s="470">
        <f t="shared" si="171"/>
        <v>86.319930580470754</v>
      </c>
      <c r="U1339" s="476" t="s">
        <v>3969</v>
      </c>
      <c r="V1339" s="472"/>
    </row>
    <row r="1340" spans="1:22" s="1" customFormat="1" ht="39.950000000000003" customHeight="1" thickBot="1">
      <c r="A1340" s="1" t="s">
        <v>6</v>
      </c>
      <c r="B1340" s="2" t="s">
        <v>106</v>
      </c>
      <c r="C1340" s="2" t="s">
        <v>270</v>
      </c>
      <c r="D1340" s="2" t="s">
        <v>1532</v>
      </c>
      <c r="E1340" s="2" t="s">
        <v>2737</v>
      </c>
      <c r="F1340" s="2" t="s">
        <v>2943</v>
      </c>
      <c r="G1340" s="2">
        <v>4291</v>
      </c>
      <c r="H1340" s="467">
        <v>4291</v>
      </c>
      <c r="I1340" s="467">
        <v>4500.18</v>
      </c>
      <c r="J1340" s="468">
        <f t="shared" si="174"/>
        <v>4.8748543463062288E-2</v>
      </c>
      <c r="K1340" s="464">
        <v>4152</v>
      </c>
      <c r="L1340" s="464">
        <v>4302</v>
      </c>
      <c r="M1340" s="464">
        <v>4782</v>
      </c>
      <c r="N1340" s="466">
        <f t="shared" si="170"/>
        <v>5.4000000000000006E-2</v>
      </c>
      <c r="O1340" s="2">
        <v>10</v>
      </c>
      <c r="P1340" s="2">
        <v>10</v>
      </c>
      <c r="Q1340" s="2">
        <v>10</v>
      </c>
      <c r="R1340" s="2">
        <v>0</v>
      </c>
      <c r="S1340" s="470">
        <f t="shared" si="175"/>
        <v>44.998200071997118</v>
      </c>
      <c r="T1340" s="470">
        <f t="shared" si="171"/>
        <v>74.998200071997118</v>
      </c>
      <c r="U1340" s="476" t="s">
        <v>3969</v>
      </c>
      <c r="V1340" s="472"/>
    </row>
    <row r="1341" spans="1:22" s="1" customFormat="1" ht="39.950000000000003" customHeight="1" thickBot="1">
      <c r="A1341" s="1" t="s">
        <v>6</v>
      </c>
      <c r="B1341" s="2" t="s">
        <v>106</v>
      </c>
      <c r="C1341" s="2" t="s">
        <v>269</v>
      </c>
      <c r="D1341" s="2" t="s">
        <v>1534</v>
      </c>
      <c r="E1341" s="2" t="s">
        <v>2742</v>
      </c>
      <c r="F1341" s="2" t="s">
        <v>2944</v>
      </c>
      <c r="G1341" s="2">
        <v>3520</v>
      </c>
      <c r="H1341" s="467">
        <v>4860</v>
      </c>
      <c r="I1341" s="467">
        <v>4860</v>
      </c>
      <c r="J1341" s="468">
        <f t="shared" si="174"/>
        <v>0</v>
      </c>
      <c r="K1341" s="464">
        <v>4152</v>
      </c>
      <c r="L1341" s="464">
        <v>4302</v>
      </c>
      <c r="M1341" s="464">
        <v>4782</v>
      </c>
      <c r="N1341" s="466">
        <f t="shared" si="170"/>
        <v>5.4000000000000006E-2</v>
      </c>
      <c r="O1341" s="2">
        <v>10</v>
      </c>
      <c r="P1341" s="2">
        <v>10</v>
      </c>
      <c r="Q1341" s="2">
        <v>10</v>
      </c>
      <c r="R1341" s="2">
        <v>0</v>
      </c>
      <c r="S1341" s="470">
        <f t="shared" si="175"/>
        <v>41.666666666666664</v>
      </c>
      <c r="T1341" s="470">
        <f t="shared" si="171"/>
        <v>71.666666666666657</v>
      </c>
      <c r="U1341" s="476" t="s">
        <v>3969</v>
      </c>
      <c r="V1341" s="472"/>
    </row>
    <row r="1342" spans="1:22" s="1" customFormat="1" ht="39.950000000000003" customHeight="1" thickBot="1">
      <c r="A1342" s="1" t="s">
        <v>6</v>
      </c>
      <c r="B1342" s="2" t="s">
        <v>106</v>
      </c>
      <c r="C1342" s="2" t="s">
        <v>269</v>
      </c>
      <c r="D1342" s="2" t="s">
        <v>1533</v>
      </c>
      <c r="E1342" s="2" t="s">
        <v>2735</v>
      </c>
      <c r="F1342" s="2" t="s">
        <v>2945</v>
      </c>
      <c r="G1342" s="2">
        <v>9371.1299999999992</v>
      </c>
      <c r="H1342" s="467">
        <v>11039</v>
      </c>
      <c r="I1342" s="467">
        <v>12612</v>
      </c>
      <c r="J1342" s="468">
        <f t="shared" si="174"/>
        <v>0.14249479119485461</v>
      </c>
      <c r="K1342" s="464">
        <v>4152</v>
      </c>
      <c r="L1342" s="464">
        <v>4302</v>
      </c>
      <c r="M1342" s="464">
        <v>4782</v>
      </c>
      <c r="N1342" s="466">
        <f t="shared" si="170"/>
        <v>5.4000000000000006E-2</v>
      </c>
      <c r="O1342" s="2">
        <v>10</v>
      </c>
      <c r="P1342" s="2">
        <v>10</v>
      </c>
      <c r="Q1342" s="2">
        <v>10</v>
      </c>
      <c r="R1342" s="2">
        <v>1</v>
      </c>
      <c r="S1342" s="470">
        <f t="shared" si="175"/>
        <v>16.056137012369174</v>
      </c>
      <c r="T1342" s="470">
        <f t="shared" si="171"/>
        <v>47.056137012369177</v>
      </c>
      <c r="U1342" s="474" t="s">
        <v>3970</v>
      </c>
      <c r="V1342" s="475" t="s">
        <v>3971</v>
      </c>
    </row>
    <row r="1343" spans="1:22" s="1" customFormat="1" ht="39.950000000000003" customHeight="1" thickBot="1">
      <c r="A1343" s="1" t="s">
        <v>6</v>
      </c>
      <c r="B1343" s="2" t="s">
        <v>107</v>
      </c>
      <c r="C1343" s="2" t="s">
        <v>269</v>
      </c>
      <c r="D1343" s="2" t="s">
        <v>1535</v>
      </c>
      <c r="E1343" s="2" t="s">
        <v>2734</v>
      </c>
      <c r="F1343" s="2" t="s">
        <v>2943</v>
      </c>
      <c r="G1343" s="2">
        <v>1348</v>
      </c>
      <c r="H1343" s="467">
        <v>1334</v>
      </c>
      <c r="I1343" s="467">
        <v>1375</v>
      </c>
      <c r="J1343" s="468">
        <f t="shared" si="174"/>
        <v>3.073463268365817E-2</v>
      </c>
      <c r="K1343" s="464">
        <v>2453</v>
      </c>
      <c r="L1343" s="464">
        <v>2453</v>
      </c>
      <c r="M1343" s="464">
        <v>2916</v>
      </c>
      <c r="N1343" s="466">
        <f t="shared" si="170"/>
        <v>5.4000000000000006E-2</v>
      </c>
      <c r="O1343" s="2">
        <v>10</v>
      </c>
      <c r="P1343" s="2">
        <v>10</v>
      </c>
      <c r="Q1343" s="2">
        <v>10</v>
      </c>
      <c r="R1343" s="2">
        <v>0</v>
      </c>
      <c r="S1343" s="470">
        <v>60</v>
      </c>
      <c r="T1343" s="470">
        <f t="shared" si="171"/>
        <v>90</v>
      </c>
      <c r="U1343" s="476" t="s">
        <v>3969</v>
      </c>
      <c r="V1343" s="472"/>
    </row>
    <row r="1344" spans="1:22" s="1" customFormat="1" ht="39.950000000000003" customHeight="1" thickBot="1">
      <c r="A1344" s="1" t="s">
        <v>6</v>
      </c>
      <c r="B1344" s="2" t="s">
        <v>107</v>
      </c>
      <c r="C1344" s="2" t="s">
        <v>269</v>
      </c>
      <c r="D1344" s="2" t="s">
        <v>1537</v>
      </c>
      <c r="E1344" s="2" t="s">
        <v>2733</v>
      </c>
      <c r="F1344" s="2" t="s">
        <v>2943</v>
      </c>
      <c r="G1344" s="2">
        <v>1626.53</v>
      </c>
      <c r="H1344" s="467">
        <v>1368.44</v>
      </c>
      <c r="I1344" s="467">
        <v>1421.94</v>
      </c>
      <c r="J1344" s="468">
        <f t="shared" si="174"/>
        <v>3.9095612522288152E-2</v>
      </c>
      <c r="K1344" s="464">
        <v>2453</v>
      </c>
      <c r="L1344" s="464">
        <v>2453</v>
      </c>
      <c r="M1344" s="464">
        <v>2916</v>
      </c>
      <c r="N1344" s="466">
        <f t="shared" si="170"/>
        <v>5.4000000000000006E-2</v>
      </c>
      <c r="O1344" s="2">
        <v>10</v>
      </c>
      <c r="P1344" s="2">
        <v>10</v>
      </c>
      <c r="Q1344" s="2">
        <v>10</v>
      </c>
      <c r="R1344" s="2">
        <v>2</v>
      </c>
      <c r="S1344" s="470">
        <f t="shared" ref="S1344:S1349" si="176">+($I$1343*$S$1343)/I1344</f>
        <v>58.019325709945562</v>
      </c>
      <c r="T1344" s="470">
        <f t="shared" si="171"/>
        <v>90.019325709945562</v>
      </c>
      <c r="U1344" s="476" t="s">
        <v>3969</v>
      </c>
      <c r="V1344" s="472"/>
    </row>
    <row r="1345" spans="1:22" s="1" customFormat="1" ht="39.950000000000003" customHeight="1" thickBot="1">
      <c r="A1345" s="1" t="s">
        <v>6</v>
      </c>
      <c r="B1345" s="2" t="s">
        <v>107</v>
      </c>
      <c r="C1345" s="2" t="s">
        <v>269</v>
      </c>
      <c r="D1345" s="2" t="s">
        <v>1536</v>
      </c>
      <c r="E1345" s="2" t="s">
        <v>2737</v>
      </c>
      <c r="F1345" s="2" t="s">
        <v>2946</v>
      </c>
      <c r="G1345" s="2">
        <v>1335.16</v>
      </c>
      <c r="H1345" s="467">
        <v>1335.16</v>
      </c>
      <c r="I1345" s="467">
        <v>1625.5</v>
      </c>
      <c r="J1345" s="468">
        <f t="shared" si="174"/>
        <v>0.21745708379520051</v>
      </c>
      <c r="K1345" s="464">
        <v>2453</v>
      </c>
      <c r="L1345" s="464">
        <v>2453</v>
      </c>
      <c r="M1345" s="464">
        <v>2916</v>
      </c>
      <c r="N1345" s="466">
        <f t="shared" si="170"/>
        <v>5.4000000000000006E-2</v>
      </c>
      <c r="O1345" s="2">
        <v>10</v>
      </c>
      <c r="P1345" s="2">
        <v>10</v>
      </c>
      <c r="Q1345" s="2">
        <v>10</v>
      </c>
      <c r="R1345" s="2">
        <v>0</v>
      </c>
      <c r="S1345" s="470">
        <f t="shared" si="176"/>
        <v>50.753614272531529</v>
      </c>
      <c r="T1345" s="470">
        <f t="shared" si="171"/>
        <v>80.753614272531536</v>
      </c>
      <c r="U1345" s="476" t="s">
        <v>3969</v>
      </c>
      <c r="V1345" s="472"/>
    </row>
    <row r="1346" spans="1:22" s="1" customFormat="1" ht="39.950000000000003" customHeight="1" thickBot="1">
      <c r="A1346" s="1" t="s">
        <v>6</v>
      </c>
      <c r="B1346" s="2" t="s">
        <v>107</v>
      </c>
      <c r="C1346" s="2" t="s">
        <v>269</v>
      </c>
      <c r="D1346" s="2" t="s">
        <v>1540</v>
      </c>
      <c r="E1346" s="2" t="s">
        <v>2736</v>
      </c>
      <c r="F1346" s="2" t="s">
        <v>2943</v>
      </c>
      <c r="G1346" s="2">
        <v>1943.52</v>
      </c>
      <c r="H1346" s="467">
        <v>2150.71</v>
      </c>
      <c r="I1346" s="467">
        <v>1747.87</v>
      </c>
      <c r="J1346" s="468">
        <f t="shared" si="174"/>
        <v>-0.18730558745716538</v>
      </c>
      <c r="K1346" s="464">
        <v>2453</v>
      </c>
      <c r="L1346" s="464">
        <v>2453</v>
      </c>
      <c r="M1346" s="464">
        <v>2916</v>
      </c>
      <c r="N1346" s="466">
        <f t="shared" si="170"/>
        <v>5.4000000000000006E-2</v>
      </c>
      <c r="O1346" s="2">
        <v>0</v>
      </c>
      <c r="P1346" s="2">
        <v>10</v>
      </c>
      <c r="Q1346" s="2">
        <v>10</v>
      </c>
      <c r="R1346" s="2">
        <v>0</v>
      </c>
      <c r="S1346" s="470">
        <f t="shared" si="176"/>
        <v>47.200306658962056</v>
      </c>
      <c r="T1346" s="470">
        <f t="shared" si="171"/>
        <v>67.200306658962063</v>
      </c>
      <c r="U1346" s="476" t="s">
        <v>3969</v>
      </c>
      <c r="V1346" s="472"/>
    </row>
    <row r="1347" spans="1:22" s="1" customFormat="1" ht="39.950000000000003" customHeight="1" thickBot="1">
      <c r="A1347" s="1" t="s">
        <v>6</v>
      </c>
      <c r="B1347" s="2" t="s">
        <v>107</v>
      </c>
      <c r="C1347" s="2" t="s">
        <v>269</v>
      </c>
      <c r="D1347" s="2" t="s">
        <v>1538</v>
      </c>
      <c r="E1347" s="2" t="s">
        <v>2738</v>
      </c>
      <c r="F1347" s="2" t="s">
        <v>2943</v>
      </c>
      <c r="G1347" s="2">
        <v>1592.25</v>
      </c>
      <c r="H1347" s="467">
        <v>1592.26</v>
      </c>
      <c r="I1347" s="467">
        <v>1752</v>
      </c>
      <c r="J1347" s="468">
        <f t="shared" si="174"/>
        <v>0.10032281160112043</v>
      </c>
      <c r="K1347" s="464">
        <v>2453</v>
      </c>
      <c r="L1347" s="464">
        <v>2453</v>
      </c>
      <c r="M1347" s="464">
        <v>2916</v>
      </c>
      <c r="N1347" s="466">
        <f t="shared" si="170"/>
        <v>5.4000000000000006E-2</v>
      </c>
      <c r="O1347" s="2">
        <v>10</v>
      </c>
      <c r="P1347" s="2">
        <v>10</v>
      </c>
      <c r="Q1347" s="2">
        <v>10</v>
      </c>
      <c r="R1347" s="2">
        <v>0</v>
      </c>
      <c r="S1347" s="470">
        <f t="shared" si="176"/>
        <v>47.089041095890408</v>
      </c>
      <c r="T1347" s="470">
        <f t="shared" si="171"/>
        <v>77.089041095890408</v>
      </c>
      <c r="U1347" s="476" t="s">
        <v>3969</v>
      </c>
      <c r="V1347" s="472"/>
    </row>
    <row r="1348" spans="1:22" s="1" customFormat="1" ht="39.950000000000003" customHeight="1" thickBot="1">
      <c r="A1348" s="1" t="s">
        <v>6</v>
      </c>
      <c r="B1348" s="2" t="s">
        <v>107</v>
      </c>
      <c r="C1348" s="2" t="s">
        <v>269</v>
      </c>
      <c r="D1348" s="2" t="s">
        <v>1539</v>
      </c>
      <c r="E1348" s="2" t="s">
        <v>2742</v>
      </c>
      <c r="F1348" s="2" t="s">
        <v>2943</v>
      </c>
      <c r="G1348" s="2">
        <v>1458.37</v>
      </c>
      <c r="H1348" s="467">
        <v>1960</v>
      </c>
      <c r="I1348" s="467">
        <v>1960</v>
      </c>
      <c r="J1348" s="468">
        <f t="shared" si="174"/>
        <v>0</v>
      </c>
      <c r="K1348" s="464">
        <v>2453</v>
      </c>
      <c r="L1348" s="464">
        <v>2453</v>
      </c>
      <c r="M1348" s="464">
        <v>2916</v>
      </c>
      <c r="N1348" s="466">
        <f t="shared" si="170"/>
        <v>5.4000000000000006E-2</v>
      </c>
      <c r="O1348" s="2">
        <v>10</v>
      </c>
      <c r="P1348" s="2">
        <v>10</v>
      </c>
      <c r="Q1348" s="2">
        <v>10</v>
      </c>
      <c r="R1348" s="2">
        <v>0</v>
      </c>
      <c r="S1348" s="470">
        <f t="shared" si="176"/>
        <v>42.091836734693878</v>
      </c>
      <c r="T1348" s="470">
        <f t="shared" si="171"/>
        <v>72.091836734693885</v>
      </c>
      <c r="U1348" s="476" t="s">
        <v>3969</v>
      </c>
      <c r="V1348" s="472"/>
    </row>
    <row r="1349" spans="1:22" s="1" customFormat="1" ht="39.950000000000003" customHeight="1" thickBot="1">
      <c r="A1349" s="1" t="s">
        <v>6</v>
      </c>
      <c r="B1349" s="2" t="s">
        <v>107</v>
      </c>
      <c r="C1349" s="2" t="s">
        <v>269</v>
      </c>
      <c r="D1349" s="2" t="s">
        <v>1538</v>
      </c>
      <c r="E1349" s="2" t="s">
        <v>2735</v>
      </c>
      <c r="F1349" s="2" t="s">
        <v>2945</v>
      </c>
      <c r="G1349" s="2">
        <v>3470.79</v>
      </c>
      <c r="H1349" s="467">
        <v>4095</v>
      </c>
      <c r="I1349" s="467">
        <v>4637</v>
      </c>
      <c r="J1349" s="468">
        <f t="shared" si="174"/>
        <v>0.13235653235653236</v>
      </c>
      <c r="K1349" s="464">
        <v>2453</v>
      </c>
      <c r="L1349" s="464">
        <v>2453</v>
      </c>
      <c r="M1349" s="464">
        <v>2916</v>
      </c>
      <c r="N1349" s="466">
        <f t="shared" si="170"/>
        <v>5.4000000000000006E-2</v>
      </c>
      <c r="O1349" s="2">
        <v>10</v>
      </c>
      <c r="P1349" s="2">
        <v>10</v>
      </c>
      <c r="Q1349" s="2">
        <v>10</v>
      </c>
      <c r="R1349" s="2">
        <v>1</v>
      </c>
      <c r="S1349" s="470">
        <f t="shared" si="176"/>
        <v>17.791675652361441</v>
      </c>
      <c r="T1349" s="470">
        <f t="shared" si="171"/>
        <v>48.791675652361441</v>
      </c>
      <c r="U1349" s="474" t="s">
        <v>3970</v>
      </c>
      <c r="V1349" s="475" t="s">
        <v>3971</v>
      </c>
    </row>
    <row r="1350" spans="1:22" s="1" customFormat="1" ht="39.950000000000003" customHeight="1" thickBot="1">
      <c r="A1350" s="1" t="s">
        <v>6</v>
      </c>
      <c r="B1350" s="2" t="s">
        <v>108</v>
      </c>
      <c r="C1350" s="2" t="s">
        <v>269</v>
      </c>
      <c r="D1350" s="2" t="s">
        <v>1541</v>
      </c>
      <c r="E1350" s="2" t="s">
        <v>2737</v>
      </c>
      <c r="F1350" s="2" t="s">
        <v>2947</v>
      </c>
      <c r="G1350" s="2">
        <v>36361.08</v>
      </c>
      <c r="H1350" s="467">
        <v>36361.08</v>
      </c>
      <c r="I1350" s="467">
        <v>40432.660000000003</v>
      </c>
      <c r="J1350" s="468">
        <f t="shared" si="174"/>
        <v>0.11197632193543211</v>
      </c>
      <c r="K1350" s="464">
        <v>26382.5</v>
      </c>
      <c r="L1350" s="464">
        <v>27304</v>
      </c>
      <c r="M1350" s="464">
        <v>28908</v>
      </c>
      <c r="N1350" s="466">
        <f t="shared" si="170"/>
        <v>5.4000000000000006E-2</v>
      </c>
      <c r="O1350" s="2">
        <v>10</v>
      </c>
      <c r="P1350" s="2">
        <v>10</v>
      </c>
      <c r="Q1350" s="2">
        <v>10</v>
      </c>
      <c r="R1350" s="2">
        <v>0</v>
      </c>
      <c r="S1350" s="470">
        <v>60</v>
      </c>
      <c r="T1350" s="470">
        <f t="shared" si="171"/>
        <v>90</v>
      </c>
      <c r="U1350" s="476" t="s">
        <v>3969</v>
      </c>
      <c r="V1350" s="472"/>
    </row>
    <row r="1351" spans="1:22" s="1" customFormat="1" ht="39.950000000000003" customHeight="1" thickBot="1">
      <c r="A1351" s="1" t="s">
        <v>6</v>
      </c>
      <c r="B1351" s="2" t="s">
        <v>108</v>
      </c>
      <c r="C1351" s="2" t="s">
        <v>269</v>
      </c>
      <c r="D1351" s="2" t="s">
        <v>1542</v>
      </c>
      <c r="E1351" s="2" t="s">
        <v>2750</v>
      </c>
      <c r="F1351" s="2" t="s">
        <v>2779</v>
      </c>
      <c r="G1351" s="2">
        <v>33814.36</v>
      </c>
      <c r="H1351" s="467">
        <v>36879.370000000003</v>
      </c>
      <c r="I1351" s="467">
        <v>43510</v>
      </c>
      <c r="J1351" s="468">
        <f t="shared" si="174"/>
        <v>0.17979238799361261</v>
      </c>
      <c r="K1351" s="464">
        <v>26382.5</v>
      </c>
      <c r="L1351" s="464">
        <v>27304</v>
      </c>
      <c r="M1351" s="464">
        <v>28908</v>
      </c>
      <c r="N1351" s="466">
        <f t="shared" si="170"/>
        <v>5.4000000000000006E-2</v>
      </c>
      <c r="O1351" s="2">
        <v>5</v>
      </c>
      <c r="P1351" s="2">
        <v>10</v>
      </c>
      <c r="Q1351" s="2">
        <v>10</v>
      </c>
      <c r="R1351" s="2">
        <v>1</v>
      </c>
      <c r="S1351" s="470">
        <f t="shared" ref="S1351:S1356" si="177">+($I$1350*$S$1350)/I1351</f>
        <v>55.756368650884859</v>
      </c>
      <c r="T1351" s="470">
        <f t="shared" si="171"/>
        <v>81.756368650884866</v>
      </c>
      <c r="U1351" s="476" t="s">
        <v>3969</v>
      </c>
      <c r="V1351" s="472"/>
    </row>
    <row r="1352" spans="1:22" s="1" customFormat="1" ht="39.950000000000003" customHeight="1" thickBot="1">
      <c r="A1352" s="1" t="s">
        <v>6</v>
      </c>
      <c r="B1352" s="2" t="s">
        <v>108</v>
      </c>
      <c r="C1352" s="2" t="s">
        <v>269</v>
      </c>
      <c r="D1352" s="2" t="s">
        <v>1545</v>
      </c>
      <c r="E1352" s="2" t="s">
        <v>2742</v>
      </c>
      <c r="F1352" s="2" t="s">
        <v>2779</v>
      </c>
      <c r="G1352" s="2">
        <v>32443.3</v>
      </c>
      <c r="H1352" s="467">
        <v>43798</v>
      </c>
      <c r="I1352" s="467">
        <v>43798</v>
      </c>
      <c r="J1352" s="468">
        <f t="shared" si="174"/>
        <v>0</v>
      </c>
      <c r="K1352" s="464">
        <v>26382.5</v>
      </c>
      <c r="L1352" s="464">
        <v>27304</v>
      </c>
      <c r="M1352" s="464">
        <v>28908</v>
      </c>
      <c r="N1352" s="466">
        <f t="shared" si="170"/>
        <v>5.4000000000000006E-2</v>
      </c>
      <c r="O1352" s="2">
        <v>10</v>
      </c>
      <c r="P1352" s="2">
        <v>0</v>
      </c>
      <c r="Q1352" s="2">
        <v>10</v>
      </c>
      <c r="R1352" s="2">
        <v>0</v>
      </c>
      <c r="S1352" s="470">
        <f t="shared" si="177"/>
        <v>55.389734691081784</v>
      </c>
      <c r="T1352" s="470">
        <f t="shared" si="171"/>
        <v>75.389734691081784</v>
      </c>
      <c r="U1352" s="476" t="s">
        <v>3969</v>
      </c>
      <c r="V1352" s="472"/>
    </row>
    <row r="1353" spans="1:22" s="1" customFormat="1" ht="39.950000000000003" customHeight="1" thickBot="1">
      <c r="A1353" s="1" t="s">
        <v>6</v>
      </c>
      <c r="B1353" s="2" t="s">
        <v>108</v>
      </c>
      <c r="C1353" s="2" t="s">
        <v>269</v>
      </c>
      <c r="D1353" s="2" t="s">
        <v>1543</v>
      </c>
      <c r="E1353" s="2" t="s">
        <v>2734</v>
      </c>
      <c r="F1353" s="2" t="s">
        <v>2779</v>
      </c>
      <c r="G1353" s="2">
        <v>34400</v>
      </c>
      <c r="H1353" s="467">
        <v>37862.9</v>
      </c>
      <c r="I1353" s="467">
        <v>44470</v>
      </c>
      <c r="J1353" s="468">
        <f t="shared" si="174"/>
        <v>0.17450063254531475</v>
      </c>
      <c r="K1353" s="464">
        <v>26382.5</v>
      </c>
      <c r="L1353" s="464">
        <v>27304</v>
      </c>
      <c r="M1353" s="464">
        <v>28908</v>
      </c>
      <c r="N1353" s="466">
        <f t="shared" si="170"/>
        <v>5.4000000000000006E-2</v>
      </c>
      <c r="O1353" s="2">
        <v>10</v>
      </c>
      <c r="P1353" s="2">
        <v>10</v>
      </c>
      <c r="Q1353" s="2">
        <v>10</v>
      </c>
      <c r="R1353" s="2">
        <v>0</v>
      </c>
      <c r="S1353" s="470">
        <f t="shared" si="177"/>
        <v>54.552723184169103</v>
      </c>
      <c r="T1353" s="470">
        <f t="shared" si="171"/>
        <v>84.55272318416911</v>
      </c>
      <c r="U1353" s="476" t="s">
        <v>3969</v>
      </c>
      <c r="V1353" s="472"/>
    </row>
    <row r="1354" spans="1:22" s="1" customFormat="1" ht="39.950000000000003" customHeight="1" thickBot="1">
      <c r="A1354" s="1" t="s">
        <v>6</v>
      </c>
      <c r="B1354" s="2" t="s">
        <v>108</v>
      </c>
      <c r="C1354" s="2" t="s">
        <v>269</v>
      </c>
      <c r="D1354" s="2" t="s">
        <v>1544</v>
      </c>
      <c r="E1354" s="2" t="s">
        <v>2733</v>
      </c>
      <c r="F1354" s="2" t="s">
        <v>2779</v>
      </c>
      <c r="G1354" s="2">
        <v>38780.730000000003</v>
      </c>
      <c r="H1354" s="467">
        <v>40040.550000000003</v>
      </c>
      <c r="I1354" s="467">
        <v>45200.6</v>
      </c>
      <c r="J1354" s="468">
        <f t="shared" si="174"/>
        <v>0.1288706074217261</v>
      </c>
      <c r="K1354" s="464">
        <v>26382.5</v>
      </c>
      <c r="L1354" s="464">
        <v>27304</v>
      </c>
      <c r="M1354" s="464">
        <v>28908</v>
      </c>
      <c r="N1354" s="466">
        <f t="shared" si="170"/>
        <v>5.4000000000000006E-2</v>
      </c>
      <c r="O1354" s="2">
        <v>10</v>
      </c>
      <c r="P1354" s="2">
        <v>10</v>
      </c>
      <c r="Q1354" s="2">
        <v>10</v>
      </c>
      <c r="R1354" s="2">
        <v>2</v>
      </c>
      <c r="S1354" s="470">
        <f t="shared" si="177"/>
        <v>53.670960119998412</v>
      </c>
      <c r="T1354" s="470">
        <f t="shared" si="171"/>
        <v>85.670960119998412</v>
      </c>
      <c r="U1354" s="476" t="s">
        <v>3969</v>
      </c>
      <c r="V1354" s="472"/>
    </row>
    <row r="1355" spans="1:22" s="1" customFormat="1" ht="39.950000000000003" customHeight="1" thickBot="1">
      <c r="A1355" s="1" t="s">
        <v>6</v>
      </c>
      <c r="B1355" s="2" t="s">
        <v>108</v>
      </c>
      <c r="C1355" s="2" t="s">
        <v>269</v>
      </c>
      <c r="D1355" s="2" t="s">
        <v>1547</v>
      </c>
      <c r="E1355" s="2" t="s">
        <v>2735</v>
      </c>
      <c r="F1355" s="2" t="s">
        <v>2949</v>
      </c>
      <c r="G1355" s="2">
        <v>16564</v>
      </c>
      <c r="H1355" s="467">
        <v>70815</v>
      </c>
      <c r="I1355" s="467">
        <v>48119</v>
      </c>
      <c r="J1355" s="468">
        <f t="shared" si="174"/>
        <v>-0.32049706982983833</v>
      </c>
      <c r="K1355" s="464">
        <v>26382.5</v>
      </c>
      <c r="L1355" s="464">
        <v>27304</v>
      </c>
      <c r="M1355" s="464">
        <v>28908</v>
      </c>
      <c r="N1355" s="466">
        <f t="shared" si="170"/>
        <v>5.4000000000000006E-2</v>
      </c>
      <c r="O1355" s="2">
        <v>10</v>
      </c>
      <c r="P1355" s="2">
        <v>10</v>
      </c>
      <c r="Q1355" s="2">
        <v>10</v>
      </c>
      <c r="R1355" s="2">
        <v>1</v>
      </c>
      <c r="S1355" s="470">
        <f t="shared" si="177"/>
        <v>50.415835740559864</v>
      </c>
      <c r="T1355" s="470">
        <f t="shared" si="171"/>
        <v>81.415835740559857</v>
      </c>
      <c r="U1355" s="476" t="s">
        <v>3969</v>
      </c>
      <c r="V1355" s="472"/>
    </row>
    <row r="1356" spans="1:22" s="1" customFormat="1" ht="39.950000000000003" customHeight="1" thickBot="1">
      <c r="A1356" s="1" t="s">
        <v>6</v>
      </c>
      <c r="B1356" s="2" t="s">
        <v>108</v>
      </c>
      <c r="C1356" s="2" t="s">
        <v>269</v>
      </c>
      <c r="D1356" s="2" t="s">
        <v>1546</v>
      </c>
      <c r="E1356" s="2" t="s">
        <v>2738</v>
      </c>
      <c r="F1356" s="2" t="s">
        <v>2948</v>
      </c>
      <c r="G1356" s="2">
        <v>42929</v>
      </c>
      <c r="H1356" s="467">
        <v>66163.789999999994</v>
      </c>
      <c r="I1356" s="467">
        <v>73848.679999999993</v>
      </c>
      <c r="J1356" s="468">
        <f t="shared" si="174"/>
        <v>0.1161494829724839</v>
      </c>
      <c r="K1356" s="464">
        <v>26382.5</v>
      </c>
      <c r="L1356" s="464">
        <v>27304</v>
      </c>
      <c r="M1356" s="464">
        <v>28908</v>
      </c>
      <c r="N1356" s="466">
        <f t="shared" ref="N1356:N1419" si="178">1.6%+1.9%+1.9%</f>
        <v>5.4000000000000006E-2</v>
      </c>
      <c r="O1356" s="2">
        <v>10</v>
      </c>
      <c r="P1356" s="2">
        <v>10</v>
      </c>
      <c r="Q1356" s="2">
        <v>10</v>
      </c>
      <c r="R1356" s="2">
        <v>0</v>
      </c>
      <c r="S1356" s="470">
        <f t="shared" si="177"/>
        <v>32.850412492139334</v>
      </c>
      <c r="T1356" s="470">
        <f t="shared" ref="T1356:T1419" si="179">+SUM(O1356:S1356)</f>
        <v>62.850412492139334</v>
      </c>
      <c r="U1356" s="474" t="s">
        <v>3970</v>
      </c>
      <c r="V1356" s="475" t="s">
        <v>3971</v>
      </c>
    </row>
    <row r="1357" spans="1:22" s="1" customFormat="1" ht="39.950000000000003" customHeight="1" thickBot="1">
      <c r="A1357" s="1" t="s">
        <v>6</v>
      </c>
      <c r="B1357" s="2" t="s">
        <v>109</v>
      </c>
      <c r="C1357" s="2" t="s">
        <v>269</v>
      </c>
      <c r="D1357" s="2" t="s">
        <v>1541</v>
      </c>
      <c r="E1357" s="2" t="s">
        <v>2737</v>
      </c>
      <c r="F1357" s="2" t="s">
        <v>2947</v>
      </c>
      <c r="G1357" s="2">
        <v>36361.08</v>
      </c>
      <c r="H1357" s="467">
        <v>36361.08</v>
      </c>
      <c r="I1357" s="467">
        <v>40432.660000000003</v>
      </c>
      <c r="J1357" s="468">
        <f t="shared" si="174"/>
        <v>0.11197632193543211</v>
      </c>
      <c r="K1357" s="464">
        <v>26382.5</v>
      </c>
      <c r="L1357" s="464">
        <v>27304</v>
      </c>
      <c r="M1357" s="464">
        <v>28908</v>
      </c>
      <c r="N1357" s="466">
        <f t="shared" si="178"/>
        <v>5.4000000000000006E-2</v>
      </c>
      <c r="O1357" s="2">
        <v>10</v>
      </c>
      <c r="P1357" s="2">
        <v>10</v>
      </c>
      <c r="Q1357" s="2">
        <v>10</v>
      </c>
      <c r="R1357" s="2">
        <v>0</v>
      </c>
      <c r="S1357" s="470">
        <v>60</v>
      </c>
      <c r="T1357" s="470">
        <f t="shared" si="179"/>
        <v>90</v>
      </c>
      <c r="U1357" s="476" t="s">
        <v>3969</v>
      </c>
      <c r="V1357" s="472"/>
    </row>
    <row r="1358" spans="1:22" s="1" customFormat="1" ht="39.950000000000003" customHeight="1" thickBot="1">
      <c r="A1358" s="1" t="s">
        <v>6</v>
      </c>
      <c r="B1358" s="2" t="s">
        <v>109</v>
      </c>
      <c r="C1358" s="2" t="s">
        <v>269</v>
      </c>
      <c r="D1358" s="2" t="s">
        <v>1551</v>
      </c>
      <c r="E1358" s="2" t="s">
        <v>2742</v>
      </c>
      <c r="F1358" s="2" t="s">
        <v>2779</v>
      </c>
      <c r="G1358" s="2">
        <v>31420.1</v>
      </c>
      <c r="H1358" s="467">
        <v>42417</v>
      </c>
      <c r="I1358" s="467">
        <v>42417</v>
      </c>
      <c r="J1358" s="468">
        <f t="shared" si="174"/>
        <v>0</v>
      </c>
      <c r="K1358" s="464">
        <v>26382.5</v>
      </c>
      <c r="L1358" s="464">
        <v>27304</v>
      </c>
      <c r="M1358" s="464">
        <v>28908</v>
      </c>
      <c r="N1358" s="466">
        <f t="shared" si="178"/>
        <v>5.4000000000000006E-2</v>
      </c>
      <c r="O1358" s="2">
        <v>10</v>
      </c>
      <c r="P1358" s="2">
        <v>0</v>
      </c>
      <c r="Q1358" s="2">
        <v>10</v>
      </c>
      <c r="R1358" s="2">
        <v>0</v>
      </c>
      <c r="S1358" s="470">
        <f t="shared" ref="S1358:S1363" si="180">+($I$1357*$S$1357)/I1358</f>
        <v>57.193097107291891</v>
      </c>
      <c r="T1358" s="470">
        <f t="shared" si="179"/>
        <v>77.193097107291891</v>
      </c>
      <c r="U1358" s="476" t="s">
        <v>3969</v>
      </c>
      <c r="V1358" s="472"/>
    </row>
    <row r="1359" spans="1:22" s="1" customFormat="1" ht="39.950000000000003" customHeight="1" thickBot="1">
      <c r="A1359" s="1" t="s">
        <v>6</v>
      </c>
      <c r="B1359" s="2" t="s">
        <v>109</v>
      </c>
      <c r="C1359" s="2" t="s">
        <v>269</v>
      </c>
      <c r="D1359" s="2" t="s">
        <v>1548</v>
      </c>
      <c r="E1359" s="2" t="s">
        <v>2750</v>
      </c>
      <c r="F1359" s="2" t="s">
        <v>2779</v>
      </c>
      <c r="G1359" s="2">
        <v>33814.36</v>
      </c>
      <c r="H1359" s="467">
        <v>36879.370000000003</v>
      </c>
      <c r="I1359" s="467">
        <v>43510</v>
      </c>
      <c r="J1359" s="468">
        <f t="shared" si="174"/>
        <v>0.17979238799361261</v>
      </c>
      <c r="K1359" s="464">
        <v>26382.5</v>
      </c>
      <c r="L1359" s="464">
        <v>27304</v>
      </c>
      <c r="M1359" s="464">
        <v>28908</v>
      </c>
      <c r="N1359" s="466">
        <f t="shared" si="178"/>
        <v>5.4000000000000006E-2</v>
      </c>
      <c r="O1359" s="2">
        <v>5</v>
      </c>
      <c r="P1359" s="2">
        <v>10</v>
      </c>
      <c r="Q1359" s="2">
        <v>10</v>
      </c>
      <c r="R1359" s="2">
        <v>1</v>
      </c>
      <c r="S1359" s="470">
        <f t="shared" si="180"/>
        <v>55.756368650884859</v>
      </c>
      <c r="T1359" s="470">
        <f t="shared" si="179"/>
        <v>81.756368650884866</v>
      </c>
      <c r="U1359" s="476" t="s">
        <v>3969</v>
      </c>
      <c r="V1359" s="472"/>
    </row>
    <row r="1360" spans="1:22" s="1" customFormat="1" ht="39.950000000000003" customHeight="1" thickBot="1">
      <c r="A1360" s="1" t="s">
        <v>6</v>
      </c>
      <c r="B1360" s="2" t="s">
        <v>109</v>
      </c>
      <c r="C1360" s="2" t="s">
        <v>269</v>
      </c>
      <c r="D1360" s="2" t="s">
        <v>1549</v>
      </c>
      <c r="E1360" s="2" t="s">
        <v>2734</v>
      </c>
      <c r="F1360" s="2" t="s">
        <v>2779</v>
      </c>
      <c r="G1360" s="2">
        <v>34400</v>
      </c>
      <c r="H1360" s="467">
        <v>37862.9</v>
      </c>
      <c r="I1360" s="467">
        <v>44470</v>
      </c>
      <c r="J1360" s="468">
        <f t="shared" si="174"/>
        <v>0.17450063254531475</v>
      </c>
      <c r="K1360" s="464">
        <v>26382.5</v>
      </c>
      <c r="L1360" s="464">
        <v>27304</v>
      </c>
      <c r="M1360" s="464">
        <v>28908</v>
      </c>
      <c r="N1360" s="466">
        <f t="shared" si="178"/>
        <v>5.4000000000000006E-2</v>
      </c>
      <c r="O1360" s="2">
        <v>10</v>
      </c>
      <c r="P1360" s="2">
        <v>10</v>
      </c>
      <c r="Q1360" s="2">
        <v>10</v>
      </c>
      <c r="R1360" s="2">
        <v>0</v>
      </c>
      <c r="S1360" s="470">
        <f t="shared" si="180"/>
        <v>54.552723184169103</v>
      </c>
      <c r="T1360" s="470">
        <f t="shared" si="179"/>
        <v>84.55272318416911</v>
      </c>
      <c r="U1360" s="476" t="s">
        <v>3969</v>
      </c>
      <c r="V1360" s="472"/>
    </row>
    <row r="1361" spans="1:22" s="1" customFormat="1" ht="39.950000000000003" customHeight="1" thickBot="1">
      <c r="A1361" s="1" t="s">
        <v>6</v>
      </c>
      <c r="B1361" s="2" t="s">
        <v>109</v>
      </c>
      <c r="C1361" s="2" t="s">
        <v>269</v>
      </c>
      <c r="D1361" s="2" t="s">
        <v>1550</v>
      </c>
      <c r="E1361" s="2" t="s">
        <v>2733</v>
      </c>
      <c r="F1361" s="2" t="s">
        <v>2779</v>
      </c>
      <c r="G1361" s="2">
        <v>39503.599999999999</v>
      </c>
      <c r="H1361" s="467">
        <v>40677.870000000003</v>
      </c>
      <c r="I1361" s="467">
        <v>45920.06</v>
      </c>
      <c r="J1361" s="468">
        <f t="shared" si="174"/>
        <v>0.12887080862395192</v>
      </c>
      <c r="K1361" s="464">
        <v>26382.5</v>
      </c>
      <c r="L1361" s="464">
        <v>27304</v>
      </c>
      <c r="M1361" s="464">
        <v>28908</v>
      </c>
      <c r="N1361" s="466">
        <f t="shared" si="178"/>
        <v>5.4000000000000006E-2</v>
      </c>
      <c r="O1361" s="2">
        <v>10</v>
      </c>
      <c r="P1361" s="2">
        <v>10</v>
      </c>
      <c r="Q1361" s="2">
        <v>10</v>
      </c>
      <c r="R1361" s="2">
        <v>2</v>
      </c>
      <c r="S1361" s="470">
        <f t="shared" si="180"/>
        <v>52.830061633194738</v>
      </c>
      <c r="T1361" s="470">
        <f t="shared" si="179"/>
        <v>84.830061633194731</v>
      </c>
      <c r="U1361" s="476" t="s">
        <v>3969</v>
      </c>
      <c r="V1361" s="472"/>
    </row>
    <row r="1362" spans="1:22" s="1" customFormat="1" ht="39.950000000000003" customHeight="1" thickBot="1">
      <c r="A1362" s="1" t="s">
        <v>6</v>
      </c>
      <c r="B1362" s="2" t="s">
        <v>109</v>
      </c>
      <c r="C1362" s="2" t="s">
        <v>269</v>
      </c>
      <c r="D1362" s="2" t="s">
        <v>1552</v>
      </c>
      <c r="E1362" s="2" t="s">
        <v>2735</v>
      </c>
      <c r="F1362" s="2" t="s">
        <v>2948</v>
      </c>
      <c r="G1362" s="2">
        <v>16564</v>
      </c>
      <c r="H1362" s="467">
        <v>50582</v>
      </c>
      <c r="I1362" s="467">
        <v>50583</v>
      </c>
      <c r="J1362" s="468">
        <f t="shared" si="174"/>
        <v>1.9769878612945318E-5</v>
      </c>
      <c r="K1362" s="464">
        <v>26382.5</v>
      </c>
      <c r="L1362" s="464">
        <v>27304</v>
      </c>
      <c r="M1362" s="464">
        <v>28908</v>
      </c>
      <c r="N1362" s="466">
        <f t="shared" si="178"/>
        <v>5.4000000000000006E-2</v>
      </c>
      <c r="O1362" s="2">
        <v>10</v>
      </c>
      <c r="P1362" s="2">
        <v>10</v>
      </c>
      <c r="Q1362" s="2">
        <v>10</v>
      </c>
      <c r="R1362" s="2">
        <v>1</v>
      </c>
      <c r="S1362" s="470">
        <f t="shared" si="180"/>
        <v>47.959978648953211</v>
      </c>
      <c r="T1362" s="470">
        <f t="shared" si="179"/>
        <v>78.959978648953211</v>
      </c>
      <c r="U1362" s="476" t="s">
        <v>3969</v>
      </c>
      <c r="V1362" s="472"/>
    </row>
    <row r="1363" spans="1:22" s="1" customFormat="1" ht="39.950000000000003" customHeight="1" thickBot="1">
      <c r="A1363" s="1" t="s">
        <v>6</v>
      </c>
      <c r="B1363" s="2" t="s">
        <v>109</v>
      </c>
      <c r="C1363" s="2" t="s">
        <v>269</v>
      </c>
      <c r="D1363" s="2" t="s">
        <v>1553</v>
      </c>
      <c r="E1363" s="2" t="s">
        <v>2738</v>
      </c>
      <c r="F1363" s="2" t="s">
        <v>2948</v>
      </c>
      <c r="G1363" s="2">
        <v>42929</v>
      </c>
      <c r="H1363" s="467">
        <v>66164</v>
      </c>
      <c r="I1363" s="467">
        <v>73848.679999999993</v>
      </c>
      <c r="J1363" s="468">
        <f t="shared" si="174"/>
        <v>0.1161459403905446</v>
      </c>
      <c r="K1363" s="464">
        <v>26382.5</v>
      </c>
      <c r="L1363" s="464">
        <v>27304</v>
      </c>
      <c r="M1363" s="464">
        <v>28908</v>
      </c>
      <c r="N1363" s="466">
        <f t="shared" si="178"/>
        <v>5.4000000000000006E-2</v>
      </c>
      <c r="O1363" s="2">
        <v>10</v>
      </c>
      <c r="P1363" s="2">
        <v>10</v>
      </c>
      <c r="Q1363" s="2">
        <v>10</v>
      </c>
      <c r="R1363" s="2">
        <v>0</v>
      </c>
      <c r="S1363" s="470">
        <f t="shared" si="180"/>
        <v>32.850412492139334</v>
      </c>
      <c r="T1363" s="470">
        <f t="shared" si="179"/>
        <v>62.850412492139334</v>
      </c>
      <c r="U1363" s="474" t="s">
        <v>3970</v>
      </c>
      <c r="V1363" s="475" t="s">
        <v>3971</v>
      </c>
    </row>
    <row r="1364" spans="1:22" s="1" customFormat="1" ht="39.950000000000003" customHeight="1" thickBot="1">
      <c r="A1364" s="1" t="s">
        <v>6</v>
      </c>
      <c r="B1364" s="2" t="s">
        <v>110</v>
      </c>
      <c r="C1364" s="2" t="s">
        <v>269</v>
      </c>
      <c r="D1364" s="2" t="s">
        <v>1554</v>
      </c>
      <c r="E1364" s="2" t="s">
        <v>2734</v>
      </c>
      <c r="F1364" s="2" t="s">
        <v>2950</v>
      </c>
      <c r="G1364" s="2">
        <v>18490</v>
      </c>
      <c r="H1364" s="467">
        <v>19410</v>
      </c>
      <c r="I1364" s="467">
        <v>19650</v>
      </c>
      <c r="J1364" s="468">
        <f t="shared" si="174"/>
        <v>1.2364760432766615E-2</v>
      </c>
      <c r="K1364" s="464">
        <v>51549</v>
      </c>
      <c r="L1364" s="464">
        <v>61583.5</v>
      </c>
      <c r="M1364" s="464">
        <v>61583.5</v>
      </c>
      <c r="N1364" s="466">
        <f t="shared" si="178"/>
        <v>5.4000000000000006E-2</v>
      </c>
      <c r="O1364" s="2">
        <v>10</v>
      </c>
      <c r="P1364" s="2">
        <v>10</v>
      </c>
      <c r="Q1364" s="2">
        <v>10</v>
      </c>
      <c r="R1364" s="2">
        <v>0</v>
      </c>
      <c r="S1364" s="470">
        <v>60</v>
      </c>
      <c r="T1364" s="470">
        <f t="shared" si="179"/>
        <v>90</v>
      </c>
      <c r="U1364" s="476" t="s">
        <v>3969</v>
      </c>
      <c r="V1364" s="472"/>
    </row>
    <row r="1365" spans="1:22" s="1" customFormat="1" ht="39.950000000000003" customHeight="1" thickBot="1">
      <c r="A1365" s="1" t="s">
        <v>6</v>
      </c>
      <c r="B1365" s="2" t="s">
        <v>110</v>
      </c>
      <c r="C1365" s="2" t="s">
        <v>269</v>
      </c>
      <c r="D1365" s="2" t="s">
        <v>1555</v>
      </c>
      <c r="E1365" s="2" t="s">
        <v>2736</v>
      </c>
      <c r="F1365" s="2" t="s">
        <v>2950</v>
      </c>
      <c r="G1365" s="2">
        <v>29803.05</v>
      </c>
      <c r="H1365" s="467">
        <v>30654.57</v>
      </c>
      <c r="I1365" s="467">
        <v>30654.57</v>
      </c>
      <c r="J1365" s="468">
        <f t="shared" si="174"/>
        <v>0</v>
      </c>
      <c r="K1365" s="464">
        <v>51549</v>
      </c>
      <c r="L1365" s="464">
        <v>61583.5</v>
      </c>
      <c r="M1365" s="464">
        <v>61583.5</v>
      </c>
      <c r="N1365" s="466">
        <f t="shared" si="178"/>
        <v>5.4000000000000006E-2</v>
      </c>
      <c r="O1365" s="2">
        <v>0</v>
      </c>
      <c r="P1365" s="2">
        <v>10</v>
      </c>
      <c r="Q1365" s="2">
        <v>10</v>
      </c>
      <c r="R1365" s="2">
        <v>0</v>
      </c>
      <c r="S1365" s="470">
        <f>+(I1364*S1364)/I1365</f>
        <v>38.4608232964938</v>
      </c>
      <c r="T1365" s="470">
        <f t="shared" si="179"/>
        <v>58.4608232964938</v>
      </c>
      <c r="U1365" s="474" t="s">
        <v>3970</v>
      </c>
      <c r="V1365" s="475" t="s">
        <v>3971</v>
      </c>
    </row>
    <row r="1366" spans="1:22" s="1" customFormat="1" ht="39.950000000000003" customHeight="1" thickBot="1">
      <c r="A1366" s="1" t="s">
        <v>6</v>
      </c>
      <c r="B1366" s="2" t="s">
        <v>111</v>
      </c>
      <c r="C1366" s="2" t="s">
        <v>269</v>
      </c>
      <c r="D1366" s="2" t="s">
        <v>1556</v>
      </c>
      <c r="E1366" s="2" t="s">
        <v>2737</v>
      </c>
      <c r="F1366" s="2" t="s">
        <v>2951</v>
      </c>
      <c r="G1366" s="2">
        <v>1806</v>
      </c>
      <c r="H1366" s="467">
        <v>1688.61</v>
      </c>
      <c r="I1366" s="467">
        <v>1688.61</v>
      </c>
      <c r="J1366" s="468">
        <f t="shared" ref="J1366:J1397" si="181">+(I1366-H1366)/H1366</f>
        <v>0</v>
      </c>
      <c r="K1366" s="464">
        <v>6925</v>
      </c>
      <c r="L1366" s="464">
        <v>6925</v>
      </c>
      <c r="M1366" s="464">
        <v>6925</v>
      </c>
      <c r="N1366" s="466">
        <f t="shared" si="178"/>
        <v>5.4000000000000006E-2</v>
      </c>
      <c r="O1366" s="2">
        <v>10</v>
      </c>
      <c r="P1366" s="2">
        <v>10</v>
      </c>
      <c r="Q1366" s="2">
        <v>10</v>
      </c>
      <c r="R1366" s="2">
        <v>0</v>
      </c>
      <c r="S1366" s="470">
        <v>60</v>
      </c>
      <c r="T1366" s="470">
        <f t="shared" si="179"/>
        <v>90</v>
      </c>
      <c r="U1366" s="476" t="s">
        <v>3969</v>
      </c>
      <c r="V1366" s="472"/>
    </row>
    <row r="1367" spans="1:22" s="1" customFormat="1" ht="39.950000000000003" customHeight="1" thickBot="1">
      <c r="A1367" s="1" t="s">
        <v>6</v>
      </c>
      <c r="B1367" s="2" t="s">
        <v>111</v>
      </c>
      <c r="C1367" s="2" t="s">
        <v>269</v>
      </c>
      <c r="D1367" s="2" t="s">
        <v>1558</v>
      </c>
      <c r="E1367" s="2" t="s">
        <v>2750</v>
      </c>
      <c r="F1367" s="2" t="s">
        <v>2952</v>
      </c>
      <c r="G1367" s="2">
        <v>2222.9499999999998</v>
      </c>
      <c r="H1367" s="467">
        <v>2210</v>
      </c>
      <c r="I1367" s="467">
        <v>2357</v>
      </c>
      <c r="J1367" s="468">
        <f t="shared" si="181"/>
        <v>6.6515837104072398E-2</v>
      </c>
      <c r="K1367" s="464">
        <v>6925</v>
      </c>
      <c r="L1367" s="464">
        <v>6925</v>
      </c>
      <c r="M1367" s="464">
        <v>6925</v>
      </c>
      <c r="N1367" s="466">
        <f t="shared" si="178"/>
        <v>5.4000000000000006E-2</v>
      </c>
      <c r="O1367" s="2">
        <v>5</v>
      </c>
      <c r="P1367" s="2">
        <v>10</v>
      </c>
      <c r="Q1367" s="2">
        <v>10</v>
      </c>
      <c r="R1367" s="2">
        <v>1</v>
      </c>
      <c r="S1367" s="470">
        <f>+($I$1366*$S$1366)/I1367</f>
        <v>42.985405176071275</v>
      </c>
      <c r="T1367" s="470">
        <f t="shared" si="179"/>
        <v>68.985405176071282</v>
      </c>
      <c r="U1367" s="476" t="s">
        <v>3969</v>
      </c>
      <c r="V1367" s="472"/>
    </row>
    <row r="1368" spans="1:22" s="1" customFormat="1" ht="39.950000000000003" customHeight="1" thickBot="1">
      <c r="A1368" s="1" t="s">
        <v>6</v>
      </c>
      <c r="B1368" s="2" t="s">
        <v>111</v>
      </c>
      <c r="C1368" s="2" t="s">
        <v>269</v>
      </c>
      <c r="D1368" s="2" t="s">
        <v>1560</v>
      </c>
      <c r="E1368" s="2" t="s">
        <v>2738</v>
      </c>
      <c r="F1368" s="2" t="s">
        <v>2952</v>
      </c>
      <c r="G1368" s="2">
        <v>2232</v>
      </c>
      <c r="H1368" s="467">
        <v>2382.9899999999998</v>
      </c>
      <c r="I1368" s="467">
        <v>2462.71</v>
      </c>
      <c r="J1368" s="468">
        <f t="shared" si="181"/>
        <v>3.3453770263408684E-2</v>
      </c>
      <c r="K1368" s="464">
        <v>6925</v>
      </c>
      <c r="L1368" s="464">
        <v>6925</v>
      </c>
      <c r="M1368" s="464">
        <v>6925</v>
      </c>
      <c r="N1368" s="466">
        <f t="shared" si="178"/>
        <v>5.4000000000000006E-2</v>
      </c>
      <c r="O1368" s="2">
        <v>10</v>
      </c>
      <c r="P1368" s="2">
        <v>10</v>
      </c>
      <c r="Q1368" s="2">
        <v>10</v>
      </c>
      <c r="R1368" s="2">
        <v>0</v>
      </c>
      <c r="S1368" s="470">
        <f>+($I$1366*$S$1366)/I1368</f>
        <v>41.140288543921123</v>
      </c>
      <c r="T1368" s="470">
        <f t="shared" si="179"/>
        <v>71.140288543921116</v>
      </c>
      <c r="U1368" s="476" t="s">
        <v>3969</v>
      </c>
      <c r="V1368" s="472"/>
    </row>
    <row r="1369" spans="1:22" s="1" customFormat="1" ht="39.950000000000003" customHeight="1" thickBot="1">
      <c r="A1369" s="1" t="s">
        <v>6</v>
      </c>
      <c r="B1369" s="2" t="s">
        <v>111</v>
      </c>
      <c r="C1369" s="2" t="s">
        <v>270</v>
      </c>
      <c r="D1369" s="2" t="s">
        <v>1561</v>
      </c>
      <c r="E1369" s="2" t="s">
        <v>2733</v>
      </c>
      <c r="F1369" s="2" t="s">
        <v>2953</v>
      </c>
      <c r="G1369" s="2">
        <v>2403.2600000000002</v>
      </c>
      <c r="H1369" s="467">
        <v>2492.2600000000002</v>
      </c>
      <c r="I1369" s="467">
        <v>2492.0500000000002</v>
      </c>
      <c r="J1369" s="468">
        <f t="shared" si="181"/>
        <v>-8.4260871658669786E-5</v>
      </c>
      <c r="K1369" s="464"/>
      <c r="L1369" s="464">
        <v>6925</v>
      </c>
      <c r="M1369" s="464">
        <v>6925</v>
      </c>
      <c r="N1369" s="466">
        <f t="shared" si="178"/>
        <v>5.4000000000000006E-2</v>
      </c>
      <c r="O1369" s="2">
        <v>10</v>
      </c>
      <c r="P1369" s="2">
        <v>0</v>
      </c>
      <c r="Q1369" s="2">
        <v>10</v>
      </c>
      <c r="R1369" s="2">
        <v>2</v>
      </c>
      <c r="S1369" s="470"/>
      <c r="T1369" s="470">
        <f t="shared" si="179"/>
        <v>22</v>
      </c>
      <c r="U1369" s="474" t="s">
        <v>3970</v>
      </c>
      <c r="V1369" s="475" t="s">
        <v>3151</v>
      </c>
    </row>
    <row r="1370" spans="1:22" s="1" customFormat="1" ht="39.950000000000003" customHeight="1" thickBot="1">
      <c r="A1370" s="1" t="s">
        <v>6</v>
      </c>
      <c r="B1370" s="2" t="s">
        <v>111</v>
      </c>
      <c r="C1370" s="2" t="s">
        <v>269</v>
      </c>
      <c r="D1370" s="2" t="s">
        <v>1557</v>
      </c>
      <c r="E1370" s="2" t="s">
        <v>2734</v>
      </c>
      <c r="F1370" s="2" t="s">
        <v>2952</v>
      </c>
      <c r="G1370" s="2">
        <v>2067.8000000000002</v>
      </c>
      <c r="H1370" s="467">
        <v>2183</v>
      </c>
      <c r="I1370" s="467">
        <v>2585.9</v>
      </c>
      <c r="J1370" s="468">
        <f t="shared" si="181"/>
        <v>0.1845625286303253</v>
      </c>
      <c r="K1370" s="464">
        <v>6925</v>
      </c>
      <c r="L1370" s="464">
        <v>6925</v>
      </c>
      <c r="M1370" s="464">
        <v>6925</v>
      </c>
      <c r="N1370" s="466">
        <f t="shared" si="178"/>
        <v>5.4000000000000006E-2</v>
      </c>
      <c r="O1370" s="2">
        <v>10</v>
      </c>
      <c r="P1370" s="2">
        <v>10</v>
      </c>
      <c r="Q1370" s="2">
        <v>10</v>
      </c>
      <c r="R1370" s="2">
        <v>0</v>
      </c>
      <c r="S1370" s="470">
        <f>+($I$1366*$S$1366)/I1370</f>
        <v>39.180401407633703</v>
      </c>
      <c r="T1370" s="470">
        <f t="shared" si="179"/>
        <v>69.180401407633695</v>
      </c>
      <c r="U1370" s="474" t="s">
        <v>3970</v>
      </c>
      <c r="V1370" s="475" t="s">
        <v>3971</v>
      </c>
    </row>
    <row r="1371" spans="1:22" s="1" customFormat="1" ht="39.950000000000003" customHeight="1" thickBot="1">
      <c r="A1371" s="1" t="s">
        <v>7</v>
      </c>
      <c r="B1371" s="2" t="s">
        <v>111</v>
      </c>
      <c r="C1371" s="2" t="s">
        <v>269</v>
      </c>
      <c r="D1371" s="2" t="s">
        <v>1562</v>
      </c>
      <c r="E1371" s="2" t="s">
        <v>2742</v>
      </c>
      <c r="F1371" s="2" t="s">
        <v>2954</v>
      </c>
      <c r="G1371" s="2">
        <v>1918.45</v>
      </c>
      <c r="H1371" s="467">
        <v>2619</v>
      </c>
      <c r="I1371" s="467">
        <v>2619</v>
      </c>
      <c r="J1371" s="468">
        <f t="shared" si="181"/>
        <v>0</v>
      </c>
      <c r="K1371" s="464">
        <v>6925</v>
      </c>
      <c r="L1371" s="464">
        <v>6925</v>
      </c>
      <c r="M1371" s="464">
        <v>6925</v>
      </c>
      <c r="N1371" s="466">
        <f t="shared" si="178"/>
        <v>5.4000000000000006E-2</v>
      </c>
      <c r="O1371" s="2">
        <v>10</v>
      </c>
      <c r="P1371" s="2">
        <v>0</v>
      </c>
      <c r="Q1371" s="2">
        <v>10</v>
      </c>
      <c r="R1371" s="2">
        <v>0</v>
      </c>
      <c r="S1371" s="470">
        <f>+($I$1366*$S$1366)/I1371</f>
        <v>38.685223367697589</v>
      </c>
      <c r="T1371" s="470">
        <f t="shared" si="179"/>
        <v>58.685223367697589</v>
      </c>
      <c r="U1371" s="474" t="s">
        <v>3970</v>
      </c>
      <c r="V1371" s="475" t="s">
        <v>3971</v>
      </c>
    </row>
    <row r="1372" spans="1:22" s="1" customFormat="1" ht="39.950000000000003" customHeight="1" thickBot="1">
      <c r="A1372" s="1" t="s">
        <v>6</v>
      </c>
      <c r="B1372" s="2" t="s">
        <v>111</v>
      </c>
      <c r="C1372" s="2" t="s">
        <v>269</v>
      </c>
      <c r="D1372" s="2" t="s">
        <v>1559</v>
      </c>
      <c r="E1372" s="2" t="s">
        <v>2733</v>
      </c>
      <c r="F1372" s="2" t="s">
        <v>2952</v>
      </c>
      <c r="G1372" s="2">
        <v>2385.62</v>
      </c>
      <c r="H1372" s="467">
        <v>2361.84</v>
      </c>
      <c r="I1372" s="467">
        <v>2666.22</v>
      </c>
      <c r="J1372" s="468">
        <f t="shared" si="181"/>
        <v>0.12887409816075587</v>
      </c>
      <c r="K1372" s="464">
        <v>6925</v>
      </c>
      <c r="L1372" s="464">
        <v>6925</v>
      </c>
      <c r="M1372" s="464">
        <v>6925</v>
      </c>
      <c r="N1372" s="466">
        <f t="shared" si="178"/>
        <v>5.4000000000000006E-2</v>
      </c>
      <c r="O1372" s="2">
        <v>10</v>
      </c>
      <c r="P1372" s="2">
        <v>10</v>
      </c>
      <c r="Q1372" s="2">
        <v>10</v>
      </c>
      <c r="R1372" s="2">
        <v>2</v>
      </c>
      <c r="S1372" s="470">
        <f>+($I$1366*$S$1366)/I1372</f>
        <v>38.000090015077525</v>
      </c>
      <c r="T1372" s="470">
        <f t="shared" si="179"/>
        <v>70.000090015077518</v>
      </c>
      <c r="U1372" s="474" t="s">
        <v>3970</v>
      </c>
      <c r="V1372" s="475" t="s">
        <v>3971</v>
      </c>
    </row>
    <row r="1373" spans="1:22" s="1" customFormat="1" ht="39.950000000000003" customHeight="1" thickBot="1">
      <c r="A1373" s="1" t="s">
        <v>7</v>
      </c>
      <c r="B1373" s="2" t="s">
        <v>111</v>
      </c>
      <c r="C1373" s="2" t="s">
        <v>269</v>
      </c>
      <c r="D1373" s="2" t="s">
        <v>1563</v>
      </c>
      <c r="E1373" s="2" t="s">
        <v>2735</v>
      </c>
      <c r="F1373" s="2" t="s">
        <v>2953</v>
      </c>
      <c r="G1373" s="2">
        <v>2602</v>
      </c>
      <c r="H1373" s="467">
        <v>2780</v>
      </c>
      <c r="I1373" s="467">
        <v>2897</v>
      </c>
      <c r="J1373" s="468">
        <f t="shared" si="181"/>
        <v>4.2086330935251798E-2</v>
      </c>
      <c r="K1373" s="464">
        <v>6925</v>
      </c>
      <c r="L1373" s="464">
        <v>6925</v>
      </c>
      <c r="M1373" s="464">
        <v>6925</v>
      </c>
      <c r="N1373" s="466">
        <f t="shared" si="178"/>
        <v>5.4000000000000006E-2</v>
      </c>
      <c r="O1373" s="2">
        <v>10</v>
      </c>
      <c r="P1373" s="2">
        <v>0</v>
      </c>
      <c r="Q1373" s="2">
        <v>10</v>
      </c>
      <c r="R1373" s="2">
        <v>1</v>
      </c>
      <c r="S1373" s="470"/>
      <c r="T1373" s="470">
        <f t="shared" si="179"/>
        <v>21</v>
      </c>
      <c r="U1373" s="474" t="s">
        <v>3970</v>
      </c>
      <c r="V1373" s="475" t="s">
        <v>3151</v>
      </c>
    </row>
    <row r="1374" spans="1:22" s="1" customFormat="1" ht="39.950000000000003" customHeight="1" thickBot="1">
      <c r="A1374" s="1" t="s">
        <v>6</v>
      </c>
      <c r="B1374" s="2" t="s">
        <v>111</v>
      </c>
      <c r="C1374" s="2" t="s">
        <v>269</v>
      </c>
      <c r="D1374" s="2" t="s">
        <v>1564</v>
      </c>
      <c r="E1374" s="2" t="s">
        <v>2736</v>
      </c>
      <c r="F1374" s="2" t="s">
        <v>2952</v>
      </c>
      <c r="G1374" s="2">
        <v>3039.6</v>
      </c>
      <c r="H1374" s="467">
        <v>3255.11</v>
      </c>
      <c r="I1374" s="467">
        <v>3301.1</v>
      </c>
      <c r="J1374" s="468">
        <f t="shared" si="181"/>
        <v>1.4128554795383191E-2</v>
      </c>
      <c r="K1374" s="464">
        <v>6925</v>
      </c>
      <c r="L1374" s="464">
        <v>6925</v>
      </c>
      <c r="M1374" s="464">
        <v>6925</v>
      </c>
      <c r="N1374" s="466">
        <f t="shared" si="178"/>
        <v>5.4000000000000006E-2</v>
      </c>
      <c r="O1374" s="2">
        <v>0</v>
      </c>
      <c r="P1374" s="2">
        <v>10</v>
      </c>
      <c r="Q1374" s="2">
        <v>10</v>
      </c>
      <c r="R1374" s="2">
        <v>0</v>
      </c>
      <c r="S1374" s="470">
        <f>+($I$1366*$S$1366)/I1374</f>
        <v>30.691769410196599</v>
      </c>
      <c r="T1374" s="470">
        <f t="shared" si="179"/>
        <v>50.691769410196599</v>
      </c>
      <c r="U1374" s="474" t="s">
        <v>3970</v>
      </c>
      <c r="V1374" s="475" t="s">
        <v>3971</v>
      </c>
    </row>
    <row r="1375" spans="1:22" s="1" customFormat="1" ht="39.950000000000003" customHeight="1" thickBot="1">
      <c r="A1375" s="1" t="s">
        <v>6</v>
      </c>
      <c r="B1375" s="2" t="s">
        <v>112</v>
      </c>
      <c r="C1375" s="2" t="s">
        <v>269</v>
      </c>
      <c r="D1375" s="2" t="s">
        <v>1565</v>
      </c>
      <c r="E1375" s="2" t="s">
        <v>2737</v>
      </c>
      <c r="F1375" s="2" t="s">
        <v>2951</v>
      </c>
      <c r="G1375" s="2">
        <v>1806</v>
      </c>
      <c r="H1375" s="467">
        <v>1688.61</v>
      </c>
      <c r="I1375" s="467">
        <v>1688.61</v>
      </c>
      <c r="J1375" s="468">
        <f t="shared" si="181"/>
        <v>0</v>
      </c>
      <c r="K1375" s="464">
        <v>6925</v>
      </c>
      <c r="L1375" s="464">
        <v>6925</v>
      </c>
      <c r="M1375" s="464">
        <v>6925</v>
      </c>
      <c r="N1375" s="466">
        <f t="shared" si="178"/>
        <v>5.4000000000000006E-2</v>
      </c>
      <c r="O1375" s="2">
        <v>10</v>
      </c>
      <c r="P1375" s="2">
        <v>10</v>
      </c>
      <c r="Q1375" s="2">
        <v>10</v>
      </c>
      <c r="R1375" s="2">
        <v>0</v>
      </c>
      <c r="S1375" s="470">
        <v>60</v>
      </c>
      <c r="T1375" s="470">
        <f t="shared" si="179"/>
        <v>90</v>
      </c>
      <c r="U1375" s="476" t="s">
        <v>3969</v>
      </c>
      <c r="V1375" s="472"/>
    </row>
    <row r="1376" spans="1:22" s="1" customFormat="1" ht="39.950000000000003" customHeight="1" thickBot="1">
      <c r="A1376" s="1" t="s">
        <v>6</v>
      </c>
      <c r="B1376" s="2" t="s">
        <v>112</v>
      </c>
      <c r="C1376" s="2" t="s">
        <v>269</v>
      </c>
      <c r="D1376" s="2" t="s">
        <v>1567</v>
      </c>
      <c r="E1376" s="2" t="s">
        <v>2750</v>
      </c>
      <c r="F1376" s="2" t="s">
        <v>2952</v>
      </c>
      <c r="G1376" s="2">
        <v>2222.9499999999998</v>
      </c>
      <c r="H1376" s="467">
        <v>2210</v>
      </c>
      <c r="I1376" s="467">
        <v>2357</v>
      </c>
      <c r="J1376" s="468">
        <f t="shared" si="181"/>
        <v>6.6515837104072398E-2</v>
      </c>
      <c r="K1376" s="464">
        <v>6925</v>
      </c>
      <c r="L1376" s="464">
        <v>6925</v>
      </c>
      <c r="M1376" s="464">
        <v>6925</v>
      </c>
      <c r="N1376" s="466">
        <f t="shared" si="178"/>
        <v>5.4000000000000006E-2</v>
      </c>
      <c r="O1376" s="2">
        <v>5</v>
      </c>
      <c r="P1376" s="2">
        <v>10</v>
      </c>
      <c r="Q1376" s="2">
        <v>10</v>
      </c>
      <c r="R1376" s="2">
        <v>1</v>
      </c>
      <c r="S1376" s="470">
        <f>+($I$1375*$S$1375)/I1376</f>
        <v>42.985405176071275</v>
      </c>
      <c r="T1376" s="470">
        <f t="shared" si="179"/>
        <v>68.985405176071282</v>
      </c>
      <c r="U1376" s="476" t="s">
        <v>3969</v>
      </c>
      <c r="V1376" s="472"/>
    </row>
    <row r="1377" spans="1:22" s="1" customFormat="1" ht="39.950000000000003" customHeight="1" thickBot="1">
      <c r="A1377" s="1" t="s">
        <v>6</v>
      </c>
      <c r="B1377" s="2" t="s">
        <v>112</v>
      </c>
      <c r="C1377" s="2" t="s">
        <v>269</v>
      </c>
      <c r="D1377" s="2" t="s">
        <v>1569</v>
      </c>
      <c r="E1377" s="2" t="s">
        <v>2738</v>
      </c>
      <c r="F1377" s="2" t="s">
        <v>2952</v>
      </c>
      <c r="G1377" s="2">
        <v>2232</v>
      </c>
      <c r="H1377" s="467">
        <v>2382.9899999999998</v>
      </c>
      <c r="I1377" s="467">
        <v>2462.71</v>
      </c>
      <c r="J1377" s="468">
        <f t="shared" si="181"/>
        <v>3.3453770263408684E-2</v>
      </c>
      <c r="K1377" s="464">
        <v>6925</v>
      </c>
      <c r="L1377" s="464">
        <v>6925</v>
      </c>
      <c r="M1377" s="464">
        <v>6925</v>
      </c>
      <c r="N1377" s="466">
        <f t="shared" si="178"/>
        <v>5.4000000000000006E-2</v>
      </c>
      <c r="O1377" s="2">
        <v>10</v>
      </c>
      <c r="P1377" s="2">
        <v>10</v>
      </c>
      <c r="Q1377" s="2">
        <v>10</v>
      </c>
      <c r="R1377" s="2">
        <v>0</v>
      </c>
      <c r="S1377" s="470">
        <f>+($I$1375*$S$1375)/I1377</f>
        <v>41.140288543921123</v>
      </c>
      <c r="T1377" s="470">
        <f t="shared" si="179"/>
        <v>71.140288543921116</v>
      </c>
      <c r="U1377" s="476" t="s">
        <v>3969</v>
      </c>
      <c r="V1377" s="472"/>
    </row>
    <row r="1378" spans="1:22" s="1" customFormat="1" ht="39.950000000000003" customHeight="1" thickBot="1">
      <c r="A1378" s="1" t="s">
        <v>6</v>
      </c>
      <c r="B1378" s="2" t="s">
        <v>112</v>
      </c>
      <c r="C1378" s="2" t="s">
        <v>270</v>
      </c>
      <c r="D1378" s="2" t="s">
        <v>1570</v>
      </c>
      <c r="E1378" s="2" t="s">
        <v>2733</v>
      </c>
      <c r="F1378" s="2" t="s">
        <v>2953</v>
      </c>
      <c r="G1378" s="2">
        <v>2403.2600000000002</v>
      </c>
      <c r="H1378" s="467">
        <v>2492.2600000000002</v>
      </c>
      <c r="I1378" s="467">
        <v>2492.0500000000002</v>
      </c>
      <c r="J1378" s="468">
        <f t="shared" si="181"/>
        <v>-8.4260871658669786E-5</v>
      </c>
      <c r="K1378" s="464">
        <v>6925</v>
      </c>
      <c r="L1378" s="464">
        <v>6925</v>
      </c>
      <c r="M1378" s="464">
        <v>6925</v>
      </c>
      <c r="N1378" s="466">
        <f t="shared" si="178"/>
        <v>5.4000000000000006E-2</v>
      </c>
      <c r="O1378" s="2">
        <v>10</v>
      </c>
      <c r="P1378" s="2">
        <v>0</v>
      </c>
      <c r="Q1378" s="2">
        <v>10</v>
      </c>
      <c r="R1378" s="2">
        <v>2</v>
      </c>
      <c r="S1378" s="470"/>
      <c r="T1378" s="470">
        <f t="shared" si="179"/>
        <v>22</v>
      </c>
      <c r="U1378" s="474" t="s">
        <v>3970</v>
      </c>
      <c r="V1378" s="475" t="s">
        <v>3151</v>
      </c>
    </row>
    <row r="1379" spans="1:22" s="1" customFormat="1" ht="39.950000000000003" customHeight="1" thickBot="1">
      <c r="A1379" s="1" t="s">
        <v>6</v>
      </c>
      <c r="B1379" s="2" t="s">
        <v>112</v>
      </c>
      <c r="C1379" s="2" t="s">
        <v>269</v>
      </c>
      <c r="D1379" s="2" t="s">
        <v>1566</v>
      </c>
      <c r="E1379" s="2" t="s">
        <v>2734</v>
      </c>
      <c r="F1379" s="2" t="s">
        <v>2952</v>
      </c>
      <c r="G1379" s="2">
        <v>2067.9</v>
      </c>
      <c r="H1379" s="467">
        <v>2183</v>
      </c>
      <c r="I1379" s="467">
        <v>2585.9</v>
      </c>
      <c r="J1379" s="468">
        <f t="shared" si="181"/>
        <v>0.1845625286303253</v>
      </c>
      <c r="K1379" s="464">
        <v>6925</v>
      </c>
      <c r="L1379" s="464">
        <v>6925</v>
      </c>
      <c r="M1379" s="464">
        <v>6925</v>
      </c>
      <c r="N1379" s="466">
        <f t="shared" si="178"/>
        <v>5.4000000000000006E-2</v>
      </c>
      <c r="O1379" s="2">
        <v>10</v>
      </c>
      <c r="P1379" s="2">
        <v>10</v>
      </c>
      <c r="Q1379" s="2">
        <v>10</v>
      </c>
      <c r="R1379" s="2">
        <v>0</v>
      </c>
      <c r="S1379" s="470">
        <f>+($I$1375*$S$1375)/I1379</f>
        <v>39.180401407633703</v>
      </c>
      <c r="T1379" s="470">
        <f t="shared" si="179"/>
        <v>69.180401407633695</v>
      </c>
      <c r="U1379" s="474" t="s">
        <v>3970</v>
      </c>
      <c r="V1379" s="475" t="s">
        <v>3971</v>
      </c>
    </row>
    <row r="1380" spans="1:22" s="1" customFormat="1" ht="39.950000000000003" customHeight="1" thickBot="1">
      <c r="A1380" s="1" t="s">
        <v>7</v>
      </c>
      <c r="B1380" s="2" t="s">
        <v>112</v>
      </c>
      <c r="C1380" s="2" t="s">
        <v>269</v>
      </c>
      <c r="D1380" s="2" t="s">
        <v>1571</v>
      </c>
      <c r="E1380" s="2" t="s">
        <v>2742</v>
      </c>
      <c r="F1380" s="2" t="s">
        <v>2952</v>
      </c>
      <c r="G1380" s="2">
        <v>1918.45</v>
      </c>
      <c r="H1380" s="467">
        <v>2619</v>
      </c>
      <c r="I1380" s="467">
        <v>2619</v>
      </c>
      <c r="J1380" s="468">
        <f t="shared" si="181"/>
        <v>0</v>
      </c>
      <c r="K1380" s="464">
        <v>6925</v>
      </c>
      <c r="L1380" s="464">
        <v>6925</v>
      </c>
      <c r="M1380" s="464">
        <v>6925</v>
      </c>
      <c r="N1380" s="466">
        <f t="shared" si="178"/>
        <v>5.4000000000000006E-2</v>
      </c>
      <c r="O1380" s="2">
        <v>10</v>
      </c>
      <c r="P1380" s="2">
        <v>0</v>
      </c>
      <c r="Q1380" s="2">
        <v>10</v>
      </c>
      <c r="R1380" s="2">
        <v>0</v>
      </c>
      <c r="S1380" s="470">
        <f>+($I$1375*$S$1375)/I1380</f>
        <v>38.685223367697589</v>
      </c>
      <c r="T1380" s="470">
        <f t="shared" si="179"/>
        <v>58.685223367697589</v>
      </c>
      <c r="U1380" s="474" t="s">
        <v>3970</v>
      </c>
      <c r="V1380" s="475" t="s">
        <v>3971</v>
      </c>
    </row>
    <row r="1381" spans="1:22" s="1" customFormat="1" ht="39.950000000000003" customHeight="1" thickBot="1">
      <c r="A1381" s="1" t="s">
        <v>6</v>
      </c>
      <c r="B1381" s="2" t="s">
        <v>112</v>
      </c>
      <c r="C1381" s="2" t="s">
        <v>269</v>
      </c>
      <c r="D1381" s="2" t="s">
        <v>1568</v>
      </c>
      <c r="E1381" s="2" t="s">
        <v>2733</v>
      </c>
      <c r="F1381" s="2" t="s">
        <v>2952</v>
      </c>
      <c r="G1381" s="2">
        <v>2385.62</v>
      </c>
      <c r="H1381" s="467">
        <v>2361.84</v>
      </c>
      <c r="I1381" s="467">
        <v>2666.22</v>
      </c>
      <c r="J1381" s="468">
        <f t="shared" si="181"/>
        <v>0.12887409816075587</v>
      </c>
      <c r="K1381" s="464">
        <v>6925</v>
      </c>
      <c r="L1381" s="464">
        <v>6925</v>
      </c>
      <c r="M1381" s="464">
        <v>6925</v>
      </c>
      <c r="N1381" s="466">
        <f t="shared" si="178"/>
        <v>5.4000000000000006E-2</v>
      </c>
      <c r="O1381" s="2">
        <v>10</v>
      </c>
      <c r="P1381" s="2">
        <v>10</v>
      </c>
      <c r="Q1381" s="2">
        <v>10</v>
      </c>
      <c r="R1381" s="2">
        <v>2</v>
      </c>
      <c r="S1381" s="470">
        <f>+($I$1375*$S$1375)/I1381</f>
        <v>38.000090015077525</v>
      </c>
      <c r="T1381" s="470">
        <f t="shared" si="179"/>
        <v>70.000090015077518</v>
      </c>
      <c r="U1381" s="474" t="s">
        <v>3970</v>
      </c>
      <c r="V1381" s="475" t="s">
        <v>3971</v>
      </c>
    </row>
    <row r="1382" spans="1:22" s="1" customFormat="1" ht="39.950000000000003" customHeight="1" thickBot="1">
      <c r="A1382" s="1" t="s">
        <v>7</v>
      </c>
      <c r="B1382" s="2" t="s">
        <v>112</v>
      </c>
      <c r="C1382" s="2" t="s">
        <v>269</v>
      </c>
      <c r="D1382" s="2" t="s">
        <v>1572</v>
      </c>
      <c r="E1382" s="2" t="s">
        <v>2735</v>
      </c>
      <c r="F1382" s="2" t="s">
        <v>2953</v>
      </c>
      <c r="G1382" s="2">
        <v>2602</v>
      </c>
      <c r="H1382" s="467">
        <v>2780</v>
      </c>
      <c r="I1382" s="467">
        <v>2897</v>
      </c>
      <c r="J1382" s="468">
        <f t="shared" si="181"/>
        <v>4.2086330935251798E-2</v>
      </c>
      <c r="K1382" s="464">
        <v>6925</v>
      </c>
      <c r="L1382" s="464">
        <v>6925</v>
      </c>
      <c r="M1382" s="464">
        <v>6925</v>
      </c>
      <c r="N1382" s="466">
        <f t="shared" si="178"/>
        <v>5.4000000000000006E-2</v>
      </c>
      <c r="O1382" s="2">
        <v>10</v>
      </c>
      <c r="P1382" s="2">
        <v>0</v>
      </c>
      <c r="Q1382" s="2">
        <v>10</v>
      </c>
      <c r="R1382" s="2">
        <v>1</v>
      </c>
      <c r="S1382" s="470">
        <f>+($I$1375*$S$1375)/I1382</f>
        <v>34.972937521574039</v>
      </c>
      <c r="T1382" s="470">
        <f t="shared" si="179"/>
        <v>55.972937521574039</v>
      </c>
      <c r="U1382" s="474" t="s">
        <v>3970</v>
      </c>
      <c r="V1382" s="475" t="s">
        <v>3151</v>
      </c>
    </row>
    <row r="1383" spans="1:22" s="1" customFormat="1" ht="39.950000000000003" customHeight="1" thickBot="1">
      <c r="A1383" s="1" t="s">
        <v>6</v>
      </c>
      <c r="B1383" s="2" t="s">
        <v>112</v>
      </c>
      <c r="C1383" s="2" t="s">
        <v>269</v>
      </c>
      <c r="D1383" s="2" t="s">
        <v>1573</v>
      </c>
      <c r="E1383" s="2" t="s">
        <v>2736</v>
      </c>
      <c r="F1383" s="2" t="s">
        <v>2952</v>
      </c>
      <c r="G1383" s="2">
        <v>2849.62</v>
      </c>
      <c r="H1383" s="467">
        <v>3051.67</v>
      </c>
      <c r="I1383" s="467">
        <v>3065.29</v>
      </c>
      <c r="J1383" s="468">
        <f t="shared" si="181"/>
        <v>4.4631300238885232E-3</v>
      </c>
      <c r="K1383" s="464">
        <v>6925</v>
      </c>
      <c r="L1383" s="464">
        <v>6925</v>
      </c>
      <c r="M1383" s="464">
        <v>6925</v>
      </c>
      <c r="N1383" s="466">
        <f t="shared" si="178"/>
        <v>5.4000000000000006E-2</v>
      </c>
      <c r="O1383" s="2">
        <v>0</v>
      </c>
      <c r="P1383" s="2">
        <v>10</v>
      </c>
      <c r="Q1383" s="2">
        <v>10</v>
      </c>
      <c r="R1383" s="2">
        <v>0</v>
      </c>
      <c r="S1383" s="470">
        <f>+($I$1375*$S$1375)/I1383</f>
        <v>33.052859598928649</v>
      </c>
      <c r="T1383" s="470">
        <f t="shared" si="179"/>
        <v>53.052859598928649</v>
      </c>
      <c r="U1383" s="474" t="s">
        <v>3970</v>
      </c>
      <c r="V1383" s="475" t="s">
        <v>3971</v>
      </c>
    </row>
    <row r="1384" spans="1:22" s="1" customFormat="1" ht="39.950000000000003" customHeight="1" thickBot="1">
      <c r="A1384" s="1" t="s">
        <v>6</v>
      </c>
      <c r="B1384" s="2" t="s">
        <v>113</v>
      </c>
      <c r="C1384" s="2" t="s">
        <v>269</v>
      </c>
      <c r="D1384" s="2" t="s">
        <v>1574</v>
      </c>
      <c r="E1384" s="2" t="s">
        <v>2737</v>
      </c>
      <c r="F1384" s="2" t="s">
        <v>2951</v>
      </c>
      <c r="G1384" s="2">
        <v>1806</v>
      </c>
      <c r="H1384" s="467">
        <v>1688.61</v>
      </c>
      <c r="I1384" s="467">
        <v>1688.61</v>
      </c>
      <c r="J1384" s="468">
        <f t="shared" si="181"/>
        <v>0</v>
      </c>
      <c r="K1384" s="464">
        <v>6925</v>
      </c>
      <c r="L1384" s="464">
        <v>6925</v>
      </c>
      <c r="M1384" s="464">
        <v>6925</v>
      </c>
      <c r="N1384" s="466">
        <f t="shared" si="178"/>
        <v>5.4000000000000006E-2</v>
      </c>
      <c r="O1384" s="2">
        <v>10</v>
      </c>
      <c r="P1384" s="2">
        <v>10</v>
      </c>
      <c r="Q1384" s="2">
        <v>10</v>
      </c>
      <c r="R1384" s="2">
        <v>0</v>
      </c>
      <c r="S1384" s="470">
        <v>60</v>
      </c>
      <c r="T1384" s="470">
        <f t="shared" si="179"/>
        <v>90</v>
      </c>
      <c r="U1384" s="476" t="s">
        <v>3969</v>
      </c>
      <c r="V1384" s="472"/>
    </row>
    <row r="1385" spans="1:22" s="1" customFormat="1" ht="39.950000000000003" customHeight="1" thickBot="1">
      <c r="A1385" s="1" t="s">
        <v>6</v>
      </c>
      <c r="B1385" s="2" t="s">
        <v>113</v>
      </c>
      <c r="C1385" s="2" t="s">
        <v>269</v>
      </c>
      <c r="D1385" s="2" t="s">
        <v>1576</v>
      </c>
      <c r="E1385" s="2" t="s">
        <v>2750</v>
      </c>
      <c r="F1385" s="2" t="s">
        <v>2952</v>
      </c>
      <c r="G1385" s="2">
        <v>2222.9499999999998</v>
      </c>
      <c r="H1385" s="467">
        <v>2210</v>
      </c>
      <c r="I1385" s="467">
        <v>2357</v>
      </c>
      <c r="J1385" s="468">
        <f t="shared" si="181"/>
        <v>6.6515837104072398E-2</v>
      </c>
      <c r="K1385" s="464">
        <v>6925</v>
      </c>
      <c r="L1385" s="464">
        <v>6925</v>
      </c>
      <c r="M1385" s="464">
        <v>6925</v>
      </c>
      <c r="N1385" s="466">
        <f t="shared" si="178"/>
        <v>5.4000000000000006E-2</v>
      </c>
      <c r="O1385" s="2">
        <v>5</v>
      </c>
      <c r="P1385" s="2">
        <v>10</v>
      </c>
      <c r="Q1385" s="2">
        <v>10</v>
      </c>
      <c r="R1385" s="2">
        <v>1</v>
      </c>
      <c r="S1385" s="470">
        <f>+($I$1384*$S$1384)/I1385</f>
        <v>42.985405176071275</v>
      </c>
      <c r="T1385" s="470">
        <f t="shared" si="179"/>
        <v>68.985405176071282</v>
      </c>
      <c r="U1385" s="476" t="s">
        <v>3969</v>
      </c>
      <c r="V1385" s="472"/>
    </row>
    <row r="1386" spans="1:22" s="1" customFormat="1" ht="39.950000000000003" customHeight="1" thickBot="1">
      <c r="A1386" s="1" t="s">
        <v>6</v>
      </c>
      <c r="B1386" s="2" t="s">
        <v>113</v>
      </c>
      <c r="C1386" s="2" t="s">
        <v>269</v>
      </c>
      <c r="D1386" s="2" t="s">
        <v>1578</v>
      </c>
      <c r="E1386" s="2" t="s">
        <v>2738</v>
      </c>
      <c r="F1386" s="2" t="s">
        <v>2952</v>
      </c>
      <c r="G1386" s="2">
        <v>2232</v>
      </c>
      <c r="H1386" s="467">
        <v>2382.9899999999998</v>
      </c>
      <c r="I1386" s="467">
        <v>2462.71</v>
      </c>
      <c r="J1386" s="468">
        <f t="shared" si="181"/>
        <v>3.3453770263408684E-2</v>
      </c>
      <c r="K1386" s="464">
        <v>6925</v>
      </c>
      <c r="L1386" s="464">
        <v>6925</v>
      </c>
      <c r="M1386" s="464">
        <v>6925</v>
      </c>
      <c r="N1386" s="466">
        <f t="shared" si="178"/>
        <v>5.4000000000000006E-2</v>
      </c>
      <c r="O1386" s="2">
        <v>10</v>
      </c>
      <c r="P1386" s="2">
        <v>10</v>
      </c>
      <c r="Q1386" s="2">
        <v>10</v>
      </c>
      <c r="R1386" s="2">
        <v>0</v>
      </c>
      <c r="S1386" s="470">
        <f>+($I$1384*$S$1384)/I1386</f>
        <v>41.140288543921123</v>
      </c>
      <c r="T1386" s="470">
        <f t="shared" si="179"/>
        <v>71.140288543921116</v>
      </c>
      <c r="U1386" s="476" t="s">
        <v>3969</v>
      </c>
      <c r="V1386" s="472"/>
    </row>
    <row r="1387" spans="1:22" s="1" customFormat="1" ht="39.950000000000003" customHeight="1" thickBot="1">
      <c r="A1387" s="1" t="s">
        <v>6</v>
      </c>
      <c r="B1387" s="2" t="s">
        <v>113</v>
      </c>
      <c r="C1387" s="2" t="s">
        <v>270</v>
      </c>
      <c r="D1387" s="2" t="s">
        <v>1579</v>
      </c>
      <c r="E1387" s="2" t="s">
        <v>2733</v>
      </c>
      <c r="F1387" s="2" t="s">
        <v>2953</v>
      </c>
      <c r="G1387" s="2">
        <v>2403.2600000000002</v>
      </c>
      <c r="H1387" s="467">
        <v>2492.2600000000002</v>
      </c>
      <c r="I1387" s="467">
        <v>2492.0500000000002</v>
      </c>
      <c r="J1387" s="468">
        <f t="shared" si="181"/>
        <v>-8.4260871658669786E-5</v>
      </c>
      <c r="K1387" s="464">
        <v>6925</v>
      </c>
      <c r="L1387" s="464">
        <v>6925</v>
      </c>
      <c r="M1387" s="464">
        <v>6925</v>
      </c>
      <c r="N1387" s="466">
        <f t="shared" si="178"/>
        <v>5.4000000000000006E-2</v>
      </c>
      <c r="O1387" s="2">
        <v>10</v>
      </c>
      <c r="P1387" s="2">
        <v>0</v>
      </c>
      <c r="Q1387" s="2">
        <v>10</v>
      </c>
      <c r="R1387" s="2">
        <v>2</v>
      </c>
      <c r="S1387" s="470"/>
      <c r="T1387" s="470">
        <f t="shared" si="179"/>
        <v>22</v>
      </c>
      <c r="U1387" s="474" t="s">
        <v>3970</v>
      </c>
      <c r="V1387" s="475" t="s">
        <v>3151</v>
      </c>
    </row>
    <row r="1388" spans="1:22" s="1" customFormat="1" ht="39.950000000000003" customHeight="1" thickBot="1">
      <c r="A1388" s="1" t="s">
        <v>6</v>
      </c>
      <c r="B1388" s="2" t="s">
        <v>113</v>
      </c>
      <c r="C1388" s="2" t="s">
        <v>269</v>
      </c>
      <c r="D1388" s="2" t="s">
        <v>1575</v>
      </c>
      <c r="E1388" s="2" t="s">
        <v>2734</v>
      </c>
      <c r="F1388" s="2" t="s">
        <v>2952</v>
      </c>
      <c r="G1388" s="2">
        <v>2067.9</v>
      </c>
      <c r="H1388" s="467">
        <v>2183</v>
      </c>
      <c r="I1388" s="467">
        <v>2585.9</v>
      </c>
      <c r="J1388" s="468">
        <f t="shared" si="181"/>
        <v>0.1845625286303253</v>
      </c>
      <c r="K1388" s="464">
        <v>6925</v>
      </c>
      <c r="L1388" s="464">
        <v>6925</v>
      </c>
      <c r="M1388" s="464">
        <v>6925</v>
      </c>
      <c r="N1388" s="466">
        <f t="shared" si="178"/>
        <v>5.4000000000000006E-2</v>
      </c>
      <c r="O1388" s="2">
        <v>10</v>
      </c>
      <c r="P1388" s="2">
        <v>10</v>
      </c>
      <c r="Q1388" s="2">
        <v>10</v>
      </c>
      <c r="R1388" s="2">
        <v>0</v>
      </c>
      <c r="S1388" s="470">
        <f>+($I$1384*$S$1384)/I1388</f>
        <v>39.180401407633703</v>
      </c>
      <c r="T1388" s="470">
        <f t="shared" si="179"/>
        <v>69.180401407633695</v>
      </c>
      <c r="U1388" s="474" t="s">
        <v>3970</v>
      </c>
      <c r="V1388" s="475" t="s">
        <v>3971</v>
      </c>
    </row>
    <row r="1389" spans="1:22" s="1" customFormat="1" ht="39.950000000000003" customHeight="1" thickBot="1">
      <c r="A1389" s="1" t="s">
        <v>7</v>
      </c>
      <c r="B1389" s="2" t="s">
        <v>113</v>
      </c>
      <c r="C1389" s="2" t="s">
        <v>269</v>
      </c>
      <c r="D1389" s="2" t="s">
        <v>1580</v>
      </c>
      <c r="E1389" s="2" t="s">
        <v>2742</v>
      </c>
      <c r="F1389" s="2" t="s">
        <v>2952</v>
      </c>
      <c r="G1389" s="2">
        <v>1918.45</v>
      </c>
      <c r="H1389" s="467">
        <v>2619</v>
      </c>
      <c r="I1389" s="467">
        <v>2619</v>
      </c>
      <c r="J1389" s="468">
        <f t="shared" si="181"/>
        <v>0</v>
      </c>
      <c r="K1389" s="464">
        <v>6925</v>
      </c>
      <c r="L1389" s="464">
        <v>6925</v>
      </c>
      <c r="M1389" s="464">
        <v>6925</v>
      </c>
      <c r="N1389" s="466">
        <f t="shared" si="178"/>
        <v>5.4000000000000006E-2</v>
      </c>
      <c r="O1389" s="2">
        <v>10</v>
      </c>
      <c r="P1389" s="2">
        <v>0</v>
      </c>
      <c r="Q1389" s="2">
        <v>10</v>
      </c>
      <c r="R1389" s="2">
        <v>0</v>
      </c>
      <c r="S1389" s="470">
        <f>+($I$1384*$S$1384)/I1389</f>
        <v>38.685223367697589</v>
      </c>
      <c r="T1389" s="470">
        <f t="shared" si="179"/>
        <v>58.685223367697589</v>
      </c>
      <c r="U1389" s="474" t="s">
        <v>3970</v>
      </c>
      <c r="V1389" s="475" t="s">
        <v>3971</v>
      </c>
    </row>
    <row r="1390" spans="1:22" s="1" customFormat="1" ht="39.950000000000003" customHeight="1" thickBot="1">
      <c r="A1390" s="1" t="s">
        <v>6</v>
      </c>
      <c r="B1390" s="2" t="s">
        <v>113</v>
      </c>
      <c r="C1390" s="2" t="s">
        <v>269</v>
      </c>
      <c r="D1390" s="2" t="s">
        <v>1577</v>
      </c>
      <c r="E1390" s="2" t="s">
        <v>2733</v>
      </c>
      <c r="F1390" s="2" t="s">
        <v>2952</v>
      </c>
      <c r="G1390" s="2">
        <v>2385.62</v>
      </c>
      <c r="H1390" s="467">
        <v>2361.84</v>
      </c>
      <c r="I1390" s="467">
        <v>2666.22</v>
      </c>
      <c r="J1390" s="468">
        <f t="shared" si="181"/>
        <v>0.12887409816075587</v>
      </c>
      <c r="K1390" s="464">
        <v>6925</v>
      </c>
      <c r="L1390" s="464">
        <v>6925</v>
      </c>
      <c r="M1390" s="464">
        <v>6925</v>
      </c>
      <c r="N1390" s="466">
        <f t="shared" si="178"/>
        <v>5.4000000000000006E-2</v>
      </c>
      <c r="O1390" s="2">
        <v>10</v>
      </c>
      <c r="P1390" s="2">
        <v>10</v>
      </c>
      <c r="Q1390" s="2">
        <v>10</v>
      </c>
      <c r="R1390" s="2">
        <v>2</v>
      </c>
      <c r="S1390" s="470">
        <f>+($I$1384*$S$1384)/I1390</f>
        <v>38.000090015077525</v>
      </c>
      <c r="T1390" s="470">
        <f t="shared" si="179"/>
        <v>70.000090015077518</v>
      </c>
      <c r="U1390" s="474" t="s">
        <v>3970</v>
      </c>
      <c r="V1390" s="475" t="s">
        <v>3971</v>
      </c>
    </row>
    <row r="1391" spans="1:22" s="1" customFormat="1" ht="39.950000000000003" customHeight="1" thickBot="1">
      <c r="A1391" s="1" t="s">
        <v>7</v>
      </c>
      <c r="B1391" s="2" t="s">
        <v>113</v>
      </c>
      <c r="C1391" s="2" t="s">
        <v>269</v>
      </c>
      <c r="D1391" s="2" t="s">
        <v>1581</v>
      </c>
      <c r="E1391" s="2" t="s">
        <v>2735</v>
      </c>
      <c r="F1391" s="2" t="s">
        <v>2953</v>
      </c>
      <c r="G1391" s="2">
        <v>2728</v>
      </c>
      <c r="H1391" s="467">
        <v>2915</v>
      </c>
      <c r="I1391" s="467">
        <v>3037</v>
      </c>
      <c r="J1391" s="468">
        <f t="shared" si="181"/>
        <v>4.1852487135506003E-2</v>
      </c>
      <c r="K1391" s="464">
        <v>6925</v>
      </c>
      <c r="L1391" s="464">
        <v>6925</v>
      </c>
      <c r="M1391" s="464">
        <v>6925</v>
      </c>
      <c r="N1391" s="466">
        <f t="shared" si="178"/>
        <v>5.4000000000000006E-2</v>
      </c>
      <c r="O1391" s="2">
        <v>10</v>
      </c>
      <c r="P1391" s="2">
        <v>0</v>
      </c>
      <c r="Q1391" s="2">
        <v>10</v>
      </c>
      <c r="R1391" s="2">
        <v>1</v>
      </c>
      <c r="S1391" s="470"/>
      <c r="T1391" s="470">
        <f t="shared" si="179"/>
        <v>21</v>
      </c>
      <c r="U1391" s="474" t="s">
        <v>3970</v>
      </c>
      <c r="V1391" s="475" t="s">
        <v>3151</v>
      </c>
    </row>
    <row r="1392" spans="1:22" s="1" customFormat="1" ht="39.950000000000003" customHeight="1" thickBot="1">
      <c r="A1392" s="1" t="s">
        <v>6</v>
      </c>
      <c r="B1392" s="2" t="s">
        <v>113</v>
      </c>
      <c r="C1392" s="2" t="s">
        <v>269</v>
      </c>
      <c r="D1392" s="2" t="s">
        <v>1582</v>
      </c>
      <c r="E1392" s="2" t="s">
        <v>2736</v>
      </c>
      <c r="F1392" s="2" t="s">
        <v>2952</v>
      </c>
      <c r="G1392" s="2">
        <v>2849.62</v>
      </c>
      <c r="H1392" s="467">
        <v>3051.67</v>
      </c>
      <c r="I1392" s="467">
        <v>3065.29</v>
      </c>
      <c r="J1392" s="468">
        <f t="shared" si="181"/>
        <v>4.4631300238885232E-3</v>
      </c>
      <c r="K1392" s="464">
        <v>6925</v>
      </c>
      <c r="L1392" s="464">
        <v>6925</v>
      </c>
      <c r="M1392" s="464">
        <v>6925</v>
      </c>
      <c r="N1392" s="466">
        <f t="shared" si="178"/>
        <v>5.4000000000000006E-2</v>
      </c>
      <c r="O1392" s="2">
        <v>0</v>
      </c>
      <c r="P1392" s="2">
        <v>10</v>
      </c>
      <c r="Q1392" s="2">
        <v>10</v>
      </c>
      <c r="R1392" s="2">
        <v>0</v>
      </c>
      <c r="S1392" s="470">
        <f>+($I$1384*$S$1384)/I1392</f>
        <v>33.052859598928649</v>
      </c>
      <c r="T1392" s="470">
        <f t="shared" si="179"/>
        <v>53.052859598928649</v>
      </c>
      <c r="U1392" s="474" t="s">
        <v>3970</v>
      </c>
      <c r="V1392" s="475" t="s">
        <v>3971</v>
      </c>
    </row>
    <row r="1393" spans="1:22" s="1" customFormat="1" ht="39.950000000000003" customHeight="1" thickBot="1">
      <c r="A1393" s="1" t="s">
        <v>6</v>
      </c>
      <c r="B1393" s="2" t="s">
        <v>114</v>
      </c>
      <c r="C1393" s="2" t="s">
        <v>269</v>
      </c>
      <c r="D1393" s="2" t="s">
        <v>1583</v>
      </c>
      <c r="E1393" s="2" t="s">
        <v>2734</v>
      </c>
      <c r="F1393" s="2" t="s">
        <v>2955</v>
      </c>
      <c r="G1393" s="2">
        <v>101.7</v>
      </c>
      <c r="H1393" s="467">
        <v>94.6</v>
      </c>
      <c r="I1393" s="467">
        <v>99.89</v>
      </c>
      <c r="J1393" s="468">
        <f t="shared" si="181"/>
        <v>5.5919661733615289E-2</v>
      </c>
      <c r="K1393" s="464">
        <v>332.7</v>
      </c>
      <c r="L1393" s="464">
        <v>364.65</v>
      </c>
      <c r="M1393" s="464">
        <v>432.5</v>
      </c>
      <c r="N1393" s="466">
        <f t="shared" si="178"/>
        <v>5.4000000000000006E-2</v>
      </c>
      <c r="O1393" s="2">
        <v>10</v>
      </c>
      <c r="P1393" s="2">
        <v>10</v>
      </c>
      <c r="Q1393" s="2">
        <v>10</v>
      </c>
      <c r="R1393" s="2">
        <v>0</v>
      </c>
      <c r="S1393" s="470">
        <v>60</v>
      </c>
      <c r="T1393" s="470">
        <f t="shared" si="179"/>
        <v>90</v>
      </c>
      <c r="U1393" s="476" t="s">
        <v>3969</v>
      </c>
      <c r="V1393" s="472"/>
    </row>
    <row r="1394" spans="1:22" s="1" customFormat="1" ht="39.950000000000003" customHeight="1" thickBot="1">
      <c r="A1394" s="1" t="s">
        <v>6</v>
      </c>
      <c r="B1394" s="2" t="s">
        <v>114</v>
      </c>
      <c r="C1394" s="2" t="s">
        <v>269</v>
      </c>
      <c r="D1394" s="2" t="s">
        <v>1586</v>
      </c>
      <c r="E1394" s="2" t="s">
        <v>2733</v>
      </c>
      <c r="F1394" s="2" t="s">
        <v>2955</v>
      </c>
      <c r="G1394" s="2">
        <v>99.34</v>
      </c>
      <c r="H1394" s="467">
        <v>99.07</v>
      </c>
      <c r="I1394" s="467">
        <v>105.07</v>
      </c>
      <c r="J1394" s="468">
        <f t="shared" si="181"/>
        <v>6.0563238114464527E-2</v>
      </c>
      <c r="K1394" s="464">
        <v>332.7</v>
      </c>
      <c r="L1394" s="464">
        <v>364.65</v>
      </c>
      <c r="M1394" s="464">
        <v>432.5</v>
      </c>
      <c r="N1394" s="466">
        <f t="shared" si="178"/>
        <v>5.4000000000000006E-2</v>
      </c>
      <c r="O1394" s="2">
        <v>10</v>
      </c>
      <c r="P1394" s="2">
        <v>10</v>
      </c>
      <c r="Q1394" s="2">
        <v>10</v>
      </c>
      <c r="R1394" s="2">
        <v>2</v>
      </c>
      <c r="S1394" s="470">
        <f t="shared" ref="S1394:S1405" si="182">+($I$1393*$S$1393)/I1394</f>
        <v>57.041972018654228</v>
      </c>
      <c r="T1394" s="470">
        <f t="shared" si="179"/>
        <v>89.041972018654235</v>
      </c>
      <c r="U1394" s="476" t="s">
        <v>3969</v>
      </c>
      <c r="V1394" s="472"/>
    </row>
    <row r="1395" spans="1:22" s="1" customFormat="1" ht="39.950000000000003" customHeight="1" thickBot="1">
      <c r="A1395" s="1" t="s">
        <v>6</v>
      </c>
      <c r="B1395" s="2" t="s">
        <v>114</v>
      </c>
      <c r="C1395" s="2" t="s">
        <v>270</v>
      </c>
      <c r="D1395" s="2" t="s">
        <v>1585</v>
      </c>
      <c r="E1395" s="2" t="s">
        <v>2733</v>
      </c>
      <c r="F1395" s="2" t="s">
        <v>2956</v>
      </c>
      <c r="G1395" s="2">
        <v>88.93</v>
      </c>
      <c r="H1395" s="467">
        <v>96.12</v>
      </c>
      <c r="I1395" s="467">
        <v>107.87</v>
      </c>
      <c r="J1395" s="468">
        <f t="shared" si="181"/>
        <v>0.12224302954640033</v>
      </c>
      <c r="K1395" s="464">
        <v>332.7</v>
      </c>
      <c r="L1395" s="464">
        <v>364.65</v>
      </c>
      <c r="M1395" s="464">
        <v>432.5</v>
      </c>
      <c r="N1395" s="466">
        <f t="shared" si="178"/>
        <v>5.4000000000000006E-2</v>
      </c>
      <c r="O1395" s="2">
        <v>10</v>
      </c>
      <c r="P1395" s="2">
        <v>10</v>
      </c>
      <c r="Q1395" s="2">
        <v>0</v>
      </c>
      <c r="R1395" s="2">
        <v>2</v>
      </c>
      <c r="S1395" s="470">
        <f t="shared" si="182"/>
        <v>55.561323815704085</v>
      </c>
      <c r="T1395" s="470">
        <f t="shared" si="179"/>
        <v>77.561323815704085</v>
      </c>
      <c r="U1395" s="476" t="s">
        <v>3969</v>
      </c>
      <c r="V1395" s="472"/>
    </row>
    <row r="1396" spans="1:22" s="1" customFormat="1" ht="39.950000000000003" customHeight="1" thickBot="1">
      <c r="A1396" s="1" t="s">
        <v>6</v>
      </c>
      <c r="B1396" s="2" t="s">
        <v>114</v>
      </c>
      <c r="C1396" s="2" t="s">
        <v>269</v>
      </c>
      <c r="D1396" s="2" t="s">
        <v>1584</v>
      </c>
      <c r="E1396" s="2" t="s">
        <v>2737</v>
      </c>
      <c r="F1396" s="2" t="s">
        <v>2956</v>
      </c>
      <c r="G1396" s="2">
        <v>95.85</v>
      </c>
      <c r="H1396" s="467">
        <v>95.85</v>
      </c>
      <c r="I1396" s="467">
        <v>108.05</v>
      </c>
      <c r="J1396" s="468">
        <f t="shared" si="181"/>
        <v>0.12728221178925408</v>
      </c>
      <c r="K1396" s="464">
        <v>332.7</v>
      </c>
      <c r="L1396" s="464">
        <v>364.65</v>
      </c>
      <c r="M1396" s="464">
        <v>432.5</v>
      </c>
      <c r="N1396" s="466">
        <f t="shared" si="178"/>
        <v>5.4000000000000006E-2</v>
      </c>
      <c r="O1396" s="2">
        <v>10</v>
      </c>
      <c r="P1396" s="2">
        <v>10</v>
      </c>
      <c r="Q1396" s="2">
        <v>0</v>
      </c>
      <c r="R1396" s="2">
        <v>0</v>
      </c>
      <c r="S1396" s="470">
        <f t="shared" si="182"/>
        <v>55.468764460897731</v>
      </c>
      <c r="T1396" s="470">
        <f t="shared" si="179"/>
        <v>75.468764460897731</v>
      </c>
      <c r="U1396" s="476" t="s">
        <v>3969</v>
      </c>
      <c r="V1396" s="472"/>
    </row>
    <row r="1397" spans="1:22" s="1" customFormat="1" ht="39.950000000000003" customHeight="1" thickBot="1">
      <c r="A1397" s="1" t="s">
        <v>6</v>
      </c>
      <c r="B1397" s="2" t="s">
        <v>114</v>
      </c>
      <c r="C1397" s="2" t="s">
        <v>269</v>
      </c>
      <c r="D1397" s="2" t="s">
        <v>1588</v>
      </c>
      <c r="E1397" s="2" t="s">
        <v>2753</v>
      </c>
      <c r="F1397" s="2" t="s">
        <v>2958</v>
      </c>
      <c r="G1397" s="2">
        <v>116.4</v>
      </c>
      <c r="H1397" s="467">
        <v>116.4</v>
      </c>
      <c r="I1397" s="467">
        <v>116.4</v>
      </c>
      <c r="J1397" s="468">
        <f t="shared" si="181"/>
        <v>0</v>
      </c>
      <c r="K1397" s="464">
        <v>332.7</v>
      </c>
      <c r="L1397" s="464">
        <v>364.65</v>
      </c>
      <c r="M1397" s="464">
        <v>432.5</v>
      </c>
      <c r="N1397" s="466">
        <f t="shared" si="178"/>
        <v>5.4000000000000006E-2</v>
      </c>
      <c r="O1397" s="2">
        <v>10</v>
      </c>
      <c r="P1397" s="2">
        <v>10</v>
      </c>
      <c r="Q1397" s="2">
        <v>10</v>
      </c>
      <c r="R1397" s="2">
        <v>0</v>
      </c>
      <c r="S1397" s="470">
        <f t="shared" si="182"/>
        <v>51.489690721649481</v>
      </c>
      <c r="T1397" s="470">
        <f t="shared" si="179"/>
        <v>81.489690721649481</v>
      </c>
      <c r="U1397" s="476" t="s">
        <v>3969</v>
      </c>
      <c r="V1397" s="472"/>
    </row>
    <row r="1398" spans="1:22" s="1" customFormat="1" ht="39.950000000000003" customHeight="1" thickBot="1">
      <c r="A1398" s="1" t="s">
        <v>6</v>
      </c>
      <c r="B1398" s="2" t="s">
        <v>114</v>
      </c>
      <c r="C1398" s="2" t="s">
        <v>269</v>
      </c>
      <c r="D1398" s="2" t="s">
        <v>1587</v>
      </c>
      <c r="E1398" s="2" t="s">
        <v>2735</v>
      </c>
      <c r="F1398" s="2" t="s">
        <v>2957</v>
      </c>
      <c r="G1398" s="2">
        <v>98.9</v>
      </c>
      <c r="H1398" s="467">
        <v>109</v>
      </c>
      <c r="I1398" s="467">
        <v>126</v>
      </c>
      <c r="J1398" s="468">
        <f t="shared" ref="J1398:J1405" si="183">+(I1398-H1398)/H1398</f>
        <v>0.15596330275229359</v>
      </c>
      <c r="K1398" s="464">
        <v>332.7</v>
      </c>
      <c r="L1398" s="464">
        <v>364.65</v>
      </c>
      <c r="M1398" s="464">
        <v>432.5</v>
      </c>
      <c r="N1398" s="466">
        <f t="shared" si="178"/>
        <v>5.4000000000000006E-2</v>
      </c>
      <c r="O1398" s="2">
        <v>10</v>
      </c>
      <c r="P1398" s="2">
        <v>10</v>
      </c>
      <c r="Q1398" s="2">
        <v>0</v>
      </c>
      <c r="R1398" s="2">
        <v>1</v>
      </c>
      <c r="S1398" s="470">
        <f t="shared" si="182"/>
        <v>47.566666666666663</v>
      </c>
      <c r="T1398" s="470">
        <f t="shared" si="179"/>
        <v>68.566666666666663</v>
      </c>
      <c r="U1398" s="476" t="s">
        <v>3969</v>
      </c>
      <c r="V1398" s="472"/>
    </row>
    <row r="1399" spans="1:22" s="1" customFormat="1" ht="39.950000000000003" customHeight="1" thickBot="1">
      <c r="A1399" s="1" t="s">
        <v>6</v>
      </c>
      <c r="B1399" s="2" t="s">
        <v>114</v>
      </c>
      <c r="C1399" s="2" t="s">
        <v>269</v>
      </c>
      <c r="D1399" s="2" t="s">
        <v>1595</v>
      </c>
      <c r="E1399" s="2" t="s">
        <v>2732</v>
      </c>
      <c r="F1399" s="2" t="s">
        <v>2955</v>
      </c>
      <c r="G1399" s="2">
        <v>129.62</v>
      </c>
      <c r="H1399" s="467">
        <v>129.62</v>
      </c>
      <c r="I1399" s="467">
        <v>132.19999999999999</v>
      </c>
      <c r="J1399" s="468">
        <f t="shared" si="183"/>
        <v>1.9904335750655641E-2</v>
      </c>
      <c r="K1399" s="464">
        <v>332.7</v>
      </c>
      <c r="L1399" s="464">
        <v>364.65</v>
      </c>
      <c r="M1399" s="464">
        <v>432.5</v>
      </c>
      <c r="N1399" s="466">
        <f t="shared" si="178"/>
        <v>5.4000000000000006E-2</v>
      </c>
      <c r="O1399" s="2">
        <v>10</v>
      </c>
      <c r="P1399" s="2">
        <v>10</v>
      </c>
      <c r="Q1399" s="2">
        <v>10</v>
      </c>
      <c r="R1399" s="2">
        <v>1</v>
      </c>
      <c r="S1399" s="470">
        <f t="shared" si="182"/>
        <v>45.335854765506809</v>
      </c>
      <c r="T1399" s="470">
        <f t="shared" si="179"/>
        <v>76.335854765506809</v>
      </c>
      <c r="U1399" s="476" t="s">
        <v>3969</v>
      </c>
      <c r="V1399" s="472"/>
    </row>
    <row r="1400" spans="1:22" s="1" customFormat="1" ht="39.950000000000003" customHeight="1" thickBot="1">
      <c r="A1400" s="1" t="s">
        <v>6</v>
      </c>
      <c r="B1400" s="2" t="s">
        <v>114</v>
      </c>
      <c r="C1400" s="2" t="s">
        <v>269</v>
      </c>
      <c r="D1400" s="2" t="s">
        <v>1589</v>
      </c>
      <c r="E1400" s="2" t="s">
        <v>2736</v>
      </c>
      <c r="F1400" s="2" t="s">
        <v>2956</v>
      </c>
      <c r="G1400" s="2">
        <v>214.58</v>
      </c>
      <c r="H1400" s="467">
        <v>149.88999999999999</v>
      </c>
      <c r="I1400" s="467">
        <v>137.61000000000001</v>
      </c>
      <c r="J1400" s="468">
        <f t="shared" si="183"/>
        <v>-8.1926746280605603E-2</v>
      </c>
      <c r="K1400" s="464">
        <v>332.7</v>
      </c>
      <c r="L1400" s="464">
        <v>364.65</v>
      </c>
      <c r="M1400" s="464">
        <v>432.5</v>
      </c>
      <c r="N1400" s="466">
        <f t="shared" si="178"/>
        <v>5.4000000000000006E-2</v>
      </c>
      <c r="O1400" s="2">
        <v>0</v>
      </c>
      <c r="P1400" s="2">
        <v>10</v>
      </c>
      <c r="Q1400" s="2">
        <v>0</v>
      </c>
      <c r="R1400" s="2">
        <v>0</v>
      </c>
      <c r="S1400" s="470">
        <f t="shared" si="182"/>
        <v>43.553520819707863</v>
      </c>
      <c r="T1400" s="470">
        <f t="shared" si="179"/>
        <v>53.553520819707863</v>
      </c>
      <c r="U1400" s="476" t="s">
        <v>3969</v>
      </c>
      <c r="V1400" s="472"/>
    </row>
    <row r="1401" spans="1:22" s="1" customFormat="1" ht="39.950000000000003" customHeight="1" thickBot="1">
      <c r="A1401" s="1" t="s">
        <v>6</v>
      </c>
      <c r="B1401" s="2" t="s">
        <v>114</v>
      </c>
      <c r="C1401" s="2" t="s">
        <v>269</v>
      </c>
      <c r="D1401" s="2" t="s">
        <v>1591</v>
      </c>
      <c r="E1401" s="2" t="s">
        <v>2742</v>
      </c>
      <c r="F1401" s="2" t="s">
        <v>2955</v>
      </c>
      <c r="G1401" s="2">
        <v>118.87</v>
      </c>
      <c r="H1401" s="467">
        <v>160</v>
      </c>
      <c r="I1401" s="467">
        <v>160</v>
      </c>
      <c r="J1401" s="468">
        <f t="shared" si="183"/>
        <v>0</v>
      </c>
      <c r="K1401" s="464">
        <v>332.7</v>
      </c>
      <c r="L1401" s="464">
        <v>364.65</v>
      </c>
      <c r="M1401" s="464">
        <v>432.5</v>
      </c>
      <c r="N1401" s="466">
        <f t="shared" si="178"/>
        <v>5.4000000000000006E-2</v>
      </c>
      <c r="O1401" s="2">
        <v>10</v>
      </c>
      <c r="P1401" s="2">
        <v>10</v>
      </c>
      <c r="Q1401" s="2">
        <v>10</v>
      </c>
      <c r="R1401" s="2">
        <v>0</v>
      </c>
      <c r="S1401" s="470">
        <f t="shared" si="182"/>
        <v>37.458749999999995</v>
      </c>
      <c r="T1401" s="470">
        <f t="shared" si="179"/>
        <v>67.458749999999995</v>
      </c>
      <c r="U1401" s="474" t="s">
        <v>3970</v>
      </c>
      <c r="V1401" s="475" t="s">
        <v>3971</v>
      </c>
    </row>
    <row r="1402" spans="1:22" s="1" customFormat="1" ht="39.950000000000003" customHeight="1" thickBot="1">
      <c r="A1402" s="1" t="s">
        <v>6</v>
      </c>
      <c r="B1402" s="2" t="s">
        <v>114</v>
      </c>
      <c r="C1402" s="2" t="s">
        <v>269</v>
      </c>
      <c r="D1402" s="2" t="s">
        <v>1594</v>
      </c>
      <c r="E1402" s="2" t="s">
        <v>2750</v>
      </c>
      <c r="F1402" s="2" t="s">
        <v>2955</v>
      </c>
      <c r="G1402" s="2">
        <v>116.46</v>
      </c>
      <c r="H1402" s="467">
        <v>220</v>
      </c>
      <c r="I1402" s="467">
        <v>220</v>
      </c>
      <c r="J1402" s="468">
        <f t="shared" si="183"/>
        <v>0</v>
      </c>
      <c r="K1402" s="464">
        <v>332.7</v>
      </c>
      <c r="L1402" s="464">
        <v>364.65</v>
      </c>
      <c r="M1402" s="464">
        <v>432.5</v>
      </c>
      <c r="N1402" s="466">
        <f t="shared" si="178"/>
        <v>5.4000000000000006E-2</v>
      </c>
      <c r="O1402" s="2">
        <v>5</v>
      </c>
      <c r="P1402" s="2">
        <v>10</v>
      </c>
      <c r="Q1402" s="2">
        <v>10</v>
      </c>
      <c r="R1402" s="2">
        <v>1</v>
      </c>
      <c r="S1402" s="470">
        <f t="shared" si="182"/>
        <v>27.242727272727272</v>
      </c>
      <c r="T1402" s="470">
        <f t="shared" si="179"/>
        <v>53.242727272727272</v>
      </c>
      <c r="U1402" s="474" t="s">
        <v>3970</v>
      </c>
      <c r="V1402" s="475" t="s">
        <v>3971</v>
      </c>
    </row>
    <row r="1403" spans="1:22" s="1" customFormat="1" ht="39.950000000000003" customHeight="1" thickBot="1">
      <c r="A1403" s="1" t="s">
        <v>6</v>
      </c>
      <c r="B1403" s="2" t="s">
        <v>114</v>
      </c>
      <c r="C1403" s="2" t="s">
        <v>271</v>
      </c>
      <c r="D1403" s="2" t="s">
        <v>1587</v>
      </c>
      <c r="E1403" s="2" t="s">
        <v>2738</v>
      </c>
      <c r="F1403" s="2" t="s">
        <v>2957</v>
      </c>
      <c r="G1403" s="2">
        <v>117.81</v>
      </c>
      <c r="H1403" s="467">
        <v>138.13</v>
      </c>
      <c r="I1403" s="467">
        <v>246.22</v>
      </c>
      <c r="J1403" s="468">
        <f t="shared" si="183"/>
        <v>0.78252370954897565</v>
      </c>
      <c r="K1403" s="464">
        <v>332.7</v>
      </c>
      <c r="L1403" s="464">
        <v>364.65</v>
      </c>
      <c r="M1403" s="464">
        <v>432.5</v>
      </c>
      <c r="N1403" s="466">
        <f t="shared" si="178"/>
        <v>5.4000000000000006E-2</v>
      </c>
      <c r="O1403" s="2">
        <v>10</v>
      </c>
      <c r="P1403" s="2">
        <v>10</v>
      </c>
      <c r="Q1403" s="2">
        <v>0</v>
      </c>
      <c r="R1403" s="2">
        <v>0</v>
      </c>
      <c r="S1403" s="470">
        <f t="shared" si="182"/>
        <v>24.341645682722767</v>
      </c>
      <c r="T1403" s="470">
        <f t="shared" si="179"/>
        <v>44.341645682722771</v>
      </c>
      <c r="U1403" s="474" t="s">
        <v>3970</v>
      </c>
      <c r="V1403" s="475" t="s">
        <v>3971</v>
      </c>
    </row>
    <row r="1404" spans="1:22" s="1" customFormat="1" ht="39.950000000000003" customHeight="1" thickBot="1">
      <c r="A1404" s="1" t="s">
        <v>6</v>
      </c>
      <c r="B1404" s="2" t="s">
        <v>114</v>
      </c>
      <c r="C1404" s="2" t="s">
        <v>269</v>
      </c>
      <c r="D1404" s="2" t="s">
        <v>1592</v>
      </c>
      <c r="E1404" s="2" t="s">
        <v>2738</v>
      </c>
      <c r="F1404" s="2" t="s">
        <v>2955</v>
      </c>
      <c r="G1404" s="2">
        <v>163.99</v>
      </c>
      <c r="H1404" s="467">
        <v>208.08</v>
      </c>
      <c r="I1404" s="467">
        <v>246.22</v>
      </c>
      <c r="J1404" s="468">
        <f t="shared" si="183"/>
        <v>0.18329488658208373</v>
      </c>
      <c r="K1404" s="464">
        <v>332.7</v>
      </c>
      <c r="L1404" s="464">
        <v>364.65</v>
      </c>
      <c r="M1404" s="464">
        <v>432.5</v>
      </c>
      <c r="N1404" s="466">
        <f t="shared" si="178"/>
        <v>5.4000000000000006E-2</v>
      </c>
      <c r="O1404" s="2">
        <v>10</v>
      </c>
      <c r="P1404" s="2">
        <v>10</v>
      </c>
      <c r="Q1404" s="2">
        <v>10</v>
      </c>
      <c r="R1404" s="2">
        <v>0</v>
      </c>
      <c r="S1404" s="470">
        <f t="shared" si="182"/>
        <v>24.341645682722767</v>
      </c>
      <c r="T1404" s="470">
        <f t="shared" si="179"/>
        <v>54.341645682722771</v>
      </c>
      <c r="U1404" s="474" t="s">
        <v>3970</v>
      </c>
      <c r="V1404" s="475" t="s">
        <v>3971</v>
      </c>
    </row>
    <row r="1405" spans="1:22" s="1" customFormat="1" ht="39.950000000000003" customHeight="1" thickBot="1">
      <c r="A1405" s="1" t="s">
        <v>6</v>
      </c>
      <c r="B1405" s="2" t="s">
        <v>114</v>
      </c>
      <c r="C1405" s="2" t="s">
        <v>270</v>
      </c>
      <c r="D1405" s="2" t="s">
        <v>1593</v>
      </c>
      <c r="E1405" s="2" t="s">
        <v>2738</v>
      </c>
      <c r="F1405" s="2" t="s">
        <v>2960</v>
      </c>
      <c r="G1405" s="2">
        <v>210.15</v>
      </c>
      <c r="H1405" s="467">
        <v>219.38</v>
      </c>
      <c r="I1405" s="467">
        <v>246.22</v>
      </c>
      <c r="J1405" s="468">
        <f t="shared" si="183"/>
        <v>0.12234478986233933</v>
      </c>
      <c r="K1405" s="464">
        <v>332.7</v>
      </c>
      <c r="L1405" s="464">
        <v>364.65</v>
      </c>
      <c r="M1405" s="464">
        <v>432.5</v>
      </c>
      <c r="N1405" s="466">
        <f t="shared" si="178"/>
        <v>5.4000000000000006E-2</v>
      </c>
      <c r="O1405" s="2">
        <v>10</v>
      </c>
      <c r="P1405" s="2">
        <v>10</v>
      </c>
      <c r="Q1405" s="2">
        <v>10</v>
      </c>
      <c r="R1405" s="2">
        <v>0</v>
      </c>
      <c r="S1405" s="470">
        <f t="shared" si="182"/>
        <v>24.341645682722767</v>
      </c>
      <c r="T1405" s="470">
        <f t="shared" si="179"/>
        <v>54.341645682722771</v>
      </c>
      <c r="U1405" s="474" t="s">
        <v>3970</v>
      </c>
      <c r="V1405" s="475" t="s">
        <v>3971</v>
      </c>
    </row>
    <row r="1406" spans="1:22" s="1" customFormat="1" ht="39.950000000000003" customHeight="1" thickBot="1">
      <c r="A1406" s="1" t="s">
        <v>6</v>
      </c>
      <c r="B1406" s="2" t="s">
        <v>114</v>
      </c>
      <c r="C1406" s="2" t="s">
        <v>269</v>
      </c>
      <c r="D1406" s="2" t="s">
        <v>1590</v>
      </c>
      <c r="E1406" s="2" t="s">
        <v>2757</v>
      </c>
      <c r="F1406" s="2" t="s">
        <v>2959</v>
      </c>
      <c r="G1406" s="2">
        <v>153</v>
      </c>
      <c r="H1406" s="467">
        <v>153</v>
      </c>
      <c r="I1406" s="467"/>
      <c r="J1406" s="468"/>
      <c r="K1406" s="464">
        <v>332.7</v>
      </c>
      <c r="L1406" s="464">
        <v>364.65</v>
      </c>
      <c r="M1406" s="464">
        <v>432.5</v>
      </c>
      <c r="N1406" s="466">
        <f t="shared" si="178"/>
        <v>5.4000000000000006E-2</v>
      </c>
      <c r="O1406" s="2">
        <v>10</v>
      </c>
      <c r="P1406" s="2">
        <v>10</v>
      </c>
      <c r="Q1406" s="2">
        <v>10</v>
      </c>
      <c r="R1406" s="2">
        <v>0</v>
      </c>
      <c r="S1406" s="470"/>
      <c r="T1406" s="470">
        <f t="shared" si="179"/>
        <v>30</v>
      </c>
      <c r="U1406" s="474" t="s">
        <v>3970</v>
      </c>
      <c r="V1406" s="475" t="s">
        <v>3154</v>
      </c>
    </row>
    <row r="1407" spans="1:22" s="1" customFormat="1" ht="39.950000000000003" customHeight="1" thickBot="1">
      <c r="A1407" s="1" t="s">
        <v>6</v>
      </c>
      <c r="B1407" s="2" t="s">
        <v>115</v>
      </c>
      <c r="C1407" s="2" t="s">
        <v>269</v>
      </c>
      <c r="D1407" s="2" t="s">
        <v>1597</v>
      </c>
      <c r="E1407" s="2" t="s">
        <v>2738</v>
      </c>
      <c r="F1407" s="2" t="s">
        <v>2852</v>
      </c>
      <c r="G1407" s="2">
        <v>1441.12</v>
      </c>
      <c r="H1407" s="467">
        <v>1439.88</v>
      </c>
      <c r="I1407" s="467">
        <v>1615.05</v>
      </c>
      <c r="J1407" s="468">
        <f t="shared" ref="J1407:J1416" si="184">+(I1407-H1407)/H1407</f>
        <v>0.12165597133094413</v>
      </c>
      <c r="K1407" s="464">
        <v>7084</v>
      </c>
      <c r="L1407" s="464">
        <v>7650.3</v>
      </c>
      <c r="M1407" s="464">
        <v>8019.5</v>
      </c>
      <c r="N1407" s="466">
        <f t="shared" si="178"/>
        <v>5.4000000000000006E-2</v>
      </c>
      <c r="O1407" s="2">
        <v>10</v>
      </c>
      <c r="P1407" s="2">
        <v>10</v>
      </c>
      <c r="Q1407" s="2">
        <v>10</v>
      </c>
      <c r="R1407" s="2">
        <v>0</v>
      </c>
      <c r="S1407" s="470">
        <v>60</v>
      </c>
      <c r="T1407" s="470">
        <f t="shared" si="179"/>
        <v>90</v>
      </c>
      <c r="U1407" s="476" t="s">
        <v>3969</v>
      </c>
      <c r="V1407" s="472"/>
    </row>
    <row r="1408" spans="1:22" s="1" customFormat="1" ht="39.950000000000003" customHeight="1" thickBot="1">
      <c r="A1408" s="1" t="s">
        <v>6</v>
      </c>
      <c r="B1408" s="2" t="s">
        <v>115</v>
      </c>
      <c r="C1408" s="2" t="s">
        <v>270</v>
      </c>
      <c r="D1408" s="2" t="s">
        <v>1598</v>
      </c>
      <c r="E1408" s="2" t="s">
        <v>2736</v>
      </c>
      <c r="F1408" s="2" t="s">
        <v>2779</v>
      </c>
      <c r="G1408" s="2">
        <v>1850.43</v>
      </c>
      <c r="H1408" s="467">
        <v>1639.19</v>
      </c>
      <c r="I1408" s="467">
        <v>1638.59</v>
      </c>
      <c r="J1408" s="468">
        <f t="shared" si="184"/>
        <v>-3.6603444384124869E-4</v>
      </c>
      <c r="K1408" s="464">
        <v>7084</v>
      </c>
      <c r="L1408" s="464">
        <v>7650.3</v>
      </c>
      <c r="M1408" s="464">
        <v>8019.5</v>
      </c>
      <c r="N1408" s="466">
        <f t="shared" si="178"/>
        <v>5.4000000000000006E-2</v>
      </c>
      <c r="O1408" s="2">
        <v>0</v>
      </c>
      <c r="P1408" s="2">
        <v>10</v>
      </c>
      <c r="Q1408" s="2">
        <v>10</v>
      </c>
      <c r="R1408" s="2">
        <v>0</v>
      </c>
      <c r="S1408" s="470">
        <f t="shared" ref="S1408:S1416" si="185">+($I$1407*$S$1407)/I1408</f>
        <v>59.138039411933434</v>
      </c>
      <c r="T1408" s="470">
        <f t="shared" si="179"/>
        <v>79.138039411933434</v>
      </c>
      <c r="U1408" s="476" t="s">
        <v>3969</v>
      </c>
      <c r="V1408" s="472"/>
    </row>
    <row r="1409" spans="1:22" s="1" customFormat="1" ht="39.950000000000003" customHeight="1" thickBot="1">
      <c r="A1409" s="1" t="s">
        <v>6</v>
      </c>
      <c r="B1409" s="2" t="s">
        <v>115</v>
      </c>
      <c r="C1409" s="2" t="s">
        <v>269</v>
      </c>
      <c r="D1409" s="2" t="s">
        <v>1599</v>
      </c>
      <c r="E1409" s="2" t="s">
        <v>2736</v>
      </c>
      <c r="F1409" s="2" t="s">
        <v>2779</v>
      </c>
      <c r="G1409" s="2">
        <v>1717.88</v>
      </c>
      <c r="H1409" s="467">
        <v>1710.91</v>
      </c>
      <c r="I1409" s="467">
        <v>1638.59</v>
      </c>
      <c r="J1409" s="468">
        <f t="shared" si="184"/>
        <v>-4.226990315095485E-2</v>
      </c>
      <c r="K1409" s="464">
        <v>7084</v>
      </c>
      <c r="L1409" s="464">
        <v>7650.3</v>
      </c>
      <c r="M1409" s="464">
        <v>8019.5</v>
      </c>
      <c r="N1409" s="466">
        <f t="shared" si="178"/>
        <v>5.4000000000000006E-2</v>
      </c>
      <c r="O1409" s="2">
        <v>0</v>
      </c>
      <c r="P1409" s="2">
        <v>10</v>
      </c>
      <c r="Q1409" s="2">
        <v>10</v>
      </c>
      <c r="R1409" s="2">
        <v>0</v>
      </c>
      <c r="S1409" s="470">
        <f t="shared" si="185"/>
        <v>59.138039411933434</v>
      </c>
      <c r="T1409" s="470">
        <f t="shared" si="179"/>
        <v>79.138039411933434</v>
      </c>
      <c r="U1409" s="476" t="s">
        <v>3969</v>
      </c>
      <c r="V1409" s="472"/>
    </row>
    <row r="1410" spans="1:22" s="1" customFormat="1" ht="39.950000000000003" customHeight="1" thickBot="1">
      <c r="A1410" s="1" t="s">
        <v>6</v>
      </c>
      <c r="B1410" s="2" t="s">
        <v>115</v>
      </c>
      <c r="C1410" s="2" t="s">
        <v>269</v>
      </c>
      <c r="D1410" s="2" t="s">
        <v>1596</v>
      </c>
      <c r="E1410" s="2" t="s">
        <v>2744</v>
      </c>
      <c r="F1410" s="2" t="s">
        <v>2849</v>
      </c>
      <c r="G1410" s="2">
        <v>1500</v>
      </c>
      <c r="H1410" s="467">
        <v>1132</v>
      </c>
      <c r="I1410" s="467">
        <v>1677.69</v>
      </c>
      <c r="J1410" s="468">
        <f t="shared" si="184"/>
        <v>0.48205830388692583</v>
      </c>
      <c r="K1410" s="464">
        <v>7084</v>
      </c>
      <c r="L1410" s="464">
        <v>7650.3</v>
      </c>
      <c r="M1410" s="464">
        <v>8019.5</v>
      </c>
      <c r="N1410" s="466">
        <f t="shared" si="178"/>
        <v>5.4000000000000006E-2</v>
      </c>
      <c r="O1410" s="2">
        <v>10</v>
      </c>
      <c r="P1410" s="2">
        <v>0</v>
      </c>
      <c r="Q1410" s="2">
        <v>10</v>
      </c>
      <c r="R1410" s="2">
        <v>0</v>
      </c>
      <c r="S1410" s="470">
        <f t="shared" si="185"/>
        <v>57.759776836006651</v>
      </c>
      <c r="T1410" s="470">
        <f t="shared" si="179"/>
        <v>77.759776836006651</v>
      </c>
      <c r="U1410" s="476" t="s">
        <v>3969</v>
      </c>
      <c r="V1410" s="472"/>
    </row>
    <row r="1411" spans="1:22" s="1" customFormat="1" ht="39.950000000000003" customHeight="1" thickBot="1">
      <c r="A1411" s="1" t="s">
        <v>6</v>
      </c>
      <c r="B1411" s="2" t="s">
        <v>115</v>
      </c>
      <c r="C1411" s="2" t="s">
        <v>269</v>
      </c>
      <c r="D1411" s="2" t="s">
        <v>1600</v>
      </c>
      <c r="E1411" s="2" t="s">
        <v>2742</v>
      </c>
      <c r="F1411" s="2" t="s">
        <v>2779</v>
      </c>
      <c r="G1411" s="2">
        <v>1208.75</v>
      </c>
      <c r="H1411" s="467">
        <v>1760</v>
      </c>
      <c r="I1411" s="467">
        <v>1760</v>
      </c>
      <c r="J1411" s="468">
        <f t="shared" si="184"/>
        <v>0</v>
      </c>
      <c r="K1411" s="464">
        <v>7084</v>
      </c>
      <c r="L1411" s="464">
        <v>7650.3</v>
      </c>
      <c r="M1411" s="464">
        <v>8019.5</v>
      </c>
      <c r="N1411" s="466">
        <f t="shared" si="178"/>
        <v>5.4000000000000006E-2</v>
      </c>
      <c r="O1411" s="2">
        <v>10</v>
      </c>
      <c r="P1411" s="2">
        <v>0</v>
      </c>
      <c r="Q1411" s="2">
        <v>10</v>
      </c>
      <c r="R1411" s="2">
        <v>0</v>
      </c>
      <c r="S1411" s="470">
        <f t="shared" si="185"/>
        <v>55.058522727272724</v>
      </c>
      <c r="T1411" s="470">
        <f t="shared" si="179"/>
        <v>75.058522727272731</v>
      </c>
      <c r="U1411" s="476" t="s">
        <v>3969</v>
      </c>
      <c r="V1411" s="472"/>
    </row>
    <row r="1412" spans="1:22" s="1" customFormat="1" ht="39.950000000000003" customHeight="1" thickBot="1">
      <c r="A1412" s="1" t="s">
        <v>6</v>
      </c>
      <c r="B1412" s="2" t="s">
        <v>115</v>
      </c>
      <c r="C1412" s="2" t="s">
        <v>270</v>
      </c>
      <c r="D1412" s="2" t="s">
        <v>1603</v>
      </c>
      <c r="E1412" s="2" t="s">
        <v>2757</v>
      </c>
      <c r="F1412" s="2" t="s">
        <v>2963</v>
      </c>
      <c r="G1412" s="2">
        <v>3394</v>
      </c>
      <c r="H1412" s="467">
        <v>3394</v>
      </c>
      <c r="I1412" s="467">
        <v>3394</v>
      </c>
      <c r="J1412" s="468">
        <f t="shared" si="184"/>
        <v>0</v>
      </c>
      <c r="K1412" s="464">
        <v>7084</v>
      </c>
      <c r="L1412" s="464">
        <v>7650.3</v>
      </c>
      <c r="M1412" s="464">
        <v>8019.5</v>
      </c>
      <c r="N1412" s="466">
        <f t="shared" si="178"/>
        <v>5.4000000000000006E-2</v>
      </c>
      <c r="O1412" s="2">
        <v>10</v>
      </c>
      <c r="P1412" s="2">
        <v>10</v>
      </c>
      <c r="Q1412" s="2">
        <v>10</v>
      </c>
      <c r="R1412" s="2">
        <v>0</v>
      </c>
      <c r="S1412" s="470">
        <f t="shared" si="185"/>
        <v>28.551266941661755</v>
      </c>
      <c r="T1412" s="470">
        <f t="shared" si="179"/>
        <v>58.551266941661751</v>
      </c>
      <c r="U1412" s="474" t="s">
        <v>3970</v>
      </c>
      <c r="V1412" s="475" t="s">
        <v>3971</v>
      </c>
    </row>
    <row r="1413" spans="1:22" s="1" customFormat="1" ht="39.950000000000003" customHeight="1" thickBot="1">
      <c r="A1413" s="1" t="s">
        <v>6</v>
      </c>
      <c r="B1413" s="2" t="s">
        <v>115</v>
      </c>
      <c r="C1413" s="2" t="s">
        <v>269</v>
      </c>
      <c r="D1413" s="2" t="s">
        <v>1602</v>
      </c>
      <c r="E1413" s="2" t="s">
        <v>2753</v>
      </c>
      <c r="F1413" s="2" t="s">
        <v>2962</v>
      </c>
      <c r="G1413" s="2">
        <v>3625.76</v>
      </c>
      <c r="H1413" s="467">
        <v>3222</v>
      </c>
      <c r="I1413" s="467">
        <v>3448</v>
      </c>
      <c r="J1413" s="468">
        <f t="shared" si="184"/>
        <v>7.0142768466790809E-2</v>
      </c>
      <c r="K1413" s="464">
        <v>7084</v>
      </c>
      <c r="L1413" s="464">
        <v>7650.3</v>
      </c>
      <c r="M1413" s="464">
        <v>8019.5</v>
      </c>
      <c r="N1413" s="466">
        <f t="shared" si="178"/>
        <v>5.4000000000000006E-2</v>
      </c>
      <c r="O1413" s="2">
        <v>10</v>
      </c>
      <c r="P1413" s="2">
        <v>10</v>
      </c>
      <c r="Q1413" s="2">
        <v>10</v>
      </c>
      <c r="R1413" s="2">
        <v>0</v>
      </c>
      <c r="S1413" s="470">
        <f t="shared" si="185"/>
        <v>28.104118329466356</v>
      </c>
      <c r="T1413" s="470">
        <f t="shared" si="179"/>
        <v>58.10411832946636</v>
      </c>
      <c r="U1413" s="474" t="s">
        <v>3970</v>
      </c>
      <c r="V1413" s="475" t="s">
        <v>3971</v>
      </c>
    </row>
    <row r="1414" spans="1:22" s="1" customFormat="1" ht="39.950000000000003" customHeight="1" thickBot="1">
      <c r="A1414" s="1" t="s">
        <v>6</v>
      </c>
      <c r="B1414" s="2" t="s">
        <v>115</v>
      </c>
      <c r="C1414" s="2" t="s">
        <v>269</v>
      </c>
      <c r="D1414" s="2" t="s">
        <v>1604</v>
      </c>
      <c r="E1414" s="2" t="s">
        <v>2755</v>
      </c>
      <c r="F1414" s="2" t="s">
        <v>2825</v>
      </c>
      <c r="G1414" s="2">
        <v>3548.33</v>
      </c>
      <c r="H1414" s="467">
        <v>3548.33</v>
      </c>
      <c r="I1414" s="467">
        <v>3548.33</v>
      </c>
      <c r="J1414" s="468">
        <f t="shared" si="184"/>
        <v>0</v>
      </c>
      <c r="K1414" s="464">
        <v>7084</v>
      </c>
      <c r="L1414" s="464">
        <v>7650.3</v>
      </c>
      <c r="M1414" s="464">
        <v>8019.5</v>
      </c>
      <c r="N1414" s="466">
        <f t="shared" si="178"/>
        <v>5.4000000000000006E-2</v>
      </c>
      <c r="O1414" s="2">
        <v>10</v>
      </c>
      <c r="P1414" s="2">
        <v>0</v>
      </c>
      <c r="Q1414" s="2">
        <v>10</v>
      </c>
      <c r="R1414" s="2">
        <v>0</v>
      </c>
      <c r="S1414" s="470">
        <f t="shared" si="185"/>
        <v>27.309466706873376</v>
      </c>
      <c r="T1414" s="470">
        <f t="shared" si="179"/>
        <v>47.30946670687338</v>
      </c>
      <c r="U1414" s="474" t="s">
        <v>3970</v>
      </c>
      <c r="V1414" s="475" t="s">
        <v>3971</v>
      </c>
    </row>
    <row r="1415" spans="1:22" s="1" customFormat="1" ht="39.950000000000003" customHeight="1" thickBot="1">
      <c r="A1415" s="1" t="s">
        <v>6</v>
      </c>
      <c r="B1415" s="2" t="s">
        <v>115</v>
      </c>
      <c r="C1415" s="2" t="s">
        <v>269</v>
      </c>
      <c r="D1415" s="2" t="s">
        <v>1601</v>
      </c>
      <c r="E1415" s="2" t="s">
        <v>2735</v>
      </c>
      <c r="F1415" s="2" t="s">
        <v>2961</v>
      </c>
      <c r="G1415" s="2">
        <v>2512.48</v>
      </c>
      <c r="H1415" s="467">
        <v>2800</v>
      </c>
      <c r="I1415" s="467">
        <v>3909</v>
      </c>
      <c r="J1415" s="468">
        <f t="shared" si="184"/>
        <v>0.39607142857142857</v>
      </c>
      <c r="K1415" s="464">
        <v>7084</v>
      </c>
      <c r="L1415" s="464">
        <v>7650.3</v>
      </c>
      <c r="M1415" s="464">
        <v>8019.5</v>
      </c>
      <c r="N1415" s="466">
        <f t="shared" si="178"/>
        <v>5.4000000000000006E-2</v>
      </c>
      <c r="O1415" s="2">
        <v>10</v>
      </c>
      <c r="P1415" s="2">
        <v>10</v>
      </c>
      <c r="Q1415" s="2">
        <v>10</v>
      </c>
      <c r="R1415" s="2">
        <v>1</v>
      </c>
      <c r="S1415" s="470">
        <f t="shared" si="185"/>
        <v>24.789716039907905</v>
      </c>
      <c r="T1415" s="470">
        <f t="shared" si="179"/>
        <v>55.789716039907901</v>
      </c>
      <c r="U1415" s="474" t="s">
        <v>3970</v>
      </c>
      <c r="V1415" s="475" t="s">
        <v>3971</v>
      </c>
    </row>
    <row r="1416" spans="1:22" s="1" customFormat="1" ht="39.950000000000003" customHeight="1" thickBot="1">
      <c r="A1416" s="1" t="s">
        <v>6</v>
      </c>
      <c r="B1416" s="2" t="s">
        <v>115</v>
      </c>
      <c r="C1416" s="2" t="s">
        <v>269</v>
      </c>
      <c r="D1416" s="2" t="s">
        <v>1605</v>
      </c>
      <c r="E1416" s="2" t="s">
        <v>2757</v>
      </c>
      <c r="F1416" s="2" t="s">
        <v>2963</v>
      </c>
      <c r="G1416" s="2">
        <v>5390.5</v>
      </c>
      <c r="H1416" s="467">
        <v>5390.5</v>
      </c>
      <c r="I1416" s="467">
        <v>5390.5</v>
      </c>
      <c r="J1416" s="468">
        <f t="shared" si="184"/>
        <v>0</v>
      </c>
      <c r="K1416" s="464">
        <v>7084</v>
      </c>
      <c r="L1416" s="464">
        <v>7650.3</v>
      </c>
      <c r="M1416" s="464">
        <v>8019.5</v>
      </c>
      <c r="N1416" s="466">
        <f t="shared" si="178"/>
        <v>5.4000000000000006E-2</v>
      </c>
      <c r="O1416" s="2">
        <v>10</v>
      </c>
      <c r="P1416" s="2">
        <v>10</v>
      </c>
      <c r="Q1416" s="2">
        <v>10</v>
      </c>
      <c r="R1416" s="2">
        <v>0</v>
      </c>
      <c r="S1416" s="470">
        <f t="shared" si="185"/>
        <v>17.976625544940173</v>
      </c>
      <c r="T1416" s="470">
        <f t="shared" si="179"/>
        <v>47.976625544940177</v>
      </c>
      <c r="U1416" s="474" t="s">
        <v>3970</v>
      </c>
      <c r="V1416" s="475" t="s">
        <v>3971</v>
      </c>
    </row>
    <row r="1417" spans="1:22" s="1" customFormat="1" ht="39.950000000000003" customHeight="1" thickBot="1">
      <c r="A1417" s="1" t="s">
        <v>6</v>
      </c>
      <c r="B1417" s="2" t="s">
        <v>115</v>
      </c>
      <c r="C1417" s="2" t="s">
        <v>269</v>
      </c>
      <c r="D1417" s="2" t="s">
        <v>1606</v>
      </c>
      <c r="E1417" s="2" t="s">
        <v>2733</v>
      </c>
      <c r="F1417" s="2" t="s">
        <v>2779</v>
      </c>
      <c r="G1417" s="2"/>
      <c r="H1417" s="467"/>
      <c r="I1417" s="467"/>
      <c r="J1417" s="468"/>
      <c r="K1417" s="464">
        <v>7084</v>
      </c>
      <c r="L1417" s="464">
        <v>7650.3</v>
      </c>
      <c r="M1417" s="464">
        <v>8019.5</v>
      </c>
      <c r="N1417" s="466">
        <f t="shared" si="178"/>
        <v>5.4000000000000006E-2</v>
      </c>
      <c r="O1417" s="2">
        <v>10</v>
      </c>
      <c r="P1417" s="2">
        <v>10</v>
      </c>
      <c r="Q1417" s="2">
        <v>10</v>
      </c>
      <c r="R1417" s="2">
        <v>2</v>
      </c>
      <c r="S1417" s="470"/>
      <c r="T1417" s="470">
        <f t="shared" si="179"/>
        <v>32</v>
      </c>
      <c r="U1417" s="474" t="s">
        <v>3970</v>
      </c>
      <c r="V1417" s="475" t="s">
        <v>3162</v>
      </c>
    </row>
    <row r="1418" spans="1:22" s="1" customFormat="1" ht="39.950000000000003" customHeight="1" thickBot="1">
      <c r="A1418" s="1" t="s">
        <v>7</v>
      </c>
      <c r="B1418" s="2" t="s">
        <v>116</v>
      </c>
      <c r="C1418" s="2" t="s">
        <v>270</v>
      </c>
      <c r="D1418" s="2" t="s">
        <v>1609</v>
      </c>
      <c r="E1418" s="2" t="s">
        <v>2736</v>
      </c>
      <c r="F1418" s="2" t="s">
        <v>2779</v>
      </c>
      <c r="G1418" s="2">
        <v>1799</v>
      </c>
      <c r="H1418" s="467">
        <v>1819.8</v>
      </c>
      <c r="I1418" s="467">
        <v>1384.15</v>
      </c>
      <c r="J1418" s="468">
        <f t="shared" ref="J1418:J1423" si="186">+(I1418-H1418)/H1418</f>
        <v>-0.23939443894933501</v>
      </c>
      <c r="K1418" s="464">
        <v>3220.5</v>
      </c>
      <c r="L1418" s="464">
        <v>3785.5</v>
      </c>
      <c r="M1418" s="464">
        <v>3642</v>
      </c>
      <c r="N1418" s="466">
        <f t="shared" si="178"/>
        <v>5.4000000000000006E-2</v>
      </c>
      <c r="O1418" s="2">
        <v>0</v>
      </c>
      <c r="P1418" s="2">
        <v>10</v>
      </c>
      <c r="Q1418" s="2">
        <v>0</v>
      </c>
      <c r="R1418" s="2">
        <v>0</v>
      </c>
      <c r="S1418" s="470"/>
      <c r="T1418" s="470">
        <f t="shared" si="179"/>
        <v>10</v>
      </c>
      <c r="U1418" s="474" t="s">
        <v>3970</v>
      </c>
      <c r="V1418" s="475" t="s">
        <v>3151</v>
      </c>
    </row>
    <row r="1419" spans="1:22" s="1" customFormat="1" ht="39.950000000000003" customHeight="1" thickBot="1">
      <c r="A1419" s="1" t="s">
        <v>6</v>
      </c>
      <c r="B1419" s="2" t="s">
        <v>116</v>
      </c>
      <c r="C1419" s="2" t="s">
        <v>269</v>
      </c>
      <c r="D1419" s="2" t="s">
        <v>1611</v>
      </c>
      <c r="E1419" s="2" t="s">
        <v>2736</v>
      </c>
      <c r="F1419" s="2" t="s">
        <v>2779</v>
      </c>
      <c r="G1419" s="2">
        <v>1879.13</v>
      </c>
      <c r="H1419" s="467">
        <v>1899.42</v>
      </c>
      <c r="I1419" s="467">
        <v>1384.15</v>
      </c>
      <c r="J1419" s="468">
        <f t="shared" si="186"/>
        <v>-0.27127754788303798</v>
      </c>
      <c r="K1419" s="464">
        <v>3220.5</v>
      </c>
      <c r="L1419" s="464">
        <v>3785.5</v>
      </c>
      <c r="M1419" s="464">
        <v>3642</v>
      </c>
      <c r="N1419" s="466">
        <f t="shared" si="178"/>
        <v>5.4000000000000006E-2</v>
      </c>
      <c r="O1419" s="2">
        <v>0</v>
      </c>
      <c r="P1419" s="2">
        <v>10</v>
      </c>
      <c r="Q1419" s="2">
        <v>0</v>
      </c>
      <c r="R1419" s="2">
        <v>0</v>
      </c>
      <c r="S1419" s="470"/>
      <c r="T1419" s="470">
        <f t="shared" si="179"/>
        <v>10</v>
      </c>
      <c r="U1419" s="474" t="s">
        <v>3970</v>
      </c>
      <c r="V1419" s="475" t="s">
        <v>3151</v>
      </c>
    </row>
    <row r="1420" spans="1:22" s="1" customFormat="1" ht="39.950000000000003" customHeight="1" thickBot="1">
      <c r="A1420" s="1" t="s">
        <v>7</v>
      </c>
      <c r="B1420" s="2" t="s">
        <v>116</v>
      </c>
      <c r="C1420" s="2" t="s">
        <v>269</v>
      </c>
      <c r="D1420" s="2" t="s">
        <v>1610</v>
      </c>
      <c r="E1420" s="2" t="s">
        <v>2744</v>
      </c>
      <c r="F1420" s="2" t="s">
        <v>2849</v>
      </c>
      <c r="G1420" s="2">
        <v>852.94</v>
      </c>
      <c r="H1420" s="467">
        <v>1852.93</v>
      </c>
      <c r="I1420" s="467">
        <v>1498.63</v>
      </c>
      <c r="J1420" s="468">
        <f t="shared" si="186"/>
        <v>-0.19121067714376686</v>
      </c>
      <c r="K1420" s="464">
        <v>3220.5</v>
      </c>
      <c r="L1420" s="464">
        <v>3785.5</v>
      </c>
      <c r="M1420" s="464">
        <v>3642</v>
      </c>
      <c r="N1420" s="466">
        <f t="shared" ref="N1420:N1483" si="187">1.6%+1.9%+1.9%</f>
        <v>5.4000000000000006E-2</v>
      </c>
      <c r="O1420" s="2">
        <v>10</v>
      </c>
      <c r="P1420" s="2">
        <v>0</v>
      </c>
      <c r="Q1420" s="2">
        <v>10</v>
      </c>
      <c r="R1420" s="2">
        <v>0</v>
      </c>
      <c r="S1420" s="470">
        <v>60</v>
      </c>
      <c r="T1420" s="470">
        <f t="shared" ref="T1420:T1483" si="188">+SUM(O1420:S1420)</f>
        <v>80</v>
      </c>
      <c r="U1420" s="476" t="s">
        <v>3969</v>
      </c>
      <c r="V1420" s="472"/>
    </row>
    <row r="1421" spans="1:22" s="1" customFormat="1" ht="39.950000000000003" customHeight="1" thickBot="1">
      <c r="A1421" s="1" t="s">
        <v>6</v>
      </c>
      <c r="B1421" s="2" t="s">
        <v>116</v>
      </c>
      <c r="C1421" s="2" t="s">
        <v>269</v>
      </c>
      <c r="D1421" s="2" t="s">
        <v>1608</v>
      </c>
      <c r="E1421" s="2" t="s">
        <v>2738</v>
      </c>
      <c r="F1421" s="2" t="s">
        <v>2852</v>
      </c>
      <c r="G1421" s="2">
        <v>1693.99</v>
      </c>
      <c r="H1421" s="467">
        <v>1692.6</v>
      </c>
      <c r="I1421" s="467">
        <v>1779.87</v>
      </c>
      <c r="J1421" s="468">
        <f t="shared" si="186"/>
        <v>5.1559730591988651E-2</v>
      </c>
      <c r="K1421" s="464">
        <v>3220.5</v>
      </c>
      <c r="L1421" s="464">
        <v>3785.5</v>
      </c>
      <c r="M1421" s="464">
        <v>3642</v>
      </c>
      <c r="N1421" s="466">
        <f t="shared" si="187"/>
        <v>5.4000000000000006E-2</v>
      </c>
      <c r="O1421" s="2">
        <v>10</v>
      </c>
      <c r="P1421" s="2">
        <v>10</v>
      </c>
      <c r="Q1421" s="2">
        <v>10</v>
      </c>
      <c r="R1421" s="2">
        <v>0</v>
      </c>
      <c r="S1421" s="470">
        <f>+($I$1420*$S$1420)/I1421</f>
        <v>50.519307589880164</v>
      </c>
      <c r="T1421" s="470">
        <f t="shared" si="188"/>
        <v>80.519307589880157</v>
      </c>
      <c r="U1421" s="476" t="s">
        <v>3969</v>
      </c>
      <c r="V1421" s="472"/>
    </row>
    <row r="1422" spans="1:22" s="1" customFormat="1" ht="39.950000000000003" customHeight="1" thickBot="1">
      <c r="A1422" s="1" t="s">
        <v>7</v>
      </c>
      <c r="B1422" s="2" t="s">
        <v>116</v>
      </c>
      <c r="C1422" s="2" t="s">
        <v>269</v>
      </c>
      <c r="D1422" s="2" t="s">
        <v>1612</v>
      </c>
      <c r="E1422" s="2" t="s">
        <v>2753</v>
      </c>
      <c r="F1422" s="2" t="s">
        <v>2962</v>
      </c>
      <c r="G1422" s="2">
        <v>4149.92</v>
      </c>
      <c r="H1422" s="467">
        <v>4149.92</v>
      </c>
      <c r="I1422" s="467">
        <v>4440</v>
      </c>
      <c r="J1422" s="468">
        <f t="shared" si="186"/>
        <v>6.9900142653352329E-2</v>
      </c>
      <c r="K1422" s="464">
        <v>3220.5</v>
      </c>
      <c r="L1422" s="464">
        <v>3785.5</v>
      </c>
      <c r="M1422" s="464">
        <v>3642</v>
      </c>
      <c r="N1422" s="466">
        <f t="shared" si="187"/>
        <v>5.4000000000000006E-2</v>
      </c>
      <c r="O1422" s="2">
        <v>10</v>
      </c>
      <c r="P1422" s="2">
        <v>10</v>
      </c>
      <c r="Q1422" s="2">
        <v>10</v>
      </c>
      <c r="R1422" s="2">
        <v>0</v>
      </c>
      <c r="S1422" s="470">
        <f>+($I$1420*$S$1420)/I1422</f>
        <v>20.251756756756759</v>
      </c>
      <c r="T1422" s="470">
        <f t="shared" si="188"/>
        <v>50.251756756756762</v>
      </c>
      <c r="U1422" s="474" t="s">
        <v>3970</v>
      </c>
      <c r="V1422" s="475"/>
    </row>
    <row r="1423" spans="1:22" s="1" customFormat="1" ht="39.950000000000003" customHeight="1" thickBot="1">
      <c r="A1423" s="1" t="s">
        <v>6</v>
      </c>
      <c r="B1423" s="2" t="s">
        <v>116</v>
      </c>
      <c r="C1423" s="2" t="s">
        <v>269</v>
      </c>
      <c r="D1423" s="2" t="s">
        <v>1613</v>
      </c>
      <c r="E1423" s="2" t="s">
        <v>2735</v>
      </c>
      <c r="F1423" s="2" t="s">
        <v>2961</v>
      </c>
      <c r="G1423" s="2">
        <v>3882.92</v>
      </c>
      <c r="H1423" s="467">
        <v>4328</v>
      </c>
      <c r="I1423" s="467">
        <v>5632</v>
      </c>
      <c r="J1423" s="468">
        <f t="shared" si="186"/>
        <v>0.30129390018484287</v>
      </c>
      <c r="K1423" s="464">
        <v>3220.5</v>
      </c>
      <c r="L1423" s="464">
        <v>3785.5</v>
      </c>
      <c r="M1423" s="464">
        <v>3642</v>
      </c>
      <c r="N1423" s="466">
        <f t="shared" si="187"/>
        <v>5.4000000000000006E-2</v>
      </c>
      <c r="O1423" s="2">
        <v>10</v>
      </c>
      <c r="P1423" s="2">
        <v>10</v>
      </c>
      <c r="Q1423" s="2">
        <v>10</v>
      </c>
      <c r="R1423" s="2">
        <v>1</v>
      </c>
      <c r="S1423" s="470">
        <f>+($I$1420*$S$1420)/I1423</f>
        <v>15.965518465909092</v>
      </c>
      <c r="T1423" s="470">
        <f t="shared" si="188"/>
        <v>46.965518465909092</v>
      </c>
      <c r="U1423" s="474" t="s">
        <v>3970</v>
      </c>
      <c r="V1423" s="475"/>
    </row>
    <row r="1424" spans="1:22" s="1" customFormat="1" ht="39.950000000000003" customHeight="1" thickBot="1">
      <c r="A1424" s="1" t="s">
        <v>6</v>
      </c>
      <c r="B1424" s="2" t="s">
        <v>116</v>
      </c>
      <c r="C1424" s="2" t="s">
        <v>269</v>
      </c>
      <c r="D1424" s="2" t="s">
        <v>1607</v>
      </c>
      <c r="E1424" s="2" t="s">
        <v>2742</v>
      </c>
      <c r="F1424" s="2" t="s">
        <v>2779</v>
      </c>
      <c r="G1424" s="2">
        <v>869.93</v>
      </c>
      <c r="H1424" s="467">
        <v>1180</v>
      </c>
      <c r="I1424" s="467"/>
      <c r="J1424" s="468"/>
      <c r="K1424" s="464">
        <v>3220.5</v>
      </c>
      <c r="L1424" s="464">
        <v>3785.5</v>
      </c>
      <c r="M1424" s="464">
        <v>3642</v>
      </c>
      <c r="N1424" s="466">
        <f t="shared" si="187"/>
        <v>5.4000000000000006E-2</v>
      </c>
      <c r="O1424" s="2">
        <v>10</v>
      </c>
      <c r="P1424" s="2">
        <v>0</v>
      </c>
      <c r="Q1424" s="2">
        <v>0</v>
      </c>
      <c r="R1424" s="2">
        <v>0</v>
      </c>
      <c r="S1424" s="470"/>
      <c r="T1424" s="470">
        <f t="shared" si="188"/>
        <v>10</v>
      </c>
      <c r="U1424" s="474" t="s">
        <v>3970</v>
      </c>
      <c r="V1424" s="475" t="s">
        <v>3151</v>
      </c>
    </row>
    <row r="1425" spans="1:22" s="1" customFormat="1" ht="39.950000000000003" customHeight="1" thickBot="1">
      <c r="A1425" s="1" t="s">
        <v>7</v>
      </c>
      <c r="B1425" s="2" t="s">
        <v>116</v>
      </c>
      <c r="C1425" s="2" t="s">
        <v>269</v>
      </c>
      <c r="D1425" s="2" t="s">
        <v>1614</v>
      </c>
      <c r="E1425" s="2" t="s">
        <v>2755</v>
      </c>
      <c r="F1425" s="2" t="s">
        <v>2825</v>
      </c>
      <c r="G1425" s="2"/>
      <c r="H1425" s="467"/>
      <c r="I1425" s="467"/>
      <c r="J1425" s="468"/>
      <c r="K1425" s="464">
        <v>3220.5</v>
      </c>
      <c r="L1425" s="464">
        <v>3785.5</v>
      </c>
      <c r="M1425" s="464">
        <v>3642</v>
      </c>
      <c r="N1425" s="466">
        <f t="shared" si="187"/>
        <v>5.4000000000000006E-2</v>
      </c>
      <c r="O1425" s="2">
        <v>10</v>
      </c>
      <c r="P1425" s="2">
        <v>0</v>
      </c>
      <c r="Q1425" s="2">
        <v>10</v>
      </c>
      <c r="R1425" s="2">
        <v>0</v>
      </c>
      <c r="S1425" s="470"/>
      <c r="T1425" s="470">
        <f t="shared" si="188"/>
        <v>20</v>
      </c>
      <c r="U1425" s="474" t="s">
        <v>3970</v>
      </c>
      <c r="V1425" s="475" t="s">
        <v>3151</v>
      </c>
    </row>
    <row r="1426" spans="1:22" s="1" customFormat="1" ht="39.950000000000003" customHeight="1" thickBot="1">
      <c r="A1426" s="1" t="s">
        <v>7</v>
      </c>
      <c r="B1426" s="2" t="s">
        <v>116</v>
      </c>
      <c r="C1426" s="2" t="s">
        <v>269</v>
      </c>
      <c r="D1426" s="2" t="s">
        <v>1615</v>
      </c>
      <c r="E1426" s="2" t="s">
        <v>2733</v>
      </c>
      <c r="F1426" s="2" t="s">
        <v>2779</v>
      </c>
      <c r="G1426" s="2"/>
      <c r="H1426" s="467"/>
      <c r="I1426" s="467"/>
      <c r="J1426" s="468"/>
      <c r="K1426" s="464">
        <v>3220.5</v>
      </c>
      <c r="L1426" s="464">
        <v>3785.5</v>
      </c>
      <c r="M1426" s="464">
        <v>3642</v>
      </c>
      <c r="N1426" s="466">
        <f t="shared" si="187"/>
        <v>5.4000000000000006E-2</v>
      </c>
      <c r="O1426" s="2">
        <v>10</v>
      </c>
      <c r="P1426" s="2">
        <v>10</v>
      </c>
      <c r="Q1426" s="2">
        <v>0</v>
      </c>
      <c r="R1426" s="2">
        <v>2</v>
      </c>
      <c r="S1426" s="470"/>
      <c r="T1426" s="470">
        <f t="shared" si="188"/>
        <v>22</v>
      </c>
      <c r="U1426" s="474" t="s">
        <v>3970</v>
      </c>
      <c r="V1426" s="475" t="s">
        <v>3151</v>
      </c>
    </row>
    <row r="1427" spans="1:22" s="1" customFormat="1" ht="39.950000000000003" customHeight="1" thickBot="1">
      <c r="A1427" s="1" t="s">
        <v>6</v>
      </c>
      <c r="B1427" s="2" t="s">
        <v>117</v>
      </c>
      <c r="C1427" s="2" t="s">
        <v>269</v>
      </c>
      <c r="D1427" s="2" t="s">
        <v>1619</v>
      </c>
      <c r="E1427" s="2" t="s">
        <v>2737</v>
      </c>
      <c r="F1427" s="2" t="s">
        <v>2850</v>
      </c>
      <c r="G1427" s="2">
        <v>253.62</v>
      </c>
      <c r="H1427" s="467">
        <v>253.62</v>
      </c>
      <c r="I1427" s="467">
        <v>201.28</v>
      </c>
      <c r="J1427" s="468">
        <f t="shared" ref="J1427:J1438" si="189">+(I1427-H1427)/H1427</f>
        <v>-0.20637173724469679</v>
      </c>
      <c r="K1427" s="464">
        <v>1827.5</v>
      </c>
      <c r="L1427" s="464">
        <v>2423.5500000000002</v>
      </c>
      <c r="M1427" s="464">
        <v>2941.75</v>
      </c>
      <c r="N1427" s="466">
        <f t="shared" si="187"/>
        <v>5.4000000000000006E-2</v>
      </c>
      <c r="O1427" s="2">
        <v>10</v>
      </c>
      <c r="P1427" s="2">
        <v>10</v>
      </c>
      <c r="Q1427" s="2">
        <v>10</v>
      </c>
      <c r="R1427" s="2">
        <v>0</v>
      </c>
      <c r="S1427" s="470">
        <v>60</v>
      </c>
      <c r="T1427" s="470">
        <f t="shared" si="188"/>
        <v>90</v>
      </c>
      <c r="U1427" s="476" t="s">
        <v>3969</v>
      </c>
      <c r="V1427" s="472"/>
    </row>
    <row r="1428" spans="1:22" s="1" customFormat="1" ht="39.950000000000003" customHeight="1" thickBot="1">
      <c r="A1428" s="1" t="s">
        <v>6</v>
      </c>
      <c r="B1428" s="2" t="s">
        <v>117</v>
      </c>
      <c r="C1428" s="2" t="s">
        <v>270</v>
      </c>
      <c r="D1428" s="2" t="s">
        <v>1616</v>
      </c>
      <c r="E1428" s="2" t="s">
        <v>2736</v>
      </c>
      <c r="F1428" s="2" t="s">
        <v>2779</v>
      </c>
      <c r="G1428" s="2">
        <v>231.1</v>
      </c>
      <c r="H1428" s="467">
        <v>207.25</v>
      </c>
      <c r="I1428" s="467">
        <v>207.16</v>
      </c>
      <c r="J1428" s="468">
        <f t="shared" si="189"/>
        <v>-4.3425814234018535E-4</v>
      </c>
      <c r="K1428" s="464">
        <v>1827.5</v>
      </c>
      <c r="L1428" s="464">
        <v>2423.5500000000002</v>
      </c>
      <c r="M1428" s="464">
        <v>2941.75</v>
      </c>
      <c r="N1428" s="466">
        <f t="shared" si="187"/>
        <v>5.4000000000000006E-2</v>
      </c>
      <c r="O1428" s="2">
        <v>0</v>
      </c>
      <c r="P1428" s="2">
        <v>10</v>
      </c>
      <c r="Q1428" s="2">
        <v>10</v>
      </c>
      <c r="R1428" s="2">
        <v>0</v>
      </c>
      <c r="S1428" s="470">
        <f>+($I$1427*$S$1427)/I1428</f>
        <v>58.29696852674261</v>
      </c>
      <c r="T1428" s="470">
        <f t="shared" si="188"/>
        <v>78.296968526742603</v>
      </c>
      <c r="U1428" s="476" t="s">
        <v>3969</v>
      </c>
      <c r="V1428" s="472"/>
    </row>
    <row r="1429" spans="1:22" s="1" customFormat="1" ht="39.950000000000003" customHeight="1" thickBot="1">
      <c r="A1429" s="1" t="s">
        <v>6</v>
      </c>
      <c r="B1429" s="2" t="s">
        <v>117</v>
      </c>
      <c r="C1429" s="2" t="s">
        <v>269</v>
      </c>
      <c r="D1429" s="2" t="s">
        <v>1617</v>
      </c>
      <c r="E1429" s="2" t="s">
        <v>2736</v>
      </c>
      <c r="F1429" s="2" t="s">
        <v>2779</v>
      </c>
      <c r="G1429" s="2">
        <v>241.23</v>
      </c>
      <c r="H1429" s="467">
        <v>216.32</v>
      </c>
      <c r="I1429" s="467">
        <v>207.16</v>
      </c>
      <c r="J1429" s="468">
        <f t="shared" si="189"/>
        <v>-4.2344674556213005E-2</v>
      </c>
      <c r="K1429" s="464">
        <v>1827.5</v>
      </c>
      <c r="L1429" s="464">
        <v>2423.5500000000002</v>
      </c>
      <c r="M1429" s="464">
        <v>2941.75</v>
      </c>
      <c r="N1429" s="466">
        <f t="shared" si="187"/>
        <v>5.4000000000000006E-2</v>
      </c>
      <c r="O1429" s="2">
        <v>0</v>
      </c>
      <c r="P1429" s="2">
        <v>10</v>
      </c>
      <c r="Q1429" s="2">
        <v>10</v>
      </c>
      <c r="R1429" s="2">
        <v>0</v>
      </c>
      <c r="S1429" s="470">
        <f>+($I$1427*$S$1427)/I1429</f>
        <v>58.29696852674261</v>
      </c>
      <c r="T1429" s="470">
        <f t="shared" si="188"/>
        <v>78.296968526742603</v>
      </c>
      <c r="U1429" s="476" t="s">
        <v>3969</v>
      </c>
      <c r="V1429" s="472"/>
    </row>
    <row r="1430" spans="1:22" s="1" customFormat="1" ht="39.950000000000003" customHeight="1" thickBot="1">
      <c r="A1430" s="1" t="s">
        <v>6</v>
      </c>
      <c r="B1430" s="2" t="s">
        <v>117</v>
      </c>
      <c r="C1430" s="2" t="s">
        <v>269</v>
      </c>
      <c r="D1430" s="2" t="s">
        <v>1618</v>
      </c>
      <c r="E1430" s="2" t="s">
        <v>2744</v>
      </c>
      <c r="F1430" s="2" t="s">
        <v>2849</v>
      </c>
      <c r="G1430" s="2">
        <v>339.59</v>
      </c>
      <c r="H1430" s="467">
        <v>224.84</v>
      </c>
      <c r="I1430" s="467">
        <v>244.54</v>
      </c>
      <c r="J1430" s="468">
        <f t="shared" si="189"/>
        <v>8.761786159046428E-2</v>
      </c>
      <c r="K1430" s="464">
        <v>1827.5</v>
      </c>
      <c r="L1430" s="464">
        <v>2423.5500000000002</v>
      </c>
      <c r="M1430" s="464">
        <v>2941.75</v>
      </c>
      <c r="N1430" s="466">
        <f t="shared" si="187"/>
        <v>5.4000000000000006E-2</v>
      </c>
      <c r="O1430" s="2">
        <v>10</v>
      </c>
      <c r="P1430" s="2">
        <v>0</v>
      </c>
      <c r="Q1430" s="2">
        <v>10</v>
      </c>
      <c r="R1430" s="2">
        <v>0</v>
      </c>
      <c r="S1430" s="470">
        <f>+($I$1427*$S$1427)/I1430</f>
        <v>49.385785556555163</v>
      </c>
      <c r="T1430" s="470">
        <f t="shared" si="188"/>
        <v>69.385785556555163</v>
      </c>
      <c r="U1430" s="476" t="s">
        <v>3969</v>
      </c>
      <c r="V1430" s="472"/>
    </row>
    <row r="1431" spans="1:22" s="1" customFormat="1" ht="39.950000000000003" customHeight="1" thickBot="1">
      <c r="A1431" s="1" t="s">
        <v>6</v>
      </c>
      <c r="B1431" s="2" t="s">
        <v>117</v>
      </c>
      <c r="C1431" s="2" t="s">
        <v>269</v>
      </c>
      <c r="D1431" s="2" t="s">
        <v>1620</v>
      </c>
      <c r="E1431" s="2" t="s">
        <v>2738</v>
      </c>
      <c r="F1431" s="2" t="s">
        <v>2964</v>
      </c>
      <c r="G1431" s="2">
        <v>857.31</v>
      </c>
      <c r="H1431" s="467">
        <v>857.32</v>
      </c>
      <c r="I1431" s="467">
        <v>857.32</v>
      </c>
      <c r="J1431" s="468">
        <f t="shared" si="189"/>
        <v>0</v>
      </c>
      <c r="K1431" s="464">
        <v>1827.5</v>
      </c>
      <c r="L1431" s="464">
        <v>2423.5500000000002</v>
      </c>
      <c r="M1431" s="464">
        <v>2941.75</v>
      </c>
      <c r="N1431" s="466">
        <f t="shared" si="187"/>
        <v>5.4000000000000006E-2</v>
      </c>
      <c r="O1431" s="2">
        <v>10</v>
      </c>
      <c r="P1431" s="2">
        <v>10</v>
      </c>
      <c r="Q1431" s="2">
        <v>10</v>
      </c>
      <c r="R1431" s="2">
        <v>0</v>
      </c>
      <c r="S1431" s="470">
        <f>+($I$1427*$S$1427)/I1431</f>
        <v>14.08668875099146</v>
      </c>
      <c r="T1431" s="470">
        <f t="shared" si="188"/>
        <v>44.086688750991456</v>
      </c>
      <c r="U1431" s="474" t="s">
        <v>3970</v>
      </c>
      <c r="V1431" s="475" t="s">
        <v>3971</v>
      </c>
    </row>
    <row r="1432" spans="1:22" s="1" customFormat="1" ht="39.950000000000003" customHeight="1" thickBot="1">
      <c r="A1432" s="1" t="s">
        <v>6</v>
      </c>
      <c r="B1432" s="2" t="s">
        <v>117</v>
      </c>
      <c r="C1432" s="2" t="s">
        <v>269</v>
      </c>
      <c r="D1432" s="2" t="s">
        <v>1621</v>
      </c>
      <c r="E1432" s="2" t="s">
        <v>2757</v>
      </c>
      <c r="F1432" s="2" t="s">
        <v>2963</v>
      </c>
      <c r="G1432" s="2">
        <v>918.5</v>
      </c>
      <c r="H1432" s="467">
        <v>918.5</v>
      </c>
      <c r="I1432" s="467">
        <v>918.5</v>
      </c>
      <c r="J1432" s="468">
        <f t="shared" si="189"/>
        <v>0</v>
      </c>
      <c r="K1432" s="464">
        <v>1827.5</v>
      </c>
      <c r="L1432" s="464">
        <v>2423.5500000000002</v>
      </c>
      <c r="M1432" s="464">
        <v>2941.75</v>
      </c>
      <c r="N1432" s="466">
        <f t="shared" si="187"/>
        <v>5.4000000000000006E-2</v>
      </c>
      <c r="O1432" s="2">
        <v>10</v>
      </c>
      <c r="P1432" s="2">
        <v>10</v>
      </c>
      <c r="Q1432" s="2">
        <v>10</v>
      </c>
      <c r="R1432" s="2">
        <v>0</v>
      </c>
      <c r="S1432" s="470">
        <f>+($I$1427*$S$1427)/I1432</f>
        <v>13.148394120849209</v>
      </c>
      <c r="T1432" s="470">
        <f t="shared" si="188"/>
        <v>43.148394120849211</v>
      </c>
      <c r="U1432" s="474" t="s">
        <v>3970</v>
      </c>
      <c r="V1432" s="475" t="s">
        <v>3971</v>
      </c>
    </row>
    <row r="1433" spans="1:22" s="1" customFormat="1" ht="39.950000000000003" customHeight="1" thickBot="1">
      <c r="A1433" s="1" t="s">
        <v>6</v>
      </c>
      <c r="B1433" s="2" t="s">
        <v>118</v>
      </c>
      <c r="C1433" s="2" t="s">
        <v>269</v>
      </c>
      <c r="D1433" s="2" t="s">
        <v>1622</v>
      </c>
      <c r="E1433" s="2" t="s">
        <v>2742</v>
      </c>
      <c r="F1433" s="2" t="s">
        <v>2779</v>
      </c>
      <c r="G1433" s="2">
        <v>2289.3000000000002</v>
      </c>
      <c r="H1433" s="467">
        <v>3090</v>
      </c>
      <c r="I1433" s="467">
        <v>3090</v>
      </c>
      <c r="J1433" s="468">
        <f t="shared" si="189"/>
        <v>0</v>
      </c>
      <c r="K1433" s="464">
        <v>6618</v>
      </c>
      <c r="L1433" s="464">
        <v>5385.3</v>
      </c>
      <c r="M1433" s="464">
        <v>5637.5</v>
      </c>
      <c r="N1433" s="466">
        <f t="shared" si="187"/>
        <v>5.4000000000000006E-2</v>
      </c>
      <c r="O1433" s="2">
        <v>10</v>
      </c>
      <c r="P1433" s="2">
        <v>0</v>
      </c>
      <c r="Q1433" s="2">
        <v>10</v>
      </c>
      <c r="R1433" s="2">
        <v>0</v>
      </c>
      <c r="S1433" s="470">
        <v>60</v>
      </c>
      <c r="T1433" s="470">
        <f t="shared" si="188"/>
        <v>80</v>
      </c>
      <c r="U1433" s="476" t="s">
        <v>3969</v>
      </c>
      <c r="V1433" s="472"/>
    </row>
    <row r="1434" spans="1:22" s="1" customFormat="1" ht="39.950000000000003" customHeight="1" thickBot="1">
      <c r="A1434" s="1" t="s">
        <v>6</v>
      </c>
      <c r="B1434" s="2" t="s">
        <v>118</v>
      </c>
      <c r="C1434" s="2" t="s">
        <v>270</v>
      </c>
      <c r="D1434" s="2" t="s">
        <v>1624</v>
      </c>
      <c r="E1434" s="2" t="s">
        <v>2736</v>
      </c>
      <c r="F1434" s="2" t="s">
        <v>2779</v>
      </c>
      <c r="G1434" s="2">
        <v>4737.78</v>
      </c>
      <c r="H1434" s="467">
        <v>4788.99</v>
      </c>
      <c r="I1434" s="467">
        <v>3642.47</v>
      </c>
      <c r="J1434" s="468">
        <f t="shared" si="189"/>
        <v>-0.23940747422734232</v>
      </c>
      <c r="K1434" s="464">
        <v>6618</v>
      </c>
      <c r="L1434" s="464">
        <v>5385.3</v>
      </c>
      <c r="M1434" s="464">
        <v>5637.5</v>
      </c>
      <c r="N1434" s="466">
        <f t="shared" si="187"/>
        <v>5.4000000000000006E-2</v>
      </c>
      <c r="O1434" s="2">
        <v>0</v>
      </c>
      <c r="P1434" s="2">
        <v>10</v>
      </c>
      <c r="Q1434" s="2">
        <v>10</v>
      </c>
      <c r="R1434" s="2">
        <v>0</v>
      </c>
      <c r="S1434" s="470">
        <f>+($I$1433*$S$1433)/I1434</f>
        <v>50.899526969336748</v>
      </c>
      <c r="T1434" s="470">
        <f t="shared" si="188"/>
        <v>70.899526969336748</v>
      </c>
      <c r="U1434" s="476" t="s">
        <v>3969</v>
      </c>
      <c r="V1434" s="472"/>
    </row>
    <row r="1435" spans="1:22" s="1" customFormat="1" ht="39.950000000000003" customHeight="1" thickBot="1">
      <c r="A1435" s="1" t="s">
        <v>6</v>
      </c>
      <c r="B1435" s="2" t="s">
        <v>118</v>
      </c>
      <c r="C1435" s="2" t="s">
        <v>269</v>
      </c>
      <c r="D1435" s="2" t="s">
        <v>1625</v>
      </c>
      <c r="E1435" s="2" t="s">
        <v>2736</v>
      </c>
      <c r="F1435" s="2" t="s">
        <v>2779</v>
      </c>
      <c r="G1435" s="2">
        <v>4945.0600000000004</v>
      </c>
      <c r="H1435" s="467">
        <v>4998.5</v>
      </c>
      <c r="I1435" s="467">
        <v>3642.47</v>
      </c>
      <c r="J1435" s="468">
        <f t="shared" si="189"/>
        <v>-0.27128738621586479</v>
      </c>
      <c r="K1435" s="464">
        <v>6618</v>
      </c>
      <c r="L1435" s="464">
        <v>5385.3</v>
      </c>
      <c r="M1435" s="464">
        <v>5637.5</v>
      </c>
      <c r="N1435" s="466">
        <f t="shared" si="187"/>
        <v>5.4000000000000006E-2</v>
      </c>
      <c r="O1435" s="2">
        <v>0</v>
      </c>
      <c r="P1435" s="2">
        <v>10</v>
      </c>
      <c r="Q1435" s="2">
        <v>10</v>
      </c>
      <c r="R1435" s="2">
        <v>0</v>
      </c>
      <c r="S1435" s="470">
        <f>+($I$1433*$S$1433)/I1435</f>
        <v>50.899526969336748</v>
      </c>
      <c r="T1435" s="470">
        <f t="shared" si="188"/>
        <v>70.899526969336748</v>
      </c>
      <c r="U1435" s="476" t="s">
        <v>3969</v>
      </c>
      <c r="V1435" s="472"/>
    </row>
    <row r="1436" spans="1:22" s="1" customFormat="1" ht="39.950000000000003" customHeight="1" thickBot="1">
      <c r="A1436" s="1" t="s">
        <v>6</v>
      </c>
      <c r="B1436" s="2" t="s">
        <v>118</v>
      </c>
      <c r="C1436" s="2" t="s">
        <v>269</v>
      </c>
      <c r="D1436" s="2" t="s">
        <v>1623</v>
      </c>
      <c r="E1436" s="2" t="s">
        <v>2738</v>
      </c>
      <c r="F1436" s="2" t="s">
        <v>2852</v>
      </c>
      <c r="G1436" s="2">
        <v>3538.16</v>
      </c>
      <c r="H1436" s="467">
        <v>3535.66</v>
      </c>
      <c r="I1436" s="467">
        <v>3965.82</v>
      </c>
      <c r="J1436" s="468">
        <f t="shared" si="189"/>
        <v>0.12166328210291723</v>
      </c>
      <c r="K1436" s="464">
        <v>6618</v>
      </c>
      <c r="L1436" s="464">
        <v>5385.3</v>
      </c>
      <c r="M1436" s="464">
        <v>5637.5</v>
      </c>
      <c r="N1436" s="466">
        <f t="shared" si="187"/>
        <v>5.4000000000000006E-2</v>
      </c>
      <c r="O1436" s="2">
        <v>10</v>
      </c>
      <c r="P1436" s="2">
        <v>10</v>
      </c>
      <c r="Q1436" s="2">
        <v>10</v>
      </c>
      <c r="R1436" s="2">
        <v>0</v>
      </c>
      <c r="S1436" s="470">
        <f>+($I$1433*$S$1433)/I1436</f>
        <v>46.749474257530593</v>
      </c>
      <c r="T1436" s="470">
        <f t="shared" si="188"/>
        <v>76.749474257530593</v>
      </c>
      <c r="U1436" s="476" t="s">
        <v>3969</v>
      </c>
      <c r="V1436" s="472"/>
    </row>
    <row r="1437" spans="1:22" s="1" customFormat="1" ht="39.950000000000003" customHeight="1" thickBot="1">
      <c r="A1437" s="1" t="s">
        <v>6</v>
      </c>
      <c r="B1437" s="2" t="s">
        <v>118</v>
      </c>
      <c r="C1437" s="2" t="s">
        <v>269</v>
      </c>
      <c r="D1437" s="2" t="s">
        <v>1627</v>
      </c>
      <c r="E1437" s="2" t="s">
        <v>2753</v>
      </c>
      <c r="F1437" s="2" t="s">
        <v>2962</v>
      </c>
      <c r="G1437" s="2">
        <v>8731.9599999999991</v>
      </c>
      <c r="H1437" s="467">
        <v>8731.9599999999991</v>
      </c>
      <c r="I1437" s="467">
        <v>9342</v>
      </c>
      <c r="J1437" s="468">
        <f t="shared" si="189"/>
        <v>6.9862894470428274E-2</v>
      </c>
      <c r="K1437" s="464">
        <v>6618</v>
      </c>
      <c r="L1437" s="464">
        <v>5385.3</v>
      </c>
      <c r="M1437" s="464">
        <v>5637.5</v>
      </c>
      <c r="N1437" s="466">
        <f t="shared" si="187"/>
        <v>5.4000000000000006E-2</v>
      </c>
      <c r="O1437" s="2">
        <v>10</v>
      </c>
      <c r="P1437" s="2">
        <v>10</v>
      </c>
      <c r="Q1437" s="2">
        <v>10</v>
      </c>
      <c r="R1437" s="2">
        <v>0</v>
      </c>
      <c r="S1437" s="470">
        <f>+($I$1433*$S$1433)/I1437</f>
        <v>19.845857418111752</v>
      </c>
      <c r="T1437" s="470">
        <f t="shared" si="188"/>
        <v>49.845857418111748</v>
      </c>
      <c r="U1437" s="474" t="s">
        <v>3970</v>
      </c>
      <c r="V1437" s="475" t="s">
        <v>3971</v>
      </c>
    </row>
    <row r="1438" spans="1:22" s="1" customFormat="1" ht="39.950000000000003" customHeight="1" thickBot="1">
      <c r="A1438" s="1" t="s">
        <v>6</v>
      </c>
      <c r="B1438" s="2" t="s">
        <v>118</v>
      </c>
      <c r="C1438" s="2" t="s">
        <v>269</v>
      </c>
      <c r="D1438" s="2" t="s">
        <v>1626</v>
      </c>
      <c r="E1438" s="2" t="s">
        <v>2735</v>
      </c>
      <c r="F1438" s="2" t="s">
        <v>2961</v>
      </c>
      <c r="G1438" s="2">
        <v>7129.56</v>
      </c>
      <c r="H1438" s="467">
        <v>7947</v>
      </c>
      <c r="I1438" s="467">
        <v>10315</v>
      </c>
      <c r="J1438" s="468">
        <f t="shared" si="189"/>
        <v>0.29797407826852901</v>
      </c>
      <c r="K1438" s="464">
        <v>6618</v>
      </c>
      <c r="L1438" s="464">
        <v>5385.3</v>
      </c>
      <c r="M1438" s="464">
        <v>5637.5</v>
      </c>
      <c r="N1438" s="466">
        <f t="shared" si="187"/>
        <v>5.4000000000000006E-2</v>
      </c>
      <c r="O1438" s="2">
        <v>10</v>
      </c>
      <c r="P1438" s="2">
        <v>10</v>
      </c>
      <c r="Q1438" s="2">
        <v>10</v>
      </c>
      <c r="R1438" s="2">
        <v>1</v>
      </c>
      <c r="S1438" s="470">
        <f>+($I$1433*$S$1433)/I1438</f>
        <v>17.973824527387301</v>
      </c>
      <c r="T1438" s="470">
        <f t="shared" si="188"/>
        <v>48.973824527387301</v>
      </c>
      <c r="U1438" s="474" t="s">
        <v>3970</v>
      </c>
      <c r="V1438" s="475" t="s">
        <v>3971</v>
      </c>
    </row>
    <row r="1439" spans="1:22" s="1" customFormat="1" ht="39.950000000000003" customHeight="1" thickBot="1">
      <c r="A1439" s="1" t="s">
        <v>6</v>
      </c>
      <c r="B1439" s="2" t="s">
        <v>118</v>
      </c>
      <c r="C1439" s="2" t="s">
        <v>269</v>
      </c>
      <c r="D1439" s="2" t="s">
        <v>1628</v>
      </c>
      <c r="E1439" s="2" t="s">
        <v>2733</v>
      </c>
      <c r="F1439" s="2" t="s">
        <v>2779</v>
      </c>
      <c r="G1439" s="2"/>
      <c r="H1439" s="467"/>
      <c r="I1439" s="467"/>
      <c r="J1439" s="468"/>
      <c r="K1439" s="464">
        <v>6618</v>
      </c>
      <c r="L1439" s="464">
        <v>5385.3</v>
      </c>
      <c r="M1439" s="464">
        <v>5637.5</v>
      </c>
      <c r="N1439" s="466">
        <f t="shared" si="187"/>
        <v>5.4000000000000006E-2</v>
      </c>
      <c r="O1439" s="2">
        <v>10</v>
      </c>
      <c r="P1439" s="2">
        <v>10</v>
      </c>
      <c r="Q1439" s="2">
        <v>10</v>
      </c>
      <c r="R1439" s="2">
        <v>2</v>
      </c>
      <c r="S1439" s="470"/>
      <c r="T1439" s="470">
        <f t="shared" si="188"/>
        <v>32</v>
      </c>
      <c r="U1439" s="474" t="s">
        <v>3970</v>
      </c>
      <c r="V1439" s="475" t="s">
        <v>3162</v>
      </c>
    </row>
    <row r="1440" spans="1:22" s="1" customFormat="1" ht="39.950000000000003" customHeight="1" thickBot="1">
      <c r="A1440" s="1" t="s">
        <v>7</v>
      </c>
      <c r="B1440" s="2" t="s">
        <v>118</v>
      </c>
      <c r="C1440" s="2" t="s">
        <v>269</v>
      </c>
      <c r="D1440" s="2" t="s">
        <v>1629</v>
      </c>
      <c r="E1440" s="2" t="s">
        <v>2755</v>
      </c>
      <c r="F1440" s="2" t="s">
        <v>2825</v>
      </c>
      <c r="G1440" s="2"/>
      <c r="H1440" s="467"/>
      <c r="I1440" s="467"/>
      <c r="J1440" s="468"/>
      <c r="K1440" s="464">
        <v>6618</v>
      </c>
      <c r="L1440" s="464">
        <v>5385.3</v>
      </c>
      <c r="M1440" s="464">
        <v>5637.5</v>
      </c>
      <c r="N1440" s="466">
        <f t="shared" si="187"/>
        <v>5.4000000000000006E-2</v>
      </c>
      <c r="O1440" s="2">
        <v>10</v>
      </c>
      <c r="P1440" s="2">
        <v>0</v>
      </c>
      <c r="Q1440" s="2">
        <v>10</v>
      </c>
      <c r="R1440" s="2">
        <v>0</v>
      </c>
      <c r="S1440" s="470"/>
      <c r="T1440" s="470">
        <f t="shared" si="188"/>
        <v>20</v>
      </c>
      <c r="U1440" s="474" t="s">
        <v>3970</v>
      </c>
      <c r="V1440" s="475" t="s">
        <v>3151</v>
      </c>
    </row>
    <row r="1441" spans="1:22" s="1" customFormat="1" ht="39.950000000000003" customHeight="1" thickBot="1">
      <c r="A1441" s="1" t="s">
        <v>7</v>
      </c>
      <c r="B1441" s="2" t="s">
        <v>119</v>
      </c>
      <c r="C1441" s="2" t="s">
        <v>269</v>
      </c>
      <c r="D1441" s="2" t="s">
        <v>1630</v>
      </c>
      <c r="E1441" s="2" t="s">
        <v>2733</v>
      </c>
      <c r="F1441" s="2" t="s">
        <v>2965</v>
      </c>
      <c r="G1441" s="2">
        <v>3729.78</v>
      </c>
      <c r="H1441" s="467">
        <v>3562.56</v>
      </c>
      <c r="I1441" s="467">
        <v>3770.38</v>
      </c>
      <c r="J1441" s="468">
        <f t="shared" ref="J1441:J1457" si="190">+(I1441-H1441)/H1441</f>
        <v>5.8334456121440809E-2</v>
      </c>
      <c r="K1441" s="464">
        <v>4258.333333333333</v>
      </c>
      <c r="L1441" s="464">
        <v>4016.458333333333</v>
      </c>
      <c r="M1441" s="464">
        <v>4341.458333333333</v>
      </c>
      <c r="N1441" s="466">
        <f t="shared" si="187"/>
        <v>5.4000000000000006E-2</v>
      </c>
      <c r="O1441" s="2">
        <v>10</v>
      </c>
      <c r="P1441" s="2">
        <v>0</v>
      </c>
      <c r="Q1441" s="2">
        <v>10</v>
      </c>
      <c r="R1441" s="2">
        <v>2</v>
      </c>
      <c r="S1441" s="470"/>
      <c r="T1441" s="470">
        <f t="shared" si="188"/>
        <v>22</v>
      </c>
      <c r="U1441" s="474" t="s">
        <v>3970</v>
      </c>
      <c r="V1441" s="475" t="s">
        <v>3151</v>
      </c>
    </row>
    <row r="1442" spans="1:22" s="1" customFormat="1" ht="39.950000000000003" customHeight="1" thickBot="1">
      <c r="A1442" s="1" t="s">
        <v>6</v>
      </c>
      <c r="B1442" s="2" t="s">
        <v>119</v>
      </c>
      <c r="C1442" s="2" t="s">
        <v>269</v>
      </c>
      <c r="D1442" s="2" t="s">
        <v>1631</v>
      </c>
      <c r="E1442" s="2" t="s">
        <v>2736</v>
      </c>
      <c r="F1442" s="2" t="s">
        <v>2966</v>
      </c>
      <c r="G1442" s="2">
        <v>3874.71</v>
      </c>
      <c r="H1442" s="467">
        <v>4185.5200000000004</v>
      </c>
      <c r="I1442" s="467">
        <v>4222.46</v>
      </c>
      <c r="J1442" s="468">
        <f t="shared" si="190"/>
        <v>8.8256656281655802E-3</v>
      </c>
      <c r="K1442" s="464">
        <v>4258.333333333333</v>
      </c>
      <c r="L1442" s="464">
        <v>4016.458333333333</v>
      </c>
      <c r="M1442" s="464">
        <v>4341.458333333333</v>
      </c>
      <c r="N1442" s="466">
        <f t="shared" si="187"/>
        <v>5.4000000000000006E-2</v>
      </c>
      <c r="O1442" s="2">
        <v>0</v>
      </c>
      <c r="P1442" s="2">
        <v>10</v>
      </c>
      <c r="Q1442" s="2">
        <v>10</v>
      </c>
      <c r="R1442" s="2">
        <v>0</v>
      </c>
      <c r="S1442" s="470">
        <v>60</v>
      </c>
      <c r="T1442" s="470">
        <f t="shared" si="188"/>
        <v>80</v>
      </c>
      <c r="U1442" s="476" t="s">
        <v>3969</v>
      </c>
      <c r="V1442" s="472"/>
    </row>
    <row r="1443" spans="1:22" s="1" customFormat="1" ht="39.950000000000003" customHeight="1" thickBot="1">
      <c r="A1443" s="1" t="s">
        <v>6</v>
      </c>
      <c r="B1443" s="2" t="s">
        <v>119</v>
      </c>
      <c r="C1443" s="2" t="s">
        <v>269</v>
      </c>
      <c r="D1443" s="2" t="s">
        <v>1633</v>
      </c>
      <c r="E1443" s="2" t="s">
        <v>2731</v>
      </c>
      <c r="F1443" s="2" t="s">
        <v>2968</v>
      </c>
      <c r="G1443" s="2">
        <v>5525</v>
      </c>
      <c r="H1443" s="467">
        <v>5525</v>
      </c>
      <c r="I1443" s="467">
        <v>5525</v>
      </c>
      <c r="J1443" s="468">
        <f t="shared" si="190"/>
        <v>0</v>
      </c>
      <c r="K1443" s="464">
        <v>4258.333333333333</v>
      </c>
      <c r="L1443" s="464">
        <v>4016.458333333333</v>
      </c>
      <c r="M1443" s="464">
        <v>4341.458333333333</v>
      </c>
      <c r="N1443" s="466">
        <f t="shared" si="187"/>
        <v>5.4000000000000006E-2</v>
      </c>
      <c r="O1443" s="2">
        <v>10</v>
      </c>
      <c r="P1443" s="2">
        <v>0</v>
      </c>
      <c r="Q1443" s="2">
        <v>10</v>
      </c>
      <c r="R1443" s="2">
        <v>0</v>
      </c>
      <c r="S1443" s="470">
        <f>+($I$1442*$S$1442)/I1443</f>
        <v>45.854769230769229</v>
      </c>
      <c r="T1443" s="470">
        <f t="shared" si="188"/>
        <v>65.854769230769222</v>
      </c>
      <c r="U1443" s="476" t="s">
        <v>3969</v>
      </c>
      <c r="V1443" s="472"/>
    </row>
    <row r="1444" spans="1:22" s="1" customFormat="1" ht="39.950000000000003" customHeight="1" thickBot="1">
      <c r="A1444" s="1" t="s">
        <v>6</v>
      </c>
      <c r="B1444" s="2" t="s">
        <v>119</v>
      </c>
      <c r="C1444" s="2" t="s">
        <v>269</v>
      </c>
      <c r="D1444" s="2" t="s">
        <v>1634</v>
      </c>
      <c r="E1444" s="2" t="s">
        <v>2739</v>
      </c>
      <c r="F1444" s="2" t="s">
        <v>2859</v>
      </c>
      <c r="G1444" s="2">
        <v>5468</v>
      </c>
      <c r="H1444" s="467">
        <v>5924.55</v>
      </c>
      <c r="I1444" s="467">
        <v>5924.55</v>
      </c>
      <c r="J1444" s="468">
        <f t="shared" si="190"/>
        <v>0</v>
      </c>
      <c r="K1444" s="464">
        <v>4258.333333333333</v>
      </c>
      <c r="L1444" s="464">
        <v>4016.458333333333</v>
      </c>
      <c r="M1444" s="464">
        <v>4341.458333333333</v>
      </c>
      <c r="N1444" s="466">
        <f t="shared" si="187"/>
        <v>5.4000000000000006E-2</v>
      </c>
      <c r="O1444" s="2">
        <v>10</v>
      </c>
      <c r="P1444" s="2">
        <v>0</v>
      </c>
      <c r="Q1444" s="2">
        <v>10</v>
      </c>
      <c r="R1444" s="2">
        <v>0</v>
      </c>
      <c r="S1444" s="470">
        <f>+($I$1442*$S$1442)/I1444</f>
        <v>42.762336379978223</v>
      </c>
      <c r="T1444" s="470">
        <f t="shared" si="188"/>
        <v>62.762336379978223</v>
      </c>
      <c r="U1444" s="476" t="s">
        <v>3969</v>
      </c>
      <c r="V1444" s="472"/>
    </row>
    <row r="1445" spans="1:22" s="1" customFormat="1" ht="39.950000000000003" customHeight="1" thickBot="1">
      <c r="A1445" s="1" t="s">
        <v>6</v>
      </c>
      <c r="B1445" s="2" t="s">
        <v>119</v>
      </c>
      <c r="C1445" s="2" t="s">
        <v>269</v>
      </c>
      <c r="D1445" s="2" t="s">
        <v>1632</v>
      </c>
      <c r="E1445" s="2" t="s">
        <v>2738</v>
      </c>
      <c r="F1445" s="2" t="s">
        <v>2967</v>
      </c>
      <c r="G1445" s="2">
        <v>2311.31</v>
      </c>
      <c r="H1445" s="467">
        <v>4242.3900000000003</v>
      </c>
      <c r="I1445" s="467">
        <v>7671.47</v>
      </c>
      <c r="J1445" s="468">
        <f t="shared" si="190"/>
        <v>0.80828966690945425</v>
      </c>
      <c r="K1445" s="464">
        <v>4258.333333333333</v>
      </c>
      <c r="L1445" s="464">
        <v>4016.458333333333</v>
      </c>
      <c r="M1445" s="464">
        <v>4341.458333333333</v>
      </c>
      <c r="N1445" s="466">
        <f t="shared" si="187"/>
        <v>5.4000000000000006E-2</v>
      </c>
      <c r="O1445" s="2">
        <v>10</v>
      </c>
      <c r="P1445" s="2">
        <v>0</v>
      </c>
      <c r="Q1445" s="2">
        <v>10</v>
      </c>
      <c r="R1445" s="2">
        <v>0</v>
      </c>
      <c r="S1445" s="470">
        <f>+($I$1442*$S$1442)/I1445</f>
        <v>33.024648470241033</v>
      </c>
      <c r="T1445" s="470">
        <f t="shared" si="188"/>
        <v>53.024648470241033</v>
      </c>
      <c r="U1445" s="474" t="s">
        <v>3970</v>
      </c>
      <c r="V1445" s="475" t="s">
        <v>3971</v>
      </c>
    </row>
    <row r="1446" spans="1:22" s="1" customFormat="1" ht="39.950000000000003" customHeight="1" thickBot="1">
      <c r="A1446" s="1" t="s">
        <v>6</v>
      </c>
      <c r="B1446" s="2" t="s">
        <v>119</v>
      </c>
      <c r="C1446" s="2" t="s">
        <v>269</v>
      </c>
      <c r="D1446" s="2" t="s">
        <v>1635</v>
      </c>
      <c r="E1446" s="2" t="s">
        <v>2753</v>
      </c>
      <c r="F1446" s="2" t="s">
        <v>2969</v>
      </c>
      <c r="G1446" s="2">
        <v>4350</v>
      </c>
      <c r="H1446" s="467">
        <v>9320</v>
      </c>
      <c r="I1446" s="467">
        <v>9320</v>
      </c>
      <c r="J1446" s="468">
        <f t="shared" si="190"/>
        <v>0</v>
      </c>
      <c r="K1446" s="464">
        <v>4258.333333333333</v>
      </c>
      <c r="L1446" s="464">
        <v>4016.458333333333</v>
      </c>
      <c r="M1446" s="464">
        <v>4341.458333333333</v>
      </c>
      <c r="N1446" s="466">
        <f t="shared" si="187"/>
        <v>5.4000000000000006E-2</v>
      </c>
      <c r="O1446" s="2">
        <v>10</v>
      </c>
      <c r="P1446" s="2">
        <v>10</v>
      </c>
      <c r="Q1446" s="2">
        <v>10</v>
      </c>
      <c r="R1446" s="2">
        <v>0</v>
      </c>
      <c r="S1446" s="470">
        <f>+($I$1442*$S$1442)/I1446</f>
        <v>27.183218884120173</v>
      </c>
      <c r="T1446" s="470">
        <f t="shared" si="188"/>
        <v>57.183218884120173</v>
      </c>
      <c r="U1446" s="474" t="s">
        <v>3970</v>
      </c>
      <c r="V1446" s="475" t="s">
        <v>3971</v>
      </c>
    </row>
    <row r="1447" spans="1:22" s="1" customFormat="1" ht="39.950000000000003" customHeight="1" thickBot="1">
      <c r="A1447" s="1" t="s">
        <v>6</v>
      </c>
      <c r="B1447" s="2" t="s">
        <v>120</v>
      </c>
      <c r="C1447" s="2" t="s">
        <v>269</v>
      </c>
      <c r="D1447" s="2" t="s">
        <v>1636</v>
      </c>
      <c r="E1447" s="2" t="s">
        <v>2738</v>
      </c>
      <c r="F1447" s="2" t="s">
        <v>2970</v>
      </c>
      <c r="G1447" s="2">
        <v>3755.73</v>
      </c>
      <c r="H1447" s="467">
        <v>3871.47</v>
      </c>
      <c r="I1447" s="467">
        <v>3999.99</v>
      </c>
      <c r="J1447" s="468">
        <f t="shared" si="190"/>
        <v>3.3196692729118391E-2</v>
      </c>
      <c r="K1447" s="464">
        <v>7701.5</v>
      </c>
      <c r="L1447" s="464">
        <v>8021.5</v>
      </c>
      <c r="M1447" s="464">
        <v>8021.5</v>
      </c>
      <c r="N1447" s="466">
        <f t="shared" si="187"/>
        <v>5.4000000000000006E-2</v>
      </c>
      <c r="O1447" s="2">
        <v>10</v>
      </c>
      <c r="P1447" s="2">
        <v>10</v>
      </c>
      <c r="Q1447" s="2">
        <v>10</v>
      </c>
      <c r="R1447" s="2">
        <v>0</v>
      </c>
      <c r="S1447" s="470">
        <v>60</v>
      </c>
      <c r="T1447" s="470">
        <f t="shared" si="188"/>
        <v>90</v>
      </c>
      <c r="U1447" s="476" t="s">
        <v>3969</v>
      </c>
      <c r="V1447" s="472"/>
    </row>
    <row r="1448" spans="1:22" s="1" customFormat="1" ht="39.950000000000003" customHeight="1" thickBot="1">
      <c r="A1448" s="1" t="s">
        <v>6</v>
      </c>
      <c r="B1448" s="2" t="s">
        <v>120</v>
      </c>
      <c r="C1448" s="2" t="s">
        <v>269</v>
      </c>
      <c r="D1448" s="2" t="s">
        <v>1637</v>
      </c>
      <c r="E1448" s="2" t="s">
        <v>2733</v>
      </c>
      <c r="F1448" s="2" t="s">
        <v>2971</v>
      </c>
      <c r="G1448" s="2">
        <v>4944.2700000000004</v>
      </c>
      <c r="H1448" s="467">
        <v>5539.12</v>
      </c>
      <c r="I1448" s="467">
        <v>5536.53</v>
      </c>
      <c r="J1448" s="468">
        <f t="shared" si="190"/>
        <v>-4.675832984301018E-4</v>
      </c>
      <c r="K1448" s="464">
        <v>7701.5</v>
      </c>
      <c r="L1448" s="464">
        <v>8021.5</v>
      </c>
      <c r="M1448" s="464">
        <v>8021.5</v>
      </c>
      <c r="N1448" s="466">
        <f t="shared" si="187"/>
        <v>5.4000000000000006E-2</v>
      </c>
      <c r="O1448" s="2">
        <v>10</v>
      </c>
      <c r="P1448" s="2">
        <v>10</v>
      </c>
      <c r="Q1448" s="2">
        <v>10</v>
      </c>
      <c r="R1448" s="2">
        <v>2</v>
      </c>
      <c r="S1448" s="470">
        <f>+($I$1447*$S$1447)/I1448</f>
        <v>43.348342734528664</v>
      </c>
      <c r="T1448" s="470">
        <f t="shared" si="188"/>
        <v>75.348342734528671</v>
      </c>
      <c r="U1448" s="476" t="s">
        <v>3969</v>
      </c>
      <c r="V1448" s="472"/>
    </row>
    <row r="1449" spans="1:22" s="1" customFormat="1" ht="39.950000000000003" customHeight="1" thickBot="1">
      <c r="A1449" s="1" t="s">
        <v>6</v>
      </c>
      <c r="B1449" s="2" t="s">
        <v>120</v>
      </c>
      <c r="C1449" s="2" t="s">
        <v>269</v>
      </c>
      <c r="D1449" s="2" t="s">
        <v>1638</v>
      </c>
      <c r="E1449" s="2" t="s">
        <v>2750</v>
      </c>
      <c r="F1449" s="2" t="s">
        <v>2972</v>
      </c>
      <c r="G1449" s="2">
        <v>5209.1099999999997</v>
      </c>
      <c r="H1449" s="467">
        <v>5868.5</v>
      </c>
      <c r="I1449" s="467">
        <v>5840</v>
      </c>
      <c r="J1449" s="468">
        <f t="shared" si="190"/>
        <v>-4.8564369089205079E-3</v>
      </c>
      <c r="K1449" s="464">
        <v>7701.5</v>
      </c>
      <c r="L1449" s="464">
        <v>8021.5</v>
      </c>
      <c r="M1449" s="464">
        <v>8021.5</v>
      </c>
      <c r="N1449" s="466">
        <f t="shared" si="187"/>
        <v>5.4000000000000006E-2</v>
      </c>
      <c r="O1449" s="2">
        <v>5</v>
      </c>
      <c r="P1449" s="2">
        <v>10</v>
      </c>
      <c r="Q1449" s="2">
        <v>10</v>
      </c>
      <c r="R1449" s="2">
        <v>1</v>
      </c>
      <c r="S1449" s="470">
        <f>+($I$1447*$S$1447)/I1449</f>
        <v>41.095787671232877</v>
      </c>
      <c r="T1449" s="470">
        <f t="shared" si="188"/>
        <v>67.09578767123287</v>
      </c>
      <c r="U1449" s="476" t="s">
        <v>3969</v>
      </c>
      <c r="V1449" s="472"/>
    </row>
    <row r="1450" spans="1:22" s="1" customFormat="1" ht="39.950000000000003" customHeight="1" thickBot="1">
      <c r="A1450" s="1" t="s">
        <v>6</v>
      </c>
      <c r="B1450" s="2" t="s">
        <v>120</v>
      </c>
      <c r="C1450" s="2" t="s">
        <v>269</v>
      </c>
      <c r="D1450" s="2" t="s">
        <v>1639</v>
      </c>
      <c r="E1450" s="2" t="s">
        <v>2742</v>
      </c>
      <c r="F1450" s="2" t="s">
        <v>2971</v>
      </c>
      <c r="G1450" s="2">
        <v>4562.95</v>
      </c>
      <c r="H1450" s="467">
        <v>6570</v>
      </c>
      <c r="I1450" s="467">
        <v>6570</v>
      </c>
      <c r="J1450" s="468">
        <f t="shared" si="190"/>
        <v>0</v>
      </c>
      <c r="K1450" s="464">
        <v>7701.5</v>
      </c>
      <c r="L1450" s="464">
        <v>8021.5</v>
      </c>
      <c r="M1450" s="464">
        <v>8021.5</v>
      </c>
      <c r="N1450" s="466">
        <f t="shared" si="187"/>
        <v>5.4000000000000006E-2</v>
      </c>
      <c r="O1450" s="2">
        <v>10</v>
      </c>
      <c r="P1450" s="2">
        <v>0</v>
      </c>
      <c r="Q1450" s="2">
        <v>10</v>
      </c>
      <c r="R1450" s="2">
        <v>0</v>
      </c>
      <c r="S1450" s="470">
        <f>+($I$1447*$S$1447)/I1450</f>
        <v>36.529589041095889</v>
      </c>
      <c r="T1450" s="470">
        <f t="shared" si="188"/>
        <v>56.529589041095889</v>
      </c>
      <c r="U1450" s="474" t="s">
        <v>3970</v>
      </c>
      <c r="V1450" s="475" t="s">
        <v>3971</v>
      </c>
    </row>
    <row r="1451" spans="1:22" s="1" customFormat="1" ht="39.950000000000003" customHeight="1" thickBot="1">
      <c r="A1451" s="1" t="s">
        <v>6</v>
      </c>
      <c r="B1451" s="2" t="s">
        <v>120</v>
      </c>
      <c r="C1451" s="2" t="s">
        <v>269</v>
      </c>
      <c r="D1451" s="2" t="s">
        <v>1640</v>
      </c>
      <c r="E1451" s="2" t="s">
        <v>2736</v>
      </c>
      <c r="F1451" s="2" t="s">
        <v>2971</v>
      </c>
      <c r="G1451" s="2">
        <v>6742.37</v>
      </c>
      <c r="H1451" s="467">
        <v>8092.32</v>
      </c>
      <c r="I1451" s="467">
        <v>6939.22</v>
      </c>
      <c r="J1451" s="468">
        <f t="shared" si="190"/>
        <v>-0.14249312928801622</v>
      </c>
      <c r="K1451" s="464">
        <v>7701.5</v>
      </c>
      <c r="L1451" s="464">
        <v>8021.5</v>
      </c>
      <c r="M1451" s="464">
        <v>8021.5</v>
      </c>
      <c r="N1451" s="466">
        <f t="shared" si="187"/>
        <v>5.4000000000000006E-2</v>
      </c>
      <c r="O1451" s="2">
        <v>0</v>
      </c>
      <c r="P1451" s="2">
        <v>10</v>
      </c>
      <c r="Q1451" s="2">
        <v>10</v>
      </c>
      <c r="R1451" s="2">
        <v>0</v>
      </c>
      <c r="S1451" s="470">
        <f>+($I$1447*$S$1447)/I1451</f>
        <v>34.585933289332232</v>
      </c>
      <c r="T1451" s="470">
        <f t="shared" si="188"/>
        <v>54.585933289332232</v>
      </c>
      <c r="U1451" s="474" t="s">
        <v>3970</v>
      </c>
      <c r="V1451" s="475" t="s">
        <v>3971</v>
      </c>
    </row>
    <row r="1452" spans="1:22" s="1" customFormat="1" ht="39.950000000000003" customHeight="1" thickBot="1">
      <c r="A1452" s="1" t="s">
        <v>6</v>
      </c>
      <c r="B1452" s="2" t="s">
        <v>120</v>
      </c>
      <c r="C1452" s="2" t="s">
        <v>269</v>
      </c>
      <c r="D1452" s="2" t="s">
        <v>1641</v>
      </c>
      <c r="E1452" s="2" t="s">
        <v>2753</v>
      </c>
      <c r="F1452" s="2" t="s">
        <v>2969</v>
      </c>
      <c r="G1452" s="2">
        <v>10336</v>
      </c>
      <c r="H1452" s="467">
        <v>11360</v>
      </c>
      <c r="I1452" s="467">
        <v>11360</v>
      </c>
      <c r="J1452" s="468">
        <f t="shared" si="190"/>
        <v>0</v>
      </c>
      <c r="K1452" s="464">
        <v>7701.5</v>
      </c>
      <c r="L1452" s="464">
        <v>8021.5</v>
      </c>
      <c r="M1452" s="464">
        <v>8021.5</v>
      </c>
      <c r="N1452" s="466">
        <f t="shared" si="187"/>
        <v>5.4000000000000006E-2</v>
      </c>
      <c r="O1452" s="2">
        <v>10</v>
      </c>
      <c r="P1452" s="2">
        <v>10</v>
      </c>
      <c r="Q1452" s="2">
        <v>10</v>
      </c>
      <c r="R1452" s="2">
        <v>0</v>
      </c>
      <c r="S1452" s="470">
        <f>+($I$1447*$S$1447)/I1452</f>
        <v>21.126707746478871</v>
      </c>
      <c r="T1452" s="470">
        <f t="shared" si="188"/>
        <v>51.126707746478871</v>
      </c>
      <c r="U1452" s="474" t="s">
        <v>3970</v>
      </c>
      <c r="V1452" s="475" t="s">
        <v>3971</v>
      </c>
    </row>
    <row r="1453" spans="1:22" s="1" customFormat="1" ht="39.950000000000003" customHeight="1" thickBot="1">
      <c r="A1453" s="1" t="s">
        <v>6</v>
      </c>
      <c r="B1453" s="2" t="s">
        <v>121</v>
      </c>
      <c r="C1453" s="2" t="s">
        <v>269</v>
      </c>
      <c r="D1453" s="2" t="s">
        <v>1643</v>
      </c>
      <c r="E1453" s="2" t="s">
        <v>2733</v>
      </c>
      <c r="F1453" s="2" t="s">
        <v>2974</v>
      </c>
      <c r="G1453" s="2">
        <v>30537.42</v>
      </c>
      <c r="H1453" s="467">
        <v>34139.99</v>
      </c>
      <c r="I1453" s="467">
        <v>28905.13</v>
      </c>
      <c r="J1453" s="468">
        <f t="shared" si="190"/>
        <v>-0.15333513571620838</v>
      </c>
      <c r="K1453" s="464"/>
      <c r="L1453" s="464">
        <v>8499.5</v>
      </c>
      <c r="M1453" s="464">
        <v>8499</v>
      </c>
      <c r="N1453" s="466">
        <f t="shared" si="187"/>
        <v>5.4000000000000006E-2</v>
      </c>
      <c r="O1453" s="2">
        <v>10</v>
      </c>
      <c r="P1453" s="2">
        <v>10</v>
      </c>
      <c r="Q1453" s="2">
        <v>0</v>
      </c>
      <c r="R1453" s="2">
        <v>2</v>
      </c>
      <c r="S1453" s="470"/>
      <c r="T1453" s="470">
        <f t="shared" si="188"/>
        <v>22</v>
      </c>
      <c r="U1453" s="474" t="s">
        <v>3970</v>
      </c>
      <c r="V1453" s="475" t="s">
        <v>3151</v>
      </c>
    </row>
    <row r="1454" spans="1:22" s="1" customFormat="1" ht="39.950000000000003" customHeight="1" thickBot="1">
      <c r="A1454" s="1" t="s">
        <v>7</v>
      </c>
      <c r="B1454" s="2" t="s">
        <v>121</v>
      </c>
      <c r="C1454" s="2" t="s">
        <v>269</v>
      </c>
      <c r="D1454" s="2" t="s">
        <v>1642</v>
      </c>
      <c r="E1454" s="2" t="s">
        <v>2738</v>
      </c>
      <c r="F1454" s="2" t="s">
        <v>2973</v>
      </c>
      <c r="G1454" s="2">
        <v>27136.99</v>
      </c>
      <c r="H1454" s="467">
        <v>29919.47</v>
      </c>
      <c r="I1454" s="467">
        <v>29919.47</v>
      </c>
      <c r="J1454" s="468">
        <f t="shared" si="190"/>
        <v>0</v>
      </c>
      <c r="K1454" s="464"/>
      <c r="L1454" s="464">
        <v>8499.5</v>
      </c>
      <c r="M1454" s="464">
        <v>8499</v>
      </c>
      <c r="N1454" s="466">
        <f t="shared" si="187"/>
        <v>5.4000000000000006E-2</v>
      </c>
      <c r="O1454" s="2">
        <v>10</v>
      </c>
      <c r="P1454" s="2">
        <v>10</v>
      </c>
      <c r="Q1454" s="2">
        <v>10</v>
      </c>
      <c r="R1454" s="2">
        <v>0</v>
      </c>
      <c r="S1454" s="470">
        <v>60</v>
      </c>
      <c r="T1454" s="470">
        <f t="shared" si="188"/>
        <v>90</v>
      </c>
      <c r="U1454" s="476" t="s">
        <v>3969</v>
      </c>
      <c r="V1454" s="472"/>
    </row>
    <row r="1455" spans="1:22" s="1" customFormat="1" ht="39.950000000000003" customHeight="1" thickBot="1">
      <c r="A1455" s="1" t="s">
        <v>6</v>
      </c>
      <c r="B1455" s="2" t="s">
        <v>121</v>
      </c>
      <c r="C1455" s="2" t="s">
        <v>269</v>
      </c>
      <c r="D1455" s="2" t="s">
        <v>1644</v>
      </c>
      <c r="E1455" s="2" t="s">
        <v>2753</v>
      </c>
      <c r="F1455" s="2" t="s">
        <v>2969</v>
      </c>
      <c r="G1455" s="2">
        <v>33730</v>
      </c>
      <c r="H1455" s="467">
        <v>39615</v>
      </c>
      <c r="I1455" s="467">
        <v>39615</v>
      </c>
      <c r="J1455" s="468">
        <f t="shared" si="190"/>
        <v>0</v>
      </c>
      <c r="K1455" s="464"/>
      <c r="L1455" s="464">
        <v>8499.5</v>
      </c>
      <c r="M1455" s="464">
        <v>8499</v>
      </c>
      <c r="N1455" s="466">
        <f t="shared" si="187"/>
        <v>5.4000000000000006E-2</v>
      </c>
      <c r="O1455" s="2">
        <v>10</v>
      </c>
      <c r="P1455" s="2">
        <v>10</v>
      </c>
      <c r="Q1455" s="2">
        <v>10</v>
      </c>
      <c r="R1455" s="2">
        <v>0</v>
      </c>
      <c r="S1455" s="470">
        <f>+($I$1454*$S$1454)/I1455</f>
        <v>45.315365391897011</v>
      </c>
      <c r="T1455" s="470">
        <f t="shared" si="188"/>
        <v>75.315365391897018</v>
      </c>
      <c r="U1455" s="476" t="s">
        <v>3969</v>
      </c>
      <c r="V1455" s="472"/>
    </row>
    <row r="1456" spans="1:22" s="1" customFormat="1" ht="39.950000000000003" customHeight="1" thickBot="1">
      <c r="A1456" s="1" t="s">
        <v>6</v>
      </c>
      <c r="B1456" s="2" t="s">
        <v>121</v>
      </c>
      <c r="C1456" s="2" t="s">
        <v>270</v>
      </c>
      <c r="D1456" s="2" t="s">
        <v>1645</v>
      </c>
      <c r="E1456" s="2" t="s">
        <v>2736</v>
      </c>
      <c r="F1456" s="2" t="s">
        <v>2975</v>
      </c>
      <c r="G1456" s="2">
        <v>57083</v>
      </c>
      <c r="H1456" s="467">
        <v>69095.98</v>
      </c>
      <c r="I1456" s="467">
        <v>56458.58</v>
      </c>
      <c r="J1456" s="468">
        <f t="shared" si="190"/>
        <v>-0.18289631321532737</v>
      </c>
      <c r="K1456" s="464"/>
      <c r="L1456" s="464">
        <v>8499.5</v>
      </c>
      <c r="M1456" s="464">
        <v>8499</v>
      </c>
      <c r="N1456" s="466">
        <f t="shared" si="187"/>
        <v>5.4000000000000006E-2</v>
      </c>
      <c r="O1456" s="2">
        <v>0</v>
      </c>
      <c r="P1456" s="2">
        <v>10</v>
      </c>
      <c r="Q1456" s="2">
        <v>10</v>
      </c>
      <c r="R1456" s="2">
        <v>0</v>
      </c>
      <c r="S1456" s="470">
        <f>+($I$1454*$S$1454)/I1456</f>
        <v>31.796198204063938</v>
      </c>
      <c r="T1456" s="470">
        <f t="shared" si="188"/>
        <v>51.796198204063941</v>
      </c>
      <c r="U1456" s="474" t="s">
        <v>3970</v>
      </c>
      <c r="V1456" s="475" t="s">
        <v>3971</v>
      </c>
    </row>
    <row r="1457" spans="1:22" s="1" customFormat="1" ht="39.950000000000003" customHeight="1" thickBot="1">
      <c r="A1457" s="1" t="s">
        <v>6</v>
      </c>
      <c r="B1457" s="2" t="s">
        <v>121</v>
      </c>
      <c r="C1457" s="2" t="s">
        <v>269</v>
      </c>
      <c r="D1457" s="2" t="s">
        <v>1646</v>
      </c>
      <c r="E1457" s="2" t="s">
        <v>2736</v>
      </c>
      <c r="F1457" s="2" t="s">
        <v>2975</v>
      </c>
      <c r="G1457" s="2">
        <v>60088.14</v>
      </c>
      <c r="H1457" s="467">
        <v>72118.92</v>
      </c>
      <c r="I1457" s="467">
        <v>56458.58</v>
      </c>
      <c r="J1457" s="468">
        <f t="shared" si="190"/>
        <v>-0.21714606929776537</v>
      </c>
      <c r="K1457" s="464"/>
      <c r="L1457" s="464">
        <v>8499.5</v>
      </c>
      <c r="M1457" s="464">
        <v>8499</v>
      </c>
      <c r="N1457" s="466">
        <f t="shared" si="187"/>
        <v>5.4000000000000006E-2</v>
      </c>
      <c r="O1457" s="2">
        <v>0</v>
      </c>
      <c r="P1457" s="2">
        <v>0</v>
      </c>
      <c r="Q1457" s="2">
        <v>10</v>
      </c>
      <c r="R1457" s="2">
        <v>0</v>
      </c>
      <c r="S1457" s="470">
        <f>+($I$1454*$S$1454)/I1457</f>
        <v>31.796198204063938</v>
      </c>
      <c r="T1457" s="470">
        <f t="shared" si="188"/>
        <v>41.796198204063941</v>
      </c>
      <c r="U1457" s="474" t="s">
        <v>3970</v>
      </c>
      <c r="V1457" s="475" t="s">
        <v>3971</v>
      </c>
    </row>
    <row r="1458" spans="1:22" s="1" customFormat="1" ht="39.950000000000003" customHeight="1" thickBot="1">
      <c r="A1458" s="1" t="s">
        <v>7</v>
      </c>
      <c r="B1458" s="2" t="s">
        <v>121</v>
      </c>
      <c r="C1458" s="2" t="s">
        <v>269</v>
      </c>
      <c r="D1458" s="2" t="s">
        <v>1647</v>
      </c>
      <c r="E1458" s="2" t="s">
        <v>2731</v>
      </c>
      <c r="F1458" s="2" t="s">
        <v>2976</v>
      </c>
      <c r="G1458" s="2">
        <v>72560</v>
      </c>
      <c r="H1458" s="467"/>
      <c r="I1458" s="467"/>
      <c r="J1458" s="468"/>
      <c r="K1458" s="464"/>
      <c r="L1458" s="464">
        <v>8499.5</v>
      </c>
      <c r="M1458" s="464">
        <v>8499</v>
      </c>
      <c r="N1458" s="466">
        <f t="shared" si="187"/>
        <v>5.4000000000000006E-2</v>
      </c>
      <c r="O1458" s="2">
        <v>10</v>
      </c>
      <c r="P1458" s="2">
        <v>0</v>
      </c>
      <c r="Q1458" s="2">
        <v>0</v>
      </c>
      <c r="R1458" s="2">
        <v>0</v>
      </c>
      <c r="S1458" s="470"/>
      <c r="T1458" s="470">
        <f t="shared" si="188"/>
        <v>10</v>
      </c>
      <c r="U1458" s="474" t="s">
        <v>3970</v>
      </c>
      <c r="V1458" s="475" t="s">
        <v>3151</v>
      </c>
    </row>
    <row r="1459" spans="1:22" s="1" customFormat="1" ht="39.950000000000003" customHeight="1" thickBot="1">
      <c r="A1459" s="1" t="s">
        <v>6</v>
      </c>
      <c r="B1459" s="2" t="s">
        <v>122</v>
      </c>
      <c r="C1459" s="2" t="s">
        <v>269</v>
      </c>
      <c r="D1459" s="2" t="s">
        <v>1649</v>
      </c>
      <c r="E1459" s="2" t="s">
        <v>2744</v>
      </c>
      <c r="F1459" s="2" t="s">
        <v>2874</v>
      </c>
      <c r="G1459" s="2">
        <v>172.7</v>
      </c>
      <c r="H1459" s="467">
        <v>195</v>
      </c>
      <c r="I1459" s="467">
        <v>173.32</v>
      </c>
      <c r="J1459" s="468">
        <f t="shared" ref="J1459:J1477" si="191">+(I1459-H1459)/H1459</f>
        <v>-0.11117948717948721</v>
      </c>
      <c r="K1459" s="464">
        <v>339</v>
      </c>
      <c r="L1459" s="464">
        <v>331.5</v>
      </c>
      <c r="M1459" s="464">
        <v>475</v>
      </c>
      <c r="N1459" s="466">
        <f t="shared" si="187"/>
        <v>5.4000000000000006E-2</v>
      </c>
      <c r="O1459" s="2">
        <v>10</v>
      </c>
      <c r="P1459" s="2">
        <v>0</v>
      </c>
      <c r="Q1459" s="2">
        <v>10</v>
      </c>
      <c r="R1459" s="2">
        <v>0</v>
      </c>
      <c r="S1459" s="470">
        <v>60</v>
      </c>
      <c r="T1459" s="470">
        <f t="shared" si="188"/>
        <v>80</v>
      </c>
      <c r="U1459" s="476" t="s">
        <v>3969</v>
      </c>
      <c r="V1459" s="472"/>
    </row>
    <row r="1460" spans="1:22" s="1" customFormat="1" ht="39.950000000000003" customHeight="1" thickBot="1">
      <c r="A1460" s="1" t="s">
        <v>6</v>
      </c>
      <c r="B1460" s="2" t="s">
        <v>122</v>
      </c>
      <c r="C1460" s="2" t="s">
        <v>269</v>
      </c>
      <c r="D1460" s="2" t="s">
        <v>1648</v>
      </c>
      <c r="E1460" s="2" t="s">
        <v>2737</v>
      </c>
      <c r="F1460" s="2" t="s">
        <v>2817</v>
      </c>
      <c r="G1460" s="2">
        <v>157.28</v>
      </c>
      <c r="H1460" s="467">
        <v>150.99</v>
      </c>
      <c r="I1460" s="467">
        <v>200.97</v>
      </c>
      <c r="J1460" s="468">
        <f t="shared" si="191"/>
        <v>0.33101529902642551</v>
      </c>
      <c r="K1460" s="464">
        <v>339</v>
      </c>
      <c r="L1460" s="464">
        <v>331.5</v>
      </c>
      <c r="M1460" s="464">
        <v>475</v>
      </c>
      <c r="N1460" s="466">
        <f t="shared" si="187"/>
        <v>5.4000000000000006E-2</v>
      </c>
      <c r="O1460" s="2">
        <v>10</v>
      </c>
      <c r="P1460" s="2">
        <v>10</v>
      </c>
      <c r="Q1460" s="2">
        <v>10</v>
      </c>
      <c r="R1460" s="2">
        <v>0</v>
      </c>
      <c r="S1460" s="470">
        <f>+($I$1459*$S$1459)/I1460</f>
        <v>51.745036572622773</v>
      </c>
      <c r="T1460" s="470">
        <f t="shared" si="188"/>
        <v>81.74503657262278</v>
      </c>
      <c r="U1460" s="476" t="s">
        <v>3969</v>
      </c>
      <c r="V1460" s="472"/>
    </row>
    <row r="1461" spans="1:22" s="1" customFormat="1" ht="39.950000000000003" customHeight="1" thickBot="1">
      <c r="A1461" s="1" t="s">
        <v>6</v>
      </c>
      <c r="B1461" s="2" t="s">
        <v>122</v>
      </c>
      <c r="C1461" s="2" t="s">
        <v>269</v>
      </c>
      <c r="D1461" s="2" t="s">
        <v>1650</v>
      </c>
      <c r="E1461" s="2" t="s">
        <v>2733</v>
      </c>
      <c r="F1461" s="2" t="s">
        <v>2818</v>
      </c>
      <c r="G1461" s="2">
        <v>214.81</v>
      </c>
      <c r="H1461" s="467">
        <v>199.96</v>
      </c>
      <c r="I1461" s="467">
        <v>203.11</v>
      </c>
      <c r="J1461" s="468">
        <f t="shared" si="191"/>
        <v>1.5753150630126053E-2</v>
      </c>
      <c r="K1461" s="464">
        <v>339</v>
      </c>
      <c r="L1461" s="464">
        <v>331.5</v>
      </c>
      <c r="M1461" s="464">
        <v>475</v>
      </c>
      <c r="N1461" s="466">
        <f t="shared" si="187"/>
        <v>5.4000000000000006E-2</v>
      </c>
      <c r="O1461" s="2">
        <v>10</v>
      </c>
      <c r="P1461" s="2">
        <v>0</v>
      </c>
      <c r="Q1461" s="2">
        <v>10</v>
      </c>
      <c r="R1461" s="2">
        <v>2</v>
      </c>
      <c r="S1461" s="470">
        <f>+($I$1459*$S$1459)/I1461</f>
        <v>51.199842449903983</v>
      </c>
      <c r="T1461" s="470">
        <f t="shared" si="188"/>
        <v>73.199842449903983</v>
      </c>
      <c r="U1461" s="476" t="s">
        <v>3969</v>
      </c>
      <c r="V1461" s="472"/>
    </row>
    <row r="1462" spans="1:22" s="1" customFormat="1" ht="39.950000000000003" customHeight="1" thickBot="1">
      <c r="A1462" s="1" t="s">
        <v>7</v>
      </c>
      <c r="B1462" s="2" t="s">
        <v>122</v>
      </c>
      <c r="C1462" s="2" t="s">
        <v>269</v>
      </c>
      <c r="D1462" s="2" t="s">
        <v>1653</v>
      </c>
      <c r="E1462" s="2" t="s">
        <v>2751</v>
      </c>
      <c r="F1462" s="2" t="s">
        <v>2904</v>
      </c>
      <c r="G1462" s="2">
        <v>193</v>
      </c>
      <c r="H1462" s="467">
        <v>220.55</v>
      </c>
      <c r="I1462" s="467">
        <v>211</v>
      </c>
      <c r="J1462" s="468">
        <f t="shared" si="191"/>
        <v>-4.3300838812060809E-2</v>
      </c>
      <c r="K1462" s="464">
        <v>339</v>
      </c>
      <c r="L1462" s="464">
        <v>331.5</v>
      </c>
      <c r="M1462" s="464">
        <v>475</v>
      </c>
      <c r="N1462" s="466">
        <f t="shared" si="187"/>
        <v>5.4000000000000006E-2</v>
      </c>
      <c r="O1462" s="2">
        <v>10</v>
      </c>
      <c r="P1462" s="2">
        <v>10</v>
      </c>
      <c r="Q1462" s="2">
        <v>10</v>
      </c>
      <c r="R1462" s="2">
        <v>1</v>
      </c>
      <c r="S1462" s="470"/>
      <c r="T1462" s="470">
        <f t="shared" si="188"/>
        <v>31</v>
      </c>
      <c r="U1462" s="474" t="s">
        <v>3970</v>
      </c>
      <c r="V1462" s="475" t="s">
        <v>3151</v>
      </c>
    </row>
    <row r="1463" spans="1:22" s="1" customFormat="1" ht="39.950000000000003" customHeight="1" thickBot="1">
      <c r="A1463" s="1" t="s">
        <v>6</v>
      </c>
      <c r="B1463" s="2" t="s">
        <v>122</v>
      </c>
      <c r="C1463" s="2" t="s">
        <v>269</v>
      </c>
      <c r="D1463" s="2" t="s">
        <v>1651</v>
      </c>
      <c r="E1463" s="2" t="s">
        <v>2750</v>
      </c>
      <c r="F1463" s="2" t="s">
        <v>2818</v>
      </c>
      <c r="G1463" s="2">
        <v>224.22</v>
      </c>
      <c r="H1463" s="467">
        <v>205.7</v>
      </c>
      <c r="I1463" s="467">
        <v>215</v>
      </c>
      <c r="J1463" s="468">
        <f t="shared" si="191"/>
        <v>4.5211473018959711E-2</v>
      </c>
      <c r="K1463" s="464">
        <v>339</v>
      </c>
      <c r="L1463" s="464">
        <v>331.5</v>
      </c>
      <c r="M1463" s="464">
        <v>475</v>
      </c>
      <c r="N1463" s="466">
        <f t="shared" si="187"/>
        <v>5.4000000000000006E-2</v>
      </c>
      <c r="O1463" s="2">
        <v>5</v>
      </c>
      <c r="P1463" s="2">
        <v>0</v>
      </c>
      <c r="Q1463" s="2">
        <v>10</v>
      </c>
      <c r="R1463" s="2">
        <v>1</v>
      </c>
      <c r="S1463" s="470"/>
      <c r="T1463" s="470">
        <f t="shared" si="188"/>
        <v>16</v>
      </c>
      <c r="U1463" s="474" t="s">
        <v>3970</v>
      </c>
      <c r="V1463" s="475" t="s">
        <v>3151</v>
      </c>
    </row>
    <row r="1464" spans="1:22" s="1" customFormat="1" ht="39.950000000000003" customHeight="1" thickBot="1">
      <c r="A1464" s="1" t="s">
        <v>7</v>
      </c>
      <c r="B1464" s="2" t="s">
        <v>122</v>
      </c>
      <c r="C1464" s="2" t="s">
        <v>269</v>
      </c>
      <c r="D1464" s="2" t="s">
        <v>1652</v>
      </c>
      <c r="E1464" s="2" t="s">
        <v>2738</v>
      </c>
      <c r="F1464" s="2" t="s">
        <v>2867</v>
      </c>
      <c r="G1464" s="2">
        <v>194.34</v>
      </c>
      <c r="H1464" s="467">
        <v>217.07</v>
      </c>
      <c r="I1464" s="467">
        <v>246.91</v>
      </c>
      <c r="J1464" s="468">
        <f t="shared" si="191"/>
        <v>0.13746717648684759</v>
      </c>
      <c r="K1464" s="464">
        <v>339</v>
      </c>
      <c r="L1464" s="464">
        <v>331.5</v>
      </c>
      <c r="M1464" s="464">
        <v>475</v>
      </c>
      <c r="N1464" s="466">
        <f t="shared" si="187"/>
        <v>5.4000000000000006E-2</v>
      </c>
      <c r="O1464" s="2">
        <v>10</v>
      </c>
      <c r="P1464" s="2">
        <v>10</v>
      </c>
      <c r="Q1464" s="2">
        <v>10</v>
      </c>
      <c r="R1464" s="2">
        <v>0</v>
      </c>
      <c r="S1464" s="470">
        <f t="shared" ref="S1464:S1469" si="192">+($I$1459*$S$1459)/I1464</f>
        <v>42.117370701875174</v>
      </c>
      <c r="T1464" s="470">
        <f t="shared" si="188"/>
        <v>72.117370701875174</v>
      </c>
      <c r="U1464" s="476" t="s">
        <v>3969</v>
      </c>
      <c r="V1464" s="472"/>
    </row>
    <row r="1465" spans="1:22" s="1" customFormat="1" ht="39.950000000000003" customHeight="1" thickBot="1">
      <c r="A1465" s="1" t="s">
        <v>6</v>
      </c>
      <c r="B1465" s="2" t="s">
        <v>122</v>
      </c>
      <c r="C1465" s="2" t="s">
        <v>269</v>
      </c>
      <c r="D1465" s="2" t="s">
        <v>1655</v>
      </c>
      <c r="E1465" s="2" t="s">
        <v>2742</v>
      </c>
      <c r="F1465" s="2" t="s">
        <v>2818</v>
      </c>
      <c r="G1465" s="2">
        <v>208.54</v>
      </c>
      <c r="H1465" s="467">
        <v>284</v>
      </c>
      <c r="I1465" s="467">
        <v>284</v>
      </c>
      <c r="J1465" s="468">
        <f t="shared" si="191"/>
        <v>0</v>
      </c>
      <c r="K1465" s="464">
        <v>339</v>
      </c>
      <c r="L1465" s="464">
        <v>331.5</v>
      </c>
      <c r="M1465" s="464">
        <v>475</v>
      </c>
      <c r="N1465" s="466">
        <f t="shared" si="187"/>
        <v>5.4000000000000006E-2</v>
      </c>
      <c r="O1465" s="2">
        <v>10</v>
      </c>
      <c r="P1465" s="2">
        <v>0</v>
      </c>
      <c r="Q1465" s="2">
        <v>10</v>
      </c>
      <c r="R1465" s="2">
        <v>0</v>
      </c>
      <c r="S1465" s="470">
        <f t="shared" si="192"/>
        <v>36.616901408450701</v>
      </c>
      <c r="T1465" s="470">
        <f t="shared" si="188"/>
        <v>56.616901408450701</v>
      </c>
      <c r="U1465" s="474" t="s">
        <v>3970</v>
      </c>
      <c r="V1465" s="475" t="s">
        <v>3971</v>
      </c>
    </row>
    <row r="1466" spans="1:22" s="1" customFormat="1" ht="39.950000000000003" customHeight="1" thickBot="1">
      <c r="A1466" s="1" t="s">
        <v>6</v>
      </c>
      <c r="B1466" s="2" t="s">
        <v>122</v>
      </c>
      <c r="C1466" s="2" t="s">
        <v>269</v>
      </c>
      <c r="D1466" s="2" t="s">
        <v>1654</v>
      </c>
      <c r="E1466" s="2" t="s">
        <v>2736</v>
      </c>
      <c r="F1466" s="2" t="s">
        <v>2779</v>
      </c>
      <c r="G1466" s="2">
        <v>407.1</v>
      </c>
      <c r="H1466" s="467">
        <v>273.89999999999998</v>
      </c>
      <c r="I1466" s="467">
        <v>286.73</v>
      </c>
      <c r="J1466" s="468">
        <f t="shared" si="191"/>
        <v>4.6841913106973498E-2</v>
      </c>
      <c r="K1466" s="464">
        <v>339</v>
      </c>
      <c r="L1466" s="464">
        <v>331.5</v>
      </c>
      <c r="M1466" s="464">
        <v>475</v>
      </c>
      <c r="N1466" s="466">
        <f t="shared" si="187"/>
        <v>5.4000000000000006E-2</v>
      </c>
      <c r="O1466" s="2">
        <v>0</v>
      </c>
      <c r="P1466" s="2">
        <v>10</v>
      </c>
      <c r="Q1466" s="2">
        <v>10</v>
      </c>
      <c r="R1466" s="2">
        <v>0</v>
      </c>
      <c r="S1466" s="470">
        <f t="shared" si="192"/>
        <v>36.268266313256369</v>
      </c>
      <c r="T1466" s="470">
        <f t="shared" si="188"/>
        <v>56.268266313256369</v>
      </c>
      <c r="U1466" s="474" t="s">
        <v>3970</v>
      </c>
      <c r="V1466" s="475" t="s">
        <v>3971</v>
      </c>
    </row>
    <row r="1467" spans="1:22" s="1" customFormat="1" ht="39.950000000000003" customHeight="1" thickBot="1">
      <c r="A1467" s="1" t="s">
        <v>6</v>
      </c>
      <c r="B1467" s="2" t="s">
        <v>122</v>
      </c>
      <c r="C1467" s="2" t="s">
        <v>269</v>
      </c>
      <c r="D1467" s="2" t="s">
        <v>1657</v>
      </c>
      <c r="E1467" s="2" t="s">
        <v>2753</v>
      </c>
      <c r="F1467" s="2" t="s">
        <v>2812</v>
      </c>
      <c r="G1467" s="2">
        <v>473</v>
      </c>
      <c r="H1467" s="467">
        <v>473</v>
      </c>
      <c r="I1467" s="467">
        <v>473</v>
      </c>
      <c r="J1467" s="468">
        <f t="shared" si="191"/>
        <v>0</v>
      </c>
      <c r="K1467" s="464">
        <v>339</v>
      </c>
      <c r="L1467" s="464">
        <v>331.5</v>
      </c>
      <c r="M1467" s="464">
        <v>475</v>
      </c>
      <c r="N1467" s="466">
        <f t="shared" si="187"/>
        <v>5.4000000000000006E-2</v>
      </c>
      <c r="O1467" s="2">
        <v>10</v>
      </c>
      <c r="P1467" s="2">
        <v>10</v>
      </c>
      <c r="Q1467" s="2">
        <v>10</v>
      </c>
      <c r="R1467" s="2">
        <v>0</v>
      </c>
      <c r="S1467" s="470">
        <f t="shared" si="192"/>
        <v>21.985623678646931</v>
      </c>
      <c r="T1467" s="470">
        <f t="shared" si="188"/>
        <v>51.985623678646931</v>
      </c>
      <c r="U1467" s="474" t="s">
        <v>3970</v>
      </c>
      <c r="V1467" s="475" t="s">
        <v>3971</v>
      </c>
    </row>
    <row r="1468" spans="1:22" s="1" customFormat="1" ht="39.950000000000003" customHeight="1" thickBot="1">
      <c r="A1468" s="1" t="s">
        <v>6</v>
      </c>
      <c r="B1468" s="2" t="s">
        <v>122</v>
      </c>
      <c r="C1468" s="2" t="s">
        <v>269</v>
      </c>
      <c r="D1468" s="2" t="s">
        <v>1656</v>
      </c>
      <c r="E1468" s="2" t="s">
        <v>2735</v>
      </c>
      <c r="F1468" s="2" t="s">
        <v>2925</v>
      </c>
      <c r="G1468" s="2">
        <v>460</v>
      </c>
      <c r="H1468" s="467">
        <v>472</v>
      </c>
      <c r="I1468" s="467">
        <v>573</v>
      </c>
      <c r="J1468" s="468">
        <f t="shared" si="191"/>
        <v>0.21398305084745764</v>
      </c>
      <c r="K1468" s="464">
        <v>339</v>
      </c>
      <c r="L1468" s="464">
        <v>331.5</v>
      </c>
      <c r="M1468" s="464">
        <v>475</v>
      </c>
      <c r="N1468" s="466">
        <f t="shared" si="187"/>
        <v>5.4000000000000006E-2</v>
      </c>
      <c r="O1468" s="2">
        <v>10</v>
      </c>
      <c r="P1468" s="2">
        <v>10</v>
      </c>
      <c r="Q1468" s="2">
        <v>10</v>
      </c>
      <c r="R1468" s="2">
        <v>1</v>
      </c>
      <c r="S1468" s="470">
        <f t="shared" si="192"/>
        <v>18.148691099476437</v>
      </c>
      <c r="T1468" s="470">
        <f t="shared" si="188"/>
        <v>49.148691099476437</v>
      </c>
      <c r="U1468" s="474" t="s">
        <v>3970</v>
      </c>
      <c r="V1468" s="475" t="s">
        <v>3971</v>
      </c>
    </row>
    <row r="1469" spans="1:22" s="1" customFormat="1" ht="39.950000000000003" customHeight="1" thickBot="1">
      <c r="A1469" s="1" t="s">
        <v>6</v>
      </c>
      <c r="B1469" s="2" t="s">
        <v>122</v>
      </c>
      <c r="C1469" s="2" t="s">
        <v>269</v>
      </c>
      <c r="D1469" s="2" t="s">
        <v>1658</v>
      </c>
      <c r="E1469" s="2" t="s">
        <v>2754</v>
      </c>
      <c r="F1469" s="2" t="s">
        <v>2821</v>
      </c>
      <c r="G1469" s="2">
        <v>560</v>
      </c>
      <c r="H1469" s="467">
        <v>560</v>
      </c>
      <c r="I1469" s="467">
        <v>600</v>
      </c>
      <c r="J1469" s="468">
        <f t="shared" si="191"/>
        <v>7.1428571428571425E-2</v>
      </c>
      <c r="K1469" s="464">
        <v>339</v>
      </c>
      <c r="L1469" s="464">
        <v>331.5</v>
      </c>
      <c r="M1469" s="464">
        <v>475</v>
      </c>
      <c r="N1469" s="466">
        <f t="shared" si="187"/>
        <v>5.4000000000000006E-2</v>
      </c>
      <c r="O1469" s="2">
        <v>10</v>
      </c>
      <c r="P1469" s="2">
        <v>10</v>
      </c>
      <c r="Q1469" s="2">
        <v>10</v>
      </c>
      <c r="R1469" s="2">
        <v>0</v>
      </c>
      <c r="S1469" s="470">
        <f t="shared" si="192"/>
        <v>17.331999999999997</v>
      </c>
      <c r="T1469" s="470">
        <f t="shared" si="188"/>
        <v>47.331999999999994</v>
      </c>
      <c r="U1469" s="474" t="s">
        <v>3970</v>
      </c>
      <c r="V1469" s="475" t="s">
        <v>3971</v>
      </c>
    </row>
    <row r="1470" spans="1:22" s="1" customFormat="1" ht="39.950000000000003" customHeight="1" thickBot="1">
      <c r="A1470" s="1" t="s">
        <v>6</v>
      </c>
      <c r="B1470" s="2" t="s">
        <v>123</v>
      </c>
      <c r="C1470" s="2" t="s">
        <v>269</v>
      </c>
      <c r="D1470" s="2" t="s">
        <v>1659</v>
      </c>
      <c r="E1470" s="2" t="s">
        <v>2733</v>
      </c>
      <c r="F1470" s="2" t="s">
        <v>2977</v>
      </c>
      <c r="G1470" s="2">
        <v>462.23</v>
      </c>
      <c r="H1470" s="467">
        <v>467.15</v>
      </c>
      <c r="I1470" s="467">
        <v>513.96</v>
      </c>
      <c r="J1470" s="468">
        <f t="shared" si="191"/>
        <v>0.10020336080488079</v>
      </c>
      <c r="K1470" s="464">
        <v>501</v>
      </c>
      <c r="L1470" s="464">
        <v>450</v>
      </c>
      <c r="M1470" s="464">
        <v>590</v>
      </c>
      <c r="N1470" s="466">
        <f t="shared" si="187"/>
        <v>5.4000000000000006E-2</v>
      </c>
      <c r="O1470" s="2">
        <v>10</v>
      </c>
      <c r="P1470" s="2">
        <v>10</v>
      </c>
      <c r="Q1470" s="2">
        <v>10</v>
      </c>
      <c r="R1470" s="2">
        <v>2</v>
      </c>
      <c r="S1470" s="470">
        <v>60</v>
      </c>
      <c r="T1470" s="470">
        <f t="shared" si="188"/>
        <v>92</v>
      </c>
      <c r="U1470" s="476" t="s">
        <v>3969</v>
      </c>
      <c r="V1470" s="472"/>
    </row>
    <row r="1471" spans="1:22" s="1" customFormat="1" ht="39.950000000000003" customHeight="1" thickBot="1">
      <c r="A1471" s="1" t="s">
        <v>7</v>
      </c>
      <c r="B1471" s="2" t="s">
        <v>123</v>
      </c>
      <c r="C1471" s="2" t="s">
        <v>270</v>
      </c>
      <c r="D1471" s="2" t="s">
        <v>1660</v>
      </c>
      <c r="E1471" s="2" t="s">
        <v>2733</v>
      </c>
      <c r="F1471" s="2" t="s">
        <v>2779</v>
      </c>
      <c r="G1471" s="2">
        <v>468.15</v>
      </c>
      <c r="H1471" s="467">
        <v>467.82</v>
      </c>
      <c r="I1471" s="467">
        <v>527.53</v>
      </c>
      <c r="J1471" s="468">
        <f t="shared" si="191"/>
        <v>0.12763456030097042</v>
      </c>
      <c r="K1471" s="464">
        <v>501</v>
      </c>
      <c r="L1471" s="464">
        <v>450</v>
      </c>
      <c r="M1471" s="464">
        <v>590</v>
      </c>
      <c r="N1471" s="466">
        <f t="shared" si="187"/>
        <v>5.4000000000000006E-2</v>
      </c>
      <c r="O1471" s="2">
        <v>10</v>
      </c>
      <c r="P1471" s="2">
        <v>0</v>
      </c>
      <c r="Q1471" s="2">
        <v>10</v>
      </c>
      <c r="R1471" s="2">
        <v>2</v>
      </c>
      <c r="S1471" s="470"/>
      <c r="T1471" s="470">
        <f t="shared" si="188"/>
        <v>22</v>
      </c>
      <c r="U1471" s="474" t="s">
        <v>3970</v>
      </c>
      <c r="V1471" s="475" t="s">
        <v>3151</v>
      </c>
    </row>
    <row r="1472" spans="1:22" s="1" customFormat="1" ht="39.950000000000003" customHeight="1" thickBot="1">
      <c r="A1472" s="1" t="s">
        <v>6</v>
      </c>
      <c r="B1472" s="2" t="s">
        <v>123</v>
      </c>
      <c r="C1472" s="2" t="s">
        <v>269</v>
      </c>
      <c r="D1472" s="2" t="s">
        <v>1661</v>
      </c>
      <c r="E1472" s="2" t="s">
        <v>2736</v>
      </c>
      <c r="F1472" s="2" t="s">
        <v>2779</v>
      </c>
      <c r="G1472" s="2">
        <v>561.02</v>
      </c>
      <c r="H1472" s="467">
        <v>502.41</v>
      </c>
      <c r="I1472" s="467">
        <v>550.79999999999995</v>
      </c>
      <c r="J1472" s="468">
        <f t="shared" si="191"/>
        <v>9.6315758046217087E-2</v>
      </c>
      <c r="K1472" s="464">
        <v>501</v>
      </c>
      <c r="L1472" s="464">
        <v>450</v>
      </c>
      <c r="M1472" s="464">
        <v>590</v>
      </c>
      <c r="N1472" s="466">
        <f t="shared" si="187"/>
        <v>5.4000000000000006E-2</v>
      </c>
      <c r="O1472" s="2">
        <v>0</v>
      </c>
      <c r="P1472" s="2">
        <v>10</v>
      </c>
      <c r="Q1472" s="2">
        <v>10</v>
      </c>
      <c r="R1472" s="2">
        <v>0</v>
      </c>
      <c r="S1472" s="470">
        <f t="shared" ref="S1472:S1477" si="193">+($I$1470*$S$1470)/I1472</f>
        <v>55.986928104575171</v>
      </c>
      <c r="T1472" s="470">
        <f t="shared" si="188"/>
        <v>75.986928104575171</v>
      </c>
      <c r="U1472" s="476" t="s">
        <v>3969</v>
      </c>
      <c r="V1472" s="472"/>
    </row>
    <row r="1473" spans="1:22" s="1" customFormat="1" ht="39.950000000000003" customHeight="1" thickBot="1">
      <c r="A1473" s="1" t="s">
        <v>7</v>
      </c>
      <c r="B1473" s="2" t="s">
        <v>123</v>
      </c>
      <c r="C1473" s="2" t="s">
        <v>270</v>
      </c>
      <c r="D1473" s="2" t="s">
        <v>1665</v>
      </c>
      <c r="E1473" s="2" t="s">
        <v>2737</v>
      </c>
      <c r="F1473" s="2" t="s">
        <v>2923</v>
      </c>
      <c r="G1473" s="2">
        <v>784.22</v>
      </c>
      <c r="H1473" s="467">
        <v>784.22</v>
      </c>
      <c r="I1473" s="467">
        <v>591.09</v>
      </c>
      <c r="J1473" s="468">
        <f t="shared" si="191"/>
        <v>-0.24627017928642472</v>
      </c>
      <c r="K1473" s="464">
        <v>501</v>
      </c>
      <c r="L1473" s="464">
        <v>450</v>
      </c>
      <c r="M1473" s="464">
        <v>590</v>
      </c>
      <c r="N1473" s="466">
        <f t="shared" si="187"/>
        <v>5.4000000000000006E-2</v>
      </c>
      <c r="O1473" s="2">
        <v>10</v>
      </c>
      <c r="P1473" s="2">
        <v>10</v>
      </c>
      <c r="Q1473" s="2">
        <v>10</v>
      </c>
      <c r="R1473" s="2">
        <v>0</v>
      </c>
      <c r="S1473" s="470">
        <f t="shared" si="193"/>
        <v>52.170735421001879</v>
      </c>
      <c r="T1473" s="470">
        <f t="shared" si="188"/>
        <v>82.170735421001879</v>
      </c>
      <c r="U1473" s="476" t="s">
        <v>3969</v>
      </c>
      <c r="V1473" s="472"/>
    </row>
    <row r="1474" spans="1:22" s="1" customFormat="1" ht="39.950000000000003" customHeight="1" thickBot="1">
      <c r="A1474" s="1" t="s">
        <v>6</v>
      </c>
      <c r="B1474" s="2" t="s">
        <v>123</v>
      </c>
      <c r="C1474" s="2" t="s">
        <v>269</v>
      </c>
      <c r="D1474" s="2" t="s">
        <v>1664</v>
      </c>
      <c r="E1474" s="2" t="s">
        <v>2737</v>
      </c>
      <c r="F1474" s="2" t="s">
        <v>2868</v>
      </c>
      <c r="G1474" s="2">
        <v>675.57</v>
      </c>
      <c r="H1474" s="467">
        <v>675.57</v>
      </c>
      <c r="I1474" s="467">
        <v>675.57</v>
      </c>
      <c r="J1474" s="468">
        <f t="shared" si="191"/>
        <v>0</v>
      </c>
      <c r="K1474" s="464">
        <v>501</v>
      </c>
      <c r="L1474" s="464">
        <v>450</v>
      </c>
      <c r="M1474" s="464">
        <v>590</v>
      </c>
      <c r="N1474" s="466">
        <f t="shared" si="187"/>
        <v>5.4000000000000006E-2</v>
      </c>
      <c r="O1474" s="2">
        <v>10</v>
      </c>
      <c r="P1474" s="2">
        <v>10</v>
      </c>
      <c r="Q1474" s="2">
        <v>10</v>
      </c>
      <c r="R1474" s="2">
        <v>0</v>
      </c>
      <c r="S1474" s="470">
        <f t="shared" si="193"/>
        <v>45.646787157511433</v>
      </c>
      <c r="T1474" s="470">
        <f t="shared" si="188"/>
        <v>75.646787157511426</v>
      </c>
      <c r="U1474" s="476" t="s">
        <v>3969</v>
      </c>
      <c r="V1474" s="472"/>
    </row>
    <row r="1475" spans="1:22" s="1" customFormat="1" ht="39.950000000000003" customHeight="1" thickBot="1">
      <c r="A1475" s="1" t="s">
        <v>6</v>
      </c>
      <c r="B1475" s="2" t="s">
        <v>123</v>
      </c>
      <c r="C1475" s="2" t="s">
        <v>269</v>
      </c>
      <c r="D1475" s="2" t="s">
        <v>1663</v>
      </c>
      <c r="E1475" s="2" t="s">
        <v>2735</v>
      </c>
      <c r="F1475" s="2" t="s">
        <v>2868</v>
      </c>
      <c r="G1475" s="2">
        <v>584.72</v>
      </c>
      <c r="H1475" s="467">
        <v>642</v>
      </c>
      <c r="I1475" s="467">
        <v>696</v>
      </c>
      <c r="J1475" s="468">
        <f t="shared" si="191"/>
        <v>8.4112149532710276E-2</v>
      </c>
      <c r="K1475" s="464">
        <v>501</v>
      </c>
      <c r="L1475" s="464">
        <v>450</v>
      </c>
      <c r="M1475" s="464">
        <v>590</v>
      </c>
      <c r="N1475" s="466">
        <f t="shared" si="187"/>
        <v>5.4000000000000006E-2</v>
      </c>
      <c r="O1475" s="2">
        <v>10</v>
      </c>
      <c r="P1475" s="2">
        <v>10</v>
      </c>
      <c r="Q1475" s="2"/>
      <c r="R1475" s="2">
        <v>1</v>
      </c>
      <c r="S1475" s="470">
        <f t="shared" si="193"/>
        <v>44.306896551724144</v>
      </c>
      <c r="T1475" s="470">
        <f t="shared" si="188"/>
        <v>65.306896551724151</v>
      </c>
      <c r="U1475" s="476" t="s">
        <v>3969</v>
      </c>
      <c r="V1475" s="472"/>
    </row>
    <row r="1476" spans="1:22" s="1" customFormat="1" ht="39.950000000000003" customHeight="1" thickBot="1">
      <c r="A1476" s="1" t="s">
        <v>6</v>
      </c>
      <c r="B1476" s="2" t="s">
        <v>123</v>
      </c>
      <c r="C1476" s="2" t="s">
        <v>269</v>
      </c>
      <c r="D1476" s="2" t="s">
        <v>1666</v>
      </c>
      <c r="E1476" s="2" t="s">
        <v>2753</v>
      </c>
      <c r="F1476" s="2" t="s">
        <v>2871</v>
      </c>
      <c r="G1476" s="2">
        <v>1512</v>
      </c>
      <c r="H1476" s="467">
        <v>1512</v>
      </c>
      <c r="I1476" s="467">
        <v>1512</v>
      </c>
      <c r="J1476" s="468">
        <f t="shared" si="191"/>
        <v>0</v>
      </c>
      <c r="K1476" s="464">
        <v>501</v>
      </c>
      <c r="L1476" s="464">
        <v>450</v>
      </c>
      <c r="M1476" s="464">
        <v>590</v>
      </c>
      <c r="N1476" s="466">
        <f t="shared" si="187"/>
        <v>5.4000000000000006E-2</v>
      </c>
      <c r="O1476" s="2">
        <v>10</v>
      </c>
      <c r="P1476" s="2">
        <v>10</v>
      </c>
      <c r="Q1476" s="2">
        <v>10</v>
      </c>
      <c r="R1476" s="2">
        <v>0</v>
      </c>
      <c r="S1476" s="470">
        <f t="shared" si="193"/>
        <v>20.395238095238096</v>
      </c>
      <c r="T1476" s="470">
        <f t="shared" si="188"/>
        <v>50.395238095238099</v>
      </c>
      <c r="U1476" s="474" t="s">
        <v>3970</v>
      </c>
      <c r="V1476" s="475" t="s">
        <v>3971</v>
      </c>
    </row>
    <row r="1477" spans="1:22" s="1" customFormat="1" ht="39.950000000000003" customHeight="1" thickBot="1">
      <c r="A1477" s="1" t="s">
        <v>6</v>
      </c>
      <c r="B1477" s="2" t="s">
        <v>123</v>
      </c>
      <c r="C1477" s="2" t="s">
        <v>271</v>
      </c>
      <c r="D1477" s="2" t="s">
        <v>1667</v>
      </c>
      <c r="E1477" s="2" t="s">
        <v>2733</v>
      </c>
      <c r="F1477" s="2" t="s">
        <v>2914</v>
      </c>
      <c r="G1477" s="2">
        <v>1867.89</v>
      </c>
      <c r="H1477" s="467">
        <v>1870.93</v>
      </c>
      <c r="I1477" s="467">
        <v>1870.77</v>
      </c>
      <c r="J1477" s="468">
        <f t="shared" si="191"/>
        <v>-8.551896650333356E-5</v>
      </c>
      <c r="K1477" s="464">
        <v>501</v>
      </c>
      <c r="L1477" s="464">
        <v>450</v>
      </c>
      <c r="M1477" s="464">
        <v>590</v>
      </c>
      <c r="N1477" s="466">
        <f t="shared" si="187"/>
        <v>5.4000000000000006E-2</v>
      </c>
      <c r="O1477" s="2">
        <v>10</v>
      </c>
      <c r="P1477" s="2">
        <v>0</v>
      </c>
      <c r="Q1477" s="2">
        <v>10</v>
      </c>
      <c r="R1477" s="2">
        <v>2</v>
      </c>
      <c r="S1477" s="470">
        <f t="shared" si="193"/>
        <v>16.483907695761641</v>
      </c>
      <c r="T1477" s="470">
        <f t="shared" si="188"/>
        <v>38.483907695761644</v>
      </c>
      <c r="U1477" s="474" t="s">
        <v>3970</v>
      </c>
      <c r="V1477" s="475" t="s">
        <v>3971</v>
      </c>
    </row>
    <row r="1478" spans="1:22" s="1" customFormat="1" ht="39.950000000000003" customHeight="1" thickBot="1">
      <c r="A1478" s="1" t="s">
        <v>6</v>
      </c>
      <c r="B1478" s="2" t="s">
        <v>123</v>
      </c>
      <c r="C1478" s="2" t="s">
        <v>269</v>
      </c>
      <c r="D1478" s="2" t="s">
        <v>1662</v>
      </c>
      <c r="E1478" s="2" t="s">
        <v>2742</v>
      </c>
      <c r="F1478" s="2" t="s">
        <v>2779</v>
      </c>
      <c r="G1478" s="2">
        <v>396.51</v>
      </c>
      <c r="H1478" s="467">
        <v>530</v>
      </c>
      <c r="I1478" s="467"/>
      <c r="J1478" s="468"/>
      <c r="K1478" s="464">
        <v>501</v>
      </c>
      <c r="L1478" s="464">
        <v>450</v>
      </c>
      <c r="M1478" s="464">
        <v>590</v>
      </c>
      <c r="N1478" s="466">
        <f t="shared" si="187"/>
        <v>5.4000000000000006E-2</v>
      </c>
      <c r="O1478" s="2">
        <v>10</v>
      </c>
      <c r="P1478" s="2">
        <v>0</v>
      </c>
      <c r="Q1478" s="2">
        <v>10</v>
      </c>
      <c r="R1478" s="2">
        <v>0</v>
      </c>
      <c r="S1478" s="470"/>
      <c r="T1478" s="470">
        <f t="shared" si="188"/>
        <v>20</v>
      </c>
      <c r="U1478" s="474" t="s">
        <v>3970</v>
      </c>
      <c r="V1478" s="475" t="s">
        <v>3151</v>
      </c>
    </row>
    <row r="1479" spans="1:22" s="1" customFormat="1" ht="39.950000000000003" customHeight="1" thickBot="1">
      <c r="A1479" s="1" t="s">
        <v>6</v>
      </c>
      <c r="B1479" s="2" t="s">
        <v>124</v>
      </c>
      <c r="C1479" s="2" t="s">
        <v>269</v>
      </c>
      <c r="D1479" s="2" t="s">
        <v>1669</v>
      </c>
      <c r="E1479" s="2" t="s">
        <v>2753</v>
      </c>
      <c r="F1479" s="2" t="s">
        <v>2914</v>
      </c>
      <c r="G1479" s="2">
        <v>2710</v>
      </c>
      <c r="H1479" s="467">
        <v>2010</v>
      </c>
      <c r="I1479" s="467">
        <v>2010</v>
      </c>
      <c r="J1479" s="468">
        <f t="shared" ref="J1479:J1487" si="194">+(I1479-H1479)/H1479</f>
        <v>0</v>
      </c>
      <c r="K1479" s="464"/>
      <c r="L1479" s="464"/>
      <c r="M1479" s="464" t="s">
        <v>3140</v>
      </c>
      <c r="N1479" s="466">
        <f t="shared" si="187"/>
        <v>5.4000000000000006E-2</v>
      </c>
      <c r="O1479" s="2">
        <v>10</v>
      </c>
      <c r="P1479" s="2">
        <v>10</v>
      </c>
      <c r="Q1479" s="2">
        <v>10</v>
      </c>
      <c r="R1479" s="2">
        <v>0</v>
      </c>
      <c r="S1479" s="470">
        <v>60</v>
      </c>
      <c r="T1479" s="470">
        <f t="shared" si="188"/>
        <v>90</v>
      </c>
      <c r="U1479" s="476" t="s">
        <v>3969</v>
      </c>
      <c r="V1479" s="472"/>
    </row>
    <row r="1480" spans="1:22" s="1" customFormat="1" ht="39.950000000000003" customHeight="1" thickBot="1">
      <c r="A1480" s="1" t="s">
        <v>6</v>
      </c>
      <c r="B1480" s="2" t="s">
        <v>124</v>
      </c>
      <c r="C1480" s="2" t="s">
        <v>270</v>
      </c>
      <c r="D1480" s="2" t="s">
        <v>1670</v>
      </c>
      <c r="E1480" s="2" t="s">
        <v>2733</v>
      </c>
      <c r="F1480" s="2" t="s">
        <v>2914</v>
      </c>
      <c r="G1480" s="2">
        <v>3628.35</v>
      </c>
      <c r="H1480" s="467">
        <v>2014.06</v>
      </c>
      <c r="I1480" s="467">
        <v>2013.89</v>
      </c>
      <c r="J1480" s="468">
        <f t="shared" si="194"/>
        <v>-8.4406621451121308E-5</v>
      </c>
      <c r="K1480" s="464"/>
      <c r="L1480" s="464"/>
      <c r="M1480" s="464" t="s">
        <v>3140</v>
      </c>
      <c r="N1480" s="466">
        <f t="shared" si="187"/>
        <v>5.4000000000000006E-2</v>
      </c>
      <c r="O1480" s="2">
        <v>10</v>
      </c>
      <c r="P1480" s="2">
        <v>0</v>
      </c>
      <c r="Q1480" s="2">
        <v>10</v>
      </c>
      <c r="R1480" s="2">
        <v>2</v>
      </c>
      <c r="S1480" s="470"/>
      <c r="T1480" s="470">
        <f t="shared" si="188"/>
        <v>22</v>
      </c>
      <c r="U1480" s="474" t="s">
        <v>3970</v>
      </c>
      <c r="V1480" s="475" t="s">
        <v>3151</v>
      </c>
    </row>
    <row r="1481" spans="1:22" s="1" customFormat="1" ht="39.950000000000003" customHeight="1" thickBot="1">
      <c r="A1481" s="1" t="s">
        <v>7</v>
      </c>
      <c r="B1481" s="2" t="s">
        <v>124</v>
      </c>
      <c r="C1481" s="2" t="s">
        <v>269</v>
      </c>
      <c r="D1481" s="2" t="s">
        <v>1671</v>
      </c>
      <c r="E1481" s="2" t="s">
        <v>2734</v>
      </c>
      <c r="F1481" s="2" t="s">
        <v>2979</v>
      </c>
      <c r="G1481" s="2">
        <v>3855.9</v>
      </c>
      <c r="H1481" s="467">
        <v>2125</v>
      </c>
      <c r="I1481" s="467">
        <v>2080</v>
      </c>
      <c r="J1481" s="468">
        <f t="shared" si="194"/>
        <v>-2.1176470588235293E-2</v>
      </c>
      <c r="K1481" s="464"/>
      <c r="L1481" s="464"/>
      <c r="M1481" s="464" t="s">
        <v>3140</v>
      </c>
      <c r="N1481" s="466">
        <f t="shared" si="187"/>
        <v>5.4000000000000006E-2</v>
      </c>
      <c r="O1481" s="2">
        <v>10</v>
      </c>
      <c r="P1481" s="2">
        <v>10</v>
      </c>
      <c r="Q1481" s="2">
        <v>10</v>
      </c>
      <c r="R1481" s="2">
        <v>0</v>
      </c>
      <c r="S1481" s="470">
        <f t="shared" ref="S1481:S1487" si="195">+($I$1479*$S$1479)/I1481</f>
        <v>57.980769230769234</v>
      </c>
      <c r="T1481" s="470">
        <f t="shared" si="188"/>
        <v>87.980769230769226</v>
      </c>
      <c r="U1481" s="476" t="s">
        <v>3969</v>
      </c>
      <c r="V1481" s="472"/>
    </row>
    <row r="1482" spans="1:22" s="1" customFormat="1" ht="39.950000000000003" customHeight="1" thickBot="1">
      <c r="A1482" s="1" t="s">
        <v>6</v>
      </c>
      <c r="B1482" s="2" t="s">
        <v>124</v>
      </c>
      <c r="C1482" s="2" t="s">
        <v>269</v>
      </c>
      <c r="D1482" s="2" t="s">
        <v>1673</v>
      </c>
      <c r="E1482" s="2" t="s">
        <v>2737</v>
      </c>
      <c r="F1482" s="2" t="s">
        <v>2913</v>
      </c>
      <c r="G1482" s="2">
        <v>2445.7199999999998</v>
      </c>
      <c r="H1482" s="467">
        <v>2445.7199999999998</v>
      </c>
      <c r="I1482" s="467">
        <v>2378.16</v>
      </c>
      <c r="J1482" s="468">
        <f t="shared" si="194"/>
        <v>-2.7623767234188686E-2</v>
      </c>
      <c r="K1482" s="464"/>
      <c r="L1482" s="464"/>
      <c r="M1482" s="464" t="s">
        <v>3140</v>
      </c>
      <c r="N1482" s="466">
        <f t="shared" si="187"/>
        <v>5.4000000000000006E-2</v>
      </c>
      <c r="O1482" s="2">
        <v>10</v>
      </c>
      <c r="P1482" s="2">
        <v>10</v>
      </c>
      <c r="Q1482" s="2">
        <v>10</v>
      </c>
      <c r="R1482" s="2">
        <v>0</v>
      </c>
      <c r="S1482" s="470">
        <f t="shared" si="195"/>
        <v>50.711474417196492</v>
      </c>
      <c r="T1482" s="470">
        <f t="shared" si="188"/>
        <v>80.711474417196484</v>
      </c>
      <c r="U1482" s="476" t="s">
        <v>3969</v>
      </c>
      <c r="V1482" s="472"/>
    </row>
    <row r="1483" spans="1:22" s="1" customFormat="1" ht="39.950000000000003" customHeight="1" thickBot="1">
      <c r="A1483" s="1" t="s">
        <v>6</v>
      </c>
      <c r="B1483" s="2" t="s">
        <v>124</v>
      </c>
      <c r="C1483" s="2" t="s">
        <v>269</v>
      </c>
      <c r="D1483" s="2" t="s">
        <v>1668</v>
      </c>
      <c r="E1483" s="2" t="s">
        <v>2741</v>
      </c>
      <c r="F1483" s="2" t="s">
        <v>2978</v>
      </c>
      <c r="G1483" s="2">
        <v>2052.2600000000002</v>
      </c>
      <c r="H1483" s="467">
        <v>1868.72</v>
      </c>
      <c r="I1483" s="467">
        <v>2397.4899999999998</v>
      </c>
      <c r="J1483" s="468">
        <f t="shared" si="194"/>
        <v>0.28295838862965011</v>
      </c>
      <c r="K1483" s="464"/>
      <c r="L1483" s="464"/>
      <c r="M1483" s="464" t="s">
        <v>3140</v>
      </c>
      <c r="N1483" s="466">
        <f t="shared" si="187"/>
        <v>5.4000000000000006E-2</v>
      </c>
      <c r="O1483" s="2">
        <v>10</v>
      </c>
      <c r="P1483" s="2">
        <v>10</v>
      </c>
      <c r="Q1483" s="2">
        <v>10</v>
      </c>
      <c r="R1483" s="2">
        <v>0</v>
      </c>
      <c r="S1483" s="470">
        <f t="shared" si="195"/>
        <v>50.30260814435097</v>
      </c>
      <c r="T1483" s="470">
        <f t="shared" si="188"/>
        <v>80.30260814435097</v>
      </c>
      <c r="U1483" s="476" t="s">
        <v>3969</v>
      </c>
      <c r="V1483" s="472"/>
    </row>
    <row r="1484" spans="1:22" s="1" customFormat="1" ht="39.950000000000003" customHeight="1" thickBot="1">
      <c r="A1484" s="1" t="s">
        <v>6</v>
      </c>
      <c r="B1484" s="2" t="s">
        <v>124</v>
      </c>
      <c r="C1484" s="2" t="s">
        <v>270</v>
      </c>
      <c r="D1484" s="2" t="s">
        <v>1672</v>
      </c>
      <c r="E1484" s="2" t="s">
        <v>2735</v>
      </c>
      <c r="F1484" s="2" t="s">
        <v>2913</v>
      </c>
      <c r="G1484" s="2">
        <v>1944.8</v>
      </c>
      <c r="H1484" s="467">
        <v>2148</v>
      </c>
      <c r="I1484" s="467">
        <v>2408</v>
      </c>
      <c r="J1484" s="468">
        <f t="shared" si="194"/>
        <v>0.12104283054003724</v>
      </c>
      <c r="K1484" s="464"/>
      <c r="L1484" s="464"/>
      <c r="M1484" s="464" t="s">
        <v>3140</v>
      </c>
      <c r="N1484" s="466">
        <f t="shared" ref="N1484:N1547" si="196">1.6%+1.9%+1.9%</f>
        <v>5.4000000000000006E-2</v>
      </c>
      <c r="O1484" s="2">
        <v>10</v>
      </c>
      <c r="P1484" s="2">
        <v>10</v>
      </c>
      <c r="Q1484" s="2">
        <v>10</v>
      </c>
      <c r="R1484" s="2">
        <v>1</v>
      </c>
      <c r="S1484" s="470">
        <f t="shared" si="195"/>
        <v>50.083056478405318</v>
      </c>
      <c r="T1484" s="470">
        <f t="shared" ref="T1484:T1547" si="197">+SUM(O1484:S1484)</f>
        <v>81.083056478405325</v>
      </c>
      <c r="U1484" s="476" t="s">
        <v>3969</v>
      </c>
      <c r="V1484" s="472"/>
    </row>
    <row r="1485" spans="1:22" s="1" customFormat="1" ht="39.950000000000003" customHeight="1" thickBot="1">
      <c r="A1485" s="1" t="s">
        <v>6</v>
      </c>
      <c r="B1485" s="2" t="s">
        <v>124</v>
      </c>
      <c r="C1485" s="2" t="s">
        <v>270</v>
      </c>
      <c r="D1485" s="2" t="s">
        <v>1674</v>
      </c>
      <c r="E1485" s="2" t="s">
        <v>2736</v>
      </c>
      <c r="F1485" s="2" t="s">
        <v>2779</v>
      </c>
      <c r="G1485" s="2">
        <v>2918.47</v>
      </c>
      <c r="H1485" s="467">
        <v>3059.28</v>
      </c>
      <c r="I1485" s="467">
        <v>3202.54</v>
      </c>
      <c r="J1485" s="468">
        <f t="shared" si="194"/>
        <v>4.6828011819774508E-2</v>
      </c>
      <c r="K1485" s="464"/>
      <c r="L1485" s="464"/>
      <c r="M1485" s="464" t="s">
        <v>3140</v>
      </c>
      <c r="N1485" s="466">
        <f t="shared" si="196"/>
        <v>5.4000000000000006E-2</v>
      </c>
      <c r="O1485" s="2">
        <v>0</v>
      </c>
      <c r="P1485" s="2">
        <v>10</v>
      </c>
      <c r="Q1485" s="2">
        <v>10</v>
      </c>
      <c r="R1485" s="2">
        <v>0</v>
      </c>
      <c r="S1485" s="470">
        <f t="shared" si="195"/>
        <v>37.657609272639846</v>
      </c>
      <c r="T1485" s="470">
        <f t="shared" si="197"/>
        <v>57.657609272639846</v>
      </c>
      <c r="U1485" s="474" t="s">
        <v>3970</v>
      </c>
      <c r="V1485" s="475" t="s">
        <v>3971</v>
      </c>
    </row>
    <row r="1486" spans="1:22" s="1" customFormat="1" ht="39.950000000000003" customHeight="1" thickBot="1">
      <c r="A1486" s="1" t="s">
        <v>6</v>
      </c>
      <c r="B1486" s="2" t="s">
        <v>124</v>
      </c>
      <c r="C1486" s="2" t="s">
        <v>269</v>
      </c>
      <c r="D1486" s="2" t="s">
        <v>1675</v>
      </c>
      <c r="E1486" s="2" t="s">
        <v>2736</v>
      </c>
      <c r="F1486" s="2" t="s">
        <v>2779</v>
      </c>
      <c r="G1486" s="2">
        <v>3012.61</v>
      </c>
      <c r="H1486" s="467">
        <v>3157.96</v>
      </c>
      <c r="I1486" s="467">
        <v>3202.54</v>
      </c>
      <c r="J1486" s="468">
        <f t="shared" si="194"/>
        <v>1.4116708254696046E-2</v>
      </c>
      <c r="K1486" s="464"/>
      <c r="L1486" s="464"/>
      <c r="M1486" s="464" t="s">
        <v>3140</v>
      </c>
      <c r="N1486" s="466">
        <f t="shared" si="196"/>
        <v>5.4000000000000006E-2</v>
      </c>
      <c r="O1486" s="2">
        <v>0</v>
      </c>
      <c r="P1486" s="2">
        <v>10</v>
      </c>
      <c r="Q1486" s="2">
        <v>10</v>
      </c>
      <c r="R1486" s="2">
        <v>0</v>
      </c>
      <c r="S1486" s="470">
        <f t="shared" si="195"/>
        <v>37.657609272639846</v>
      </c>
      <c r="T1486" s="470">
        <f t="shared" si="197"/>
        <v>57.657609272639846</v>
      </c>
      <c r="U1486" s="474" t="s">
        <v>3970</v>
      </c>
      <c r="V1486" s="475" t="s">
        <v>3971</v>
      </c>
    </row>
    <row r="1487" spans="1:22" s="1" customFormat="1" ht="39.950000000000003" customHeight="1" thickBot="1">
      <c r="A1487" s="1" t="s">
        <v>6</v>
      </c>
      <c r="B1487" s="2" t="s">
        <v>124</v>
      </c>
      <c r="C1487" s="2" t="s">
        <v>269</v>
      </c>
      <c r="D1487" s="2" t="s">
        <v>1676</v>
      </c>
      <c r="E1487" s="2" t="s">
        <v>2735</v>
      </c>
      <c r="F1487" s="2" t="s">
        <v>2980</v>
      </c>
      <c r="G1487" s="2">
        <v>4686.6899999999996</v>
      </c>
      <c r="H1487" s="467">
        <v>5057</v>
      </c>
      <c r="I1487" s="467">
        <v>6438</v>
      </c>
      <c r="J1487" s="468">
        <f t="shared" si="194"/>
        <v>0.27308681036187465</v>
      </c>
      <c r="K1487" s="464"/>
      <c r="L1487" s="464"/>
      <c r="M1487" s="464" t="s">
        <v>3140</v>
      </c>
      <c r="N1487" s="466">
        <f t="shared" si="196"/>
        <v>5.4000000000000006E-2</v>
      </c>
      <c r="O1487" s="2">
        <v>10</v>
      </c>
      <c r="P1487" s="2">
        <v>10</v>
      </c>
      <c r="Q1487" s="2">
        <v>10</v>
      </c>
      <c r="R1487" s="2">
        <v>1</v>
      </c>
      <c r="S1487" s="470">
        <f t="shared" si="195"/>
        <v>18.732525629077355</v>
      </c>
      <c r="T1487" s="470">
        <f t="shared" si="197"/>
        <v>49.732525629077358</v>
      </c>
      <c r="U1487" s="474" t="s">
        <v>3970</v>
      </c>
      <c r="V1487" s="475" t="s">
        <v>3971</v>
      </c>
    </row>
    <row r="1488" spans="1:22" s="1" customFormat="1" ht="39.950000000000003" customHeight="1" thickBot="1">
      <c r="A1488" s="1" t="s">
        <v>7</v>
      </c>
      <c r="B1488" s="2" t="s">
        <v>124</v>
      </c>
      <c r="C1488" s="2" t="s">
        <v>269</v>
      </c>
      <c r="D1488" s="2" t="s">
        <v>1677</v>
      </c>
      <c r="E1488" s="2" t="s">
        <v>2733</v>
      </c>
      <c r="F1488" s="2" t="s">
        <v>2977</v>
      </c>
      <c r="G1488" s="2"/>
      <c r="H1488" s="467"/>
      <c r="I1488" s="467"/>
      <c r="J1488" s="468"/>
      <c r="K1488" s="464"/>
      <c r="L1488" s="464"/>
      <c r="M1488" s="464" t="s">
        <v>3140</v>
      </c>
      <c r="N1488" s="466">
        <f t="shared" si="196"/>
        <v>5.4000000000000006E-2</v>
      </c>
      <c r="O1488" s="2">
        <v>10</v>
      </c>
      <c r="P1488" s="2">
        <v>0</v>
      </c>
      <c r="Q1488" s="2">
        <v>10</v>
      </c>
      <c r="R1488" s="2">
        <v>2</v>
      </c>
      <c r="S1488" s="470"/>
      <c r="T1488" s="470">
        <f t="shared" si="197"/>
        <v>22</v>
      </c>
      <c r="U1488" s="474" t="s">
        <v>3970</v>
      </c>
      <c r="V1488" s="475" t="s">
        <v>3151</v>
      </c>
    </row>
    <row r="1489" spans="1:22" s="1" customFormat="1" ht="39.950000000000003" customHeight="1" thickBot="1">
      <c r="A1489" s="1" t="s">
        <v>6</v>
      </c>
      <c r="B1489" s="2" t="s">
        <v>125</v>
      </c>
      <c r="C1489" s="2" t="s">
        <v>269</v>
      </c>
      <c r="D1489" s="2" t="s">
        <v>1678</v>
      </c>
      <c r="E1489" s="2" t="s">
        <v>2741</v>
      </c>
      <c r="F1489" s="2" t="s">
        <v>2978</v>
      </c>
      <c r="G1489" s="2">
        <v>2722.5</v>
      </c>
      <c r="H1489" s="467">
        <v>2893.35</v>
      </c>
      <c r="I1489" s="467">
        <v>2952.21</v>
      </c>
      <c r="J1489" s="468">
        <f t="shared" ref="J1489:J1519" si="198">+(I1489-H1489)/H1489</f>
        <v>2.0343200788013938E-2</v>
      </c>
      <c r="K1489" s="464">
        <v>469</v>
      </c>
      <c r="L1489" s="464">
        <v>461.5</v>
      </c>
      <c r="M1489" s="464">
        <v>475</v>
      </c>
      <c r="N1489" s="466">
        <f t="shared" si="196"/>
        <v>5.4000000000000006E-2</v>
      </c>
      <c r="O1489" s="2">
        <v>10</v>
      </c>
      <c r="P1489" s="2">
        <v>10</v>
      </c>
      <c r="Q1489" s="2">
        <v>10</v>
      </c>
      <c r="R1489" s="2">
        <v>0</v>
      </c>
      <c r="S1489" s="470">
        <v>60</v>
      </c>
      <c r="T1489" s="470">
        <f t="shared" si="197"/>
        <v>90</v>
      </c>
      <c r="U1489" s="476" t="s">
        <v>3969</v>
      </c>
      <c r="V1489" s="472"/>
    </row>
    <row r="1490" spans="1:22" s="1" customFormat="1" ht="39.950000000000003" customHeight="1" thickBot="1">
      <c r="A1490" s="1" t="s">
        <v>6</v>
      </c>
      <c r="B1490" s="2" t="s">
        <v>125</v>
      </c>
      <c r="C1490" s="2" t="s">
        <v>270</v>
      </c>
      <c r="D1490" s="2" t="s">
        <v>1679</v>
      </c>
      <c r="E1490" s="2" t="s">
        <v>2736</v>
      </c>
      <c r="F1490" s="2" t="s">
        <v>2779</v>
      </c>
      <c r="G1490" s="2">
        <v>3378.2</v>
      </c>
      <c r="H1490" s="467">
        <v>3068.94</v>
      </c>
      <c r="I1490" s="467">
        <v>3297.79</v>
      </c>
      <c r="J1490" s="468">
        <f t="shared" si="198"/>
        <v>7.4569721141501594E-2</v>
      </c>
      <c r="K1490" s="464">
        <v>469</v>
      </c>
      <c r="L1490" s="464">
        <v>461.5</v>
      </c>
      <c r="M1490" s="464">
        <v>475</v>
      </c>
      <c r="N1490" s="466">
        <f t="shared" si="196"/>
        <v>5.4000000000000006E-2</v>
      </c>
      <c r="O1490" s="2">
        <v>0</v>
      </c>
      <c r="P1490" s="2">
        <v>10</v>
      </c>
      <c r="Q1490" s="2">
        <v>10</v>
      </c>
      <c r="R1490" s="2">
        <v>0</v>
      </c>
      <c r="S1490" s="470">
        <f>+($I$1489*$S$1489)/I1490</f>
        <v>53.712516564123248</v>
      </c>
      <c r="T1490" s="470">
        <f t="shared" si="197"/>
        <v>73.712516564123248</v>
      </c>
      <c r="U1490" s="476" t="s">
        <v>3969</v>
      </c>
      <c r="V1490" s="472"/>
    </row>
    <row r="1491" spans="1:22" s="1" customFormat="1" ht="39.950000000000003" customHeight="1" thickBot="1">
      <c r="A1491" s="1" t="s">
        <v>6</v>
      </c>
      <c r="B1491" s="2" t="s">
        <v>125</v>
      </c>
      <c r="C1491" s="2" t="s">
        <v>269</v>
      </c>
      <c r="D1491" s="2" t="s">
        <v>1681</v>
      </c>
      <c r="E1491" s="2" t="s">
        <v>2736</v>
      </c>
      <c r="F1491" s="2" t="s">
        <v>2779</v>
      </c>
      <c r="G1491" s="2">
        <v>3556.22</v>
      </c>
      <c r="H1491" s="467">
        <v>3211.21</v>
      </c>
      <c r="I1491" s="467">
        <v>3297.79</v>
      </c>
      <c r="J1491" s="468">
        <f t="shared" si="198"/>
        <v>2.6961799446314605E-2</v>
      </c>
      <c r="K1491" s="464">
        <v>469</v>
      </c>
      <c r="L1491" s="464">
        <v>461.5</v>
      </c>
      <c r="M1491" s="464">
        <v>475</v>
      </c>
      <c r="N1491" s="466">
        <f t="shared" si="196"/>
        <v>5.4000000000000006E-2</v>
      </c>
      <c r="O1491" s="2">
        <v>0</v>
      </c>
      <c r="P1491" s="2">
        <v>10</v>
      </c>
      <c r="Q1491" s="2">
        <v>10</v>
      </c>
      <c r="R1491" s="2">
        <v>0</v>
      </c>
      <c r="S1491" s="470">
        <f>+($I$1489*$S$1489)/I1491</f>
        <v>53.712516564123248</v>
      </c>
      <c r="T1491" s="470">
        <f t="shared" si="197"/>
        <v>73.712516564123248</v>
      </c>
      <c r="U1491" s="476" t="s">
        <v>3969</v>
      </c>
      <c r="V1491" s="472"/>
    </row>
    <row r="1492" spans="1:22" s="1" customFormat="1" ht="39.950000000000003" customHeight="1" thickBot="1">
      <c r="A1492" s="1" t="s">
        <v>6</v>
      </c>
      <c r="B1492" s="2" t="s">
        <v>125</v>
      </c>
      <c r="C1492" s="2" t="s">
        <v>269</v>
      </c>
      <c r="D1492" s="2" t="s">
        <v>1682</v>
      </c>
      <c r="E1492" s="2" t="s">
        <v>2753</v>
      </c>
      <c r="F1492" s="2" t="s">
        <v>2914</v>
      </c>
      <c r="G1492" s="2">
        <v>3510</v>
      </c>
      <c r="H1492" s="467">
        <v>3510</v>
      </c>
      <c r="I1492" s="467">
        <v>3510</v>
      </c>
      <c r="J1492" s="468">
        <f t="shared" si="198"/>
        <v>0</v>
      </c>
      <c r="K1492" s="464">
        <v>469</v>
      </c>
      <c r="L1492" s="464">
        <v>461.5</v>
      </c>
      <c r="M1492" s="464">
        <v>475</v>
      </c>
      <c r="N1492" s="466">
        <f t="shared" si="196"/>
        <v>5.4000000000000006E-2</v>
      </c>
      <c r="O1492" s="2">
        <v>10</v>
      </c>
      <c r="P1492" s="2">
        <v>10</v>
      </c>
      <c r="Q1492" s="2">
        <v>10</v>
      </c>
      <c r="R1492" s="2">
        <v>0</v>
      </c>
      <c r="S1492" s="470">
        <f>+($I$1489*$S$1489)/I1492</f>
        <v>50.46512820512821</v>
      </c>
      <c r="T1492" s="470">
        <f t="shared" si="197"/>
        <v>80.46512820512821</v>
      </c>
      <c r="U1492" s="476" t="s">
        <v>3969</v>
      </c>
      <c r="V1492" s="472"/>
    </row>
    <row r="1493" spans="1:22" s="1" customFormat="1" ht="39.950000000000003" customHeight="1" thickBot="1">
      <c r="A1493" s="1" t="s">
        <v>6</v>
      </c>
      <c r="B1493" s="2" t="s">
        <v>125</v>
      </c>
      <c r="C1493" s="2" t="s">
        <v>269</v>
      </c>
      <c r="D1493" s="2" t="s">
        <v>1683</v>
      </c>
      <c r="E1493" s="2" t="s">
        <v>2733</v>
      </c>
      <c r="F1493" s="2" t="s">
        <v>2914</v>
      </c>
      <c r="G1493" s="2">
        <v>4444.05</v>
      </c>
      <c r="H1493" s="467">
        <v>3566.72</v>
      </c>
      <c r="I1493" s="467">
        <v>3566.1</v>
      </c>
      <c r="J1493" s="468">
        <f t="shared" si="198"/>
        <v>-1.7382917638611691E-4</v>
      </c>
      <c r="K1493" s="464">
        <v>469</v>
      </c>
      <c r="L1493" s="464">
        <v>461.5</v>
      </c>
      <c r="M1493" s="464">
        <v>475</v>
      </c>
      <c r="N1493" s="466">
        <f t="shared" si="196"/>
        <v>5.4000000000000006E-2</v>
      </c>
      <c r="O1493" s="2">
        <v>10</v>
      </c>
      <c r="P1493" s="2">
        <v>0</v>
      </c>
      <c r="Q1493" s="2">
        <v>10</v>
      </c>
      <c r="R1493" s="2">
        <v>2</v>
      </c>
      <c r="S1493" s="470"/>
      <c r="T1493" s="470">
        <f t="shared" si="197"/>
        <v>22</v>
      </c>
      <c r="U1493" s="474" t="s">
        <v>3970</v>
      </c>
      <c r="V1493" s="475" t="s">
        <v>3151</v>
      </c>
    </row>
    <row r="1494" spans="1:22" s="1" customFormat="1" ht="39.950000000000003" customHeight="1" thickBot="1">
      <c r="A1494" s="1" t="s">
        <v>7</v>
      </c>
      <c r="B1494" s="2" t="s">
        <v>125</v>
      </c>
      <c r="C1494" s="2" t="s">
        <v>269</v>
      </c>
      <c r="D1494" s="2" t="s">
        <v>1684</v>
      </c>
      <c r="E1494" s="2" t="s">
        <v>2734</v>
      </c>
      <c r="F1494" s="2" t="s">
        <v>2979</v>
      </c>
      <c r="G1494" s="2">
        <v>4720</v>
      </c>
      <c r="H1494" s="467">
        <v>3760</v>
      </c>
      <c r="I1494" s="467">
        <v>3665</v>
      </c>
      <c r="J1494" s="468">
        <f t="shared" si="198"/>
        <v>-2.5265957446808509E-2</v>
      </c>
      <c r="K1494" s="464">
        <v>469</v>
      </c>
      <c r="L1494" s="464">
        <v>461.5</v>
      </c>
      <c r="M1494" s="464">
        <v>475</v>
      </c>
      <c r="N1494" s="466">
        <f t="shared" si="196"/>
        <v>5.4000000000000006E-2</v>
      </c>
      <c r="O1494" s="2">
        <v>10</v>
      </c>
      <c r="P1494" s="2">
        <v>0</v>
      </c>
      <c r="Q1494" s="2">
        <v>10</v>
      </c>
      <c r="R1494" s="2">
        <v>0</v>
      </c>
      <c r="S1494" s="470">
        <f>+($I$1489*$S$1489)/I1494</f>
        <v>48.330859481582536</v>
      </c>
      <c r="T1494" s="470">
        <f t="shared" si="197"/>
        <v>68.330859481582536</v>
      </c>
      <c r="U1494" s="476" t="s">
        <v>3969</v>
      </c>
      <c r="V1494" s="472"/>
    </row>
    <row r="1495" spans="1:22" s="1" customFormat="1" ht="39.950000000000003" customHeight="1" thickBot="1">
      <c r="A1495" s="1" t="s">
        <v>6</v>
      </c>
      <c r="B1495" s="2" t="s">
        <v>125</v>
      </c>
      <c r="C1495" s="2" t="s">
        <v>269</v>
      </c>
      <c r="D1495" s="2" t="s">
        <v>1685</v>
      </c>
      <c r="E1495" s="2" t="s">
        <v>2737</v>
      </c>
      <c r="F1495" s="2" t="s">
        <v>2913</v>
      </c>
      <c r="G1495" s="2">
        <v>4042</v>
      </c>
      <c r="H1495" s="467">
        <v>4042</v>
      </c>
      <c r="I1495" s="467">
        <v>3901.2</v>
      </c>
      <c r="J1495" s="468">
        <f t="shared" si="198"/>
        <v>-3.4834240475012414E-2</v>
      </c>
      <c r="K1495" s="464">
        <v>469</v>
      </c>
      <c r="L1495" s="464">
        <v>461.5</v>
      </c>
      <c r="M1495" s="464">
        <v>475</v>
      </c>
      <c r="N1495" s="466">
        <f t="shared" si="196"/>
        <v>5.4000000000000006E-2</v>
      </c>
      <c r="O1495" s="2">
        <v>10</v>
      </c>
      <c r="P1495" s="2">
        <v>10</v>
      </c>
      <c r="Q1495" s="2">
        <v>10</v>
      </c>
      <c r="R1495" s="2">
        <v>0</v>
      </c>
      <c r="S1495" s="470">
        <f>+($I$1489*$S$1489)/I1495</f>
        <v>45.404644724700098</v>
      </c>
      <c r="T1495" s="470">
        <f t="shared" si="197"/>
        <v>75.404644724700091</v>
      </c>
      <c r="U1495" s="476" t="s">
        <v>3969</v>
      </c>
      <c r="V1495" s="472"/>
    </row>
    <row r="1496" spans="1:22" s="1" customFormat="1" ht="39.950000000000003" customHeight="1" thickBot="1">
      <c r="A1496" s="1" t="s">
        <v>6</v>
      </c>
      <c r="B1496" s="2" t="s">
        <v>125</v>
      </c>
      <c r="C1496" s="2" t="s">
        <v>270</v>
      </c>
      <c r="D1496" s="2" t="s">
        <v>1680</v>
      </c>
      <c r="E1496" s="2" t="s">
        <v>2735</v>
      </c>
      <c r="F1496" s="2" t="s">
        <v>2913</v>
      </c>
      <c r="G1496" s="2">
        <v>3191</v>
      </c>
      <c r="H1496" s="467">
        <v>3192</v>
      </c>
      <c r="I1496" s="467">
        <v>3911</v>
      </c>
      <c r="J1496" s="468">
        <f t="shared" si="198"/>
        <v>0.22525062656641603</v>
      </c>
      <c r="K1496" s="464">
        <v>469</v>
      </c>
      <c r="L1496" s="464">
        <v>461.5</v>
      </c>
      <c r="M1496" s="464">
        <v>475</v>
      </c>
      <c r="N1496" s="466">
        <f t="shared" si="196"/>
        <v>5.4000000000000006E-2</v>
      </c>
      <c r="O1496" s="2">
        <v>10</v>
      </c>
      <c r="P1496" s="2">
        <v>10</v>
      </c>
      <c r="Q1496" s="2">
        <v>10</v>
      </c>
      <c r="R1496" s="2">
        <v>1</v>
      </c>
      <c r="S1496" s="470">
        <f>+($I$1489*$S$1489)/I1496</f>
        <v>45.290871899769883</v>
      </c>
      <c r="T1496" s="470">
        <f t="shared" si="197"/>
        <v>76.290871899769883</v>
      </c>
      <c r="U1496" s="476" t="s">
        <v>3969</v>
      </c>
      <c r="V1496" s="472"/>
    </row>
    <row r="1497" spans="1:22" s="1" customFormat="1" ht="39.950000000000003" customHeight="1" thickBot="1">
      <c r="A1497" s="1" t="s">
        <v>6</v>
      </c>
      <c r="B1497" s="2" t="s">
        <v>125</v>
      </c>
      <c r="C1497" s="2" t="s">
        <v>269</v>
      </c>
      <c r="D1497" s="2" t="s">
        <v>1686</v>
      </c>
      <c r="E1497" s="2" t="s">
        <v>2735</v>
      </c>
      <c r="F1497" s="2" t="s">
        <v>2980</v>
      </c>
      <c r="G1497" s="2">
        <v>10807.73</v>
      </c>
      <c r="H1497" s="467">
        <v>12699</v>
      </c>
      <c r="I1497" s="467">
        <v>16178</v>
      </c>
      <c r="J1497" s="468">
        <f t="shared" si="198"/>
        <v>0.27395857941570201</v>
      </c>
      <c r="K1497" s="464">
        <v>469</v>
      </c>
      <c r="L1497" s="464">
        <v>461.5</v>
      </c>
      <c r="M1497" s="464">
        <v>475</v>
      </c>
      <c r="N1497" s="466">
        <f t="shared" si="196"/>
        <v>5.4000000000000006E-2</v>
      </c>
      <c r="O1497" s="2">
        <v>10</v>
      </c>
      <c r="P1497" s="2">
        <v>10</v>
      </c>
      <c r="Q1497" s="2">
        <v>10</v>
      </c>
      <c r="R1497" s="2">
        <v>1</v>
      </c>
      <c r="S1497" s="470">
        <f>+($I$1489*$S$1489)/I1497</f>
        <v>10.948980096427247</v>
      </c>
      <c r="T1497" s="470">
        <f t="shared" si="197"/>
        <v>41.948980096427249</v>
      </c>
      <c r="U1497" s="474" t="s">
        <v>3970</v>
      </c>
      <c r="V1497" s="475" t="s">
        <v>3971</v>
      </c>
    </row>
    <row r="1498" spans="1:22" s="1" customFormat="1" ht="39.950000000000003" customHeight="1" thickBot="1">
      <c r="A1498" s="1" t="s">
        <v>6</v>
      </c>
      <c r="B1498" s="2" t="s">
        <v>126</v>
      </c>
      <c r="C1498" s="2" t="s">
        <v>269</v>
      </c>
      <c r="D1498" s="2" t="s">
        <v>1688</v>
      </c>
      <c r="E1498" s="2" t="s">
        <v>2734</v>
      </c>
      <c r="F1498" s="2" t="s">
        <v>2779</v>
      </c>
      <c r="G1498" s="2">
        <v>724.2</v>
      </c>
      <c r="H1498" s="467">
        <v>645</v>
      </c>
      <c r="I1498" s="467">
        <v>695.9</v>
      </c>
      <c r="J1498" s="468">
        <f t="shared" si="198"/>
        <v>7.8914728682170504E-2</v>
      </c>
      <c r="K1498" s="464">
        <v>3302.5</v>
      </c>
      <c r="L1498" s="464">
        <v>2944</v>
      </c>
      <c r="M1498" s="464">
        <v>2944</v>
      </c>
      <c r="N1498" s="466">
        <f t="shared" si="196"/>
        <v>5.4000000000000006E-2</v>
      </c>
      <c r="O1498" s="2">
        <v>10</v>
      </c>
      <c r="P1498" s="2">
        <v>0</v>
      </c>
      <c r="Q1498" s="2">
        <v>10</v>
      </c>
      <c r="R1498" s="2">
        <v>0</v>
      </c>
      <c r="S1498" s="470">
        <v>60</v>
      </c>
      <c r="T1498" s="470">
        <f t="shared" si="197"/>
        <v>80</v>
      </c>
      <c r="U1498" s="476" t="s">
        <v>3969</v>
      </c>
      <c r="V1498" s="472"/>
    </row>
    <row r="1499" spans="1:22" s="1" customFormat="1" ht="39.950000000000003" customHeight="1" thickBot="1">
      <c r="A1499" s="1" t="s">
        <v>6</v>
      </c>
      <c r="B1499" s="2" t="s">
        <v>126</v>
      </c>
      <c r="C1499" s="2" t="s">
        <v>269</v>
      </c>
      <c r="D1499" s="2" t="s">
        <v>1687</v>
      </c>
      <c r="E1499" s="2" t="s">
        <v>2733</v>
      </c>
      <c r="F1499" s="2" t="s">
        <v>2818</v>
      </c>
      <c r="G1499" s="2">
        <v>816.71</v>
      </c>
      <c r="H1499" s="467">
        <v>619.67999999999995</v>
      </c>
      <c r="I1499" s="467">
        <v>699.31</v>
      </c>
      <c r="J1499" s="468">
        <f t="shared" si="198"/>
        <v>0.12850180738445649</v>
      </c>
      <c r="K1499" s="464">
        <v>3302.5</v>
      </c>
      <c r="L1499" s="464">
        <v>2944</v>
      </c>
      <c r="M1499" s="464">
        <v>2944</v>
      </c>
      <c r="N1499" s="466">
        <f t="shared" si="196"/>
        <v>5.4000000000000006E-2</v>
      </c>
      <c r="O1499" s="2">
        <v>10</v>
      </c>
      <c r="P1499" s="2">
        <v>10</v>
      </c>
      <c r="Q1499" s="2">
        <v>10</v>
      </c>
      <c r="R1499" s="2">
        <v>2</v>
      </c>
      <c r="S1499" s="470">
        <f>+($I$1498*$S$1498)/I1499</f>
        <v>59.707425891235651</v>
      </c>
      <c r="T1499" s="470">
        <f t="shared" si="197"/>
        <v>91.707425891235658</v>
      </c>
      <c r="U1499" s="476" t="s">
        <v>3969</v>
      </c>
      <c r="V1499" s="472"/>
    </row>
    <row r="1500" spans="1:22" s="1" customFormat="1" ht="39.950000000000003" customHeight="1" thickBot="1">
      <c r="A1500" s="1" t="s">
        <v>6</v>
      </c>
      <c r="B1500" s="2" t="s">
        <v>126</v>
      </c>
      <c r="C1500" s="2" t="s">
        <v>269</v>
      </c>
      <c r="D1500" s="2" t="s">
        <v>1691</v>
      </c>
      <c r="E1500" s="2" t="s">
        <v>2736</v>
      </c>
      <c r="F1500" s="2" t="s">
        <v>2818</v>
      </c>
      <c r="G1500" s="2">
        <v>1131.0999999999999</v>
      </c>
      <c r="H1500" s="467">
        <v>938.75</v>
      </c>
      <c r="I1500" s="467">
        <v>896.01</v>
      </c>
      <c r="J1500" s="468">
        <f t="shared" si="198"/>
        <v>-4.5528628495339556E-2</v>
      </c>
      <c r="K1500" s="464">
        <v>3302.5</v>
      </c>
      <c r="L1500" s="464">
        <v>2944</v>
      </c>
      <c r="M1500" s="464">
        <v>2944</v>
      </c>
      <c r="N1500" s="466">
        <f t="shared" si="196"/>
        <v>5.4000000000000006E-2</v>
      </c>
      <c r="O1500" s="2">
        <v>0</v>
      </c>
      <c r="P1500" s="2">
        <v>10</v>
      </c>
      <c r="Q1500" s="2">
        <v>10</v>
      </c>
      <c r="R1500" s="2">
        <v>0</v>
      </c>
      <c r="S1500" s="470">
        <f>+($I$1498*$S$1498)/I1500</f>
        <v>46.599926340107814</v>
      </c>
      <c r="T1500" s="470">
        <f t="shared" si="197"/>
        <v>66.599926340107814</v>
      </c>
      <c r="U1500" s="476" t="s">
        <v>3969</v>
      </c>
      <c r="V1500" s="472"/>
    </row>
    <row r="1501" spans="1:22" s="1" customFormat="1" ht="39.950000000000003" customHeight="1" thickBot="1">
      <c r="A1501" s="1" t="s">
        <v>6</v>
      </c>
      <c r="B1501" s="2" t="s">
        <v>126</v>
      </c>
      <c r="C1501" s="2" t="s">
        <v>269</v>
      </c>
      <c r="D1501" s="2" t="s">
        <v>1689</v>
      </c>
      <c r="E1501" s="2" t="s">
        <v>2738</v>
      </c>
      <c r="F1501" s="2" t="s">
        <v>2819</v>
      </c>
      <c r="G1501" s="2">
        <v>746.18</v>
      </c>
      <c r="H1501" s="467">
        <v>789</v>
      </c>
      <c r="I1501" s="467">
        <v>899.39</v>
      </c>
      <c r="J1501" s="468">
        <f t="shared" si="198"/>
        <v>0.13991128010139414</v>
      </c>
      <c r="K1501" s="464">
        <v>3302.5</v>
      </c>
      <c r="L1501" s="464">
        <v>2944</v>
      </c>
      <c r="M1501" s="464">
        <v>2944</v>
      </c>
      <c r="N1501" s="466">
        <f t="shared" si="196"/>
        <v>5.4000000000000006E-2</v>
      </c>
      <c r="O1501" s="2">
        <v>10</v>
      </c>
      <c r="P1501" s="2">
        <v>10</v>
      </c>
      <c r="Q1501" s="2">
        <v>10</v>
      </c>
      <c r="R1501" s="2">
        <v>0</v>
      </c>
      <c r="S1501" s="470">
        <f>+($I$1498*$S$1498)/I1501</f>
        <v>46.424799030453975</v>
      </c>
      <c r="T1501" s="470">
        <f t="shared" si="197"/>
        <v>76.424799030453983</v>
      </c>
      <c r="U1501" s="476" t="s">
        <v>3969</v>
      </c>
      <c r="V1501" s="472"/>
    </row>
    <row r="1502" spans="1:22" s="1" customFormat="1" ht="39.950000000000003" customHeight="1" thickBot="1">
      <c r="A1502" s="1" t="s">
        <v>6</v>
      </c>
      <c r="B1502" s="2" t="s">
        <v>126</v>
      </c>
      <c r="C1502" s="2" t="s">
        <v>269</v>
      </c>
      <c r="D1502" s="2" t="s">
        <v>1690</v>
      </c>
      <c r="E1502" s="2" t="s">
        <v>2737</v>
      </c>
      <c r="F1502" s="2" t="s">
        <v>2981</v>
      </c>
      <c r="G1502" s="2">
        <v>908.32</v>
      </c>
      <c r="H1502" s="467">
        <v>908.32</v>
      </c>
      <c r="I1502" s="467">
        <v>1207.79</v>
      </c>
      <c r="J1502" s="468">
        <f t="shared" si="198"/>
        <v>0.32969658270213131</v>
      </c>
      <c r="K1502" s="464">
        <v>3302.5</v>
      </c>
      <c r="L1502" s="464">
        <v>2944</v>
      </c>
      <c r="M1502" s="464">
        <v>2944</v>
      </c>
      <c r="N1502" s="466">
        <f t="shared" si="196"/>
        <v>5.4000000000000006E-2</v>
      </c>
      <c r="O1502" s="2">
        <v>10</v>
      </c>
      <c r="P1502" s="2">
        <v>10</v>
      </c>
      <c r="Q1502" s="2">
        <v>10</v>
      </c>
      <c r="R1502" s="2">
        <v>0</v>
      </c>
      <c r="S1502" s="470">
        <f>+($I$1498*$S$1498)/I1502</f>
        <v>34.570579322564356</v>
      </c>
      <c r="T1502" s="470">
        <f t="shared" si="197"/>
        <v>64.570579322564356</v>
      </c>
      <c r="U1502" s="474" t="s">
        <v>3970</v>
      </c>
      <c r="V1502" s="475" t="s">
        <v>3971</v>
      </c>
    </row>
    <row r="1503" spans="1:22" s="1" customFormat="1" ht="39.950000000000003" customHeight="1" thickBot="1">
      <c r="A1503" s="1" t="s">
        <v>6</v>
      </c>
      <c r="B1503" s="2" t="s">
        <v>127</v>
      </c>
      <c r="C1503" s="2" t="s">
        <v>269</v>
      </c>
      <c r="D1503" s="2" t="s">
        <v>1697</v>
      </c>
      <c r="E1503" s="2" t="s">
        <v>2736</v>
      </c>
      <c r="F1503" s="2" t="s">
        <v>2818</v>
      </c>
      <c r="G1503" s="2">
        <v>2858.63</v>
      </c>
      <c r="H1503" s="467">
        <v>2860</v>
      </c>
      <c r="I1503" s="467">
        <v>896.01</v>
      </c>
      <c r="J1503" s="468">
        <f t="shared" si="198"/>
        <v>-0.68670979020979017</v>
      </c>
      <c r="K1503" s="464">
        <v>5609</v>
      </c>
      <c r="L1503" s="464">
        <v>4699.7250000000004</v>
      </c>
      <c r="M1503" s="464">
        <v>2908</v>
      </c>
      <c r="N1503" s="466">
        <f t="shared" si="196"/>
        <v>5.4000000000000006E-2</v>
      </c>
      <c r="O1503" s="2">
        <v>0</v>
      </c>
      <c r="P1503" s="2">
        <v>10</v>
      </c>
      <c r="Q1503" s="2">
        <v>10</v>
      </c>
      <c r="R1503" s="2">
        <v>0</v>
      </c>
      <c r="S1503" s="470">
        <v>60</v>
      </c>
      <c r="T1503" s="470">
        <f t="shared" si="197"/>
        <v>80</v>
      </c>
      <c r="U1503" s="476" t="s">
        <v>3969</v>
      </c>
      <c r="V1503" s="472"/>
    </row>
    <row r="1504" spans="1:22" s="1" customFormat="1" ht="39.950000000000003" customHeight="1" thickBot="1">
      <c r="A1504" s="1" t="s">
        <v>6</v>
      </c>
      <c r="B1504" s="2" t="s">
        <v>127</v>
      </c>
      <c r="C1504" s="2" t="s">
        <v>269</v>
      </c>
      <c r="D1504" s="2" t="s">
        <v>1698</v>
      </c>
      <c r="E1504" s="2" t="s">
        <v>2744</v>
      </c>
      <c r="F1504" s="2" t="s">
        <v>2874</v>
      </c>
      <c r="G1504" s="2">
        <v>1900</v>
      </c>
      <c r="H1504" s="467">
        <v>2900</v>
      </c>
      <c r="I1504" s="467">
        <v>1133.67</v>
      </c>
      <c r="J1504" s="468">
        <f t="shared" si="198"/>
        <v>-0.60907931034482754</v>
      </c>
      <c r="K1504" s="464">
        <v>5609</v>
      </c>
      <c r="L1504" s="464">
        <v>4699.7250000000004</v>
      </c>
      <c r="M1504" s="464">
        <v>2908</v>
      </c>
      <c r="N1504" s="466">
        <f t="shared" si="196"/>
        <v>5.4000000000000006E-2</v>
      </c>
      <c r="O1504" s="2">
        <v>10</v>
      </c>
      <c r="P1504" s="2">
        <v>0</v>
      </c>
      <c r="Q1504" s="2">
        <v>10</v>
      </c>
      <c r="R1504" s="2">
        <v>0</v>
      </c>
      <c r="S1504" s="470">
        <f t="shared" ref="S1504:S1511" si="199">+($I$1503*$S$1503)/I1504</f>
        <v>47.421736484162054</v>
      </c>
      <c r="T1504" s="470">
        <f t="shared" si="197"/>
        <v>67.421736484162054</v>
      </c>
      <c r="U1504" s="476" t="s">
        <v>3969</v>
      </c>
      <c r="V1504" s="472"/>
    </row>
    <row r="1505" spans="1:22" s="1" customFormat="1" ht="39.950000000000003" customHeight="1" thickBot="1">
      <c r="A1505" s="1" t="s">
        <v>6</v>
      </c>
      <c r="B1505" s="2" t="s">
        <v>127</v>
      </c>
      <c r="C1505" s="2" t="s">
        <v>269</v>
      </c>
      <c r="D1505" s="2" t="s">
        <v>1688</v>
      </c>
      <c r="E1505" s="2" t="s">
        <v>2734</v>
      </c>
      <c r="F1505" s="2" t="s">
        <v>2779</v>
      </c>
      <c r="G1505" s="2">
        <v>1448.5</v>
      </c>
      <c r="H1505" s="467">
        <v>1286.45</v>
      </c>
      <c r="I1505" s="467">
        <v>1485</v>
      </c>
      <c r="J1505" s="468">
        <f t="shared" si="198"/>
        <v>0.15433946130825135</v>
      </c>
      <c r="K1505" s="464">
        <v>5609</v>
      </c>
      <c r="L1505" s="464">
        <v>4699.7250000000004</v>
      </c>
      <c r="M1505" s="464">
        <v>2908</v>
      </c>
      <c r="N1505" s="466">
        <f t="shared" si="196"/>
        <v>5.4000000000000006E-2</v>
      </c>
      <c r="O1505" s="2">
        <v>10</v>
      </c>
      <c r="P1505" s="2">
        <v>0</v>
      </c>
      <c r="Q1505" s="2">
        <v>10</v>
      </c>
      <c r="R1505" s="2">
        <v>0</v>
      </c>
      <c r="S1505" s="470">
        <f t="shared" si="199"/>
        <v>36.202424242424243</v>
      </c>
      <c r="T1505" s="470">
        <f t="shared" si="197"/>
        <v>56.202424242424243</v>
      </c>
      <c r="U1505" s="474" t="s">
        <v>3970</v>
      </c>
      <c r="V1505" s="475" t="s">
        <v>3971</v>
      </c>
    </row>
    <row r="1506" spans="1:22" s="1" customFormat="1" ht="39.950000000000003" customHeight="1" thickBot="1">
      <c r="A1506" s="1" t="s">
        <v>6</v>
      </c>
      <c r="B1506" s="2" t="s">
        <v>127</v>
      </c>
      <c r="C1506" s="2" t="s">
        <v>269</v>
      </c>
      <c r="D1506" s="2" t="s">
        <v>1692</v>
      </c>
      <c r="E1506" s="2" t="s">
        <v>2733</v>
      </c>
      <c r="F1506" s="2" t="s">
        <v>2818</v>
      </c>
      <c r="G1506" s="2">
        <v>1632.99</v>
      </c>
      <c r="H1506" s="467">
        <v>1343.48</v>
      </c>
      <c r="I1506" s="467">
        <v>1504.48</v>
      </c>
      <c r="J1506" s="468">
        <f t="shared" si="198"/>
        <v>0.11983803257212612</v>
      </c>
      <c r="K1506" s="464">
        <v>5609</v>
      </c>
      <c r="L1506" s="464">
        <v>4699.7250000000004</v>
      </c>
      <c r="M1506" s="464">
        <v>2908</v>
      </c>
      <c r="N1506" s="466">
        <f t="shared" si="196"/>
        <v>5.4000000000000006E-2</v>
      </c>
      <c r="O1506" s="2">
        <v>10</v>
      </c>
      <c r="P1506" s="2">
        <v>10</v>
      </c>
      <c r="Q1506" s="2">
        <v>10</v>
      </c>
      <c r="R1506" s="2">
        <v>2</v>
      </c>
      <c r="S1506" s="470">
        <f t="shared" si="199"/>
        <v>35.73367542273742</v>
      </c>
      <c r="T1506" s="470">
        <f t="shared" si="197"/>
        <v>67.73367542273742</v>
      </c>
      <c r="U1506" s="474" t="s">
        <v>3970</v>
      </c>
      <c r="V1506" s="475" t="s">
        <v>3971</v>
      </c>
    </row>
    <row r="1507" spans="1:22" s="1" customFormat="1" ht="39.950000000000003" customHeight="1" thickBot="1">
      <c r="A1507" s="1" t="s">
        <v>6</v>
      </c>
      <c r="B1507" s="2" t="s">
        <v>127</v>
      </c>
      <c r="C1507" s="2" t="s">
        <v>269</v>
      </c>
      <c r="D1507" s="2" t="s">
        <v>1693</v>
      </c>
      <c r="E1507" s="2" t="s">
        <v>2750</v>
      </c>
      <c r="F1507" s="2" t="s">
        <v>2818</v>
      </c>
      <c r="G1507" s="2">
        <v>1705.05</v>
      </c>
      <c r="H1507" s="467">
        <v>1406.62</v>
      </c>
      <c r="I1507" s="467">
        <v>1610</v>
      </c>
      <c r="J1507" s="468">
        <f t="shared" si="198"/>
        <v>0.14458773513813264</v>
      </c>
      <c r="K1507" s="464">
        <v>5609</v>
      </c>
      <c r="L1507" s="464">
        <v>4699.7250000000004</v>
      </c>
      <c r="M1507" s="464">
        <v>2908</v>
      </c>
      <c r="N1507" s="466">
        <f t="shared" si="196"/>
        <v>5.4000000000000006E-2</v>
      </c>
      <c r="O1507" s="2">
        <v>5</v>
      </c>
      <c r="P1507" s="2">
        <v>10</v>
      </c>
      <c r="Q1507" s="2">
        <v>10</v>
      </c>
      <c r="R1507" s="2">
        <v>1</v>
      </c>
      <c r="S1507" s="470">
        <f t="shared" si="199"/>
        <v>33.391677018633537</v>
      </c>
      <c r="T1507" s="470">
        <f t="shared" si="197"/>
        <v>59.391677018633537</v>
      </c>
      <c r="U1507" s="474" t="s">
        <v>3970</v>
      </c>
      <c r="V1507" s="475" t="s">
        <v>3971</v>
      </c>
    </row>
    <row r="1508" spans="1:22" s="1" customFormat="1" ht="39.950000000000003" customHeight="1" thickBot="1">
      <c r="A1508" s="1" t="s">
        <v>6</v>
      </c>
      <c r="B1508" s="2" t="s">
        <v>127</v>
      </c>
      <c r="C1508" s="2" t="s">
        <v>269</v>
      </c>
      <c r="D1508" s="2" t="s">
        <v>1694</v>
      </c>
      <c r="E1508" s="2" t="s">
        <v>2738</v>
      </c>
      <c r="F1508" s="2" t="s">
        <v>2819</v>
      </c>
      <c r="G1508" s="2">
        <v>1501.5</v>
      </c>
      <c r="H1508" s="467">
        <v>1681.36</v>
      </c>
      <c r="I1508" s="467">
        <v>1911.37</v>
      </c>
      <c r="J1508" s="468">
        <f t="shared" si="198"/>
        <v>0.13679997145168196</v>
      </c>
      <c r="K1508" s="464">
        <v>5609</v>
      </c>
      <c r="L1508" s="464">
        <v>4699.7250000000004</v>
      </c>
      <c r="M1508" s="464">
        <v>2908</v>
      </c>
      <c r="N1508" s="466">
        <f t="shared" si="196"/>
        <v>5.4000000000000006E-2</v>
      </c>
      <c r="O1508" s="2">
        <v>10</v>
      </c>
      <c r="P1508" s="2">
        <v>10</v>
      </c>
      <c r="Q1508" s="2">
        <v>10</v>
      </c>
      <c r="R1508" s="2">
        <v>0</v>
      </c>
      <c r="S1508" s="470">
        <f t="shared" si="199"/>
        <v>28.126736320021767</v>
      </c>
      <c r="T1508" s="470">
        <f t="shared" si="197"/>
        <v>58.126736320021763</v>
      </c>
      <c r="U1508" s="474" t="s">
        <v>3970</v>
      </c>
      <c r="V1508" s="475" t="s">
        <v>3971</v>
      </c>
    </row>
    <row r="1509" spans="1:22" s="1" customFormat="1" ht="39.950000000000003" customHeight="1" thickBot="1">
      <c r="A1509" s="1" t="s">
        <v>6</v>
      </c>
      <c r="B1509" s="2" t="s">
        <v>127</v>
      </c>
      <c r="C1509" s="2" t="s">
        <v>269</v>
      </c>
      <c r="D1509" s="2" t="s">
        <v>1696</v>
      </c>
      <c r="E1509" s="2" t="s">
        <v>2742</v>
      </c>
      <c r="F1509" s="2" t="s">
        <v>2818</v>
      </c>
      <c r="G1509" s="2">
        <v>1777.05</v>
      </c>
      <c r="H1509" s="467">
        <v>2390</v>
      </c>
      <c r="I1509" s="467">
        <v>2390</v>
      </c>
      <c r="J1509" s="468">
        <f t="shared" si="198"/>
        <v>0</v>
      </c>
      <c r="K1509" s="464">
        <v>5609</v>
      </c>
      <c r="L1509" s="464">
        <v>4699.7250000000004</v>
      </c>
      <c r="M1509" s="464">
        <v>2908</v>
      </c>
      <c r="N1509" s="466">
        <f t="shared" si="196"/>
        <v>5.4000000000000006E-2</v>
      </c>
      <c r="O1509" s="2">
        <v>10</v>
      </c>
      <c r="P1509" s="2">
        <v>0</v>
      </c>
      <c r="Q1509" s="2">
        <v>10</v>
      </c>
      <c r="R1509" s="2">
        <v>0</v>
      </c>
      <c r="S1509" s="470">
        <f t="shared" si="199"/>
        <v>22.493974895397489</v>
      </c>
      <c r="T1509" s="470">
        <f t="shared" si="197"/>
        <v>42.493974895397486</v>
      </c>
      <c r="U1509" s="474" t="s">
        <v>3970</v>
      </c>
      <c r="V1509" s="475" t="s">
        <v>3971</v>
      </c>
    </row>
    <row r="1510" spans="1:22" s="1" customFormat="1" ht="39.950000000000003" customHeight="1" thickBot="1">
      <c r="A1510" s="1" t="s">
        <v>6</v>
      </c>
      <c r="B1510" s="2" t="s">
        <v>127</v>
      </c>
      <c r="C1510" s="2" t="s">
        <v>269</v>
      </c>
      <c r="D1510" s="2" t="s">
        <v>1695</v>
      </c>
      <c r="E1510" s="2" t="s">
        <v>2737</v>
      </c>
      <c r="F1510" s="2" t="s">
        <v>2981</v>
      </c>
      <c r="G1510" s="2">
        <v>2330.36</v>
      </c>
      <c r="H1510" s="467">
        <v>2330.36</v>
      </c>
      <c r="I1510" s="467">
        <v>3101.26</v>
      </c>
      <c r="J1510" s="468">
        <f t="shared" si="198"/>
        <v>0.33080725724780724</v>
      </c>
      <c r="K1510" s="464">
        <v>5609</v>
      </c>
      <c r="L1510" s="464">
        <v>4699.7250000000004</v>
      </c>
      <c r="M1510" s="464">
        <v>2908</v>
      </c>
      <c r="N1510" s="466">
        <f t="shared" si="196"/>
        <v>5.4000000000000006E-2</v>
      </c>
      <c r="O1510" s="2">
        <v>10</v>
      </c>
      <c r="P1510" s="2">
        <v>10</v>
      </c>
      <c r="Q1510" s="2">
        <v>10</v>
      </c>
      <c r="R1510" s="2">
        <v>0</v>
      </c>
      <c r="S1510" s="470">
        <f t="shared" si="199"/>
        <v>17.33508315974797</v>
      </c>
      <c r="T1510" s="470">
        <f t="shared" si="197"/>
        <v>47.335083159747967</v>
      </c>
      <c r="U1510" s="474" t="s">
        <v>3970</v>
      </c>
      <c r="V1510" s="475" t="s">
        <v>3971</v>
      </c>
    </row>
    <row r="1511" spans="1:22" s="1" customFormat="1" ht="39.950000000000003" customHeight="1" thickBot="1">
      <c r="A1511" s="1" t="s">
        <v>6</v>
      </c>
      <c r="B1511" s="2" t="s">
        <v>127</v>
      </c>
      <c r="C1511" s="2" t="s">
        <v>269</v>
      </c>
      <c r="D1511" s="2" t="s">
        <v>1699</v>
      </c>
      <c r="E1511" s="2" t="s">
        <v>2735</v>
      </c>
      <c r="F1511" s="2" t="s">
        <v>2982</v>
      </c>
      <c r="G1511" s="2">
        <v>8459.83</v>
      </c>
      <c r="H1511" s="467">
        <v>9964</v>
      </c>
      <c r="I1511" s="467">
        <v>12971</v>
      </c>
      <c r="J1511" s="468">
        <f t="shared" si="198"/>
        <v>0.3017864311521477</v>
      </c>
      <c r="K1511" s="464">
        <v>5609</v>
      </c>
      <c r="L1511" s="464">
        <v>4699.7250000000004</v>
      </c>
      <c r="M1511" s="464">
        <v>2908</v>
      </c>
      <c r="N1511" s="466">
        <f t="shared" si="196"/>
        <v>5.4000000000000006E-2</v>
      </c>
      <c r="O1511" s="2">
        <v>10</v>
      </c>
      <c r="P1511" s="2">
        <v>10</v>
      </c>
      <c r="Q1511" s="2">
        <v>10</v>
      </c>
      <c r="R1511" s="2">
        <v>1</v>
      </c>
      <c r="S1511" s="470">
        <f t="shared" si="199"/>
        <v>4.1446765862308226</v>
      </c>
      <c r="T1511" s="470">
        <f t="shared" si="197"/>
        <v>35.144676586230823</v>
      </c>
      <c r="U1511" s="474" t="s">
        <v>3970</v>
      </c>
      <c r="V1511" s="475" t="s">
        <v>3971</v>
      </c>
    </row>
    <row r="1512" spans="1:22" s="1" customFormat="1" ht="39.950000000000003" customHeight="1" thickBot="1">
      <c r="A1512" s="1" t="s">
        <v>6</v>
      </c>
      <c r="B1512" s="2" t="s">
        <v>128</v>
      </c>
      <c r="C1512" s="2" t="s">
        <v>269</v>
      </c>
      <c r="D1512" s="2" t="s">
        <v>1701</v>
      </c>
      <c r="E1512" s="2" t="s">
        <v>2738</v>
      </c>
      <c r="F1512" s="2" t="s">
        <v>2852</v>
      </c>
      <c r="G1512" s="2">
        <v>545.14</v>
      </c>
      <c r="H1512" s="467">
        <v>570.64</v>
      </c>
      <c r="I1512" s="467">
        <v>570.65</v>
      </c>
      <c r="J1512" s="468">
        <f t="shared" si="198"/>
        <v>1.7524183373038878E-5</v>
      </c>
      <c r="K1512" s="464">
        <v>2576.5</v>
      </c>
      <c r="L1512" s="464">
        <v>3060</v>
      </c>
      <c r="M1512" s="464">
        <v>4500</v>
      </c>
      <c r="N1512" s="466">
        <f t="shared" si="196"/>
        <v>5.4000000000000006E-2</v>
      </c>
      <c r="O1512" s="2">
        <v>10</v>
      </c>
      <c r="P1512" s="2">
        <v>10</v>
      </c>
      <c r="Q1512" s="2">
        <v>10</v>
      </c>
      <c r="R1512" s="2">
        <v>0</v>
      </c>
      <c r="S1512" s="470">
        <v>60</v>
      </c>
      <c r="T1512" s="470">
        <f t="shared" si="197"/>
        <v>90</v>
      </c>
      <c r="U1512" s="476" t="s">
        <v>3969</v>
      </c>
      <c r="V1512" s="472"/>
    </row>
    <row r="1513" spans="1:22" s="1" customFormat="1" ht="39.950000000000003" customHeight="1" thickBot="1">
      <c r="A1513" s="1" t="s">
        <v>6</v>
      </c>
      <c r="B1513" s="2" t="s">
        <v>128</v>
      </c>
      <c r="C1513" s="2" t="s">
        <v>269</v>
      </c>
      <c r="D1513" s="2" t="s">
        <v>1700</v>
      </c>
      <c r="E1513" s="2" t="s">
        <v>2744</v>
      </c>
      <c r="F1513" s="2" t="s">
        <v>2864</v>
      </c>
      <c r="G1513" s="2">
        <v>1935.54</v>
      </c>
      <c r="H1513" s="467">
        <v>517.89</v>
      </c>
      <c r="I1513" s="467">
        <v>574.16</v>
      </c>
      <c r="J1513" s="468">
        <f t="shared" si="198"/>
        <v>0.10865241653633008</v>
      </c>
      <c r="K1513" s="464">
        <v>2576.5</v>
      </c>
      <c r="L1513" s="464">
        <v>3060</v>
      </c>
      <c r="M1513" s="464">
        <v>4500</v>
      </c>
      <c r="N1513" s="466">
        <f t="shared" si="196"/>
        <v>5.4000000000000006E-2</v>
      </c>
      <c r="O1513" s="2">
        <v>10</v>
      </c>
      <c r="P1513" s="2">
        <v>0</v>
      </c>
      <c r="Q1513" s="2">
        <v>10</v>
      </c>
      <c r="R1513" s="2">
        <v>0</v>
      </c>
      <c r="S1513" s="470">
        <f>+($I$1512*$S$1512)/I1513</f>
        <v>59.633203288282019</v>
      </c>
      <c r="T1513" s="470">
        <f t="shared" si="197"/>
        <v>79.633203288282019</v>
      </c>
      <c r="U1513" s="476" t="s">
        <v>3969</v>
      </c>
      <c r="V1513" s="472"/>
    </row>
    <row r="1514" spans="1:22" s="1" customFormat="1" ht="39.950000000000003" customHeight="1" thickBot="1">
      <c r="A1514" s="1" t="s">
        <v>7</v>
      </c>
      <c r="B1514" s="2" t="s">
        <v>128</v>
      </c>
      <c r="C1514" s="2" t="s">
        <v>269</v>
      </c>
      <c r="D1514" s="2" t="s">
        <v>1703</v>
      </c>
      <c r="E1514" s="2" t="s">
        <v>2737</v>
      </c>
      <c r="F1514" s="2" t="s">
        <v>2879</v>
      </c>
      <c r="G1514" s="2">
        <v>637.64</v>
      </c>
      <c r="H1514" s="467">
        <v>637.64</v>
      </c>
      <c r="I1514" s="467">
        <v>669.9</v>
      </c>
      <c r="J1514" s="468">
        <f t="shared" si="198"/>
        <v>5.0592810990527558E-2</v>
      </c>
      <c r="K1514" s="464">
        <v>2576.5</v>
      </c>
      <c r="L1514" s="464">
        <v>3060</v>
      </c>
      <c r="M1514" s="464">
        <v>4500</v>
      </c>
      <c r="N1514" s="466">
        <f t="shared" si="196"/>
        <v>5.4000000000000006E-2</v>
      </c>
      <c r="O1514" s="2">
        <v>10</v>
      </c>
      <c r="P1514" s="2">
        <v>10</v>
      </c>
      <c r="Q1514" s="2">
        <v>10</v>
      </c>
      <c r="R1514" s="2">
        <v>0</v>
      </c>
      <c r="S1514" s="470">
        <f>+($I$1512*$S$1512)/I1514</f>
        <v>51.110613524406631</v>
      </c>
      <c r="T1514" s="470">
        <f t="shared" si="197"/>
        <v>81.110613524406631</v>
      </c>
      <c r="U1514" s="476" t="s">
        <v>3969</v>
      </c>
      <c r="V1514" s="472"/>
    </row>
    <row r="1515" spans="1:22" s="1" customFormat="1" ht="39.950000000000003" customHeight="1" thickBot="1">
      <c r="A1515" s="1" t="s">
        <v>6</v>
      </c>
      <c r="B1515" s="2" t="s">
        <v>128</v>
      </c>
      <c r="C1515" s="2" t="s">
        <v>269</v>
      </c>
      <c r="D1515" s="2" t="s">
        <v>1702</v>
      </c>
      <c r="E1515" s="2" t="s">
        <v>2733</v>
      </c>
      <c r="F1515" s="2" t="s">
        <v>2865</v>
      </c>
      <c r="G1515" s="2">
        <v>692.07</v>
      </c>
      <c r="H1515" s="467">
        <v>630.85</v>
      </c>
      <c r="I1515" s="467">
        <v>711.96</v>
      </c>
      <c r="J1515" s="468">
        <f t="shared" si="198"/>
        <v>0.12857256083062538</v>
      </c>
      <c r="K1515" s="464">
        <v>2576.5</v>
      </c>
      <c r="L1515" s="464">
        <v>3060</v>
      </c>
      <c r="M1515" s="464">
        <v>4500</v>
      </c>
      <c r="N1515" s="466">
        <f t="shared" si="196"/>
        <v>5.4000000000000006E-2</v>
      </c>
      <c r="O1515" s="2">
        <v>10</v>
      </c>
      <c r="P1515" s="2">
        <v>0</v>
      </c>
      <c r="Q1515" s="2">
        <v>10</v>
      </c>
      <c r="R1515" s="2">
        <v>2</v>
      </c>
      <c r="S1515" s="470"/>
      <c r="T1515" s="470">
        <f t="shared" si="197"/>
        <v>22</v>
      </c>
      <c r="U1515" s="474" t="s">
        <v>3970</v>
      </c>
      <c r="V1515" s="475" t="s">
        <v>3151</v>
      </c>
    </row>
    <row r="1516" spans="1:22" s="1" customFormat="1" ht="39.950000000000003" customHeight="1" thickBot="1">
      <c r="A1516" s="1" t="s">
        <v>7</v>
      </c>
      <c r="B1516" s="2" t="s">
        <v>128</v>
      </c>
      <c r="C1516" s="2" t="s">
        <v>269</v>
      </c>
      <c r="D1516" s="2" t="s">
        <v>1704</v>
      </c>
      <c r="E1516" s="2" t="s">
        <v>2741</v>
      </c>
      <c r="F1516" s="2" t="s">
        <v>2865</v>
      </c>
      <c r="G1516" s="2">
        <v>571.04</v>
      </c>
      <c r="H1516" s="467">
        <v>658.78</v>
      </c>
      <c r="I1516" s="467">
        <v>756.66</v>
      </c>
      <c r="J1516" s="468">
        <f t="shared" si="198"/>
        <v>0.14857767388202434</v>
      </c>
      <c r="K1516" s="464">
        <v>2576.5</v>
      </c>
      <c r="L1516" s="464">
        <v>3060</v>
      </c>
      <c r="M1516" s="464">
        <v>4500</v>
      </c>
      <c r="N1516" s="466">
        <f t="shared" si="196"/>
        <v>5.4000000000000006E-2</v>
      </c>
      <c r="O1516" s="2">
        <v>10</v>
      </c>
      <c r="P1516" s="2">
        <v>0</v>
      </c>
      <c r="Q1516" s="2">
        <v>10</v>
      </c>
      <c r="R1516" s="2">
        <v>0</v>
      </c>
      <c r="S1516" s="470"/>
      <c r="T1516" s="470">
        <f t="shared" si="197"/>
        <v>20</v>
      </c>
      <c r="U1516" s="474" t="s">
        <v>3970</v>
      </c>
      <c r="V1516" s="475" t="s">
        <v>3151</v>
      </c>
    </row>
    <row r="1517" spans="1:22" s="1" customFormat="1" ht="39.950000000000003" customHeight="1" thickBot="1">
      <c r="A1517" s="1" t="s">
        <v>6</v>
      </c>
      <c r="B1517" s="2" t="s">
        <v>128</v>
      </c>
      <c r="C1517" s="2" t="s">
        <v>269</v>
      </c>
      <c r="D1517" s="2" t="s">
        <v>1705</v>
      </c>
      <c r="E1517" s="2" t="s">
        <v>2734</v>
      </c>
      <c r="F1517" s="2" t="s">
        <v>2865</v>
      </c>
      <c r="G1517" s="2">
        <v>676.5</v>
      </c>
      <c r="H1517" s="467">
        <v>661</v>
      </c>
      <c r="I1517" s="467">
        <v>769.5</v>
      </c>
      <c r="J1517" s="468">
        <f t="shared" si="198"/>
        <v>0.16414523449319213</v>
      </c>
      <c r="K1517" s="464">
        <v>2576.5</v>
      </c>
      <c r="L1517" s="464">
        <v>3060</v>
      </c>
      <c r="M1517" s="464">
        <v>4500</v>
      </c>
      <c r="N1517" s="466">
        <f t="shared" si="196"/>
        <v>5.4000000000000006E-2</v>
      </c>
      <c r="O1517" s="2">
        <v>10</v>
      </c>
      <c r="P1517" s="2">
        <v>0</v>
      </c>
      <c r="Q1517" s="2"/>
      <c r="R1517" s="2">
        <v>0</v>
      </c>
      <c r="S1517" s="470">
        <f>+($I$1512*$S$1512)/I1517</f>
        <v>44.495126705653021</v>
      </c>
      <c r="T1517" s="470">
        <f t="shared" si="197"/>
        <v>54.495126705653021</v>
      </c>
      <c r="U1517" s="474" t="s">
        <v>3970</v>
      </c>
      <c r="V1517" s="475" t="s">
        <v>3980</v>
      </c>
    </row>
    <row r="1518" spans="1:22" s="1" customFormat="1" ht="39.950000000000003" customHeight="1" thickBot="1">
      <c r="A1518" s="1" t="s">
        <v>7</v>
      </c>
      <c r="B1518" s="2" t="s">
        <v>128</v>
      </c>
      <c r="C1518" s="2" t="s">
        <v>269</v>
      </c>
      <c r="D1518" s="2" t="s">
        <v>1706</v>
      </c>
      <c r="E1518" s="2" t="s">
        <v>2736</v>
      </c>
      <c r="F1518" s="2" t="s">
        <v>2865</v>
      </c>
      <c r="G1518" s="2">
        <v>805.31</v>
      </c>
      <c r="H1518" s="467">
        <v>784.23</v>
      </c>
      <c r="I1518" s="467">
        <v>771.19</v>
      </c>
      <c r="J1518" s="468">
        <f t="shared" si="198"/>
        <v>-1.6627775014982804E-2</v>
      </c>
      <c r="K1518" s="464">
        <v>2576.5</v>
      </c>
      <c r="L1518" s="464">
        <v>3060</v>
      </c>
      <c r="M1518" s="464">
        <v>4500</v>
      </c>
      <c r="N1518" s="466">
        <f t="shared" si="196"/>
        <v>5.4000000000000006E-2</v>
      </c>
      <c r="O1518" s="2">
        <v>0</v>
      </c>
      <c r="P1518" s="2">
        <v>0</v>
      </c>
      <c r="Q1518" s="2">
        <v>10</v>
      </c>
      <c r="R1518" s="2">
        <v>0</v>
      </c>
      <c r="S1518" s="470"/>
      <c r="T1518" s="470">
        <f t="shared" si="197"/>
        <v>10</v>
      </c>
      <c r="U1518" s="474" t="s">
        <v>3970</v>
      </c>
      <c r="V1518" s="475" t="s">
        <v>3151</v>
      </c>
    </row>
    <row r="1519" spans="1:22" s="1" customFormat="1" ht="39.950000000000003" customHeight="1" thickBot="1">
      <c r="A1519" s="1" t="s">
        <v>7</v>
      </c>
      <c r="B1519" s="2" t="s">
        <v>128</v>
      </c>
      <c r="C1519" s="2" t="s">
        <v>269</v>
      </c>
      <c r="D1519" s="2" t="s">
        <v>1708</v>
      </c>
      <c r="E1519" s="2" t="s">
        <v>2735</v>
      </c>
      <c r="F1519" s="2" t="s">
        <v>2983</v>
      </c>
      <c r="G1519" s="2">
        <v>1026.8499999999999</v>
      </c>
      <c r="H1519" s="467">
        <v>1605</v>
      </c>
      <c r="I1519" s="467">
        <v>1672</v>
      </c>
      <c r="J1519" s="468">
        <f t="shared" si="198"/>
        <v>4.1744548286604365E-2</v>
      </c>
      <c r="K1519" s="464">
        <v>2576.5</v>
      </c>
      <c r="L1519" s="464">
        <v>3060</v>
      </c>
      <c r="M1519" s="464">
        <v>4500</v>
      </c>
      <c r="N1519" s="466">
        <f t="shared" si="196"/>
        <v>5.4000000000000006E-2</v>
      </c>
      <c r="O1519" s="2">
        <v>10</v>
      </c>
      <c r="P1519" s="2">
        <v>10</v>
      </c>
      <c r="Q1519" s="2">
        <v>10</v>
      </c>
      <c r="R1519" s="2">
        <v>1</v>
      </c>
      <c r="S1519" s="470">
        <f>+($I$1512*$S$1512)/I1519</f>
        <v>20.477870813397129</v>
      </c>
      <c r="T1519" s="470">
        <f t="shared" si="197"/>
        <v>51.477870813397132</v>
      </c>
      <c r="U1519" s="474" t="s">
        <v>3970</v>
      </c>
      <c r="V1519" s="475" t="s">
        <v>3971</v>
      </c>
    </row>
    <row r="1520" spans="1:22" s="1" customFormat="1" ht="39.950000000000003" customHeight="1" thickBot="1">
      <c r="A1520" s="1" t="s">
        <v>6</v>
      </c>
      <c r="B1520" s="2" t="s">
        <v>128</v>
      </c>
      <c r="C1520" s="2" t="s">
        <v>269</v>
      </c>
      <c r="D1520" s="2" t="s">
        <v>1707</v>
      </c>
      <c r="E1520" s="2" t="s">
        <v>2742</v>
      </c>
      <c r="F1520" s="2" t="s">
        <v>2865</v>
      </c>
      <c r="G1520" s="2">
        <v>647.53</v>
      </c>
      <c r="H1520" s="467">
        <v>874</v>
      </c>
      <c r="I1520" s="467"/>
      <c r="J1520" s="468"/>
      <c r="K1520" s="464">
        <v>2576.5</v>
      </c>
      <c r="L1520" s="464">
        <v>3060</v>
      </c>
      <c r="M1520" s="464">
        <v>4500</v>
      </c>
      <c r="N1520" s="466">
        <f t="shared" si="196"/>
        <v>5.4000000000000006E-2</v>
      </c>
      <c r="O1520" s="2">
        <v>10</v>
      </c>
      <c r="P1520" s="2">
        <v>0</v>
      </c>
      <c r="Q1520" s="2">
        <v>10</v>
      </c>
      <c r="R1520" s="2">
        <v>0</v>
      </c>
      <c r="S1520" s="470"/>
      <c r="T1520" s="470">
        <f t="shared" si="197"/>
        <v>20</v>
      </c>
      <c r="U1520" s="474" t="s">
        <v>3970</v>
      </c>
      <c r="V1520" s="475" t="s">
        <v>3151</v>
      </c>
    </row>
    <row r="1521" spans="1:22" s="1" customFormat="1" ht="39.950000000000003" customHeight="1" thickBot="1">
      <c r="A1521" s="1" t="s">
        <v>6</v>
      </c>
      <c r="B1521" s="2" t="s">
        <v>128</v>
      </c>
      <c r="C1521" s="2" t="s">
        <v>270</v>
      </c>
      <c r="D1521" s="2" t="s">
        <v>1709</v>
      </c>
      <c r="E1521" s="2" t="s">
        <v>2733</v>
      </c>
      <c r="F1521" s="2" t="s">
        <v>2983</v>
      </c>
      <c r="G1521" s="2">
        <v>916.88</v>
      </c>
      <c r="H1521" s="467"/>
      <c r="I1521" s="467"/>
      <c r="J1521" s="468"/>
      <c r="K1521" s="464">
        <v>2576.5</v>
      </c>
      <c r="L1521" s="464">
        <v>3060</v>
      </c>
      <c r="M1521" s="464">
        <v>4500</v>
      </c>
      <c r="N1521" s="466">
        <f t="shared" si="196"/>
        <v>5.4000000000000006E-2</v>
      </c>
      <c r="O1521" s="2">
        <v>10</v>
      </c>
      <c r="P1521" s="2">
        <v>10</v>
      </c>
      <c r="Q1521" s="2">
        <v>10</v>
      </c>
      <c r="R1521" s="2">
        <v>2</v>
      </c>
      <c r="S1521" s="470"/>
      <c r="T1521" s="470">
        <f t="shared" si="197"/>
        <v>32</v>
      </c>
      <c r="U1521" s="474" t="s">
        <v>3970</v>
      </c>
      <c r="V1521" s="475" t="s">
        <v>3162</v>
      </c>
    </row>
    <row r="1522" spans="1:22" s="1" customFormat="1" ht="39.950000000000003" customHeight="1" thickBot="1">
      <c r="A1522" s="1" t="s">
        <v>6</v>
      </c>
      <c r="B1522" s="2" t="s">
        <v>129</v>
      </c>
      <c r="C1522" s="2" t="s">
        <v>269</v>
      </c>
      <c r="D1522" s="2" t="s">
        <v>1710</v>
      </c>
      <c r="E1522" s="2" t="s">
        <v>2738</v>
      </c>
      <c r="F1522" s="2" t="s">
        <v>2852</v>
      </c>
      <c r="G1522" s="2">
        <v>545.14</v>
      </c>
      <c r="H1522" s="467">
        <v>515.5</v>
      </c>
      <c r="I1522" s="467">
        <v>528.11</v>
      </c>
      <c r="J1522" s="468">
        <f t="shared" ref="J1522:J1530" si="200">+(I1522-H1522)/H1522</f>
        <v>2.4461687681862295E-2</v>
      </c>
      <c r="K1522" s="464">
        <v>819</v>
      </c>
      <c r="L1522" s="464">
        <v>676</v>
      </c>
      <c r="M1522" s="464">
        <v>883</v>
      </c>
      <c r="N1522" s="466">
        <f t="shared" si="196"/>
        <v>5.4000000000000006E-2</v>
      </c>
      <c r="O1522" s="2">
        <v>10</v>
      </c>
      <c r="P1522" s="2">
        <v>10</v>
      </c>
      <c r="Q1522" s="2">
        <v>10</v>
      </c>
      <c r="R1522" s="2">
        <v>0</v>
      </c>
      <c r="S1522" s="470">
        <v>60</v>
      </c>
      <c r="T1522" s="470">
        <f t="shared" si="197"/>
        <v>90</v>
      </c>
      <c r="U1522" s="476" t="s">
        <v>3969</v>
      </c>
      <c r="V1522" s="472"/>
    </row>
    <row r="1523" spans="1:22" s="1" customFormat="1" ht="39.950000000000003" customHeight="1" thickBot="1">
      <c r="A1523" s="1" t="s">
        <v>6</v>
      </c>
      <c r="B1523" s="2" t="s">
        <v>129</v>
      </c>
      <c r="C1523" s="2" t="s">
        <v>269</v>
      </c>
      <c r="D1523" s="2" t="s">
        <v>1711</v>
      </c>
      <c r="E1523" s="2" t="s">
        <v>2744</v>
      </c>
      <c r="F1523" s="2" t="s">
        <v>2864</v>
      </c>
      <c r="G1523" s="2">
        <v>1558.17</v>
      </c>
      <c r="H1523" s="467">
        <v>517.89</v>
      </c>
      <c r="I1523" s="467">
        <v>539.61</v>
      </c>
      <c r="J1523" s="468">
        <f t="shared" si="200"/>
        <v>4.1939407982390139E-2</v>
      </c>
      <c r="K1523" s="464">
        <v>819</v>
      </c>
      <c r="L1523" s="464">
        <v>676</v>
      </c>
      <c r="M1523" s="464">
        <v>883</v>
      </c>
      <c r="N1523" s="466">
        <f t="shared" si="196"/>
        <v>5.4000000000000006E-2</v>
      </c>
      <c r="O1523" s="2">
        <v>10</v>
      </c>
      <c r="P1523" s="2">
        <v>0</v>
      </c>
      <c r="Q1523" s="2">
        <v>10</v>
      </c>
      <c r="R1523" s="2">
        <v>0</v>
      </c>
      <c r="S1523" s="470">
        <f>+($I$1522*$S$1522)/I1523</f>
        <v>58.721298715739145</v>
      </c>
      <c r="T1523" s="470">
        <f t="shared" si="197"/>
        <v>78.721298715739152</v>
      </c>
      <c r="U1523" s="476" t="s">
        <v>3969</v>
      </c>
      <c r="V1523" s="472"/>
    </row>
    <row r="1524" spans="1:22" s="1" customFormat="1" ht="39.950000000000003" customHeight="1" thickBot="1">
      <c r="A1524" s="1" t="s">
        <v>7</v>
      </c>
      <c r="B1524" s="2" t="s">
        <v>129</v>
      </c>
      <c r="C1524" s="2" t="s">
        <v>269</v>
      </c>
      <c r="D1524" s="2" t="s">
        <v>1713</v>
      </c>
      <c r="E1524" s="2" t="s">
        <v>2737</v>
      </c>
      <c r="F1524" s="2" t="s">
        <v>2879</v>
      </c>
      <c r="G1524" s="2">
        <v>637.64</v>
      </c>
      <c r="H1524" s="467">
        <v>637.64</v>
      </c>
      <c r="I1524" s="467">
        <v>669.9</v>
      </c>
      <c r="J1524" s="468">
        <f t="shared" si="200"/>
        <v>5.0592810990527558E-2</v>
      </c>
      <c r="K1524" s="464">
        <v>819</v>
      </c>
      <c r="L1524" s="464">
        <v>676</v>
      </c>
      <c r="M1524" s="464">
        <v>883</v>
      </c>
      <c r="N1524" s="466">
        <f t="shared" si="196"/>
        <v>5.4000000000000006E-2</v>
      </c>
      <c r="O1524" s="2">
        <v>10</v>
      </c>
      <c r="P1524" s="2">
        <v>10</v>
      </c>
      <c r="Q1524" s="2">
        <v>10</v>
      </c>
      <c r="R1524" s="2">
        <v>0</v>
      </c>
      <c r="S1524" s="470">
        <f>+($I$1522*$S$1522)/I1524</f>
        <v>47.300492610837445</v>
      </c>
      <c r="T1524" s="470">
        <f t="shared" si="197"/>
        <v>77.300492610837438</v>
      </c>
      <c r="U1524" s="476" t="s">
        <v>3969</v>
      </c>
      <c r="V1524" s="472"/>
    </row>
    <row r="1525" spans="1:22" s="1" customFormat="1" ht="39.950000000000003" customHeight="1" thickBot="1">
      <c r="A1525" s="1" t="s">
        <v>6</v>
      </c>
      <c r="B1525" s="2" t="s">
        <v>129</v>
      </c>
      <c r="C1525" s="2" t="s">
        <v>269</v>
      </c>
      <c r="D1525" s="2" t="s">
        <v>1712</v>
      </c>
      <c r="E1525" s="2" t="s">
        <v>2733</v>
      </c>
      <c r="F1525" s="2" t="s">
        <v>2865</v>
      </c>
      <c r="G1525" s="2">
        <v>688.72</v>
      </c>
      <c r="H1525" s="467">
        <v>626.19000000000005</v>
      </c>
      <c r="I1525" s="467">
        <v>705.07</v>
      </c>
      <c r="J1525" s="468">
        <f t="shared" si="200"/>
        <v>0.1259681566297769</v>
      </c>
      <c r="K1525" s="464">
        <v>819</v>
      </c>
      <c r="L1525" s="464">
        <v>676</v>
      </c>
      <c r="M1525" s="464">
        <v>883</v>
      </c>
      <c r="N1525" s="466">
        <f t="shared" si="196"/>
        <v>5.4000000000000006E-2</v>
      </c>
      <c r="O1525" s="2">
        <v>10</v>
      </c>
      <c r="P1525" s="2">
        <v>0</v>
      </c>
      <c r="Q1525" s="2">
        <v>10</v>
      </c>
      <c r="R1525" s="2">
        <v>2</v>
      </c>
      <c r="S1525" s="470"/>
      <c r="T1525" s="470">
        <f t="shared" si="197"/>
        <v>22</v>
      </c>
      <c r="U1525" s="474" t="s">
        <v>3970</v>
      </c>
      <c r="V1525" s="475" t="s">
        <v>3151</v>
      </c>
    </row>
    <row r="1526" spans="1:22" s="1" customFormat="1" ht="39.950000000000003" customHeight="1" thickBot="1">
      <c r="A1526" s="1" t="s">
        <v>7</v>
      </c>
      <c r="B1526" s="2" t="s">
        <v>129</v>
      </c>
      <c r="C1526" s="2" t="s">
        <v>269</v>
      </c>
      <c r="D1526" s="2" t="s">
        <v>1714</v>
      </c>
      <c r="E1526" s="2" t="s">
        <v>2741</v>
      </c>
      <c r="F1526" s="2" t="s">
        <v>2865</v>
      </c>
      <c r="G1526" s="2">
        <v>658.57</v>
      </c>
      <c r="H1526" s="467">
        <v>647.11</v>
      </c>
      <c r="I1526" s="467">
        <v>743.27</v>
      </c>
      <c r="J1526" s="468">
        <f t="shared" si="200"/>
        <v>0.14859915624855119</v>
      </c>
      <c r="K1526" s="464">
        <v>819</v>
      </c>
      <c r="L1526" s="464">
        <v>676</v>
      </c>
      <c r="M1526" s="464">
        <v>883</v>
      </c>
      <c r="N1526" s="466">
        <f t="shared" si="196"/>
        <v>5.4000000000000006E-2</v>
      </c>
      <c r="O1526" s="2">
        <v>10</v>
      </c>
      <c r="P1526" s="2">
        <v>0</v>
      </c>
      <c r="Q1526" s="2">
        <v>10</v>
      </c>
      <c r="R1526" s="2">
        <v>0</v>
      </c>
      <c r="S1526" s="470"/>
      <c r="T1526" s="470">
        <f t="shared" si="197"/>
        <v>20</v>
      </c>
      <c r="U1526" s="474" t="s">
        <v>3970</v>
      </c>
      <c r="V1526" s="475" t="s">
        <v>3151</v>
      </c>
    </row>
    <row r="1527" spans="1:22" s="1" customFormat="1" ht="39.950000000000003" customHeight="1" thickBot="1">
      <c r="A1527" s="1" t="s">
        <v>6</v>
      </c>
      <c r="B1527" s="2" t="s">
        <v>129</v>
      </c>
      <c r="C1527" s="2" t="s">
        <v>269</v>
      </c>
      <c r="D1527" s="2" t="s">
        <v>1705</v>
      </c>
      <c r="E1527" s="2" t="s">
        <v>2734</v>
      </c>
      <c r="F1527" s="2" t="s">
        <v>2865</v>
      </c>
      <c r="G1527" s="2">
        <v>664.7</v>
      </c>
      <c r="H1527" s="467">
        <v>649</v>
      </c>
      <c r="I1527" s="467">
        <v>756</v>
      </c>
      <c r="J1527" s="468">
        <f t="shared" si="200"/>
        <v>0.16486902927580893</v>
      </c>
      <c r="K1527" s="464">
        <v>819</v>
      </c>
      <c r="L1527" s="464">
        <v>676</v>
      </c>
      <c r="M1527" s="464">
        <v>883</v>
      </c>
      <c r="N1527" s="466">
        <f t="shared" si="196"/>
        <v>5.4000000000000006E-2</v>
      </c>
      <c r="O1527" s="2">
        <v>10</v>
      </c>
      <c r="P1527" s="2">
        <v>0</v>
      </c>
      <c r="Q1527" s="2">
        <v>10</v>
      </c>
      <c r="R1527" s="2">
        <v>0</v>
      </c>
      <c r="S1527" s="470">
        <f>+($I$1522*$S$1522)/I1527</f>
        <v>41.913492063492065</v>
      </c>
      <c r="T1527" s="470">
        <f t="shared" si="197"/>
        <v>61.913492063492065</v>
      </c>
      <c r="U1527" s="476" t="s">
        <v>3969</v>
      </c>
      <c r="V1527" s="472"/>
    </row>
    <row r="1528" spans="1:22" s="1" customFormat="1" ht="39.950000000000003" customHeight="1" thickBot="1">
      <c r="A1528" s="1" t="s">
        <v>7</v>
      </c>
      <c r="B1528" s="2" t="s">
        <v>129</v>
      </c>
      <c r="C1528" s="2" t="s">
        <v>269</v>
      </c>
      <c r="D1528" s="2" t="s">
        <v>1717</v>
      </c>
      <c r="E1528" s="2" t="s">
        <v>2736</v>
      </c>
      <c r="F1528" s="2" t="s">
        <v>2865</v>
      </c>
      <c r="G1528" s="2">
        <v>936.76</v>
      </c>
      <c r="H1528" s="467">
        <v>912.26</v>
      </c>
      <c r="I1528" s="467">
        <v>897.11</v>
      </c>
      <c r="J1528" s="468">
        <f t="shared" si="200"/>
        <v>-1.66071076228268E-2</v>
      </c>
      <c r="K1528" s="464">
        <v>819</v>
      </c>
      <c r="L1528" s="464">
        <v>676</v>
      </c>
      <c r="M1528" s="464">
        <v>883</v>
      </c>
      <c r="N1528" s="466">
        <f t="shared" si="196"/>
        <v>5.4000000000000006E-2</v>
      </c>
      <c r="O1528" s="2">
        <v>0</v>
      </c>
      <c r="P1528" s="2">
        <v>0</v>
      </c>
      <c r="Q1528" s="2">
        <v>10</v>
      </c>
      <c r="R1528" s="2">
        <v>0</v>
      </c>
      <c r="S1528" s="470"/>
      <c r="T1528" s="470">
        <f t="shared" si="197"/>
        <v>10</v>
      </c>
      <c r="U1528" s="474" t="s">
        <v>3970</v>
      </c>
      <c r="V1528" s="475" t="s">
        <v>3151</v>
      </c>
    </row>
    <row r="1529" spans="1:22" s="1" customFormat="1" ht="39.950000000000003" customHeight="1" thickBot="1">
      <c r="A1529" s="1" t="s">
        <v>6</v>
      </c>
      <c r="B1529" s="2" t="s">
        <v>129</v>
      </c>
      <c r="C1529" s="2" t="s">
        <v>269</v>
      </c>
      <c r="D1529" s="2" t="s">
        <v>1718</v>
      </c>
      <c r="E1529" s="2" t="s">
        <v>2735</v>
      </c>
      <c r="F1529" s="2" t="s">
        <v>2983</v>
      </c>
      <c r="G1529" s="2">
        <v>929.36</v>
      </c>
      <c r="H1529" s="467">
        <v>993</v>
      </c>
      <c r="I1529" s="467">
        <v>1034</v>
      </c>
      <c r="J1529" s="468">
        <f t="shared" si="200"/>
        <v>4.1289023162134945E-2</v>
      </c>
      <c r="K1529" s="464">
        <v>819</v>
      </c>
      <c r="L1529" s="464">
        <v>676</v>
      </c>
      <c r="M1529" s="464">
        <v>883</v>
      </c>
      <c r="N1529" s="466">
        <f t="shared" si="196"/>
        <v>5.4000000000000006E-2</v>
      </c>
      <c r="O1529" s="2">
        <v>10</v>
      </c>
      <c r="P1529" s="2">
        <v>10</v>
      </c>
      <c r="Q1529" s="2">
        <v>10</v>
      </c>
      <c r="R1529" s="2">
        <v>1</v>
      </c>
      <c r="S1529" s="470">
        <f>+($I$1522*$S$1522)/I1529</f>
        <v>30.644680851063832</v>
      </c>
      <c r="T1529" s="470">
        <f t="shared" si="197"/>
        <v>61.644680851063832</v>
      </c>
      <c r="U1529" s="474" t="s">
        <v>3970</v>
      </c>
      <c r="V1529" s="475"/>
    </row>
    <row r="1530" spans="1:22" s="1" customFormat="1" ht="39.950000000000003" customHeight="1" thickBot="1">
      <c r="A1530" s="1" t="s">
        <v>7</v>
      </c>
      <c r="B1530" s="2" t="s">
        <v>129</v>
      </c>
      <c r="C1530" s="2" t="s">
        <v>270</v>
      </c>
      <c r="D1530" s="2" t="s">
        <v>1719</v>
      </c>
      <c r="E1530" s="2" t="s">
        <v>2737</v>
      </c>
      <c r="F1530" s="2" t="s">
        <v>2868</v>
      </c>
      <c r="G1530" s="2">
        <v>2330.46</v>
      </c>
      <c r="H1530" s="467">
        <v>2330.46</v>
      </c>
      <c r="I1530" s="467">
        <v>2096.4</v>
      </c>
      <c r="J1530" s="468">
        <f t="shared" si="200"/>
        <v>-0.10043510723204858</v>
      </c>
      <c r="K1530" s="464">
        <v>819</v>
      </c>
      <c r="L1530" s="464">
        <v>676</v>
      </c>
      <c r="M1530" s="464">
        <v>883</v>
      </c>
      <c r="N1530" s="466">
        <f t="shared" si="196"/>
        <v>5.4000000000000006E-2</v>
      </c>
      <c r="O1530" s="2">
        <v>10</v>
      </c>
      <c r="P1530" s="2">
        <v>10</v>
      </c>
      <c r="Q1530" s="2">
        <v>10</v>
      </c>
      <c r="R1530" s="2">
        <v>0</v>
      </c>
      <c r="S1530" s="470">
        <f>+($I$1522*$S$1522)/I1530</f>
        <v>15.114768174012593</v>
      </c>
      <c r="T1530" s="470">
        <f t="shared" si="197"/>
        <v>45.114768174012596</v>
      </c>
      <c r="U1530" s="474" t="s">
        <v>3970</v>
      </c>
      <c r="V1530" s="475"/>
    </row>
    <row r="1531" spans="1:22" s="1" customFormat="1" ht="39.950000000000003" customHeight="1" thickBot="1">
      <c r="A1531" s="1" t="s">
        <v>6</v>
      </c>
      <c r="B1531" s="2" t="s">
        <v>129</v>
      </c>
      <c r="C1531" s="2" t="s">
        <v>269</v>
      </c>
      <c r="D1531" s="2" t="s">
        <v>1715</v>
      </c>
      <c r="E1531" s="2" t="s">
        <v>2742</v>
      </c>
      <c r="F1531" s="2" t="s">
        <v>2865</v>
      </c>
      <c r="G1531" s="2">
        <v>636.08000000000004</v>
      </c>
      <c r="H1531" s="467">
        <v>858</v>
      </c>
      <c r="I1531" s="467"/>
      <c r="J1531" s="468"/>
      <c r="K1531" s="464">
        <v>819</v>
      </c>
      <c r="L1531" s="464">
        <v>676</v>
      </c>
      <c r="M1531" s="464">
        <v>883</v>
      </c>
      <c r="N1531" s="466">
        <f t="shared" si="196"/>
        <v>5.4000000000000006E-2</v>
      </c>
      <c r="O1531" s="2">
        <v>10</v>
      </c>
      <c r="P1531" s="2">
        <v>0</v>
      </c>
      <c r="Q1531" s="2">
        <v>10</v>
      </c>
      <c r="R1531" s="2">
        <v>0</v>
      </c>
      <c r="S1531" s="470"/>
      <c r="T1531" s="470">
        <f t="shared" si="197"/>
        <v>20</v>
      </c>
      <c r="U1531" s="474" t="s">
        <v>3970</v>
      </c>
      <c r="V1531" s="475" t="s">
        <v>3151</v>
      </c>
    </row>
    <row r="1532" spans="1:22" s="1" customFormat="1" ht="39.950000000000003" customHeight="1" thickBot="1">
      <c r="A1532" s="1" t="s">
        <v>6</v>
      </c>
      <c r="B1532" s="2" t="s">
        <v>129</v>
      </c>
      <c r="C1532" s="2" t="s">
        <v>270</v>
      </c>
      <c r="D1532" s="2" t="s">
        <v>1716</v>
      </c>
      <c r="E1532" s="2" t="s">
        <v>2733</v>
      </c>
      <c r="F1532" s="2" t="s">
        <v>2983</v>
      </c>
      <c r="G1532" s="2">
        <v>870.08</v>
      </c>
      <c r="H1532" s="467">
        <v>904.65</v>
      </c>
      <c r="I1532" s="467"/>
      <c r="J1532" s="468"/>
      <c r="K1532" s="464">
        <v>819</v>
      </c>
      <c r="L1532" s="464">
        <v>676</v>
      </c>
      <c r="M1532" s="464">
        <v>883</v>
      </c>
      <c r="N1532" s="466">
        <f t="shared" si="196"/>
        <v>5.4000000000000006E-2</v>
      </c>
      <c r="O1532" s="2">
        <v>10</v>
      </c>
      <c r="P1532" s="2">
        <v>10</v>
      </c>
      <c r="Q1532" s="2">
        <v>10</v>
      </c>
      <c r="R1532" s="2">
        <v>2</v>
      </c>
      <c r="S1532" s="470"/>
      <c r="T1532" s="470">
        <f t="shared" si="197"/>
        <v>32</v>
      </c>
      <c r="U1532" s="474" t="s">
        <v>3970</v>
      </c>
      <c r="V1532" s="475" t="s">
        <v>3162</v>
      </c>
    </row>
    <row r="1533" spans="1:22" s="1" customFormat="1" ht="39.950000000000003" customHeight="1" thickBot="1">
      <c r="A1533" s="1" t="s">
        <v>6</v>
      </c>
      <c r="B1533" s="2" t="s">
        <v>130</v>
      </c>
      <c r="C1533" s="2" t="s">
        <v>269</v>
      </c>
      <c r="D1533" s="2" t="s">
        <v>1721</v>
      </c>
      <c r="E1533" s="2" t="s">
        <v>2744</v>
      </c>
      <c r="F1533" s="2" t="s">
        <v>2864</v>
      </c>
      <c r="G1533" s="2">
        <v>1503.64</v>
      </c>
      <c r="H1533" s="467">
        <v>517.89</v>
      </c>
      <c r="I1533" s="467">
        <v>523.77</v>
      </c>
      <c r="J1533" s="468">
        <f t="shared" ref="J1533:J1542" si="201">+(I1533-H1533)/H1533</f>
        <v>1.1353762381972997E-2</v>
      </c>
      <c r="K1533" s="464">
        <v>681</v>
      </c>
      <c r="L1533" s="464">
        <v>673</v>
      </c>
      <c r="M1533" s="464">
        <v>876</v>
      </c>
      <c r="N1533" s="466">
        <f t="shared" si="196"/>
        <v>5.4000000000000006E-2</v>
      </c>
      <c r="O1533" s="2">
        <v>10</v>
      </c>
      <c r="P1533" s="2">
        <v>0</v>
      </c>
      <c r="Q1533" s="2">
        <v>10</v>
      </c>
      <c r="R1533" s="2">
        <v>0</v>
      </c>
      <c r="S1533" s="470">
        <v>60</v>
      </c>
      <c r="T1533" s="470">
        <f t="shared" si="197"/>
        <v>80</v>
      </c>
      <c r="U1533" s="476" t="s">
        <v>3969</v>
      </c>
      <c r="V1533" s="472"/>
    </row>
    <row r="1534" spans="1:22" s="1" customFormat="1" ht="39.950000000000003" customHeight="1" thickBot="1">
      <c r="A1534" s="1" t="s">
        <v>6</v>
      </c>
      <c r="B1534" s="2" t="s">
        <v>130</v>
      </c>
      <c r="C1534" s="2" t="s">
        <v>269</v>
      </c>
      <c r="D1534" s="2" t="s">
        <v>1720</v>
      </c>
      <c r="E1534" s="2" t="s">
        <v>2738</v>
      </c>
      <c r="F1534" s="2" t="s">
        <v>2852</v>
      </c>
      <c r="G1534" s="2">
        <v>545.14</v>
      </c>
      <c r="H1534" s="467">
        <v>515.5</v>
      </c>
      <c r="I1534" s="467">
        <v>528.11</v>
      </c>
      <c r="J1534" s="468">
        <f t="shared" si="201"/>
        <v>2.4461687681862295E-2</v>
      </c>
      <c r="K1534" s="464">
        <v>681</v>
      </c>
      <c r="L1534" s="464">
        <v>673</v>
      </c>
      <c r="M1534" s="464">
        <v>876</v>
      </c>
      <c r="N1534" s="466">
        <f t="shared" si="196"/>
        <v>5.4000000000000006E-2</v>
      </c>
      <c r="O1534" s="2">
        <v>10</v>
      </c>
      <c r="P1534" s="2">
        <v>10</v>
      </c>
      <c r="Q1534" s="2">
        <v>10</v>
      </c>
      <c r="R1534" s="2">
        <v>0</v>
      </c>
      <c r="S1534" s="470">
        <f>+($I$1533*$S$1533)/I1534</f>
        <v>59.506920906629297</v>
      </c>
      <c r="T1534" s="470">
        <f t="shared" si="197"/>
        <v>89.50692090662929</v>
      </c>
      <c r="U1534" s="476" t="s">
        <v>3969</v>
      </c>
      <c r="V1534" s="472"/>
    </row>
    <row r="1535" spans="1:22" s="1" customFormat="1" ht="39.950000000000003" customHeight="1" thickBot="1">
      <c r="A1535" s="1" t="s">
        <v>7</v>
      </c>
      <c r="B1535" s="2" t="s">
        <v>130</v>
      </c>
      <c r="C1535" s="2" t="s">
        <v>269</v>
      </c>
      <c r="D1535" s="2" t="s">
        <v>1722</v>
      </c>
      <c r="E1535" s="2" t="s">
        <v>2733</v>
      </c>
      <c r="F1535" s="2" t="s">
        <v>2865</v>
      </c>
      <c r="G1535" s="2">
        <v>597.39</v>
      </c>
      <c r="H1535" s="467">
        <v>548.01</v>
      </c>
      <c r="I1535" s="467">
        <v>616.24</v>
      </c>
      <c r="J1535" s="468">
        <f t="shared" si="201"/>
        <v>0.12450502728052411</v>
      </c>
      <c r="K1535" s="464">
        <v>681</v>
      </c>
      <c r="L1535" s="464">
        <v>673</v>
      </c>
      <c r="M1535" s="464">
        <v>876</v>
      </c>
      <c r="N1535" s="466">
        <f t="shared" si="196"/>
        <v>5.4000000000000006E-2</v>
      </c>
      <c r="O1535" s="2">
        <v>10</v>
      </c>
      <c r="P1535" s="2">
        <v>0</v>
      </c>
      <c r="Q1535" s="2">
        <v>10</v>
      </c>
      <c r="R1535" s="2">
        <v>2</v>
      </c>
      <c r="S1535" s="470"/>
      <c r="T1535" s="470">
        <f t="shared" si="197"/>
        <v>22</v>
      </c>
      <c r="U1535" s="474" t="s">
        <v>3970</v>
      </c>
      <c r="V1535" s="475" t="s">
        <v>3151</v>
      </c>
    </row>
    <row r="1536" spans="1:22" s="1" customFormat="1" ht="39.950000000000003" customHeight="1" thickBot="1">
      <c r="A1536" s="1" t="s">
        <v>6</v>
      </c>
      <c r="B1536" s="2" t="s">
        <v>130</v>
      </c>
      <c r="C1536" s="2" t="s">
        <v>269</v>
      </c>
      <c r="D1536" s="2" t="s">
        <v>1723</v>
      </c>
      <c r="E1536" s="2" t="s">
        <v>2741</v>
      </c>
      <c r="F1536" s="2" t="s">
        <v>2865</v>
      </c>
      <c r="G1536" s="2">
        <v>652.47</v>
      </c>
      <c r="H1536" s="467">
        <v>564.34</v>
      </c>
      <c r="I1536" s="467">
        <v>650.45000000000005</v>
      </c>
      <c r="J1536" s="468">
        <f t="shared" si="201"/>
        <v>0.15258532090583693</v>
      </c>
      <c r="K1536" s="464">
        <v>681</v>
      </c>
      <c r="L1536" s="464">
        <v>673</v>
      </c>
      <c r="M1536" s="464">
        <v>876</v>
      </c>
      <c r="N1536" s="466">
        <f t="shared" si="196"/>
        <v>5.4000000000000006E-2</v>
      </c>
      <c r="O1536" s="2">
        <v>10</v>
      </c>
      <c r="P1536" s="2">
        <v>0</v>
      </c>
      <c r="Q1536" s="2">
        <v>10</v>
      </c>
      <c r="R1536" s="2">
        <v>0</v>
      </c>
      <c r="S1536" s="470"/>
      <c r="T1536" s="470">
        <f t="shared" si="197"/>
        <v>20</v>
      </c>
      <c r="U1536" s="474" t="s">
        <v>3970</v>
      </c>
      <c r="V1536" s="475" t="s">
        <v>3151</v>
      </c>
    </row>
    <row r="1537" spans="1:22" s="1" customFormat="1" ht="39.950000000000003" customHeight="1" thickBot="1">
      <c r="A1537" s="1" t="s">
        <v>7</v>
      </c>
      <c r="B1537" s="2" t="s">
        <v>130</v>
      </c>
      <c r="C1537" s="2" t="s">
        <v>269</v>
      </c>
      <c r="D1537" s="2" t="s">
        <v>1705</v>
      </c>
      <c r="E1537" s="2" t="s">
        <v>2734</v>
      </c>
      <c r="F1537" s="2" t="s">
        <v>2865</v>
      </c>
      <c r="G1537" s="2">
        <v>581.75</v>
      </c>
      <c r="H1537" s="467">
        <v>558.45000000000005</v>
      </c>
      <c r="I1537" s="467">
        <v>661.7</v>
      </c>
      <c r="J1537" s="468">
        <f t="shared" si="201"/>
        <v>0.1848867400841615</v>
      </c>
      <c r="K1537" s="464">
        <v>681</v>
      </c>
      <c r="L1537" s="464">
        <v>673</v>
      </c>
      <c r="M1537" s="464">
        <v>876</v>
      </c>
      <c r="N1537" s="466">
        <f t="shared" si="196"/>
        <v>5.4000000000000006E-2</v>
      </c>
      <c r="O1537" s="2">
        <v>10</v>
      </c>
      <c r="P1537" s="2">
        <v>0</v>
      </c>
      <c r="Q1537" s="2">
        <v>10</v>
      </c>
      <c r="R1537" s="2">
        <v>0</v>
      </c>
      <c r="S1537" s="470">
        <f>+($I$1533*$S$1533)/I1537</f>
        <v>47.493123772102152</v>
      </c>
      <c r="T1537" s="470">
        <f t="shared" si="197"/>
        <v>67.493123772102152</v>
      </c>
      <c r="U1537" s="476" t="s">
        <v>3969</v>
      </c>
      <c r="V1537" s="472"/>
    </row>
    <row r="1538" spans="1:22" s="1" customFormat="1" ht="39.950000000000003" customHeight="1" thickBot="1">
      <c r="A1538" s="1" t="s">
        <v>6</v>
      </c>
      <c r="B1538" s="2" t="s">
        <v>130</v>
      </c>
      <c r="C1538" s="2" t="s">
        <v>269</v>
      </c>
      <c r="D1538" s="2" t="s">
        <v>1724</v>
      </c>
      <c r="E1538" s="2" t="s">
        <v>2737</v>
      </c>
      <c r="F1538" s="2" t="s">
        <v>2879</v>
      </c>
      <c r="G1538" s="2">
        <v>637.64</v>
      </c>
      <c r="H1538" s="467">
        <v>637.64</v>
      </c>
      <c r="I1538" s="467">
        <v>669.9</v>
      </c>
      <c r="J1538" s="468">
        <f t="shared" si="201"/>
        <v>5.0592810990527558E-2</v>
      </c>
      <c r="K1538" s="464">
        <v>681</v>
      </c>
      <c r="L1538" s="464">
        <v>673</v>
      </c>
      <c r="M1538" s="464">
        <v>876</v>
      </c>
      <c r="N1538" s="466">
        <f t="shared" si="196"/>
        <v>5.4000000000000006E-2</v>
      </c>
      <c r="O1538" s="2">
        <v>10</v>
      </c>
      <c r="P1538" s="2">
        <v>10</v>
      </c>
      <c r="Q1538" s="2">
        <v>10</v>
      </c>
      <c r="R1538" s="2">
        <v>0</v>
      </c>
      <c r="S1538" s="470">
        <f>+($I$1533*$S$1533)/I1538</f>
        <v>46.911777877295116</v>
      </c>
      <c r="T1538" s="470">
        <f t="shared" si="197"/>
        <v>76.911777877295123</v>
      </c>
      <c r="U1538" s="476" t="s">
        <v>3969</v>
      </c>
      <c r="V1538" s="472"/>
    </row>
    <row r="1539" spans="1:22" s="1" customFormat="1" ht="39.950000000000003" customHeight="1" thickBot="1">
      <c r="A1539" s="1" t="s">
        <v>7</v>
      </c>
      <c r="B1539" s="2" t="s">
        <v>130</v>
      </c>
      <c r="C1539" s="2" t="s">
        <v>269</v>
      </c>
      <c r="D1539" s="2" t="s">
        <v>1726</v>
      </c>
      <c r="E1539" s="2" t="s">
        <v>2736</v>
      </c>
      <c r="F1539" s="2" t="s">
        <v>2865</v>
      </c>
      <c r="G1539" s="2">
        <v>920.15</v>
      </c>
      <c r="H1539" s="467">
        <v>896.13</v>
      </c>
      <c r="I1539" s="467">
        <v>920.69</v>
      </c>
      <c r="J1539" s="468">
        <f t="shared" si="201"/>
        <v>2.7406737861694241E-2</v>
      </c>
      <c r="K1539" s="464">
        <v>681</v>
      </c>
      <c r="L1539" s="464">
        <v>673</v>
      </c>
      <c r="M1539" s="464">
        <v>876</v>
      </c>
      <c r="N1539" s="466">
        <f t="shared" si="196"/>
        <v>5.4000000000000006E-2</v>
      </c>
      <c r="O1539" s="2">
        <v>0</v>
      </c>
      <c r="P1539" s="2">
        <v>0</v>
      </c>
      <c r="Q1539" s="2">
        <v>10</v>
      </c>
      <c r="R1539" s="2">
        <v>0</v>
      </c>
      <c r="S1539" s="470"/>
      <c r="T1539" s="470">
        <f t="shared" si="197"/>
        <v>10</v>
      </c>
      <c r="U1539" s="474" t="s">
        <v>3970</v>
      </c>
      <c r="V1539" s="475" t="s">
        <v>3151</v>
      </c>
    </row>
    <row r="1540" spans="1:22" s="1" customFormat="1" ht="39.950000000000003" customHeight="1" thickBot="1">
      <c r="A1540" s="1" t="s">
        <v>7</v>
      </c>
      <c r="B1540" s="2" t="s">
        <v>130</v>
      </c>
      <c r="C1540" s="2" t="s">
        <v>269</v>
      </c>
      <c r="D1540" s="2" t="s">
        <v>1728</v>
      </c>
      <c r="E1540" s="2" t="s">
        <v>2735</v>
      </c>
      <c r="F1540" s="2" t="s">
        <v>2983</v>
      </c>
      <c r="G1540" s="2">
        <v>979.35</v>
      </c>
      <c r="H1540" s="467">
        <v>1046</v>
      </c>
      <c r="I1540" s="467">
        <v>1047</v>
      </c>
      <c r="J1540" s="468">
        <f t="shared" si="201"/>
        <v>9.5602294455066918E-4</v>
      </c>
      <c r="K1540" s="464">
        <v>681</v>
      </c>
      <c r="L1540" s="464">
        <v>673</v>
      </c>
      <c r="M1540" s="464">
        <v>876</v>
      </c>
      <c r="N1540" s="466">
        <f t="shared" si="196"/>
        <v>5.4000000000000006E-2</v>
      </c>
      <c r="O1540" s="2">
        <v>10</v>
      </c>
      <c r="P1540" s="2">
        <v>10</v>
      </c>
      <c r="Q1540" s="2">
        <v>10</v>
      </c>
      <c r="R1540" s="2">
        <v>1</v>
      </c>
      <c r="S1540" s="470">
        <f>+($I$1533*$S$1533)/I1540</f>
        <v>30.015472779369624</v>
      </c>
      <c r="T1540" s="470">
        <f t="shared" si="197"/>
        <v>61.015472779369624</v>
      </c>
      <c r="U1540" s="474" t="s">
        <v>3970</v>
      </c>
      <c r="V1540" s="475" t="s">
        <v>3971</v>
      </c>
    </row>
    <row r="1541" spans="1:22" s="1" customFormat="1" ht="39.950000000000003" customHeight="1" thickBot="1">
      <c r="A1541" s="1" t="s">
        <v>6</v>
      </c>
      <c r="B1541" s="2" t="s">
        <v>130</v>
      </c>
      <c r="C1541" s="2" t="s">
        <v>270</v>
      </c>
      <c r="D1541" s="2" t="s">
        <v>1729</v>
      </c>
      <c r="E1541" s="2" t="s">
        <v>2737</v>
      </c>
      <c r="F1541" s="2" t="s">
        <v>2869</v>
      </c>
      <c r="G1541" s="2">
        <v>1319.87</v>
      </c>
      <c r="H1541" s="467">
        <v>1319.87</v>
      </c>
      <c r="I1541" s="467">
        <v>1781.83</v>
      </c>
      <c r="J1541" s="468">
        <f t="shared" si="201"/>
        <v>0.35000416707706067</v>
      </c>
      <c r="K1541" s="464">
        <v>681</v>
      </c>
      <c r="L1541" s="464">
        <v>673</v>
      </c>
      <c r="M1541" s="464">
        <v>876</v>
      </c>
      <c r="N1541" s="466">
        <f t="shared" si="196"/>
        <v>5.4000000000000006E-2</v>
      </c>
      <c r="O1541" s="2">
        <v>10</v>
      </c>
      <c r="P1541" s="2">
        <v>10</v>
      </c>
      <c r="Q1541" s="2">
        <v>10</v>
      </c>
      <c r="R1541" s="2">
        <v>0</v>
      </c>
      <c r="S1541" s="470"/>
      <c r="T1541" s="470">
        <f t="shared" si="197"/>
        <v>30</v>
      </c>
      <c r="U1541" s="474" t="s">
        <v>3970</v>
      </c>
      <c r="V1541" s="475" t="s">
        <v>3163</v>
      </c>
    </row>
    <row r="1542" spans="1:22" s="1" customFormat="1" ht="39.950000000000003" customHeight="1" thickBot="1">
      <c r="A1542" s="1" t="s">
        <v>6</v>
      </c>
      <c r="B1542" s="2" t="s">
        <v>130</v>
      </c>
      <c r="C1542" s="2" t="s">
        <v>271</v>
      </c>
      <c r="D1542" s="2" t="s">
        <v>1730</v>
      </c>
      <c r="E1542" s="2" t="s">
        <v>2737</v>
      </c>
      <c r="F1542" s="2" t="s">
        <v>2868</v>
      </c>
      <c r="G1542" s="2">
        <v>2471.6999999999998</v>
      </c>
      <c r="H1542" s="467">
        <v>2471.6999999999998</v>
      </c>
      <c r="I1542" s="467">
        <v>2096.4</v>
      </c>
      <c r="J1542" s="468">
        <f t="shared" si="201"/>
        <v>-0.15183881539021715</v>
      </c>
      <c r="K1542" s="464">
        <v>681</v>
      </c>
      <c r="L1542" s="464">
        <v>673</v>
      </c>
      <c r="M1542" s="464">
        <v>876</v>
      </c>
      <c r="N1542" s="466">
        <f t="shared" si="196"/>
        <v>5.4000000000000006E-2</v>
      </c>
      <c r="O1542" s="2">
        <v>10</v>
      </c>
      <c r="P1542" s="2">
        <v>10</v>
      </c>
      <c r="Q1542" s="2">
        <v>10</v>
      </c>
      <c r="R1542" s="2">
        <v>0</v>
      </c>
      <c r="S1542" s="470">
        <f>+($I$1533*$S$1533)/I1542</f>
        <v>14.990555237550083</v>
      </c>
      <c r="T1542" s="470">
        <f t="shared" si="197"/>
        <v>44.990555237550083</v>
      </c>
      <c r="U1542" s="474" t="s">
        <v>3970</v>
      </c>
      <c r="V1542" s="475" t="s">
        <v>3971</v>
      </c>
    </row>
    <row r="1543" spans="1:22" s="1" customFormat="1" ht="39.950000000000003" customHeight="1" thickBot="1">
      <c r="A1543" s="1" t="s">
        <v>6</v>
      </c>
      <c r="B1543" s="2" t="s">
        <v>130</v>
      </c>
      <c r="C1543" s="2" t="s">
        <v>269</v>
      </c>
      <c r="D1543" s="2" t="s">
        <v>1725</v>
      </c>
      <c r="E1543" s="2" t="s">
        <v>2742</v>
      </c>
      <c r="F1543" s="2" t="s">
        <v>2865</v>
      </c>
      <c r="G1543" s="2">
        <v>585.91</v>
      </c>
      <c r="H1543" s="467">
        <v>790</v>
      </c>
      <c r="I1543" s="467"/>
      <c r="J1543" s="468"/>
      <c r="K1543" s="464">
        <v>681</v>
      </c>
      <c r="L1543" s="464">
        <v>673</v>
      </c>
      <c r="M1543" s="464">
        <v>876</v>
      </c>
      <c r="N1543" s="466">
        <f t="shared" si="196"/>
        <v>5.4000000000000006E-2</v>
      </c>
      <c r="O1543" s="2">
        <v>10</v>
      </c>
      <c r="P1543" s="2">
        <v>0</v>
      </c>
      <c r="Q1543" s="2">
        <v>10</v>
      </c>
      <c r="R1543" s="2">
        <v>0</v>
      </c>
      <c r="S1543" s="470"/>
      <c r="T1543" s="470">
        <f t="shared" si="197"/>
        <v>20</v>
      </c>
      <c r="U1543" s="474" t="s">
        <v>3970</v>
      </c>
      <c r="V1543" s="475" t="s">
        <v>3151</v>
      </c>
    </row>
    <row r="1544" spans="1:22" s="1" customFormat="1" ht="39.950000000000003" customHeight="1" thickBot="1">
      <c r="A1544" s="1" t="s">
        <v>6</v>
      </c>
      <c r="B1544" s="2" t="s">
        <v>130</v>
      </c>
      <c r="C1544" s="2" t="s">
        <v>270</v>
      </c>
      <c r="D1544" s="2" t="s">
        <v>1727</v>
      </c>
      <c r="E1544" s="2" t="s">
        <v>2733</v>
      </c>
      <c r="F1544" s="2" t="s">
        <v>2983</v>
      </c>
      <c r="G1544" s="2">
        <v>870.08</v>
      </c>
      <c r="H1544" s="467">
        <v>904.65</v>
      </c>
      <c r="I1544" s="467"/>
      <c r="J1544" s="468"/>
      <c r="K1544" s="464">
        <v>681</v>
      </c>
      <c r="L1544" s="464">
        <v>673</v>
      </c>
      <c r="M1544" s="464">
        <v>876</v>
      </c>
      <c r="N1544" s="466">
        <f t="shared" si="196"/>
        <v>5.4000000000000006E-2</v>
      </c>
      <c r="O1544" s="2">
        <v>10</v>
      </c>
      <c r="P1544" s="2">
        <v>10</v>
      </c>
      <c r="Q1544" s="2">
        <v>10</v>
      </c>
      <c r="R1544" s="2">
        <v>2</v>
      </c>
      <c r="S1544" s="470"/>
      <c r="T1544" s="470">
        <f t="shared" si="197"/>
        <v>32</v>
      </c>
      <c r="U1544" s="474" t="s">
        <v>3970</v>
      </c>
      <c r="V1544" s="475" t="s">
        <v>3162</v>
      </c>
    </row>
    <row r="1545" spans="1:22" s="1" customFormat="1" ht="39.950000000000003" customHeight="1" thickBot="1">
      <c r="A1545" s="1" t="s">
        <v>6</v>
      </c>
      <c r="B1545" s="2" t="s">
        <v>131</v>
      </c>
      <c r="C1545" s="2" t="s">
        <v>270</v>
      </c>
      <c r="D1545" s="2" t="s">
        <v>1735</v>
      </c>
      <c r="E1545" s="2" t="s">
        <v>2737</v>
      </c>
      <c r="F1545" s="2" t="s">
        <v>2984</v>
      </c>
      <c r="G1545" s="2">
        <v>2036.37</v>
      </c>
      <c r="H1545" s="467">
        <v>2036.37</v>
      </c>
      <c r="I1545" s="467">
        <v>1446.2</v>
      </c>
      <c r="J1545" s="468">
        <f t="shared" ref="J1545:J1571" si="202">+(I1545-H1545)/H1545</f>
        <v>-0.28981471932900205</v>
      </c>
      <c r="K1545" s="464">
        <v>2281</v>
      </c>
      <c r="L1545" s="464">
        <v>2826</v>
      </c>
      <c r="M1545" s="464">
        <v>2826</v>
      </c>
      <c r="N1545" s="466">
        <f t="shared" si="196"/>
        <v>5.4000000000000006E-2</v>
      </c>
      <c r="O1545" s="2">
        <v>10</v>
      </c>
      <c r="P1545" s="2">
        <v>0</v>
      </c>
      <c r="Q1545" s="2">
        <v>10</v>
      </c>
      <c r="R1545" s="2">
        <v>0</v>
      </c>
      <c r="S1545" s="470">
        <v>60</v>
      </c>
      <c r="T1545" s="470">
        <f t="shared" si="197"/>
        <v>80</v>
      </c>
      <c r="U1545" s="476" t="s">
        <v>3969</v>
      </c>
      <c r="V1545" s="472"/>
    </row>
    <row r="1546" spans="1:22" s="1" customFormat="1" ht="39.950000000000003" customHeight="1" thickBot="1">
      <c r="A1546" s="1" t="s">
        <v>6</v>
      </c>
      <c r="B1546" s="2" t="s">
        <v>131</v>
      </c>
      <c r="C1546" s="2" t="s">
        <v>269</v>
      </c>
      <c r="D1546" s="2" t="s">
        <v>1731</v>
      </c>
      <c r="E1546" s="2" t="s">
        <v>2733</v>
      </c>
      <c r="F1546" s="2" t="s">
        <v>2865</v>
      </c>
      <c r="G1546" s="2">
        <v>1345.34</v>
      </c>
      <c r="H1546" s="467">
        <v>1290.01</v>
      </c>
      <c r="I1546" s="467">
        <v>1451.91</v>
      </c>
      <c r="J1546" s="468">
        <f t="shared" si="202"/>
        <v>0.12550290307827078</v>
      </c>
      <c r="K1546" s="464">
        <v>2281</v>
      </c>
      <c r="L1546" s="464">
        <v>2826</v>
      </c>
      <c r="M1546" s="464">
        <v>2826</v>
      </c>
      <c r="N1546" s="466">
        <f t="shared" si="196"/>
        <v>5.4000000000000006E-2</v>
      </c>
      <c r="O1546" s="2">
        <v>10</v>
      </c>
      <c r="P1546" s="2">
        <v>10</v>
      </c>
      <c r="Q1546" s="2">
        <v>10</v>
      </c>
      <c r="R1546" s="2">
        <v>2</v>
      </c>
      <c r="S1546" s="470">
        <f>+($I$1545*$S$1545)/I1546</f>
        <v>59.764034960844675</v>
      </c>
      <c r="T1546" s="470">
        <f t="shared" si="197"/>
        <v>91.764034960844668</v>
      </c>
      <c r="U1546" s="476" t="s">
        <v>3969</v>
      </c>
      <c r="V1546" s="472"/>
    </row>
    <row r="1547" spans="1:22" s="1" customFormat="1" ht="39.950000000000003" customHeight="1" thickBot="1">
      <c r="A1547" s="1" t="s">
        <v>6</v>
      </c>
      <c r="B1547" s="2" t="s">
        <v>131</v>
      </c>
      <c r="C1547" s="2" t="s">
        <v>269</v>
      </c>
      <c r="D1547" s="2" t="s">
        <v>1732</v>
      </c>
      <c r="E1547" s="2" t="s">
        <v>2737</v>
      </c>
      <c r="F1547" s="2" t="s">
        <v>2879</v>
      </c>
      <c r="G1547" s="2">
        <v>1378.38</v>
      </c>
      <c r="H1547" s="467">
        <v>1378.38</v>
      </c>
      <c r="I1547" s="467">
        <v>1469.84</v>
      </c>
      <c r="J1547" s="468">
        <f t="shared" si="202"/>
        <v>6.6353255270679937E-2</v>
      </c>
      <c r="K1547" s="464">
        <v>2281</v>
      </c>
      <c r="L1547" s="464">
        <v>2826</v>
      </c>
      <c r="M1547" s="464">
        <v>2826</v>
      </c>
      <c r="N1547" s="466">
        <f t="shared" si="196"/>
        <v>5.4000000000000006E-2</v>
      </c>
      <c r="O1547" s="2">
        <v>10</v>
      </c>
      <c r="P1547" s="2">
        <v>10</v>
      </c>
      <c r="Q1547" s="2">
        <v>10</v>
      </c>
      <c r="R1547" s="2">
        <v>0</v>
      </c>
      <c r="S1547" s="470">
        <f>+($I$1545*$S$1545)/I1547</f>
        <v>59.0349970064769</v>
      </c>
      <c r="T1547" s="470">
        <f t="shared" si="197"/>
        <v>89.0349970064769</v>
      </c>
      <c r="U1547" s="476" t="s">
        <v>3969</v>
      </c>
      <c r="V1547" s="472"/>
    </row>
    <row r="1548" spans="1:22" s="1" customFormat="1" ht="39.950000000000003" customHeight="1" thickBot="1">
      <c r="A1548" s="1" t="s">
        <v>6</v>
      </c>
      <c r="B1548" s="2" t="s">
        <v>131</v>
      </c>
      <c r="C1548" s="2" t="s">
        <v>269</v>
      </c>
      <c r="D1548" s="2" t="s">
        <v>1733</v>
      </c>
      <c r="E1548" s="2" t="s">
        <v>2738</v>
      </c>
      <c r="F1548" s="2" t="s">
        <v>2852</v>
      </c>
      <c r="G1548" s="2">
        <v>1442.69</v>
      </c>
      <c r="H1548" s="467">
        <v>1465.63</v>
      </c>
      <c r="I1548" s="467">
        <v>1713.63</v>
      </c>
      <c r="J1548" s="468">
        <f t="shared" si="202"/>
        <v>0.1692105101560421</v>
      </c>
      <c r="K1548" s="464">
        <v>2281</v>
      </c>
      <c r="L1548" s="464">
        <v>2826</v>
      </c>
      <c r="M1548" s="464">
        <v>2826</v>
      </c>
      <c r="N1548" s="466">
        <f t="shared" ref="N1548:N1611" si="203">1.6%+1.9%+1.9%</f>
        <v>5.4000000000000006E-2</v>
      </c>
      <c r="O1548" s="2">
        <v>10</v>
      </c>
      <c r="P1548" s="2">
        <v>10</v>
      </c>
      <c r="Q1548" s="2">
        <v>10</v>
      </c>
      <c r="R1548" s="2">
        <v>0</v>
      </c>
      <c r="S1548" s="470">
        <f>+($I$1545*$S$1545)/I1548</f>
        <v>50.636368410917171</v>
      </c>
      <c r="T1548" s="470">
        <f t="shared" ref="T1548:T1611" si="204">+SUM(O1548:S1548)</f>
        <v>80.636368410917171</v>
      </c>
      <c r="U1548" s="476" t="s">
        <v>3969</v>
      </c>
      <c r="V1548" s="472"/>
    </row>
    <row r="1549" spans="1:22" s="1" customFormat="1" ht="39.950000000000003" customHeight="1" thickBot="1">
      <c r="A1549" s="1" t="s">
        <v>6</v>
      </c>
      <c r="B1549" s="2" t="s">
        <v>131</v>
      </c>
      <c r="C1549" s="2" t="s">
        <v>269</v>
      </c>
      <c r="D1549" s="2" t="s">
        <v>1734</v>
      </c>
      <c r="E1549" s="2" t="s">
        <v>2736</v>
      </c>
      <c r="F1549" s="2" t="s">
        <v>2865</v>
      </c>
      <c r="G1549" s="2">
        <v>1797.41</v>
      </c>
      <c r="H1549" s="467">
        <v>1969.63</v>
      </c>
      <c r="I1549" s="467">
        <v>1883.1</v>
      </c>
      <c r="J1549" s="468">
        <f t="shared" si="202"/>
        <v>-4.3932109076324076E-2</v>
      </c>
      <c r="K1549" s="464">
        <v>2281</v>
      </c>
      <c r="L1549" s="464">
        <v>2826</v>
      </c>
      <c r="M1549" s="464">
        <v>2826</v>
      </c>
      <c r="N1549" s="466">
        <f t="shared" si="203"/>
        <v>5.4000000000000006E-2</v>
      </c>
      <c r="O1549" s="2">
        <v>0</v>
      </c>
      <c r="P1549" s="2">
        <v>10</v>
      </c>
      <c r="Q1549" s="2">
        <v>10</v>
      </c>
      <c r="R1549" s="2">
        <v>0</v>
      </c>
      <c r="S1549" s="470">
        <f>+($I$1545*$S$1545)/I1549</f>
        <v>46.079337263023739</v>
      </c>
      <c r="T1549" s="470">
        <f t="shared" si="204"/>
        <v>66.079337263023746</v>
      </c>
      <c r="U1549" s="476" t="s">
        <v>3969</v>
      </c>
      <c r="V1549" s="472"/>
    </row>
    <row r="1550" spans="1:22" s="1" customFormat="1" ht="39.950000000000003" customHeight="1" thickBot="1">
      <c r="A1550" s="1" t="s">
        <v>6</v>
      </c>
      <c r="B1550" s="2" t="s">
        <v>132</v>
      </c>
      <c r="C1550" s="2" t="s">
        <v>269</v>
      </c>
      <c r="D1550" s="2" t="s">
        <v>1736</v>
      </c>
      <c r="E1550" s="2" t="s">
        <v>2733</v>
      </c>
      <c r="F1550" s="2" t="s">
        <v>2865</v>
      </c>
      <c r="G1550" s="2">
        <v>1295.08</v>
      </c>
      <c r="H1550" s="467">
        <v>1258.55</v>
      </c>
      <c r="I1550" s="467">
        <v>1406.92</v>
      </c>
      <c r="J1550" s="468">
        <f t="shared" si="202"/>
        <v>0.11788963489730254</v>
      </c>
      <c r="K1550" s="464">
        <v>3715.5</v>
      </c>
      <c r="L1550" s="464">
        <v>3339</v>
      </c>
      <c r="M1550" s="464">
        <v>3186</v>
      </c>
      <c r="N1550" s="466">
        <f t="shared" si="203"/>
        <v>5.4000000000000006E-2</v>
      </c>
      <c r="O1550" s="2">
        <v>10</v>
      </c>
      <c r="P1550" s="2">
        <v>10</v>
      </c>
      <c r="Q1550" s="2">
        <v>10</v>
      </c>
      <c r="R1550" s="2">
        <v>2</v>
      </c>
      <c r="S1550" s="470">
        <v>60</v>
      </c>
      <c r="T1550" s="470">
        <f t="shared" si="204"/>
        <v>92</v>
      </c>
      <c r="U1550" s="476" t="s">
        <v>3969</v>
      </c>
      <c r="V1550" s="472"/>
    </row>
    <row r="1551" spans="1:22" s="1" customFormat="1" ht="39.950000000000003" customHeight="1" thickBot="1">
      <c r="A1551" s="1" t="s">
        <v>6</v>
      </c>
      <c r="B1551" s="2" t="s">
        <v>132</v>
      </c>
      <c r="C1551" s="2" t="s">
        <v>269</v>
      </c>
      <c r="D1551" s="2" t="s">
        <v>1738</v>
      </c>
      <c r="E1551" s="2" t="s">
        <v>2737</v>
      </c>
      <c r="F1551" s="2" t="s">
        <v>2879</v>
      </c>
      <c r="G1551" s="2">
        <v>1378.38</v>
      </c>
      <c r="H1551" s="467">
        <v>1378.38</v>
      </c>
      <c r="I1551" s="467">
        <v>1469.84</v>
      </c>
      <c r="J1551" s="468">
        <f t="shared" si="202"/>
        <v>6.6353255270679937E-2</v>
      </c>
      <c r="K1551" s="464">
        <v>3715.5</v>
      </c>
      <c r="L1551" s="464">
        <v>3339</v>
      </c>
      <c r="M1551" s="464">
        <v>3186</v>
      </c>
      <c r="N1551" s="466">
        <f t="shared" si="203"/>
        <v>5.4000000000000006E-2</v>
      </c>
      <c r="O1551" s="2">
        <v>10</v>
      </c>
      <c r="P1551" s="2">
        <v>10</v>
      </c>
      <c r="Q1551" s="2">
        <v>10</v>
      </c>
      <c r="R1551" s="2">
        <v>0</v>
      </c>
      <c r="S1551" s="470">
        <f>+($I$1550*$S$1550)/I1551</f>
        <v>57.431557176291307</v>
      </c>
      <c r="T1551" s="470">
        <f t="shared" si="204"/>
        <v>87.431557176291307</v>
      </c>
      <c r="U1551" s="476" t="s">
        <v>3969</v>
      </c>
      <c r="V1551" s="472"/>
    </row>
    <row r="1552" spans="1:22" s="1" customFormat="1" ht="39.950000000000003" customHeight="1" thickBot="1">
      <c r="A1552" s="1" t="s">
        <v>6</v>
      </c>
      <c r="B1552" s="2" t="s">
        <v>132</v>
      </c>
      <c r="C1552" s="2" t="s">
        <v>269</v>
      </c>
      <c r="D1552" s="2" t="s">
        <v>1737</v>
      </c>
      <c r="E1552" s="2" t="s">
        <v>2734</v>
      </c>
      <c r="F1552" s="2" t="s">
        <v>2865</v>
      </c>
      <c r="G1552" s="2">
        <v>1267.9000000000001</v>
      </c>
      <c r="H1552" s="467">
        <v>1274.45</v>
      </c>
      <c r="I1552" s="467">
        <v>1496.8</v>
      </c>
      <c r="J1552" s="468">
        <f t="shared" si="202"/>
        <v>0.17446741731727405</v>
      </c>
      <c r="K1552" s="464">
        <v>3715.5</v>
      </c>
      <c r="L1552" s="464">
        <v>3339</v>
      </c>
      <c r="M1552" s="464">
        <v>3186</v>
      </c>
      <c r="N1552" s="466">
        <f t="shared" si="203"/>
        <v>5.4000000000000006E-2</v>
      </c>
      <c r="O1552" s="2">
        <v>10</v>
      </c>
      <c r="P1552" s="2">
        <v>10</v>
      </c>
      <c r="Q1552" s="2">
        <v>10</v>
      </c>
      <c r="R1552" s="2">
        <v>0</v>
      </c>
      <c r="S1552" s="470">
        <f>+($I$1550*$S$1550)/I1552</f>
        <v>56.39711384286479</v>
      </c>
      <c r="T1552" s="470">
        <f t="shared" si="204"/>
        <v>86.397113842864798</v>
      </c>
      <c r="U1552" s="476" t="s">
        <v>3969</v>
      </c>
      <c r="V1552" s="472"/>
    </row>
    <row r="1553" spans="1:22" s="1" customFormat="1" ht="39.950000000000003" customHeight="1" thickBot="1">
      <c r="A1553" s="1" t="s">
        <v>6</v>
      </c>
      <c r="B1553" s="2" t="s">
        <v>132</v>
      </c>
      <c r="C1553" s="2" t="s">
        <v>270</v>
      </c>
      <c r="D1553" s="2" t="s">
        <v>1741</v>
      </c>
      <c r="E1553" s="2" t="s">
        <v>2737</v>
      </c>
      <c r="F1553" s="2" t="s">
        <v>2984</v>
      </c>
      <c r="G1553" s="2">
        <v>2036.37</v>
      </c>
      <c r="H1553" s="467">
        <v>2036.37</v>
      </c>
      <c r="I1553" s="467">
        <v>1584.12</v>
      </c>
      <c r="J1553" s="468">
        <f t="shared" si="202"/>
        <v>-0.22208635955155498</v>
      </c>
      <c r="K1553" s="464">
        <v>3715.5</v>
      </c>
      <c r="L1553" s="464">
        <v>3339</v>
      </c>
      <c r="M1553" s="464">
        <v>3186</v>
      </c>
      <c r="N1553" s="466">
        <f t="shared" si="203"/>
        <v>5.4000000000000006E-2</v>
      </c>
      <c r="O1553" s="2">
        <v>10</v>
      </c>
      <c r="P1553" s="2">
        <v>0</v>
      </c>
      <c r="Q1553" s="2">
        <v>10</v>
      </c>
      <c r="R1553" s="2">
        <v>0</v>
      </c>
      <c r="S1553" s="470">
        <f>+($I$1550*$S$1550)/I1553</f>
        <v>53.288387243390666</v>
      </c>
      <c r="T1553" s="470">
        <f t="shared" si="204"/>
        <v>73.288387243390673</v>
      </c>
      <c r="U1553" s="476" t="s">
        <v>3969</v>
      </c>
      <c r="V1553" s="472"/>
    </row>
    <row r="1554" spans="1:22" s="1" customFormat="1" ht="39.950000000000003" customHeight="1" thickBot="1">
      <c r="A1554" s="1" t="s">
        <v>6</v>
      </c>
      <c r="B1554" s="2" t="s">
        <v>132</v>
      </c>
      <c r="C1554" s="2" t="s">
        <v>269</v>
      </c>
      <c r="D1554" s="2" t="s">
        <v>1739</v>
      </c>
      <c r="E1554" s="2" t="s">
        <v>2738</v>
      </c>
      <c r="F1554" s="2" t="s">
        <v>2852</v>
      </c>
      <c r="G1554" s="2">
        <v>1442.69</v>
      </c>
      <c r="H1554" s="467">
        <v>1465.63</v>
      </c>
      <c r="I1554" s="467">
        <v>1713.63</v>
      </c>
      <c r="J1554" s="468">
        <f t="shared" si="202"/>
        <v>0.1692105101560421</v>
      </c>
      <c r="K1554" s="464">
        <v>3715.5</v>
      </c>
      <c r="L1554" s="464">
        <v>3339</v>
      </c>
      <c r="M1554" s="464">
        <v>3186</v>
      </c>
      <c r="N1554" s="466">
        <f t="shared" si="203"/>
        <v>5.4000000000000006E-2</v>
      </c>
      <c r="O1554" s="2">
        <v>10</v>
      </c>
      <c r="P1554" s="2">
        <v>10</v>
      </c>
      <c r="Q1554" s="2">
        <v>10</v>
      </c>
      <c r="R1554" s="2">
        <v>0</v>
      </c>
      <c r="S1554" s="470">
        <f>+($I$1550*$S$1550)/I1554</f>
        <v>49.261042348698382</v>
      </c>
      <c r="T1554" s="470">
        <f t="shared" si="204"/>
        <v>79.261042348698382</v>
      </c>
      <c r="U1554" s="476" t="s">
        <v>3969</v>
      </c>
      <c r="V1554" s="472"/>
    </row>
    <row r="1555" spans="1:22" s="1" customFormat="1" ht="39.950000000000003" customHeight="1" thickBot="1">
      <c r="A1555" s="1" t="s">
        <v>6</v>
      </c>
      <c r="B1555" s="2" t="s">
        <v>132</v>
      </c>
      <c r="C1555" s="2" t="s">
        <v>269</v>
      </c>
      <c r="D1555" s="2" t="s">
        <v>1740</v>
      </c>
      <c r="E1555" s="2" t="s">
        <v>2736</v>
      </c>
      <c r="F1555" s="2" t="s">
        <v>2865</v>
      </c>
      <c r="G1555" s="2">
        <v>1755.22</v>
      </c>
      <c r="H1555" s="467">
        <v>1789.68</v>
      </c>
      <c r="I1555" s="467">
        <v>1838.77</v>
      </c>
      <c r="J1555" s="468">
        <f t="shared" si="202"/>
        <v>2.7429484600598943E-2</v>
      </c>
      <c r="K1555" s="464">
        <v>3715.5</v>
      </c>
      <c r="L1555" s="464">
        <v>3339</v>
      </c>
      <c r="M1555" s="464">
        <v>3186</v>
      </c>
      <c r="N1555" s="466">
        <f t="shared" si="203"/>
        <v>5.4000000000000006E-2</v>
      </c>
      <c r="O1555" s="2">
        <v>0</v>
      </c>
      <c r="P1555" s="2">
        <v>10</v>
      </c>
      <c r="Q1555" s="2">
        <v>10</v>
      </c>
      <c r="R1555" s="2">
        <v>0</v>
      </c>
      <c r="S1555" s="470">
        <f>+($I$1550*$S$1550)/I1555</f>
        <v>45.908514931176825</v>
      </c>
      <c r="T1555" s="470">
        <f t="shared" si="204"/>
        <v>65.908514931176825</v>
      </c>
      <c r="U1555" s="476" t="s">
        <v>3969</v>
      </c>
      <c r="V1555" s="472"/>
    </row>
    <row r="1556" spans="1:22" s="1" customFormat="1" ht="39.950000000000003" customHeight="1" thickBot="1">
      <c r="A1556" s="1" t="s">
        <v>6</v>
      </c>
      <c r="B1556" s="2" t="s">
        <v>133</v>
      </c>
      <c r="C1556" s="2" t="s">
        <v>269</v>
      </c>
      <c r="D1556" s="2" t="s">
        <v>1742</v>
      </c>
      <c r="E1556" s="2" t="s">
        <v>2733</v>
      </c>
      <c r="F1556" s="2" t="s">
        <v>2865</v>
      </c>
      <c r="G1556" s="2">
        <v>1138.5999999999999</v>
      </c>
      <c r="H1556" s="467">
        <v>1072.4000000000001</v>
      </c>
      <c r="I1556" s="467">
        <v>1198.82</v>
      </c>
      <c r="J1556" s="468">
        <f t="shared" si="202"/>
        <v>0.11788511749347243</v>
      </c>
      <c r="K1556" s="464">
        <v>3465.5</v>
      </c>
      <c r="L1556" s="464">
        <v>3094</v>
      </c>
      <c r="M1556" s="464">
        <v>1802</v>
      </c>
      <c r="N1556" s="466">
        <f t="shared" si="203"/>
        <v>5.4000000000000006E-2</v>
      </c>
      <c r="O1556" s="2">
        <v>10</v>
      </c>
      <c r="P1556" s="2">
        <v>10</v>
      </c>
      <c r="Q1556" s="2">
        <v>10</v>
      </c>
      <c r="R1556" s="2">
        <v>2</v>
      </c>
      <c r="S1556" s="470">
        <v>60</v>
      </c>
      <c r="T1556" s="470">
        <f t="shared" si="204"/>
        <v>92</v>
      </c>
      <c r="U1556" s="476" t="s">
        <v>3969</v>
      </c>
      <c r="V1556" s="472"/>
    </row>
    <row r="1557" spans="1:22" s="1" customFormat="1" ht="39.950000000000003" customHeight="1" thickBot="1">
      <c r="A1557" s="1" t="s">
        <v>6</v>
      </c>
      <c r="B1557" s="2" t="s">
        <v>133</v>
      </c>
      <c r="C1557" s="2" t="s">
        <v>269</v>
      </c>
      <c r="D1557" s="2" t="s">
        <v>1737</v>
      </c>
      <c r="E1557" s="2" t="s">
        <v>2734</v>
      </c>
      <c r="F1557" s="2" t="s">
        <v>2865</v>
      </c>
      <c r="G1557" s="2">
        <v>1114.5</v>
      </c>
      <c r="H1557" s="467">
        <v>1095.5</v>
      </c>
      <c r="I1557" s="467">
        <v>1275.4000000000001</v>
      </c>
      <c r="J1557" s="468">
        <f t="shared" si="202"/>
        <v>0.16421725239616622</v>
      </c>
      <c r="K1557" s="464">
        <v>3465.5</v>
      </c>
      <c r="L1557" s="464">
        <v>3094</v>
      </c>
      <c r="M1557" s="464">
        <v>1802</v>
      </c>
      <c r="N1557" s="466">
        <f t="shared" si="203"/>
        <v>5.4000000000000006E-2</v>
      </c>
      <c r="O1557" s="2">
        <v>10</v>
      </c>
      <c r="P1557" s="2">
        <v>10</v>
      </c>
      <c r="Q1557" s="2">
        <v>10</v>
      </c>
      <c r="R1557" s="2">
        <v>0</v>
      </c>
      <c r="S1557" s="470">
        <f t="shared" ref="S1557:S1563" si="205">+($I$1556*$S$1556)/I1557</f>
        <v>56.39736553238199</v>
      </c>
      <c r="T1557" s="470">
        <f t="shared" si="204"/>
        <v>86.397365532381997</v>
      </c>
      <c r="U1557" s="476" t="s">
        <v>3969</v>
      </c>
      <c r="V1557" s="472"/>
    </row>
    <row r="1558" spans="1:22" s="1" customFormat="1" ht="39.950000000000003" customHeight="1" thickBot="1">
      <c r="A1558" s="1" t="s">
        <v>6</v>
      </c>
      <c r="B1558" s="2" t="s">
        <v>133</v>
      </c>
      <c r="C1558" s="2" t="s">
        <v>269</v>
      </c>
      <c r="D1558" s="2" t="s">
        <v>1743</v>
      </c>
      <c r="E1558" s="2" t="s">
        <v>2738</v>
      </c>
      <c r="F1558" s="2" t="s">
        <v>2852</v>
      </c>
      <c r="G1558" s="2">
        <v>1225.8900000000001</v>
      </c>
      <c r="H1558" s="467">
        <v>1328.85</v>
      </c>
      <c r="I1558" s="467">
        <v>1383.99</v>
      </c>
      <c r="J1558" s="468">
        <f t="shared" si="202"/>
        <v>4.1494525341460739E-2</v>
      </c>
      <c r="K1558" s="464">
        <v>3465.5</v>
      </c>
      <c r="L1558" s="464">
        <v>3094</v>
      </c>
      <c r="M1558" s="464">
        <v>1802</v>
      </c>
      <c r="N1558" s="466">
        <f t="shared" si="203"/>
        <v>5.4000000000000006E-2</v>
      </c>
      <c r="O1558" s="2">
        <v>10</v>
      </c>
      <c r="P1558" s="2">
        <v>10</v>
      </c>
      <c r="Q1558" s="2"/>
      <c r="R1558" s="2">
        <v>0</v>
      </c>
      <c r="S1558" s="470">
        <f t="shared" si="205"/>
        <v>51.972340840613008</v>
      </c>
      <c r="T1558" s="470">
        <f t="shared" si="204"/>
        <v>71.972340840613015</v>
      </c>
      <c r="U1558" s="476" t="s">
        <v>3969</v>
      </c>
      <c r="V1558" s="472"/>
    </row>
    <row r="1559" spans="1:22" s="1" customFormat="1" ht="39.950000000000003" customHeight="1" thickBot="1">
      <c r="A1559" s="1" t="s">
        <v>6</v>
      </c>
      <c r="B1559" s="2" t="s">
        <v>133</v>
      </c>
      <c r="C1559" s="2" t="s">
        <v>270</v>
      </c>
      <c r="D1559" s="2" t="s">
        <v>1744</v>
      </c>
      <c r="E1559" s="2" t="s">
        <v>2736</v>
      </c>
      <c r="F1559" s="2" t="s">
        <v>2865</v>
      </c>
      <c r="G1559" s="2">
        <v>1466</v>
      </c>
      <c r="H1559" s="467">
        <v>1478.76</v>
      </c>
      <c r="I1559" s="467">
        <v>1566.78</v>
      </c>
      <c r="J1559" s="468">
        <f t="shared" si="202"/>
        <v>5.9522843463442332E-2</v>
      </c>
      <c r="K1559" s="464">
        <v>3465.5</v>
      </c>
      <c r="L1559" s="464">
        <v>3094</v>
      </c>
      <c r="M1559" s="464">
        <v>1802</v>
      </c>
      <c r="N1559" s="466">
        <f t="shared" si="203"/>
        <v>5.4000000000000006E-2</v>
      </c>
      <c r="O1559" s="2">
        <v>0</v>
      </c>
      <c r="P1559" s="2">
        <v>10</v>
      </c>
      <c r="Q1559" s="2">
        <v>10</v>
      </c>
      <c r="R1559" s="2">
        <v>0</v>
      </c>
      <c r="S1559" s="470">
        <f t="shared" si="205"/>
        <v>45.908934247309766</v>
      </c>
      <c r="T1559" s="470">
        <f t="shared" si="204"/>
        <v>65.908934247309759</v>
      </c>
      <c r="U1559" s="476" t="s">
        <v>3969</v>
      </c>
      <c r="V1559" s="472"/>
    </row>
    <row r="1560" spans="1:22" s="1" customFormat="1" ht="39.950000000000003" customHeight="1" thickBot="1">
      <c r="A1560" s="1" t="s">
        <v>6</v>
      </c>
      <c r="B1560" s="2" t="s">
        <v>133</v>
      </c>
      <c r="C1560" s="2" t="s">
        <v>269</v>
      </c>
      <c r="D1560" s="2" t="s">
        <v>1745</v>
      </c>
      <c r="E1560" s="2" t="s">
        <v>2736</v>
      </c>
      <c r="F1560" s="2" t="s">
        <v>2865</v>
      </c>
      <c r="G1560" s="2">
        <v>1543.17</v>
      </c>
      <c r="H1560" s="467">
        <v>1524.97</v>
      </c>
      <c r="I1560" s="467">
        <v>1566.78</v>
      </c>
      <c r="J1560" s="468">
        <f t="shared" si="202"/>
        <v>2.7416932792120464E-2</v>
      </c>
      <c r="K1560" s="464">
        <v>3465.5</v>
      </c>
      <c r="L1560" s="464">
        <v>3094</v>
      </c>
      <c r="M1560" s="464">
        <v>1802</v>
      </c>
      <c r="N1560" s="466">
        <f t="shared" si="203"/>
        <v>5.4000000000000006E-2</v>
      </c>
      <c r="O1560" s="2">
        <v>0</v>
      </c>
      <c r="P1560" s="2">
        <v>10</v>
      </c>
      <c r="Q1560" s="2">
        <v>10</v>
      </c>
      <c r="R1560" s="2">
        <v>0</v>
      </c>
      <c r="S1560" s="470">
        <f t="shared" si="205"/>
        <v>45.908934247309766</v>
      </c>
      <c r="T1560" s="470">
        <f t="shared" si="204"/>
        <v>65.908934247309759</v>
      </c>
      <c r="U1560" s="476" t="s">
        <v>3969</v>
      </c>
      <c r="V1560" s="472"/>
    </row>
    <row r="1561" spans="1:22" s="1" customFormat="1" ht="39.950000000000003" customHeight="1" thickBot="1">
      <c r="A1561" s="1" t="s">
        <v>6</v>
      </c>
      <c r="B1561" s="2" t="s">
        <v>133</v>
      </c>
      <c r="C1561" s="2" t="s">
        <v>269</v>
      </c>
      <c r="D1561" s="2" t="s">
        <v>1746</v>
      </c>
      <c r="E1561" s="2" t="s">
        <v>2742</v>
      </c>
      <c r="F1561" s="2" t="s">
        <v>2865</v>
      </c>
      <c r="G1561" s="2">
        <v>1231.1600000000001</v>
      </c>
      <c r="H1561" s="467">
        <v>1660</v>
      </c>
      <c r="I1561" s="467">
        <v>1660</v>
      </c>
      <c r="J1561" s="468">
        <f t="shared" si="202"/>
        <v>0</v>
      </c>
      <c r="K1561" s="464">
        <v>3465.5</v>
      </c>
      <c r="L1561" s="464">
        <v>3094</v>
      </c>
      <c r="M1561" s="464">
        <v>1802</v>
      </c>
      <c r="N1561" s="466">
        <f t="shared" si="203"/>
        <v>5.4000000000000006E-2</v>
      </c>
      <c r="O1561" s="2">
        <v>10</v>
      </c>
      <c r="P1561" s="2">
        <v>0</v>
      </c>
      <c r="Q1561" s="2">
        <v>10</v>
      </c>
      <c r="R1561" s="2">
        <v>0</v>
      </c>
      <c r="S1561" s="470">
        <f t="shared" si="205"/>
        <v>43.330843373493977</v>
      </c>
      <c r="T1561" s="470">
        <f t="shared" si="204"/>
        <v>63.330843373493977</v>
      </c>
      <c r="U1561" s="476" t="s">
        <v>3969</v>
      </c>
      <c r="V1561" s="472"/>
    </row>
    <row r="1562" spans="1:22" s="1" customFormat="1" ht="39.950000000000003" customHeight="1" thickBot="1">
      <c r="A1562" s="1" t="s">
        <v>6</v>
      </c>
      <c r="B1562" s="2" t="s">
        <v>133</v>
      </c>
      <c r="C1562" s="2" t="s">
        <v>269</v>
      </c>
      <c r="D1562" s="2" t="s">
        <v>1747</v>
      </c>
      <c r="E1562" s="2" t="s">
        <v>2737</v>
      </c>
      <c r="F1562" s="2" t="s">
        <v>2984</v>
      </c>
      <c r="G1562" s="2">
        <v>1854.65</v>
      </c>
      <c r="H1562" s="467">
        <v>1854.65</v>
      </c>
      <c r="I1562" s="467">
        <v>2031.38</v>
      </c>
      <c r="J1562" s="468">
        <f t="shared" si="202"/>
        <v>9.5290216482894347E-2</v>
      </c>
      <c r="K1562" s="464">
        <v>3465.5</v>
      </c>
      <c r="L1562" s="464">
        <v>3094</v>
      </c>
      <c r="M1562" s="464">
        <v>1802</v>
      </c>
      <c r="N1562" s="466">
        <f t="shared" si="203"/>
        <v>5.4000000000000006E-2</v>
      </c>
      <c r="O1562" s="2">
        <v>10</v>
      </c>
      <c r="P1562" s="2">
        <v>0</v>
      </c>
      <c r="Q1562" s="2">
        <v>10</v>
      </c>
      <c r="R1562" s="2">
        <v>0</v>
      </c>
      <c r="S1562" s="470">
        <f t="shared" si="205"/>
        <v>35.409032283472314</v>
      </c>
      <c r="T1562" s="470">
        <f t="shared" si="204"/>
        <v>55.409032283472314</v>
      </c>
      <c r="U1562" s="474" t="s">
        <v>3970</v>
      </c>
      <c r="V1562" s="475" t="s">
        <v>3971</v>
      </c>
    </row>
    <row r="1563" spans="1:22" s="1" customFormat="1" ht="39.950000000000003" customHeight="1" thickBot="1">
      <c r="A1563" s="1" t="s">
        <v>6</v>
      </c>
      <c r="B1563" s="2" t="s">
        <v>133</v>
      </c>
      <c r="C1563" s="2" t="s">
        <v>270</v>
      </c>
      <c r="D1563" s="2" t="s">
        <v>1748</v>
      </c>
      <c r="E1563" s="2" t="s">
        <v>2737</v>
      </c>
      <c r="F1563" s="2" t="s">
        <v>2947</v>
      </c>
      <c r="G1563" s="2">
        <v>4929.1000000000004</v>
      </c>
      <c r="H1563" s="467">
        <v>4929.1000000000004</v>
      </c>
      <c r="I1563" s="467">
        <v>3040.18</v>
      </c>
      <c r="J1563" s="468">
        <f t="shared" si="202"/>
        <v>-0.38321803168935514</v>
      </c>
      <c r="K1563" s="464">
        <v>3465.5</v>
      </c>
      <c r="L1563" s="464">
        <v>3094</v>
      </c>
      <c r="M1563" s="464">
        <v>1802</v>
      </c>
      <c r="N1563" s="466">
        <f t="shared" si="203"/>
        <v>5.4000000000000006E-2</v>
      </c>
      <c r="O1563" s="2">
        <v>10</v>
      </c>
      <c r="P1563" s="2">
        <v>10</v>
      </c>
      <c r="Q1563" s="2">
        <v>10</v>
      </c>
      <c r="R1563" s="2">
        <v>0</v>
      </c>
      <c r="S1563" s="470">
        <f t="shared" si="205"/>
        <v>23.659520159990528</v>
      </c>
      <c r="T1563" s="470">
        <f t="shared" si="204"/>
        <v>53.659520159990528</v>
      </c>
      <c r="U1563" s="474" t="s">
        <v>3970</v>
      </c>
      <c r="V1563" s="475" t="s">
        <v>3971</v>
      </c>
    </row>
    <row r="1564" spans="1:22" s="1" customFormat="1" ht="39.950000000000003" customHeight="1" thickBot="1">
      <c r="A1564" s="1" t="s">
        <v>6</v>
      </c>
      <c r="B1564" s="2" t="s">
        <v>134</v>
      </c>
      <c r="C1564" s="2" t="s">
        <v>269</v>
      </c>
      <c r="D1564" s="2" t="s">
        <v>1749</v>
      </c>
      <c r="E1564" s="2" t="s">
        <v>2734</v>
      </c>
      <c r="F1564" s="2" t="s">
        <v>2865</v>
      </c>
      <c r="G1564" s="2">
        <v>1140</v>
      </c>
      <c r="H1564" s="467">
        <v>1284.9000000000001</v>
      </c>
      <c r="I1564" s="467">
        <v>1294</v>
      </c>
      <c r="J1564" s="468">
        <f t="shared" si="202"/>
        <v>7.082263211144765E-3</v>
      </c>
      <c r="K1564" s="464">
        <v>4650</v>
      </c>
      <c r="L1564" s="464">
        <v>4460</v>
      </c>
      <c r="M1564" s="464">
        <v>3650</v>
      </c>
      <c r="N1564" s="466">
        <f t="shared" si="203"/>
        <v>5.4000000000000006E-2</v>
      </c>
      <c r="O1564" s="2">
        <v>10</v>
      </c>
      <c r="P1564" s="2">
        <v>10</v>
      </c>
      <c r="Q1564" s="2">
        <v>10</v>
      </c>
      <c r="R1564" s="2">
        <v>0</v>
      </c>
      <c r="S1564" s="470">
        <v>60</v>
      </c>
      <c r="T1564" s="470">
        <f t="shared" si="204"/>
        <v>90</v>
      </c>
      <c r="U1564" s="476" t="s">
        <v>3969</v>
      </c>
      <c r="V1564" s="472"/>
    </row>
    <row r="1565" spans="1:22" s="1" customFormat="1" ht="39.950000000000003" customHeight="1" thickBot="1">
      <c r="A1565" s="1" t="s">
        <v>6</v>
      </c>
      <c r="B1565" s="2" t="s">
        <v>134</v>
      </c>
      <c r="C1565" s="2" t="s">
        <v>269</v>
      </c>
      <c r="D1565" s="2" t="s">
        <v>1750</v>
      </c>
      <c r="E1565" s="2" t="s">
        <v>2738</v>
      </c>
      <c r="F1565" s="2" t="s">
        <v>2852</v>
      </c>
      <c r="G1565" s="2">
        <v>1125.8900000000001</v>
      </c>
      <c r="H1565" s="467">
        <v>1328.85</v>
      </c>
      <c r="I1565" s="467">
        <v>1383.99</v>
      </c>
      <c r="J1565" s="468">
        <f t="shared" si="202"/>
        <v>4.1494525341460739E-2</v>
      </c>
      <c r="K1565" s="464">
        <v>4650</v>
      </c>
      <c r="L1565" s="464">
        <v>4460</v>
      </c>
      <c r="M1565" s="464">
        <v>3650</v>
      </c>
      <c r="N1565" s="466">
        <f t="shared" si="203"/>
        <v>5.4000000000000006E-2</v>
      </c>
      <c r="O1565" s="2">
        <v>10</v>
      </c>
      <c r="P1565" s="2">
        <v>10</v>
      </c>
      <c r="Q1565" s="2">
        <v>10</v>
      </c>
      <c r="R1565" s="2">
        <v>0</v>
      </c>
      <c r="S1565" s="470">
        <f>+($I$1564*$S$1564)/I1565</f>
        <v>56.098671233173647</v>
      </c>
      <c r="T1565" s="470">
        <f t="shared" si="204"/>
        <v>86.098671233173647</v>
      </c>
      <c r="U1565" s="476" t="s">
        <v>3969</v>
      </c>
      <c r="V1565" s="472"/>
    </row>
    <row r="1566" spans="1:22" s="1" customFormat="1" ht="39.950000000000003" customHeight="1" thickBot="1">
      <c r="A1566" s="1" t="s">
        <v>6</v>
      </c>
      <c r="B1566" s="2" t="s">
        <v>134</v>
      </c>
      <c r="C1566" s="2" t="s">
        <v>269</v>
      </c>
      <c r="D1566" s="2" t="s">
        <v>1752</v>
      </c>
      <c r="E1566" s="2" t="s">
        <v>2736</v>
      </c>
      <c r="F1566" s="2" t="s">
        <v>2865</v>
      </c>
      <c r="G1566" s="2">
        <v>1578.13</v>
      </c>
      <c r="H1566" s="467">
        <v>1658.01</v>
      </c>
      <c r="I1566" s="467">
        <v>1585.18</v>
      </c>
      <c r="J1566" s="468">
        <f t="shared" si="202"/>
        <v>-4.3926152435751251E-2</v>
      </c>
      <c r="K1566" s="464">
        <v>4650</v>
      </c>
      <c r="L1566" s="464">
        <v>4460</v>
      </c>
      <c r="M1566" s="464">
        <v>3650</v>
      </c>
      <c r="N1566" s="466">
        <f t="shared" si="203"/>
        <v>5.4000000000000006E-2</v>
      </c>
      <c r="O1566" s="2">
        <v>0</v>
      </c>
      <c r="P1566" s="2">
        <v>10</v>
      </c>
      <c r="Q1566" s="2">
        <v>10</v>
      </c>
      <c r="R1566" s="2">
        <v>0</v>
      </c>
      <c r="S1566" s="470">
        <f>+($I$1564*$S$1564)/I1566</f>
        <v>48.978664883483262</v>
      </c>
      <c r="T1566" s="470">
        <f t="shared" si="204"/>
        <v>68.978664883483262</v>
      </c>
      <c r="U1566" s="476" t="s">
        <v>3969</v>
      </c>
      <c r="V1566" s="472"/>
    </row>
    <row r="1567" spans="1:22" s="1" customFormat="1" ht="39.950000000000003" customHeight="1" thickBot="1">
      <c r="A1567" s="1" t="s">
        <v>6</v>
      </c>
      <c r="B1567" s="2" t="s">
        <v>134</v>
      </c>
      <c r="C1567" s="2" t="s">
        <v>269</v>
      </c>
      <c r="D1567" s="2" t="s">
        <v>1751</v>
      </c>
      <c r="E1567" s="2" t="s">
        <v>2742</v>
      </c>
      <c r="F1567" s="2" t="s">
        <v>2865</v>
      </c>
      <c r="G1567" s="2">
        <v>1224.8</v>
      </c>
      <c r="H1567" s="467">
        <v>1650</v>
      </c>
      <c r="I1567" s="467">
        <v>1650</v>
      </c>
      <c r="J1567" s="468">
        <f t="shared" si="202"/>
        <v>0</v>
      </c>
      <c r="K1567" s="464">
        <v>4650</v>
      </c>
      <c r="L1567" s="464">
        <v>4460</v>
      </c>
      <c r="M1567" s="464">
        <v>3650</v>
      </c>
      <c r="N1567" s="466">
        <f t="shared" si="203"/>
        <v>5.4000000000000006E-2</v>
      </c>
      <c r="O1567" s="2">
        <v>10</v>
      </c>
      <c r="P1567" s="2">
        <v>0</v>
      </c>
      <c r="Q1567" s="2">
        <v>10</v>
      </c>
      <c r="R1567" s="2">
        <v>0</v>
      </c>
      <c r="S1567" s="470">
        <f>+($I$1564*$S$1564)/I1567</f>
        <v>47.054545454545455</v>
      </c>
      <c r="T1567" s="470">
        <f t="shared" si="204"/>
        <v>67.054545454545462</v>
      </c>
      <c r="U1567" s="476" t="s">
        <v>3969</v>
      </c>
      <c r="V1567" s="472"/>
    </row>
    <row r="1568" spans="1:22" s="1" customFormat="1" ht="39.950000000000003" customHeight="1" thickBot="1">
      <c r="A1568" s="1" t="s">
        <v>6</v>
      </c>
      <c r="B1568" s="2" t="s">
        <v>134</v>
      </c>
      <c r="C1568" s="2" t="s">
        <v>269</v>
      </c>
      <c r="D1568" s="2" t="s">
        <v>1753</v>
      </c>
      <c r="E1568" s="2" t="s">
        <v>2737</v>
      </c>
      <c r="F1568" s="2" t="s">
        <v>2984</v>
      </c>
      <c r="G1568" s="2">
        <v>1854.65</v>
      </c>
      <c r="H1568" s="467">
        <v>1854.65</v>
      </c>
      <c r="I1568" s="467">
        <v>1950.6</v>
      </c>
      <c r="J1568" s="468">
        <f t="shared" si="202"/>
        <v>5.1734828673873676E-2</v>
      </c>
      <c r="K1568" s="464">
        <v>4650</v>
      </c>
      <c r="L1568" s="464">
        <v>4460</v>
      </c>
      <c r="M1568" s="464">
        <v>3650</v>
      </c>
      <c r="N1568" s="466">
        <f t="shared" si="203"/>
        <v>5.4000000000000006E-2</v>
      </c>
      <c r="O1568" s="2">
        <v>10</v>
      </c>
      <c r="P1568" s="2">
        <v>0</v>
      </c>
      <c r="Q1568" s="2">
        <v>10</v>
      </c>
      <c r="R1568" s="2">
        <v>0</v>
      </c>
      <c r="S1568" s="470">
        <f>+($I$1564*$S$1564)/I1568</f>
        <v>39.803137496155031</v>
      </c>
      <c r="T1568" s="470">
        <f t="shared" si="204"/>
        <v>59.803137496155031</v>
      </c>
      <c r="U1568" s="476" t="s">
        <v>3969</v>
      </c>
      <c r="V1568" s="472"/>
    </row>
    <row r="1569" spans="1:22" s="1" customFormat="1" ht="39.950000000000003" customHeight="1" thickBot="1">
      <c r="A1569" s="1" t="s">
        <v>7</v>
      </c>
      <c r="B1569" s="2" t="s">
        <v>134</v>
      </c>
      <c r="C1569" s="2" t="s">
        <v>269</v>
      </c>
      <c r="D1569" s="2" t="s">
        <v>1754</v>
      </c>
      <c r="E1569" s="2" t="s">
        <v>2733</v>
      </c>
      <c r="F1569" s="2" t="s">
        <v>2984</v>
      </c>
      <c r="G1569" s="2">
        <v>2343.89</v>
      </c>
      <c r="H1569" s="467">
        <v>1874.57</v>
      </c>
      <c r="I1569" s="467">
        <v>2437.42</v>
      </c>
      <c r="J1569" s="468">
        <f t="shared" si="202"/>
        <v>0.30025552526712801</v>
      </c>
      <c r="K1569" s="464">
        <v>4650</v>
      </c>
      <c r="L1569" s="464">
        <v>4460</v>
      </c>
      <c r="M1569" s="464">
        <v>3650</v>
      </c>
      <c r="N1569" s="466">
        <f t="shared" si="203"/>
        <v>5.4000000000000006E-2</v>
      </c>
      <c r="O1569" s="2">
        <v>10</v>
      </c>
      <c r="P1569" s="2">
        <v>0</v>
      </c>
      <c r="Q1569" s="2">
        <v>10</v>
      </c>
      <c r="R1569" s="2">
        <v>2</v>
      </c>
      <c r="S1569" s="470"/>
      <c r="T1569" s="470">
        <f t="shared" si="204"/>
        <v>22</v>
      </c>
      <c r="U1569" s="474" t="s">
        <v>3970</v>
      </c>
      <c r="V1569" s="475" t="s">
        <v>3151</v>
      </c>
    </row>
    <row r="1570" spans="1:22" s="1" customFormat="1" ht="39.950000000000003" customHeight="1" thickBot="1">
      <c r="A1570" s="1" t="s">
        <v>6</v>
      </c>
      <c r="B1570" s="2" t="s">
        <v>134</v>
      </c>
      <c r="C1570" s="2" t="s">
        <v>270</v>
      </c>
      <c r="D1570" s="2" t="s">
        <v>1756</v>
      </c>
      <c r="E1570" s="2" t="s">
        <v>2737</v>
      </c>
      <c r="F1570" s="2" t="s">
        <v>2947</v>
      </c>
      <c r="G1570" s="2">
        <v>4929.1000000000004</v>
      </c>
      <c r="H1570" s="467">
        <v>4929.1000000000004</v>
      </c>
      <c r="I1570" s="467">
        <v>3040.18</v>
      </c>
      <c r="J1570" s="468">
        <f t="shared" si="202"/>
        <v>-0.38321803168935514</v>
      </c>
      <c r="K1570" s="464">
        <v>4650</v>
      </c>
      <c r="L1570" s="464">
        <v>4460</v>
      </c>
      <c r="M1570" s="464">
        <v>3650</v>
      </c>
      <c r="N1570" s="466">
        <f t="shared" si="203"/>
        <v>5.4000000000000006E-2</v>
      </c>
      <c r="O1570" s="2">
        <v>10</v>
      </c>
      <c r="P1570" s="2">
        <v>0</v>
      </c>
      <c r="Q1570" s="2">
        <v>10</v>
      </c>
      <c r="R1570" s="2">
        <v>0</v>
      </c>
      <c r="S1570" s="470">
        <f>+($I$1564*$S$1564)/I1570</f>
        <v>25.53796156806505</v>
      </c>
      <c r="T1570" s="470">
        <f t="shared" si="204"/>
        <v>45.53796156806505</v>
      </c>
      <c r="U1570" s="474" t="s">
        <v>3970</v>
      </c>
      <c r="V1570" s="475" t="s">
        <v>3971</v>
      </c>
    </row>
    <row r="1571" spans="1:22" s="1" customFormat="1" ht="39.950000000000003" customHeight="1" thickBot="1">
      <c r="A1571" s="1" t="s">
        <v>6</v>
      </c>
      <c r="B1571" s="2" t="s">
        <v>134</v>
      </c>
      <c r="C1571" s="2" t="s">
        <v>269</v>
      </c>
      <c r="D1571" s="2" t="s">
        <v>1755</v>
      </c>
      <c r="E1571" s="2" t="s">
        <v>2735</v>
      </c>
      <c r="F1571" s="2" t="s">
        <v>2985</v>
      </c>
      <c r="G1571" s="2">
        <v>3352.36</v>
      </c>
      <c r="H1571" s="467">
        <v>3353</v>
      </c>
      <c r="I1571" s="467">
        <v>3354</v>
      </c>
      <c r="J1571" s="468">
        <f t="shared" si="202"/>
        <v>2.9824038174768865E-4</v>
      </c>
      <c r="K1571" s="464">
        <v>4650</v>
      </c>
      <c r="L1571" s="464">
        <v>4460</v>
      </c>
      <c r="M1571" s="464">
        <v>3650</v>
      </c>
      <c r="N1571" s="466">
        <f t="shared" si="203"/>
        <v>5.4000000000000006E-2</v>
      </c>
      <c r="O1571" s="2">
        <v>10</v>
      </c>
      <c r="P1571" s="2">
        <v>10</v>
      </c>
      <c r="Q1571" s="2">
        <v>10</v>
      </c>
      <c r="R1571" s="2">
        <v>1</v>
      </c>
      <c r="S1571" s="470">
        <f>+($I$1564*$S$1564)/I1571</f>
        <v>23.148479427549194</v>
      </c>
      <c r="T1571" s="470">
        <f t="shared" si="204"/>
        <v>54.148479427549191</v>
      </c>
      <c r="U1571" s="474" t="s">
        <v>3970</v>
      </c>
      <c r="V1571" s="475" t="s">
        <v>3971</v>
      </c>
    </row>
    <row r="1572" spans="1:22" s="1" customFormat="1" ht="39.950000000000003" customHeight="1" thickBot="1">
      <c r="A1572" s="1" t="s">
        <v>6</v>
      </c>
      <c r="B1572" s="2" t="s">
        <v>134</v>
      </c>
      <c r="C1572" s="2" t="s">
        <v>270</v>
      </c>
      <c r="D1572" s="2" t="s">
        <v>1757</v>
      </c>
      <c r="E1572" s="2" t="s">
        <v>2733</v>
      </c>
      <c r="F1572" s="2" t="s">
        <v>2985</v>
      </c>
      <c r="G1572" s="2"/>
      <c r="H1572" s="467"/>
      <c r="I1572" s="467"/>
      <c r="J1572" s="468"/>
      <c r="K1572" s="464">
        <v>4650</v>
      </c>
      <c r="L1572" s="464">
        <v>4460</v>
      </c>
      <c r="M1572" s="464">
        <v>3650</v>
      </c>
      <c r="N1572" s="466">
        <f t="shared" si="203"/>
        <v>5.4000000000000006E-2</v>
      </c>
      <c r="O1572" s="2">
        <v>10</v>
      </c>
      <c r="P1572" s="2">
        <v>10</v>
      </c>
      <c r="Q1572" s="2">
        <v>10</v>
      </c>
      <c r="R1572" s="2">
        <v>2</v>
      </c>
      <c r="S1572" s="470"/>
      <c r="T1572" s="470">
        <f t="shared" si="204"/>
        <v>32</v>
      </c>
      <c r="U1572" s="474" t="s">
        <v>3970</v>
      </c>
      <c r="V1572" s="475" t="s">
        <v>3162</v>
      </c>
    </row>
    <row r="1573" spans="1:22" s="1" customFormat="1" ht="39.950000000000003" customHeight="1" thickBot="1">
      <c r="A1573" s="1" t="s">
        <v>7</v>
      </c>
      <c r="B1573" s="2" t="s">
        <v>135</v>
      </c>
      <c r="C1573" s="2" t="s">
        <v>269</v>
      </c>
      <c r="D1573" s="2" t="s">
        <v>1758</v>
      </c>
      <c r="E1573" s="2" t="s">
        <v>2733</v>
      </c>
      <c r="F1573" s="2" t="s">
        <v>2865</v>
      </c>
      <c r="G1573" s="2">
        <v>1164.3900000000001</v>
      </c>
      <c r="H1573" s="467">
        <v>1068.8800000000001</v>
      </c>
      <c r="I1573" s="467">
        <v>1206.4100000000001</v>
      </c>
      <c r="J1573" s="468">
        <f t="shared" ref="J1573:J1589" si="206">+(I1573-H1573)/H1573</f>
        <v>0.12866739016540674</v>
      </c>
      <c r="K1573" s="464">
        <v>1824</v>
      </c>
      <c r="L1573" s="464">
        <v>1802</v>
      </c>
      <c r="M1573" s="464">
        <v>1802</v>
      </c>
      <c r="N1573" s="466">
        <f t="shared" si="203"/>
        <v>5.4000000000000006E-2</v>
      </c>
      <c r="O1573" s="2">
        <v>10</v>
      </c>
      <c r="P1573" s="2">
        <v>0</v>
      </c>
      <c r="Q1573" s="2">
        <v>10</v>
      </c>
      <c r="R1573" s="2">
        <v>2</v>
      </c>
      <c r="S1573" s="470"/>
      <c r="T1573" s="470">
        <f t="shared" si="204"/>
        <v>22</v>
      </c>
      <c r="U1573" s="474" t="s">
        <v>3970</v>
      </c>
      <c r="V1573" s="475" t="s">
        <v>3151</v>
      </c>
    </row>
    <row r="1574" spans="1:22" s="1" customFormat="1" ht="39.950000000000003" customHeight="1" thickBot="1">
      <c r="A1574" s="1" t="s">
        <v>6</v>
      </c>
      <c r="B1574" s="2" t="s">
        <v>135</v>
      </c>
      <c r="C1574" s="2" t="s">
        <v>269</v>
      </c>
      <c r="D1574" s="2" t="s">
        <v>1759</v>
      </c>
      <c r="E1574" s="2" t="s">
        <v>2738</v>
      </c>
      <c r="F1574" s="2" t="s">
        <v>2852</v>
      </c>
      <c r="G1574" s="2">
        <v>1225.8900000000001</v>
      </c>
      <c r="H1574" s="467">
        <v>1328.85</v>
      </c>
      <c r="I1574" s="467">
        <v>1383.99</v>
      </c>
      <c r="J1574" s="468">
        <f t="shared" si="206"/>
        <v>4.1494525341460739E-2</v>
      </c>
      <c r="K1574" s="464">
        <v>1824</v>
      </c>
      <c r="L1574" s="464">
        <v>1802</v>
      </c>
      <c r="M1574" s="464">
        <v>1802</v>
      </c>
      <c r="N1574" s="466">
        <f t="shared" si="203"/>
        <v>5.4000000000000006E-2</v>
      </c>
      <c r="O1574" s="2">
        <v>10</v>
      </c>
      <c r="P1574" s="2">
        <v>10</v>
      </c>
      <c r="Q1574" s="2">
        <v>10</v>
      </c>
      <c r="R1574" s="2">
        <v>0</v>
      </c>
      <c r="S1574" s="470">
        <v>60</v>
      </c>
      <c r="T1574" s="470">
        <f t="shared" si="204"/>
        <v>90</v>
      </c>
      <c r="U1574" s="476" t="s">
        <v>3969</v>
      </c>
      <c r="V1574" s="472"/>
    </row>
    <row r="1575" spans="1:22" s="1" customFormat="1" ht="39.950000000000003" customHeight="1" thickBot="1">
      <c r="A1575" s="1" t="s">
        <v>6</v>
      </c>
      <c r="B1575" s="2" t="s">
        <v>135</v>
      </c>
      <c r="C1575" s="2" t="s">
        <v>269</v>
      </c>
      <c r="D1575" s="2" t="s">
        <v>1760</v>
      </c>
      <c r="E1575" s="2" t="s">
        <v>2737</v>
      </c>
      <c r="F1575" s="2" t="s">
        <v>2984</v>
      </c>
      <c r="G1575" s="2">
        <v>1854.65</v>
      </c>
      <c r="H1575" s="467">
        <v>1854.65</v>
      </c>
      <c r="I1575" s="467">
        <v>1755.54</v>
      </c>
      <c r="J1575" s="468">
        <f t="shared" si="206"/>
        <v>-5.3438654193513666E-2</v>
      </c>
      <c r="K1575" s="464">
        <v>1824</v>
      </c>
      <c r="L1575" s="464">
        <v>1802</v>
      </c>
      <c r="M1575" s="464">
        <v>1802</v>
      </c>
      <c r="N1575" s="466">
        <f t="shared" si="203"/>
        <v>5.4000000000000006E-2</v>
      </c>
      <c r="O1575" s="2">
        <v>10</v>
      </c>
      <c r="P1575" s="2">
        <v>0</v>
      </c>
      <c r="Q1575" s="2">
        <v>10</v>
      </c>
      <c r="R1575" s="2">
        <v>0</v>
      </c>
      <c r="S1575" s="470">
        <f>+($I$1574*$S$1574)/I1575</f>
        <v>47.301343176458523</v>
      </c>
      <c r="T1575" s="470">
        <f t="shared" si="204"/>
        <v>67.301343176458516</v>
      </c>
      <c r="U1575" s="476" t="s">
        <v>3969</v>
      </c>
      <c r="V1575" s="472"/>
    </row>
    <row r="1576" spans="1:22" s="1" customFormat="1" ht="39.950000000000003" customHeight="1" thickBot="1">
      <c r="A1576" s="1" t="s">
        <v>6</v>
      </c>
      <c r="B1576" s="2" t="s">
        <v>135</v>
      </c>
      <c r="C1576" s="2" t="s">
        <v>269</v>
      </c>
      <c r="D1576" s="2" t="s">
        <v>1761</v>
      </c>
      <c r="E1576" s="2" t="s">
        <v>2734</v>
      </c>
      <c r="F1576" s="2" t="s">
        <v>2984</v>
      </c>
      <c r="G1576" s="2">
        <v>2252</v>
      </c>
      <c r="H1576" s="467">
        <v>1917.15</v>
      </c>
      <c r="I1576" s="467">
        <v>2499</v>
      </c>
      <c r="J1576" s="468">
        <f t="shared" si="206"/>
        <v>0.30349737892183704</v>
      </c>
      <c r="K1576" s="464">
        <v>1824</v>
      </c>
      <c r="L1576" s="464">
        <v>1802</v>
      </c>
      <c r="M1576" s="464">
        <v>1802</v>
      </c>
      <c r="N1576" s="466">
        <f t="shared" si="203"/>
        <v>5.4000000000000006E-2</v>
      </c>
      <c r="O1576" s="2">
        <v>10</v>
      </c>
      <c r="P1576" s="2">
        <v>10</v>
      </c>
      <c r="Q1576" s="2">
        <v>10</v>
      </c>
      <c r="R1576" s="2">
        <v>0</v>
      </c>
      <c r="S1576" s="470">
        <f>+($I$1574*$S$1574)/I1576</f>
        <v>33.229051620648256</v>
      </c>
      <c r="T1576" s="470">
        <f t="shared" si="204"/>
        <v>63.229051620648256</v>
      </c>
      <c r="U1576" s="474" t="s">
        <v>3970</v>
      </c>
      <c r="V1576" s="475" t="s">
        <v>3971</v>
      </c>
    </row>
    <row r="1577" spans="1:22" s="1" customFormat="1" ht="39.950000000000003" customHeight="1" thickBot="1">
      <c r="A1577" s="1" t="s">
        <v>6</v>
      </c>
      <c r="B1577" s="2" t="s">
        <v>135</v>
      </c>
      <c r="C1577" s="2" t="s">
        <v>269</v>
      </c>
      <c r="D1577" s="2" t="s">
        <v>1762</v>
      </c>
      <c r="E1577" s="2" t="s">
        <v>2736</v>
      </c>
      <c r="F1577" s="2" t="s">
        <v>2986</v>
      </c>
      <c r="G1577" s="2">
        <v>3104.88</v>
      </c>
      <c r="H1577" s="467">
        <v>2788.11</v>
      </c>
      <c r="I1577" s="467">
        <v>2944.14</v>
      </c>
      <c r="J1577" s="468">
        <f t="shared" si="206"/>
        <v>5.5962641359200226E-2</v>
      </c>
      <c r="K1577" s="464">
        <v>1824</v>
      </c>
      <c r="L1577" s="464">
        <v>1802</v>
      </c>
      <c r="M1577" s="464">
        <v>1802</v>
      </c>
      <c r="N1577" s="466">
        <f t="shared" si="203"/>
        <v>5.4000000000000006E-2</v>
      </c>
      <c r="O1577" s="2">
        <v>0</v>
      </c>
      <c r="P1577" s="2">
        <v>0</v>
      </c>
      <c r="Q1577" s="2">
        <v>10</v>
      </c>
      <c r="R1577" s="2">
        <v>0</v>
      </c>
      <c r="S1577" s="470">
        <f>+($I$1574*$S$1574)/I1577</f>
        <v>28.204976665511829</v>
      </c>
      <c r="T1577" s="470">
        <f t="shared" si="204"/>
        <v>38.204976665511829</v>
      </c>
      <c r="U1577" s="474" t="s">
        <v>3970</v>
      </c>
      <c r="V1577" s="475" t="s">
        <v>3971</v>
      </c>
    </row>
    <row r="1578" spans="1:22" s="1" customFormat="1" ht="39.950000000000003" customHeight="1" thickBot="1">
      <c r="A1578" s="1" t="s">
        <v>7</v>
      </c>
      <c r="B1578" s="2" t="s">
        <v>136</v>
      </c>
      <c r="C1578" s="2" t="s">
        <v>269</v>
      </c>
      <c r="D1578" s="2" t="s">
        <v>1764</v>
      </c>
      <c r="E1578" s="2" t="s">
        <v>2744</v>
      </c>
      <c r="F1578" s="2" t="s">
        <v>2864</v>
      </c>
      <c r="G1578" s="2">
        <v>810.1</v>
      </c>
      <c r="H1578" s="467">
        <v>321.89</v>
      </c>
      <c r="I1578" s="467">
        <v>279.38</v>
      </c>
      <c r="J1578" s="468">
        <f t="shared" si="206"/>
        <v>-0.13206374848550745</v>
      </c>
      <c r="K1578" s="464">
        <v>874</v>
      </c>
      <c r="L1578" s="464">
        <v>874.15</v>
      </c>
      <c r="M1578" s="464">
        <v>974.15</v>
      </c>
      <c r="N1578" s="466">
        <f t="shared" si="203"/>
        <v>5.4000000000000006E-2</v>
      </c>
      <c r="O1578" s="2">
        <v>10</v>
      </c>
      <c r="P1578" s="2">
        <v>0</v>
      </c>
      <c r="Q1578" s="2">
        <v>10</v>
      </c>
      <c r="R1578" s="2">
        <v>0</v>
      </c>
      <c r="S1578" s="470"/>
      <c r="T1578" s="470">
        <f t="shared" si="204"/>
        <v>20</v>
      </c>
      <c r="U1578" s="474" t="s">
        <v>3970</v>
      </c>
      <c r="V1578" s="475" t="s">
        <v>3151</v>
      </c>
    </row>
    <row r="1579" spans="1:22" s="1" customFormat="1" ht="39.950000000000003" customHeight="1" thickBot="1">
      <c r="A1579" s="1" t="s">
        <v>7</v>
      </c>
      <c r="B1579" s="2" t="s">
        <v>136</v>
      </c>
      <c r="C1579" s="2" t="s">
        <v>269</v>
      </c>
      <c r="D1579" s="2" t="s">
        <v>1773</v>
      </c>
      <c r="E1579" s="2" t="s">
        <v>2737</v>
      </c>
      <c r="F1579" s="2" t="s">
        <v>2869</v>
      </c>
      <c r="G1579" s="2"/>
      <c r="H1579" s="467">
        <v>367.88</v>
      </c>
      <c r="I1579" s="467">
        <v>325.10000000000002</v>
      </c>
      <c r="J1579" s="468">
        <f t="shared" si="206"/>
        <v>-0.11628791997390446</v>
      </c>
      <c r="K1579" s="464">
        <v>874</v>
      </c>
      <c r="L1579" s="464">
        <v>874.15</v>
      </c>
      <c r="M1579" s="464">
        <v>974.15</v>
      </c>
      <c r="N1579" s="466">
        <f t="shared" si="203"/>
        <v>5.4000000000000006E-2</v>
      </c>
      <c r="O1579" s="2">
        <v>10</v>
      </c>
      <c r="P1579" s="2">
        <v>10</v>
      </c>
      <c r="Q1579" s="2">
        <v>10</v>
      </c>
      <c r="R1579" s="2">
        <v>0</v>
      </c>
      <c r="S1579" s="470"/>
      <c r="T1579" s="470">
        <f t="shared" si="204"/>
        <v>30</v>
      </c>
      <c r="U1579" s="474" t="s">
        <v>3970</v>
      </c>
      <c r="V1579" s="475" t="s">
        <v>3151</v>
      </c>
    </row>
    <row r="1580" spans="1:22" s="1" customFormat="1" ht="39.950000000000003" customHeight="1" thickBot="1">
      <c r="A1580" s="1" t="s">
        <v>6</v>
      </c>
      <c r="B1580" s="2" t="s">
        <v>136</v>
      </c>
      <c r="C1580" s="2" t="s">
        <v>270</v>
      </c>
      <c r="D1580" s="2" t="s">
        <v>1774</v>
      </c>
      <c r="E1580" s="2" t="s">
        <v>2737</v>
      </c>
      <c r="F1580" s="2" t="s">
        <v>2923</v>
      </c>
      <c r="G1580" s="2"/>
      <c r="H1580" s="467">
        <v>430.95</v>
      </c>
      <c r="I1580" s="467">
        <v>325.10000000000002</v>
      </c>
      <c r="J1580" s="468">
        <f t="shared" si="206"/>
        <v>-0.24562014154774328</v>
      </c>
      <c r="K1580" s="464">
        <v>874</v>
      </c>
      <c r="L1580" s="464">
        <v>874.15</v>
      </c>
      <c r="M1580" s="464">
        <v>974.15</v>
      </c>
      <c r="N1580" s="466">
        <f t="shared" si="203"/>
        <v>5.4000000000000006E-2</v>
      </c>
      <c r="O1580" s="2">
        <v>10</v>
      </c>
      <c r="P1580" s="2">
        <v>10</v>
      </c>
      <c r="Q1580" s="2">
        <v>10</v>
      </c>
      <c r="R1580" s="2">
        <v>0</v>
      </c>
      <c r="S1580" s="470"/>
      <c r="T1580" s="470">
        <f t="shared" si="204"/>
        <v>30</v>
      </c>
      <c r="U1580" s="474" t="s">
        <v>3970</v>
      </c>
      <c r="V1580" s="475" t="s">
        <v>3151</v>
      </c>
    </row>
    <row r="1581" spans="1:22" s="1" customFormat="1" ht="39.950000000000003" customHeight="1" thickBot="1">
      <c r="A1581" s="1" t="s">
        <v>6</v>
      </c>
      <c r="B1581" s="2" t="s">
        <v>136</v>
      </c>
      <c r="C1581" s="2" t="s">
        <v>269</v>
      </c>
      <c r="D1581" s="2" t="s">
        <v>1763</v>
      </c>
      <c r="E1581" s="2" t="s">
        <v>2733</v>
      </c>
      <c r="F1581" s="2" t="s">
        <v>2865</v>
      </c>
      <c r="G1581" s="2">
        <v>358.42</v>
      </c>
      <c r="H1581" s="467">
        <v>295.32</v>
      </c>
      <c r="I1581" s="467">
        <v>333.31</v>
      </c>
      <c r="J1581" s="468">
        <f t="shared" si="206"/>
        <v>0.1286401191927401</v>
      </c>
      <c r="K1581" s="464">
        <v>874</v>
      </c>
      <c r="L1581" s="464">
        <v>874.15</v>
      </c>
      <c r="M1581" s="464">
        <v>974.15</v>
      </c>
      <c r="N1581" s="466">
        <f t="shared" si="203"/>
        <v>5.4000000000000006E-2</v>
      </c>
      <c r="O1581" s="2">
        <v>10</v>
      </c>
      <c r="P1581" s="2">
        <v>0</v>
      </c>
      <c r="Q1581" s="2">
        <v>10</v>
      </c>
      <c r="R1581" s="2">
        <v>2</v>
      </c>
      <c r="S1581" s="470"/>
      <c r="T1581" s="470">
        <f t="shared" si="204"/>
        <v>22</v>
      </c>
      <c r="U1581" s="474" t="s">
        <v>3970</v>
      </c>
      <c r="V1581" s="475" t="s">
        <v>3151</v>
      </c>
    </row>
    <row r="1582" spans="1:22" s="1" customFormat="1" ht="39.950000000000003" customHeight="1" thickBot="1">
      <c r="A1582" s="1" t="s">
        <v>6</v>
      </c>
      <c r="B1582" s="2" t="s">
        <v>136</v>
      </c>
      <c r="C1582" s="2" t="s">
        <v>269</v>
      </c>
      <c r="D1582" s="2" t="s">
        <v>1765</v>
      </c>
      <c r="E1582" s="2" t="s">
        <v>2738</v>
      </c>
      <c r="F1582" s="2" t="s">
        <v>2867</v>
      </c>
      <c r="G1582" s="2">
        <v>338.81</v>
      </c>
      <c r="H1582" s="467">
        <v>353.11</v>
      </c>
      <c r="I1582" s="467">
        <v>404.47</v>
      </c>
      <c r="J1582" s="468">
        <f t="shared" si="206"/>
        <v>0.14545042621279491</v>
      </c>
      <c r="K1582" s="464">
        <v>874</v>
      </c>
      <c r="L1582" s="464">
        <v>874.15</v>
      </c>
      <c r="M1582" s="464">
        <v>974.15</v>
      </c>
      <c r="N1582" s="466">
        <f t="shared" si="203"/>
        <v>5.4000000000000006E-2</v>
      </c>
      <c r="O1582" s="2">
        <v>10</v>
      </c>
      <c r="P1582" s="2">
        <v>10</v>
      </c>
      <c r="Q1582" s="2">
        <v>10</v>
      </c>
      <c r="R1582" s="2">
        <v>0</v>
      </c>
      <c r="S1582" s="470">
        <v>60</v>
      </c>
      <c r="T1582" s="470">
        <f t="shared" si="204"/>
        <v>90</v>
      </c>
      <c r="U1582" s="476" t="s">
        <v>3969</v>
      </c>
      <c r="V1582" s="472"/>
    </row>
    <row r="1583" spans="1:22" s="1" customFormat="1" ht="39.950000000000003" customHeight="1" thickBot="1">
      <c r="A1583" s="1" t="s">
        <v>6</v>
      </c>
      <c r="B1583" s="2" t="s">
        <v>136</v>
      </c>
      <c r="C1583" s="2" t="s">
        <v>270</v>
      </c>
      <c r="D1583" s="2" t="s">
        <v>1766</v>
      </c>
      <c r="E1583" s="2" t="s">
        <v>2736</v>
      </c>
      <c r="F1583" s="2" t="s">
        <v>2926</v>
      </c>
      <c r="G1583" s="2">
        <v>470.83</v>
      </c>
      <c r="H1583" s="467">
        <v>444.49</v>
      </c>
      <c r="I1583" s="467">
        <v>441.51</v>
      </c>
      <c r="J1583" s="468">
        <f t="shared" si="206"/>
        <v>-6.7043128079372271E-3</v>
      </c>
      <c r="K1583" s="464">
        <v>874</v>
      </c>
      <c r="L1583" s="464">
        <v>874.15</v>
      </c>
      <c r="M1583" s="464">
        <v>974.15</v>
      </c>
      <c r="N1583" s="466">
        <f t="shared" si="203"/>
        <v>5.4000000000000006E-2</v>
      </c>
      <c r="O1583" s="2">
        <v>0</v>
      </c>
      <c r="P1583" s="2">
        <v>10</v>
      </c>
      <c r="Q1583" s="2">
        <v>10</v>
      </c>
      <c r="R1583" s="2">
        <v>0</v>
      </c>
      <c r="S1583" s="470">
        <f>+($I$1582*$S$1582)/I1583</f>
        <v>54.966365427736633</v>
      </c>
      <c r="T1583" s="470">
        <f t="shared" si="204"/>
        <v>74.966365427736633</v>
      </c>
      <c r="U1583" s="476" t="s">
        <v>3969</v>
      </c>
      <c r="V1583" s="472"/>
    </row>
    <row r="1584" spans="1:22" s="1" customFormat="1" ht="39.950000000000003" customHeight="1" thickBot="1">
      <c r="A1584" s="1" t="s">
        <v>7</v>
      </c>
      <c r="B1584" s="2" t="s">
        <v>136</v>
      </c>
      <c r="C1584" s="2" t="s">
        <v>269</v>
      </c>
      <c r="D1584" s="2" t="s">
        <v>1767</v>
      </c>
      <c r="E1584" s="2" t="s">
        <v>2742</v>
      </c>
      <c r="F1584" s="2" t="s">
        <v>2865</v>
      </c>
      <c r="G1584" s="2">
        <v>362.34</v>
      </c>
      <c r="H1584" s="467">
        <v>489</v>
      </c>
      <c r="I1584" s="467">
        <v>489</v>
      </c>
      <c r="J1584" s="468">
        <f t="shared" si="206"/>
        <v>0</v>
      </c>
      <c r="K1584" s="464">
        <v>874</v>
      </c>
      <c r="L1584" s="464">
        <v>874.15</v>
      </c>
      <c r="M1584" s="464">
        <v>974.15</v>
      </c>
      <c r="N1584" s="466">
        <f t="shared" si="203"/>
        <v>5.4000000000000006E-2</v>
      </c>
      <c r="O1584" s="2">
        <v>10</v>
      </c>
      <c r="P1584" s="2">
        <v>0</v>
      </c>
      <c r="Q1584" s="2">
        <v>10</v>
      </c>
      <c r="R1584" s="2">
        <v>0</v>
      </c>
      <c r="S1584" s="470">
        <f>+($I$1582*$S$1582)/I1584</f>
        <v>49.628220858895709</v>
      </c>
      <c r="T1584" s="470">
        <f t="shared" si="204"/>
        <v>69.628220858895702</v>
      </c>
      <c r="U1584" s="476" t="s">
        <v>3969</v>
      </c>
      <c r="V1584" s="472"/>
    </row>
    <row r="1585" spans="1:22" s="1" customFormat="1" ht="39.950000000000003" customHeight="1" thickBot="1">
      <c r="A1585" s="1" t="s">
        <v>6</v>
      </c>
      <c r="B1585" s="2" t="s">
        <v>136</v>
      </c>
      <c r="C1585" s="2" t="s">
        <v>271</v>
      </c>
      <c r="D1585" s="2" t="s">
        <v>1775</v>
      </c>
      <c r="E1585" s="2" t="s">
        <v>2737</v>
      </c>
      <c r="F1585" s="2" t="s">
        <v>2868</v>
      </c>
      <c r="G1585" s="2"/>
      <c r="H1585" s="467">
        <v>1095.51</v>
      </c>
      <c r="I1585" s="467">
        <v>914.22</v>
      </c>
      <c r="J1585" s="468">
        <f t="shared" si="206"/>
        <v>-0.16548456883095541</v>
      </c>
      <c r="K1585" s="464">
        <v>874</v>
      </c>
      <c r="L1585" s="464">
        <v>874.15</v>
      </c>
      <c r="M1585" s="464">
        <v>974.15</v>
      </c>
      <c r="N1585" s="466">
        <f t="shared" si="203"/>
        <v>5.4000000000000006E-2</v>
      </c>
      <c r="O1585" s="2">
        <v>10</v>
      </c>
      <c r="P1585" s="2">
        <v>0</v>
      </c>
      <c r="Q1585" s="2">
        <v>10</v>
      </c>
      <c r="R1585" s="2">
        <v>0</v>
      </c>
      <c r="S1585" s="470"/>
      <c r="T1585" s="470">
        <f t="shared" si="204"/>
        <v>20</v>
      </c>
      <c r="U1585" s="474" t="s">
        <v>3970</v>
      </c>
      <c r="V1585" s="475" t="s">
        <v>3151</v>
      </c>
    </row>
    <row r="1586" spans="1:22" s="1" customFormat="1" ht="39.950000000000003" customHeight="1" thickBot="1">
      <c r="A1586" s="1" t="s">
        <v>6</v>
      </c>
      <c r="B1586" s="2" t="s">
        <v>136</v>
      </c>
      <c r="C1586" s="2" t="s">
        <v>269</v>
      </c>
      <c r="D1586" s="2" t="s">
        <v>1768</v>
      </c>
      <c r="E1586" s="2" t="s">
        <v>2735</v>
      </c>
      <c r="F1586" s="2" t="s">
        <v>2868</v>
      </c>
      <c r="G1586" s="2">
        <v>790.55</v>
      </c>
      <c r="H1586" s="467">
        <v>868</v>
      </c>
      <c r="I1586" s="467">
        <v>941</v>
      </c>
      <c r="J1586" s="468">
        <f t="shared" si="206"/>
        <v>8.4101382488479259E-2</v>
      </c>
      <c r="K1586" s="464">
        <v>874</v>
      </c>
      <c r="L1586" s="464">
        <v>874.15</v>
      </c>
      <c r="M1586" s="464">
        <v>974.15</v>
      </c>
      <c r="N1586" s="466">
        <f t="shared" si="203"/>
        <v>5.4000000000000006E-2</v>
      </c>
      <c r="O1586" s="2">
        <v>10</v>
      </c>
      <c r="P1586" s="2">
        <v>10</v>
      </c>
      <c r="Q1586" s="2"/>
      <c r="R1586" s="2">
        <v>1</v>
      </c>
      <c r="S1586" s="470">
        <f>+($I$1582*$S$1582)/I1586</f>
        <v>25.789798087141339</v>
      </c>
      <c r="T1586" s="470">
        <f t="shared" si="204"/>
        <v>46.789798087141335</v>
      </c>
      <c r="U1586" s="474" t="s">
        <v>3970</v>
      </c>
      <c r="V1586" s="475" t="s">
        <v>3971</v>
      </c>
    </row>
    <row r="1587" spans="1:22" s="1" customFormat="1" ht="39.950000000000003" customHeight="1" thickBot="1">
      <c r="A1587" s="1" t="s">
        <v>6</v>
      </c>
      <c r="B1587" s="2" t="s">
        <v>136</v>
      </c>
      <c r="C1587" s="2" t="s">
        <v>269</v>
      </c>
      <c r="D1587" s="2" t="s">
        <v>1770</v>
      </c>
      <c r="E1587" s="2" t="s">
        <v>2736</v>
      </c>
      <c r="F1587" s="2" t="s">
        <v>2868</v>
      </c>
      <c r="G1587" s="2">
        <v>1027.98</v>
      </c>
      <c r="H1587" s="467">
        <v>1134.21</v>
      </c>
      <c r="I1587" s="467">
        <v>1024.8699999999999</v>
      </c>
      <c r="J1587" s="468">
        <f t="shared" si="206"/>
        <v>-9.6401900882552738E-2</v>
      </c>
      <c r="K1587" s="464">
        <v>874</v>
      </c>
      <c r="L1587" s="464">
        <v>874.15</v>
      </c>
      <c r="M1587" s="464">
        <v>974.15</v>
      </c>
      <c r="N1587" s="466">
        <f t="shared" si="203"/>
        <v>5.4000000000000006E-2</v>
      </c>
      <c r="O1587" s="2">
        <v>0</v>
      </c>
      <c r="P1587" s="2">
        <v>10</v>
      </c>
      <c r="Q1587" s="2">
        <v>10</v>
      </c>
      <c r="R1587" s="2">
        <v>0</v>
      </c>
      <c r="S1587" s="470">
        <f>+($I$1582*$S$1582)/I1587</f>
        <v>23.679295910700873</v>
      </c>
      <c r="T1587" s="470">
        <f t="shared" si="204"/>
        <v>43.679295910700873</v>
      </c>
      <c r="U1587" s="474" t="s">
        <v>3970</v>
      </c>
      <c r="V1587" s="475" t="s">
        <v>3971</v>
      </c>
    </row>
    <row r="1588" spans="1:22" s="1" customFormat="1" ht="39.950000000000003" customHeight="1" thickBot="1">
      <c r="A1588" s="1" t="s">
        <v>7</v>
      </c>
      <c r="B1588" s="2" t="s">
        <v>136</v>
      </c>
      <c r="C1588" s="2" t="s">
        <v>270</v>
      </c>
      <c r="D1588" s="2" t="s">
        <v>1769</v>
      </c>
      <c r="E1588" s="2" t="s">
        <v>2733</v>
      </c>
      <c r="F1588" s="2" t="s">
        <v>2914</v>
      </c>
      <c r="G1588" s="2">
        <v>1116.6099999999999</v>
      </c>
      <c r="H1588" s="467">
        <v>1109.05</v>
      </c>
      <c r="I1588" s="467">
        <v>1108.8599999999999</v>
      </c>
      <c r="J1588" s="468">
        <f t="shared" si="206"/>
        <v>-1.7131779450886306E-4</v>
      </c>
      <c r="K1588" s="464">
        <v>874</v>
      </c>
      <c r="L1588" s="464">
        <v>874.15</v>
      </c>
      <c r="M1588" s="464">
        <v>974.15</v>
      </c>
      <c r="N1588" s="466">
        <f t="shared" si="203"/>
        <v>5.4000000000000006E-2</v>
      </c>
      <c r="O1588" s="2">
        <v>10</v>
      </c>
      <c r="P1588" s="2">
        <v>0</v>
      </c>
      <c r="Q1588" s="2">
        <v>10</v>
      </c>
      <c r="R1588" s="2">
        <v>2</v>
      </c>
      <c r="S1588" s="470"/>
      <c r="T1588" s="470">
        <f t="shared" si="204"/>
        <v>22</v>
      </c>
      <c r="U1588" s="474" t="s">
        <v>3970</v>
      </c>
      <c r="V1588" s="475" t="s">
        <v>3151</v>
      </c>
    </row>
    <row r="1589" spans="1:22" s="1" customFormat="1" ht="39.950000000000003" customHeight="1" thickBot="1">
      <c r="A1589" s="1" t="s">
        <v>7</v>
      </c>
      <c r="B1589" s="2" t="s">
        <v>136</v>
      </c>
      <c r="C1589" s="2" t="s">
        <v>269</v>
      </c>
      <c r="D1589" s="2" t="s">
        <v>1771</v>
      </c>
      <c r="E1589" s="2" t="s">
        <v>2753</v>
      </c>
      <c r="F1589" s="2" t="s">
        <v>2871</v>
      </c>
      <c r="G1589" s="2">
        <v>1812</v>
      </c>
      <c r="H1589" s="467">
        <v>1812</v>
      </c>
      <c r="I1589" s="467">
        <v>1812</v>
      </c>
      <c r="J1589" s="468">
        <f t="shared" si="206"/>
        <v>0</v>
      </c>
      <c r="K1589" s="464">
        <v>874</v>
      </c>
      <c r="L1589" s="464">
        <v>874.15</v>
      </c>
      <c r="M1589" s="464">
        <v>974.15</v>
      </c>
      <c r="N1589" s="466">
        <f t="shared" si="203"/>
        <v>5.4000000000000006E-2</v>
      </c>
      <c r="O1589" s="2">
        <v>10</v>
      </c>
      <c r="P1589" s="2">
        <v>10</v>
      </c>
      <c r="Q1589" s="2">
        <v>10</v>
      </c>
      <c r="R1589" s="2">
        <v>0</v>
      </c>
      <c r="S1589" s="470">
        <f>+($I$1582*$S$1582)/I1589</f>
        <v>13.393046357615894</v>
      </c>
      <c r="T1589" s="470">
        <f t="shared" si="204"/>
        <v>43.393046357615894</v>
      </c>
      <c r="U1589" s="474" t="s">
        <v>3970</v>
      </c>
      <c r="V1589" s="475" t="s">
        <v>3971</v>
      </c>
    </row>
    <row r="1590" spans="1:22" s="1" customFormat="1" ht="39.950000000000003" customHeight="1" thickBot="1">
      <c r="A1590" s="1" t="s">
        <v>7</v>
      </c>
      <c r="B1590" s="2" t="s">
        <v>136</v>
      </c>
      <c r="C1590" s="2" t="s">
        <v>269</v>
      </c>
      <c r="D1590" s="2" t="s">
        <v>1772</v>
      </c>
      <c r="E1590" s="2" t="s">
        <v>2741</v>
      </c>
      <c r="F1590" s="2" t="s">
        <v>2926</v>
      </c>
      <c r="G1590" s="2">
        <v>344.47</v>
      </c>
      <c r="H1590" s="467"/>
      <c r="I1590" s="467"/>
      <c r="J1590" s="468"/>
      <c r="K1590" s="464">
        <v>874</v>
      </c>
      <c r="L1590" s="464">
        <v>874.15</v>
      </c>
      <c r="M1590" s="464">
        <v>974.15</v>
      </c>
      <c r="N1590" s="466">
        <f t="shared" si="203"/>
        <v>5.4000000000000006E-2</v>
      </c>
      <c r="O1590" s="2">
        <v>10</v>
      </c>
      <c r="P1590" s="2">
        <v>10</v>
      </c>
      <c r="Q1590" s="2">
        <v>10</v>
      </c>
      <c r="R1590" s="2">
        <v>0</v>
      </c>
      <c r="S1590" s="470"/>
      <c r="T1590" s="470">
        <f t="shared" si="204"/>
        <v>30</v>
      </c>
      <c r="U1590" s="474" t="s">
        <v>3970</v>
      </c>
      <c r="V1590" s="475" t="s">
        <v>3965</v>
      </c>
    </row>
    <row r="1591" spans="1:22" s="1" customFormat="1" ht="39.950000000000003" customHeight="1" thickBot="1">
      <c r="A1591" s="1" t="s">
        <v>7</v>
      </c>
      <c r="B1591" s="2" t="s">
        <v>137</v>
      </c>
      <c r="C1591" s="2" t="s">
        <v>269</v>
      </c>
      <c r="D1591" s="2" t="s">
        <v>1776</v>
      </c>
      <c r="E1591" s="2" t="s">
        <v>2744</v>
      </c>
      <c r="F1591" s="2" t="s">
        <v>2864</v>
      </c>
      <c r="G1591" s="2">
        <v>780</v>
      </c>
      <c r="H1591" s="467">
        <v>223.14</v>
      </c>
      <c r="I1591" s="467">
        <v>232.3</v>
      </c>
      <c r="J1591" s="468">
        <f t="shared" ref="J1591:J1602" si="207">+(I1591-H1591)/H1591</f>
        <v>4.105046159361847E-2</v>
      </c>
      <c r="K1591" s="464">
        <v>577</v>
      </c>
      <c r="L1591" s="464">
        <v>332</v>
      </c>
      <c r="M1591" s="464">
        <v>461</v>
      </c>
      <c r="N1591" s="466">
        <f t="shared" si="203"/>
        <v>5.4000000000000006E-2</v>
      </c>
      <c r="O1591" s="2">
        <v>10</v>
      </c>
      <c r="P1591" s="2">
        <v>0</v>
      </c>
      <c r="Q1591" s="2">
        <v>10</v>
      </c>
      <c r="R1591" s="2">
        <v>0</v>
      </c>
      <c r="S1591" s="470"/>
      <c r="T1591" s="470">
        <f t="shared" si="204"/>
        <v>20</v>
      </c>
      <c r="U1591" s="474" t="s">
        <v>3970</v>
      </c>
      <c r="V1591" s="475" t="s">
        <v>3151</v>
      </c>
    </row>
    <row r="1592" spans="1:22" s="1" customFormat="1" ht="39.950000000000003" customHeight="1" thickBot="1">
      <c r="A1592" s="1" t="s">
        <v>7</v>
      </c>
      <c r="B1592" s="2" t="s">
        <v>137</v>
      </c>
      <c r="C1592" s="2" t="s">
        <v>269</v>
      </c>
      <c r="D1592" s="2" t="s">
        <v>1787</v>
      </c>
      <c r="E1592" s="2" t="s">
        <v>2737</v>
      </c>
      <c r="F1592" s="2" t="s">
        <v>2869</v>
      </c>
      <c r="G1592" s="2"/>
      <c r="H1592" s="467">
        <v>276.3</v>
      </c>
      <c r="I1592" s="467">
        <v>244.31</v>
      </c>
      <c r="J1592" s="468">
        <f t="shared" si="207"/>
        <v>-0.11577994933043796</v>
      </c>
      <c r="K1592" s="464">
        <v>577</v>
      </c>
      <c r="L1592" s="464">
        <v>332</v>
      </c>
      <c r="M1592" s="464">
        <v>461</v>
      </c>
      <c r="N1592" s="466">
        <f t="shared" si="203"/>
        <v>5.4000000000000006E-2</v>
      </c>
      <c r="O1592" s="2">
        <v>10</v>
      </c>
      <c r="P1592" s="2">
        <v>10</v>
      </c>
      <c r="Q1592" s="2">
        <v>10</v>
      </c>
      <c r="R1592" s="2">
        <v>0</v>
      </c>
      <c r="S1592" s="470"/>
      <c r="T1592" s="470">
        <f t="shared" si="204"/>
        <v>30</v>
      </c>
      <c r="U1592" s="474" t="s">
        <v>3970</v>
      </c>
      <c r="V1592" s="475" t="s">
        <v>3151</v>
      </c>
    </row>
    <row r="1593" spans="1:22" s="1" customFormat="1" ht="39.950000000000003" customHeight="1" thickBot="1">
      <c r="A1593" s="1" t="s">
        <v>6</v>
      </c>
      <c r="B1593" s="2" t="s">
        <v>137</v>
      </c>
      <c r="C1593" s="2" t="s">
        <v>270</v>
      </c>
      <c r="D1593" s="2" t="s">
        <v>1788</v>
      </c>
      <c r="E1593" s="2" t="s">
        <v>2737</v>
      </c>
      <c r="F1593" s="2" t="s">
        <v>2923</v>
      </c>
      <c r="G1593" s="2"/>
      <c r="H1593" s="467">
        <v>323.67</v>
      </c>
      <c r="I1593" s="467">
        <v>244.31</v>
      </c>
      <c r="J1593" s="468">
        <f t="shared" si="207"/>
        <v>-0.24518800012358269</v>
      </c>
      <c r="K1593" s="464">
        <v>577</v>
      </c>
      <c r="L1593" s="464">
        <v>332</v>
      </c>
      <c r="M1593" s="464">
        <v>461</v>
      </c>
      <c r="N1593" s="466">
        <f t="shared" si="203"/>
        <v>5.4000000000000006E-2</v>
      </c>
      <c r="O1593" s="2">
        <v>10</v>
      </c>
      <c r="P1593" s="2">
        <v>10</v>
      </c>
      <c r="Q1593" s="2">
        <v>10</v>
      </c>
      <c r="R1593" s="2">
        <v>0</v>
      </c>
      <c r="S1593" s="470"/>
      <c r="T1593" s="470">
        <f t="shared" si="204"/>
        <v>30</v>
      </c>
      <c r="U1593" s="474" t="s">
        <v>3970</v>
      </c>
      <c r="V1593" s="475" t="s">
        <v>3151</v>
      </c>
    </row>
    <row r="1594" spans="1:22" s="1" customFormat="1" ht="39.950000000000003" customHeight="1" thickBot="1">
      <c r="A1594" s="1" t="s">
        <v>6</v>
      </c>
      <c r="B1594" s="2" t="s">
        <v>137</v>
      </c>
      <c r="C1594" s="2" t="s">
        <v>269</v>
      </c>
      <c r="D1594" s="2" t="s">
        <v>1778</v>
      </c>
      <c r="E1594" s="2" t="s">
        <v>2742</v>
      </c>
      <c r="F1594" s="2" t="s">
        <v>2865</v>
      </c>
      <c r="G1594" s="2">
        <v>234.88</v>
      </c>
      <c r="H1594" s="467">
        <v>317</v>
      </c>
      <c r="I1594" s="467">
        <v>317</v>
      </c>
      <c r="J1594" s="468">
        <f t="shared" si="207"/>
        <v>0</v>
      </c>
      <c r="K1594" s="464">
        <v>577</v>
      </c>
      <c r="L1594" s="464">
        <v>332</v>
      </c>
      <c r="M1594" s="464">
        <v>461</v>
      </c>
      <c r="N1594" s="466">
        <f t="shared" si="203"/>
        <v>5.4000000000000006E-2</v>
      </c>
      <c r="O1594" s="2">
        <v>10</v>
      </c>
      <c r="P1594" s="2">
        <v>0</v>
      </c>
      <c r="Q1594" s="2">
        <v>10</v>
      </c>
      <c r="R1594" s="2">
        <v>0</v>
      </c>
      <c r="S1594" s="470">
        <v>60</v>
      </c>
      <c r="T1594" s="470">
        <f t="shared" si="204"/>
        <v>80</v>
      </c>
      <c r="U1594" s="476" t="s">
        <v>3969</v>
      </c>
      <c r="V1594" s="472"/>
    </row>
    <row r="1595" spans="1:22" s="1" customFormat="1" ht="39.950000000000003" customHeight="1" thickBot="1">
      <c r="A1595" s="1" t="s">
        <v>6</v>
      </c>
      <c r="B1595" s="2" t="s">
        <v>137</v>
      </c>
      <c r="C1595" s="2" t="s">
        <v>269</v>
      </c>
      <c r="D1595" s="2" t="s">
        <v>1777</v>
      </c>
      <c r="E1595" s="2" t="s">
        <v>2733</v>
      </c>
      <c r="F1595" s="2" t="s">
        <v>2865</v>
      </c>
      <c r="G1595" s="2">
        <v>314.2</v>
      </c>
      <c r="H1595" s="467">
        <v>294.64999999999998</v>
      </c>
      <c r="I1595" s="467">
        <v>332.55</v>
      </c>
      <c r="J1595" s="468">
        <f t="shared" si="207"/>
        <v>0.12862718479552024</v>
      </c>
      <c r="K1595" s="464">
        <v>577</v>
      </c>
      <c r="L1595" s="464">
        <v>332</v>
      </c>
      <c r="M1595" s="464">
        <v>461</v>
      </c>
      <c r="N1595" s="466">
        <f t="shared" si="203"/>
        <v>5.4000000000000006E-2</v>
      </c>
      <c r="O1595" s="2">
        <v>10</v>
      </c>
      <c r="P1595" s="2">
        <v>0</v>
      </c>
      <c r="Q1595" s="2">
        <v>10</v>
      </c>
      <c r="R1595" s="2">
        <v>2</v>
      </c>
      <c r="S1595" s="470"/>
      <c r="T1595" s="470">
        <f t="shared" si="204"/>
        <v>22</v>
      </c>
      <c r="U1595" s="474" t="s">
        <v>3970</v>
      </c>
      <c r="V1595" s="475" t="s">
        <v>3151</v>
      </c>
    </row>
    <row r="1596" spans="1:22" s="1" customFormat="1" ht="39.950000000000003" customHeight="1" thickBot="1">
      <c r="A1596" s="1" t="s">
        <v>6</v>
      </c>
      <c r="B1596" s="2" t="s">
        <v>137</v>
      </c>
      <c r="C1596" s="2" t="s">
        <v>269</v>
      </c>
      <c r="D1596" s="2" t="s">
        <v>1779</v>
      </c>
      <c r="E1596" s="2" t="s">
        <v>2738</v>
      </c>
      <c r="F1596" s="2" t="s">
        <v>2867</v>
      </c>
      <c r="G1596" s="2">
        <v>474.16</v>
      </c>
      <c r="H1596" s="467">
        <v>547.74</v>
      </c>
      <c r="I1596" s="467">
        <v>570.47</v>
      </c>
      <c r="J1596" s="468">
        <f t="shared" si="207"/>
        <v>4.1497790922700582E-2</v>
      </c>
      <c r="K1596" s="464">
        <v>577</v>
      </c>
      <c r="L1596" s="464">
        <v>332</v>
      </c>
      <c r="M1596" s="464">
        <v>461</v>
      </c>
      <c r="N1596" s="466">
        <f t="shared" si="203"/>
        <v>5.4000000000000006E-2</v>
      </c>
      <c r="O1596" s="2">
        <v>10</v>
      </c>
      <c r="P1596" s="2">
        <v>10</v>
      </c>
      <c r="Q1596" s="2">
        <v>10</v>
      </c>
      <c r="R1596" s="2">
        <v>0</v>
      </c>
      <c r="S1596" s="470">
        <f>+($I$1594*$S$1594)/I1596</f>
        <v>33.340929409083735</v>
      </c>
      <c r="T1596" s="470">
        <f t="shared" si="204"/>
        <v>63.340929409083735</v>
      </c>
      <c r="U1596" s="474" t="s">
        <v>3970</v>
      </c>
      <c r="V1596" s="475" t="s">
        <v>3971</v>
      </c>
    </row>
    <row r="1597" spans="1:22" s="1" customFormat="1" ht="39.950000000000003" customHeight="1" thickBot="1">
      <c r="A1597" s="1" t="s">
        <v>6</v>
      </c>
      <c r="B1597" s="2" t="s">
        <v>137</v>
      </c>
      <c r="C1597" s="2" t="s">
        <v>271</v>
      </c>
      <c r="D1597" s="2" t="s">
        <v>1782</v>
      </c>
      <c r="E1597" s="2" t="s">
        <v>2737</v>
      </c>
      <c r="F1597" s="2" t="s">
        <v>2868</v>
      </c>
      <c r="G1597" s="2">
        <v>846.53</v>
      </c>
      <c r="H1597" s="467">
        <v>846.53</v>
      </c>
      <c r="I1597" s="467">
        <v>707.34</v>
      </c>
      <c r="J1597" s="468">
        <f t="shared" si="207"/>
        <v>-0.16442417870601153</v>
      </c>
      <c r="K1597" s="464">
        <v>577</v>
      </c>
      <c r="L1597" s="464">
        <v>332</v>
      </c>
      <c r="M1597" s="464">
        <v>461</v>
      </c>
      <c r="N1597" s="466">
        <f t="shared" si="203"/>
        <v>5.4000000000000006E-2</v>
      </c>
      <c r="O1597" s="2">
        <v>10</v>
      </c>
      <c r="P1597" s="2">
        <v>10</v>
      </c>
      <c r="Q1597" s="2">
        <v>10</v>
      </c>
      <c r="R1597" s="2">
        <v>0</v>
      </c>
      <c r="S1597" s="470">
        <f>+($I$1594*$S$1594)/I1597</f>
        <v>26.889473237764015</v>
      </c>
      <c r="T1597" s="470">
        <f t="shared" si="204"/>
        <v>56.889473237764015</v>
      </c>
      <c r="U1597" s="474" t="s">
        <v>3970</v>
      </c>
      <c r="V1597" s="475" t="s">
        <v>3971</v>
      </c>
    </row>
    <row r="1598" spans="1:22" s="1" customFormat="1" ht="39.950000000000003" customHeight="1" thickBot="1">
      <c r="A1598" s="1" t="s">
        <v>6</v>
      </c>
      <c r="B1598" s="2" t="s">
        <v>137</v>
      </c>
      <c r="C1598" s="2" t="s">
        <v>269</v>
      </c>
      <c r="D1598" s="2" t="s">
        <v>1780</v>
      </c>
      <c r="E1598" s="2" t="s">
        <v>2735</v>
      </c>
      <c r="F1598" s="2" t="s">
        <v>2868</v>
      </c>
      <c r="G1598" s="2">
        <v>665.3</v>
      </c>
      <c r="H1598" s="467">
        <v>684</v>
      </c>
      <c r="I1598" s="467">
        <v>741</v>
      </c>
      <c r="J1598" s="468">
        <f t="shared" si="207"/>
        <v>8.3333333333333329E-2</v>
      </c>
      <c r="K1598" s="464">
        <v>577</v>
      </c>
      <c r="L1598" s="464">
        <v>332</v>
      </c>
      <c r="M1598" s="464">
        <v>461</v>
      </c>
      <c r="N1598" s="466">
        <f t="shared" si="203"/>
        <v>5.4000000000000006E-2</v>
      </c>
      <c r="O1598" s="2">
        <v>10</v>
      </c>
      <c r="P1598" s="2">
        <v>10</v>
      </c>
      <c r="Q1598" s="2">
        <v>10</v>
      </c>
      <c r="R1598" s="2">
        <v>1</v>
      </c>
      <c r="S1598" s="470">
        <f>+($I$1594*$S$1594)/I1598</f>
        <v>25.668016194331983</v>
      </c>
      <c r="T1598" s="470">
        <f t="shared" si="204"/>
        <v>56.668016194331983</v>
      </c>
      <c r="U1598" s="474" t="s">
        <v>3970</v>
      </c>
      <c r="V1598" s="475" t="s">
        <v>3971</v>
      </c>
    </row>
    <row r="1599" spans="1:22" s="1" customFormat="1" ht="39.950000000000003" customHeight="1" thickBot="1">
      <c r="A1599" s="1" t="s">
        <v>7</v>
      </c>
      <c r="B1599" s="2" t="s">
        <v>137</v>
      </c>
      <c r="C1599" s="2" t="s">
        <v>270</v>
      </c>
      <c r="D1599" s="2" t="s">
        <v>1781</v>
      </c>
      <c r="E1599" s="2" t="s">
        <v>2736</v>
      </c>
      <c r="F1599" s="2" t="s">
        <v>2987</v>
      </c>
      <c r="G1599" s="2">
        <v>840.45</v>
      </c>
      <c r="H1599" s="467">
        <v>828.09</v>
      </c>
      <c r="I1599" s="467">
        <v>747.95</v>
      </c>
      <c r="J1599" s="468">
        <f t="shared" si="207"/>
        <v>-9.6776920383050136E-2</v>
      </c>
      <c r="K1599" s="464">
        <v>577</v>
      </c>
      <c r="L1599" s="464">
        <v>332</v>
      </c>
      <c r="M1599" s="464">
        <v>461</v>
      </c>
      <c r="N1599" s="466">
        <f t="shared" si="203"/>
        <v>5.4000000000000006E-2</v>
      </c>
      <c r="O1599" s="2">
        <v>0</v>
      </c>
      <c r="P1599" s="2">
        <v>10</v>
      </c>
      <c r="Q1599" s="2">
        <v>10</v>
      </c>
      <c r="R1599" s="2">
        <v>0</v>
      </c>
      <c r="S1599" s="470">
        <f>+($I$1594*$S$1594)/I1599</f>
        <v>25.429507320008021</v>
      </c>
      <c r="T1599" s="470">
        <f t="shared" si="204"/>
        <v>45.429507320008021</v>
      </c>
      <c r="U1599" s="474" t="s">
        <v>3970</v>
      </c>
      <c r="V1599" s="475" t="s">
        <v>3971</v>
      </c>
    </row>
    <row r="1600" spans="1:22" s="1" customFormat="1" ht="39.950000000000003" customHeight="1" thickBot="1">
      <c r="A1600" s="1" t="s">
        <v>6</v>
      </c>
      <c r="B1600" s="2" t="s">
        <v>137</v>
      </c>
      <c r="C1600" s="2" t="s">
        <v>269</v>
      </c>
      <c r="D1600" s="2" t="s">
        <v>1783</v>
      </c>
      <c r="E1600" s="2" t="s">
        <v>2736</v>
      </c>
      <c r="F1600" s="2" t="s">
        <v>2868</v>
      </c>
      <c r="G1600" s="2">
        <v>794.48</v>
      </c>
      <c r="H1600" s="467">
        <v>876.57</v>
      </c>
      <c r="I1600" s="467">
        <v>792.79</v>
      </c>
      <c r="J1600" s="468">
        <f t="shared" si="207"/>
        <v>-9.5577078841393256E-2</v>
      </c>
      <c r="K1600" s="464">
        <v>577</v>
      </c>
      <c r="L1600" s="464">
        <v>332</v>
      </c>
      <c r="M1600" s="464">
        <v>461</v>
      </c>
      <c r="N1600" s="466">
        <f t="shared" si="203"/>
        <v>5.4000000000000006E-2</v>
      </c>
      <c r="O1600" s="2">
        <v>0</v>
      </c>
      <c r="P1600" s="2">
        <v>10</v>
      </c>
      <c r="Q1600" s="2">
        <v>10</v>
      </c>
      <c r="R1600" s="2">
        <v>0</v>
      </c>
      <c r="S1600" s="470">
        <f>+($I$1594*$S$1594)/I1600</f>
        <v>23.991220878164459</v>
      </c>
      <c r="T1600" s="470">
        <f t="shared" si="204"/>
        <v>43.991220878164455</v>
      </c>
      <c r="U1600" s="474" t="s">
        <v>3970</v>
      </c>
      <c r="V1600" s="475" t="s">
        <v>3971</v>
      </c>
    </row>
    <row r="1601" spans="1:22" s="1" customFormat="1" ht="39.950000000000003" customHeight="1" thickBot="1">
      <c r="A1601" s="1" t="s">
        <v>6</v>
      </c>
      <c r="B1601" s="2" t="s">
        <v>137</v>
      </c>
      <c r="C1601" s="2" t="s">
        <v>270</v>
      </c>
      <c r="D1601" s="2" t="s">
        <v>1784</v>
      </c>
      <c r="E1601" s="2" t="s">
        <v>2733</v>
      </c>
      <c r="F1601" s="2" t="s">
        <v>2914</v>
      </c>
      <c r="G1601" s="2">
        <v>1116.6099999999999</v>
      </c>
      <c r="H1601" s="467">
        <v>1109.05</v>
      </c>
      <c r="I1601" s="467">
        <v>1108.8599999999999</v>
      </c>
      <c r="J1601" s="468">
        <f t="shared" si="207"/>
        <v>-1.7131779450886306E-4</v>
      </c>
      <c r="K1601" s="464">
        <v>577</v>
      </c>
      <c r="L1601" s="464">
        <v>332</v>
      </c>
      <c r="M1601" s="464">
        <v>461</v>
      </c>
      <c r="N1601" s="466">
        <f t="shared" si="203"/>
        <v>5.4000000000000006E-2</v>
      </c>
      <c r="O1601" s="2">
        <v>10</v>
      </c>
      <c r="P1601" s="2">
        <v>0</v>
      </c>
      <c r="Q1601" s="2">
        <v>10</v>
      </c>
      <c r="R1601" s="2">
        <v>2</v>
      </c>
      <c r="S1601" s="470"/>
      <c r="T1601" s="470">
        <f t="shared" si="204"/>
        <v>22</v>
      </c>
      <c r="U1601" s="474" t="s">
        <v>3970</v>
      </c>
      <c r="V1601" s="475" t="s">
        <v>3151</v>
      </c>
    </row>
    <row r="1602" spans="1:22" s="1" customFormat="1" ht="39.950000000000003" customHeight="1" thickBot="1">
      <c r="A1602" s="1" t="s">
        <v>7</v>
      </c>
      <c r="B1602" s="2" t="s">
        <v>137</v>
      </c>
      <c r="C1602" s="2" t="s">
        <v>269</v>
      </c>
      <c r="D1602" s="2" t="s">
        <v>1785</v>
      </c>
      <c r="E1602" s="2" t="s">
        <v>2753</v>
      </c>
      <c r="F1602" s="2" t="s">
        <v>2871</v>
      </c>
      <c r="G1602" s="2">
        <v>1284</v>
      </c>
      <c r="H1602" s="467">
        <v>1284</v>
      </c>
      <c r="I1602" s="467">
        <v>1284</v>
      </c>
      <c r="J1602" s="468">
        <f t="shared" si="207"/>
        <v>0</v>
      </c>
      <c r="K1602" s="464">
        <v>577</v>
      </c>
      <c r="L1602" s="464">
        <v>332</v>
      </c>
      <c r="M1602" s="464">
        <v>461</v>
      </c>
      <c r="N1602" s="466">
        <f t="shared" si="203"/>
        <v>5.4000000000000006E-2</v>
      </c>
      <c r="O1602" s="2">
        <v>10</v>
      </c>
      <c r="P1602" s="2">
        <v>10</v>
      </c>
      <c r="Q1602" s="2">
        <v>10</v>
      </c>
      <c r="R1602" s="2">
        <v>0</v>
      </c>
      <c r="S1602" s="470">
        <f>+($I$1594*$S$1594)/I1602</f>
        <v>14.813084112149532</v>
      </c>
      <c r="T1602" s="470">
        <f t="shared" si="204"/>
        <v>44.813084112149532</v>
      </c>
      <c r="U1602" s="474" t="s">
        <v>3970</v>
      </c>
      <c r="V1602" s="475" t="s">
        <v>3971</v>
      </c>
    </row>
    <row r="1603" spans="1:22" s="1" customFormat="1" ht="39.950000000000003" customHeight="1" thickBot="1">
      <c r="A1603" s="1" t="s">
        <v>7</v>
      </c>
      <c r="B1603" s="2" t="s">
        <v>137</v>
      </c>
      <c r="C1603" s="2" t="s">
        <v>269</v>
      </c>
      <c r="D1603" s="2" t="s">
        <v>1786</v>
      </c>
      <c r="E1603" s="2" t="s">
        <v>2741</v>
      </c>
      <c r="F1603" s="2" t="s">
        <v>2987</v>
      </c>
      <c r="G1603" s="2">
        <v>634.4</v>
      </c>
      <c r="H1603" s="467"/>
      <c r="I1603" s="467"/>
      <c r="J1603" s="468"/>
      <c r="K1603" s="464">
        <v>577</v>
      </c>
      <c r="L1603" s="464">
        <v>332</v>
      </c>
      <c r="M1603" s="464">
        <v>461</v>
      </c>
      <c r="N1603" s="466">
        <f t="shared" si="203"/>
        <v>5.4000000000000006E-2</v>
      </c>
      <c r="O1603" s="2">
        <v>10</v>
      </c>
      <c r="P1603" s="2">
        <v>10</v>
      </c>
      <c r="Q1603" s="2">
        <v>10</v>
      </c>
      <c r="R1603" s="2">
        <v>0</v>
      </c>
      <c r="S1603" s="470"/>
      <c r="T1603" s="470">
        <f t="shared" si="204"/>
        <v>30</v>
      </c>
      <c r="U1603" s="474" t="s">
        <v>3970</v>
      </c>
      <c r="V1603" s="475" t="s">
        <v>3965</v>
      </c>
    </row>
    <row r="1604" spans="1:22" s="1" customFormat="1" ht="39.950000000000003" customHeight="1" thickBot="1">
      <c r="A1604" s="1" t="s">
        <v>6</v>
      </c>
      <c r="B1604" s="2" t="s">
        <v>138</v>
      </c>
      <c r="C1604" s="2" t="s">
        <v>269</v>
      </c>
      <c r="D1604" s="2" t="s">
        <v>1789</v>
      </c>
      <c r="E1604" s="2" t="s">
        <v>2744</v>
      </c>
      <c r="F1604" s="2" t="s">
        <v>2988</v>
      </c>
      <c r="G1604" s="2">
        <v>569.51</v>
      </c>
      <c r="H1604" s="467">
        <v>565.5</v>
      </c>
      <c r="I1604" s="467">
        <v>676.2</v>
      </c>
      <c r="J1604" s="468">
        <f t="shared" ref="J1604:J1667" si="208">+(I1604-H1604)/H1604</f>
        <v>0.19575596816976135</v>
      </c>
      <c r="K1604" s="464">
        <v>2959.5</v>
      </c>
      <c r="L1604" s="464">
        <v>2481.5</v>
      </c>
      <c r="M1604" s="464">
        <v>2633</v>
      </c>
      <c r="N1604" s="466">
        <f t="shared" si="203"/>
        <v>5.4000000000000006E-2</v>
      </c>
      <c r="O1604" s="2">
        <v>10</v>
      </c>
      <c r="P1604" s="2">
        <v>10</v>
      </c>
      <c r="Q1604" s="2">
        <v>10</v>
      </c>
      <c r="R1604" s="2">
        <v>0</v>
      </c>
      <c r="S1604" s="470">
        <v>60</v>
      </c>
      <c r="T1604" s="470">
        <f t="shared" si="204"/>
        <v>90</v>
      </c>
      <c r="U1604" s="476" t="s">
        <v>3969</v>
      </c>
      <c r="V1604" s="472"/>
    </row>
    <row r="1605" spans="1:22" s="1" customFormat="1" ht="39.950000000000003" customHeight="1" thickBot="1">
      <c r="A1605" s="1" t="s">
        <v>6</v>
      </c>
      <c r="B1605" s="2" t="s">
        <v>138</v>
      </c>
      <c r="C1605" s="2" t="s">
        <v>269</v>
      </c>
      <c r="D1605" s="2" t="s">
        <v>1790</v>
      </c>
      <c r="E1605" s="2" t="s">
        <v>2737</v>
      </c>
      <c r="F1605" s="2" t="s">
        <v>2989</v>
      </c>
      <c r="G1605" s="2">
        <v>586.29</v>
      </c>
      <c r="H1605" s="467">
        <v>586.29</v>
      </c>
      <c r="I1605" s="467">
        <v>709.31</v>
      </c>
      <c r="J1605" s="468">
        <f t="shared" si="208"/>
        <v>0.20982790086817102</v>
      </c>
      <c r="K1605" s="464">
        <v>2959.5</v>
      </c>
      <c r="L1605" s="464">
        <v>2481.5</v>
      </c>
      <c r="M1605" s="464">
        <v>2633</v>
      </c>
      <c r="N1605" s="466">
        <f t="shared" si="203"/>
        <v>5.4000000000000006E-2</v>
      </c>
      <c r="O1605" s="2">
        <v>10</v>
      </c>
      <c r="P1605" s="2">
        <v>10</v>
      </c>
      <c r="Q1605" s="2">
        <v>10</v>
      </c>
      <c r="R1605" s="2">
        <v>0</v>
      </c>
      <c r="S1605" s="470">
        <f>+($I$1604*$S$1604)/I1605</f>
        <v>57.199249975328144</v>
      </c>
      <c r="T1605" s="470">
        <f t="shared" si="204"/>
        <v>87.199249975328144</v>
      </c>
      <c r="U1605" s="476" t="s">
        <v>3969</v>
      </c>
      <c r="V1605" s="472"/>
    </row>
    <row r="1606" spans="1:22" s="1" customFormat="1" ht="39.950000000000003" customHeight="1" thickBot="1">
      <c r="A1606" s="1" t="s">
        <v>7</v>
      </c>
      <c r="B1606" s="2" t="s">
        <v>138</v>
      </c>
      <c r="C1606" s="2" t="s">
        <v>269</v>
      </c>
      <c r="D1606" s="2" t="s">
        <v>1791</v>
      </c>
      <c r="E1606" s="2" t="s">
        <v>2733</v>
      </c>
      <c r="F1606" s="2" t="s">
        <v>2865</v>
      </c>
      <c r="G1606" s="2">
        <v>889.19</v>
      </c>
      <c r="H1606" s="467">
        <v>758.6</v>
      </c>
      <c r="I1606" s="467">
        <v>813.56</v>
      </c>
      <c r="J1606" s="468">
        <f t="shared" si="208"/>
        <v>7.2449248615871237E-2</v>
      </c>
      <c r="K1606" s="464">
        <v>2959.5</v>
      </c>
      <c r="L1606" s="464">
        <v>2481.5</v>
      </c>
      <c r="M1606" s="464">
        <v>2633</v>
      </c>
      <c r="N1606" s="466">
        <f t="shared" si="203"/>
        <v>5.4000000000000006E-2</v>
      </c>
      <c r="O1606" s="2">
        <v>10</v>
      </c>
      <c r="P1606" s="2">
        <v>0</v>
      </c>
      <c r="Q1606" s="2">
        <v>10</v>
      </c>
      <c r="R1606" s="2">
        <v>2</v>
      </c>
      <c r="S1606" s="470"/>
      <c r="T1606" s="470">
        <f t="shared" si="204"/>
        <v>22</v>
      </c>
      <c r="U1606" s="474" t="s">
        <v>3970</v>
      </c>
      <c r="V1606" s="475" t="s">
        <v>3151</v>
      </c>
    </row>
    <row r="1607" spans="1:22" s="1" customFormat="1" ht="39.950000000000003" customHeight="1" thickBot="1">
      <c r="A1607" s="1" t="s">
        <v>6</v>
      </c>
      <c r="B1607" s="2" t="s">
        <v>138</v>
      </c>
      <c r="C1607" s="2" t="s">
        <v>270</v>
      </c>
      <c r="D1607" s="2" t="s">
        <v>1795</v>
      </c>
      <c r="E1607" s="2" t="s">
        <v>2737</v>
      </c>
      <c r="F1607" s="2" t="s">
        <v>2879</v>
      </c>
      <c r="G1607" s="2">
        <v>1033.9100000000001</v>
      </c>
      <c r="H1607" s="467">
        <v>1033.9100000000001</v>
      </c>
      <c r="I1607" s="467">
        <v>949.68</v>
      </c>
      <c r="J1607" s="468">
        <f t="shared" si="208"/>
        <v>-8.1467439138803305E-2</v>
      </c>
      <c r="K1607" s="464">
        <v>2959.5</v>
      </c>
      <c r="L1607" s="464">
        <v>2481.5</v>
      </c>
      <c r="M1607" s="464">
        <v>2633</v>
      </c>
      <c r="N1607" s="466">
        <f t="shared" si="203"/>
        <v>5.4000000000000006E-2</v>
      </c>
      <c r="O1607" s="2">
        <v>10</v>
      </c>
      <c r="P1607" s="2">
        <v>10</v>
      </c>
      <c r="Q1607" s="2">
        <v>10</v>
      </c>
      <c r="R1607" s="2">
        <v>0</v>
      </c>
      <c r="S1607" s="470">
        <f>+($I$1604*$S$1604)/I1607</f>
        <v>42.721758908263837</v>
      </c>
      <c r="T1607" s="470">
        <f t="shared" si="204"/>
        <v>72.721758908263837</v>
      </c>
      <c r="U1607" s="476" t="s">
        <v>3969</v>
      </c>
      <c r="V1607" s="472"/>
    </row>
    <row r="1608" spans="1:22" s="1" customFormat="1" ht="39.950000000000003" customHeight="1" thickBot="1">
      <c r="A1608" s="1" t="s">
        <v>7</v>
      </c>
      <c r="B1608" s="2" t="s">
        <v>138</v>
      </c>
      <c r="C1608" s="2" t="s">
        <v>269</v>
      </c>
      <c r="D1608" s="2" t="s">
        <v>1792</v>
      </c>
      <c r="E1608" s="2" t="s">
        <v>2742</v>
      </c>
      <c r="F1608" s="2" t="s">
        <v>2865</v>
      </c>
      <c r="G1608" s="2">
        <v>821.12</v>
      </c>
      <c r="H1608" s="467">
        <v>990</v>
      </c>
      <c r="I1608" s="467">
        <v>990</v>
      </c>
      <c r="J1608" s="468">
        <f t="shared" si="208"/>
        <v>0</v>
      </c>
      <c r="K1608" s="464">
        <v>2959.5</v>
      </c>
      <c r="L1608" s="464">
        <v>2481.5</v>
      </c>
      <c r="M1608" s="464">
        <v>2633</v>
      </c>
      <c r="N1608" s="466">
        <f t="shared" si="203"/>
        <v>5.4000000000000006E-2</v>
      </c>
      <c r="O1608" s="2">
        <v>10</v>
      </c>
      <c r="P1608" s="2">
        <v>0</v>
      </c>
      <c r="Q1608" s="2">
        <v>10</v>
      </c>
      <c r="R1608" s="2">
        <v>0</v>
      </c>
      <c r="S1608" s="470">
        <f>+($I$1604*$S$1604)/I1608</f>
        <v>40.981818181818184</v>
      </c>
      <c r="T1608" s="470">
        <f t="shared" si="204"/>
        <v>60.981818181818184</v>
      </c>
      <c r="U1608" s="476" t="s">
        <v>3969</v>
      </c>
      <c r="V1608" s="472"/>
    </row>
    <row r="1609" spans="1:22" s="1" customFormat="1" ht="39.950000000000003" customHeight="1" thickBot="1">
      <c r="A1609" s="1" t="s">
        <v>6</v>
      </c>
      <c r="B1609" s="2" t="s">
        <v>138</v>
      </c>
      <c r="C1609" s="2" t="s">
        <v>269</v>
      </c>
      <c r="D1609" s="2" t="s">
        <v>1793</v>
      </c>
      <c r="E1609" s="2" t="s">
        <v>2736</v>
      </c>
      <c r="F1609" s="2" t="s">
        <v>2865</v>
      </c>
      <c r="G1609" s="2">
        <v>1112.1500000000001</v>
      </c>
      <c r="H1609" s="467">
        <v>1021.55</v>
      </c>
      <c r="I1609" s="467">
        <v>1061.44</v>
      </c>
      <c r="J1609" s="468">
        <f t="shared" si="208"/>
        <v>3.9048504723214819E-2</v>
      </c>
      <c r="K1609" s="464">
        <v>2959.5</v>
      </c>
      <c r="L1609" s="464">
        <v>2481.5</v>
      </c>
      <c r="M1609" s="464">
        <v>2633</v>
      </c>
      <c r="N1609" s="466">
        <f t="shared" si="203"/>
        <v>5.4000000000000006E-2</v>
      </c>
      <c r="O1609" s="2">
        <v>0</v>
      </c>
      <c r="P1609" s="2">
        <v>0</v>
      </c>
      <c r="Q1609" s="2">
        <v>10</v>
      </c>
      <c r="R1609" s="2">
        <v>0</v>
      </c>
      <c r="S1609" s="470"/>
      <c r="T1609" s="470">
        <f t="shared" si="204"/>
        <v>10</v>
      </c>
      <c r="U1609" s="474" t="s">
        <v>3970</v>
      </c>
      <c r="V1609" s="475" t="s">
        <v>3151</v>
      </c>
    </row>
    <row r="1610" spans="1:22" s="1" customFormat="1" ht="39.950000000000003" customHeight="1" thickBot="1">
      <c r="A1610" s="1" t="s">
        <v>6</v>
      </c>
      <c r="B1610" s="2" t="s">
        <v>138</v>
      </c>
      <c r="C1610" s="2" t="s">
        <v>269</v>
      </c>
      <c r="D1610" s="2" t="s">
        <v>1794</v>
      </c>
      <c r="E1610" s="2" t="s">
        <v>2738</v>
      </c>
      <c r="F1610" s="2" t="s">
        <v>2990</v>
      </c>
      <c r="G1610" s="2">
        <v>768.79</v>
      </c>
      <c r="H1610" s="467">
        <v>1030.26</v>
      </c>
      <c r="I1610" s="467">
        <v>1073</v>
      </c>
      <c r="J1610" s="468">
        <f t="shared" si="208"/>
        <v>4.1484673771669298E-2</v>
      </c>
      <c r="K1610" s="464">
        <v>2959.5</v>
      </c>
      <c r="L1610" s="464">
        <v>2481.5</v>
      </c>
      <c r="M1610" s="464">
        <v>2633</v>
      </c>
      <c r="N1610" s="466">
        <f t="shared" si="203"/>
        <v>5.4000000000000006E-2</v>
      </c>
      <c r="O1610" s="2">
        <v>10</v>
      </c>
      <c r="P1610" s="2">
        <v>10</v>
      </c>
      <c r="Q1610" s="2">
        <v>10</v>
      </c>
      <c r="R1610" s="2">
        <v>0</v>
      </c>
      <c r="S1610" s="470">
        <f>+($I$1604*$S$1604)/I1610</f>
        <v>37.811742777260015</v>
      </c>
      <c r="T1610" s="470">
        <f t="shared" si="204"/>
        <v>67.811742777260008</v>
      </c>
      <c r="U1610" s="474" t="s">
        <v>3970</v>
      </c>
      <c r="V1610" s="475" t="s">
        <v>3971</v>
      </c>
    </row>
    <row r="1611" spans="1:22" s="1" customFormat="1" ht="39.950000000000003" customHeight="1" thickBot="1">
      <c r="A1611" s="1" t="s">
        <v>6</v>
      </c>
      <c r="B1611" s="2" t="s">
        <v>139</v>
      </c>
      <c r="C1611" s="2" t="s">
        <v>269</v>
      </c>
      <c r="D1611" s="2" t="s">
        <v>1796</v>
      </c>
      <c r="E1611" s="2" t="s">
        <v>2744</v>
      </c>
      <c r="F1611" s="2" t="s">
        <v>2988</v>
      </c>
      <c r="G1611" s="2">
        <v>569.51</v>
      </c>
      <c r="H1611" s="467">
        <v>565.5</v>
      </c>
      <c r="I1611" s="467">
        <v>676.2</v>
      </c>
      <c r="J1611" s="468">
        <f t="shared" si="208"/>
        <v>0.19575596816976135</v>
      </c>
      <c r="K1611" s="464">
        <v>1107</v>
      </c>
      <c r="L1611" s="464">
        <v>943</v>
      </c>
      <c r="M1611" s="464">
        <v>1025</v>
      </c>
      <c r="N1611" s="466">
        <f t="shared" si="203"/>
        <v>5.4000000000000006E-2</v>
      </c>
      <c r="O1611" s="2">
        <v>10</v>
      </c>
      <c r="P1611" s="2">
        <v>10</v>
      </c>
      <c r="Q1611" s="2">
        <v>10</v>
      </c>
      <c r="R1611" s="2">
        <v>0</v>
      </c>
      <c r="S1611" s="470">
        <v>60</v>
      </c>
      <c r="T1611" s="470">
        <f t="shared" si="204"/>
        <v>90</v>
      </c>
      <c r="U1611" s="476" t="s">
        <v>3969</v>
      </c>
      <c r="V1611" s="472"/>
    </row>
    <row r="1612" spans="1:22" s="1" customFormat="1" ht="39.950000000000003" customHeight="1" thickBot="1">
      <c r="A1612" s="1" t="s">
        <v>6</v>
      </c>
      <c r="B1612" s="2" t="s">
        <v>139</v>
      </c>
      <c r="C1612" s="2" t="s">
        <v>269</v>
      </c>
      <c r="D1612" s="2" t="s">
        <v>1797</v>
      </c>
      <c r="E1612" s="2" t="s">
        <v>2737</v>
      </c>
      <c r="F1612" s="2" t="s">
        <v>2989</v>
      </c>
      <c r="G1612" s="2">
        <v>586.29</v>
      </c>
      <c r="H1612" s="467">
        <v>586.29</v>
      </c>
      <c r="I1612" s="467">
        <v>709.31</v>
      </c>
      <c r="J1612" s="468">
        <f t="shared" si="208"/>
        <v>0.20982790086817102</v>
      </c>
      <c r="K1612" s="464">
        <v>1107</v>
      </c>
      <c r="L1612" s="464">
        <v>943</v>
      </c>
      <c r="M1612" s="464">
        <v>1025</v>
      </c>
      <c r="N1612" s="466">
        <f t="shared" ref="N1612:N1675" si="209">1.6%+1.9%+1.9%</f>
        <v>5.4000000000000006E-2</v>
      </c>
      <c r="O1612" s="2">
        <v>10</v>
      </c>
      <c r="P1612" s="2">
        <v>10</v>
      </c>
      <c r="Q1612" s="2">
        <v>10</v>
      </c>
      <c r="R1612" s="2">
        <v>0</v>
      </c>
      <c r="S1612" s="470">
        <f>+($I$1611*$S$1611)/I1612</f>
        <v>57.199249975328144</v>
      </c>
      <c r="T1612" s="470">
        <f t="shared" ref="T1612:T1675" si="210">+SUM(O1612:S1612)</f>
        <v>87.199249975328144</v>
      </c>
      <c r="U1612" s="476" t="s">
        <v>3969</v>
      </c>
      <c r="V1612" s="472"/>
    </row>
    <row r="1613" spans="1:22" s="1" customFormat="1" ht="39.950000000000003" customHeight="1" thickBot="1">
      <c r="A1613" s="1" t="s">
        <v>7</v>
      </c>
      <c r="B1613" s="2" t="s">
        <v>139</v>
      </c>
      <c r="C1613" s="2" t="s">
        <v>269</v>
      </c>
      <c r="D1613" s="2" t="s">
        <v>1798</v>
      </c>
      <c r="E1613" s="2" t="s">
        <v>2733</v>
      </c>
      <c r="F1613" s="2" t="s">
        <v>2865</v>
      </c>
      <c r="G1613" s="2">
        <v>889.19</v>
      </c>
      <c r="H1613" s="467">
        <v>758.6</v>
      </c>
      <c r="I1613" s="467">
        <v>813.56</v>
      </c>
      <c r="J1613" s="468">
        <f t="shared" si="208"/>
        <v>7.2449248615871237E-2</v>
      </c>
      <c r="K1613" s="464">
        <v>1107</v>
      </c>
      <c r="L1613" s="464">
        <v>943</v>
      </c>
      <c r="M1613" s="464">
        <v>1025</v>
      </c>
      <c r="N1613" s="466">
        <f t="shared" si="209"/>
        <v>5.4000000000000006E-2</v>
      </c>
      <c r="O1613" s="2">
        <v>10</v>
      </c>
      <c r="P1613" s="2">
        <v>0</v>
      </c>
      <c r="Q1613" s="2">
        <v>10</v>
      </c>
      <c r="R1613" s="2">
        <v>2</v>
      </c>
      <c r="S1613" s="470"/>
      <c r="T1613" s="470">
        <f t="shared" si="210"/>
        <v>22</v>
      </c>
      <c r="U1613" s="474" t="s">
        <v>3970</v>
      </c>
      <c r="V1613" s="475" t="s">
        <v>3151</v>
      </c>
    </row>
    <row r="1614" spans="1:22" s="1" customFormat="1" ht="39.950000000000003" customHeight="1" thickBot="1">
      <c r="A1614" s="1" t="s">
        <v>6</v>
      </c>
      <c r="B1614" s="2" t="s">
        <v>139</v>
      </c>
      <c r="C1614" s="2" t="s">
        <v>270</v>
      </c>
      <c r="D1614" s="2" t="s">
        <v>1802</v>
      </c>
      <c r="E1614" s="2" t="s">
        <v>2737</v>
      </c>
      <c r="F1614" s="2" t="s">
        <v>2879</v>
      </c>
      <c r="G1614" s="2">
        <v>1033.9100000000001</v>
      </c>
      <c r="H1614" s="467">
        <v>1033.9100000000001</v>
      </c>
      <c r="I1614" s="467">
        <v>949.68</v>
      </c>
      <c r="J1614" s="468">
        <f t="shared" si="208"/>
        <v>-8.1467439138803305E-2</v>
      </c>
      <c r="K1614" s="464">
        <v>1107</v>
      </c>
      <c r="L1614" s="464">
        <v>943</v>
      </c>
      <c r="M1614" s="464">
        <v>1025</v>
      </c>
      <c r="N1614" s="466">
        <f t="shared" si="209"/>
        <v>5.4000000000000006E-2</v>
      </c>
      <c r="O1614" s="2">
        <v>10</v>
      </c>
      <c r="P1614" s="2">
        <v>10</v>
      </c>
      <c r="Q1614" s="2">
        <v>10</v>
      </c>
      <c r="R1614" s="2">
        <v>0</v>
      </c>
      <c r="S1614" s="470">
        <f>+($I$1611*$S$1611)/I1614</f>
        <v>42.721758908263837</v>
      </c>
      <c r="T1614" s="470">
        <f t="shared" si="210"/>
        <v>72.721758908263837</v>
      </c>
      <c r="U1614" s="476" t="s">
        <v>3969</v>
      </c>
      <c r="V1614" s="472"/>
    </row>
    <row r="1615" spans="1:22" s="1" customFormat="1" ht="39.950000000000003" customHeight="1" thickBot="1">
      <c r="A1615" s="1" t="s">
        <v>7</v>
      </c>
      <c r="B1615" s="2" t="s">
        <v>139</v>
      </c>
      <c r="C1615" s="2" t="s">
        <v>269</v>
      </c>
      <c r="D1615" s="2" t="s">
        <v>1799</v>
      </c>
      <c r="E1615" s="2" t="s">
        <v>2742</v>
      </c>
      <c r="F1615" s="2" t="s">
        <v>2865</v>
      </c>
      <c r="G1615" s="2">
        <v>812.12</v>
      </c>
      <c r="H1615" s="467">
        <v>990</v>
      </c>
      <c r="I1615" s="467">
        <v>990</v>
      </c>
      <c r="J1615" s="468">
        <f t="shared" si="208"/>
        <v>0</v>
      </c>
      <c r="K1615" s="464">
        <v>1107</v>
      </c>
      <c r="L1615" s="464">
        <v>943</v>
      </c>
      <c r="M1615" s="464">
        <v>1025</v>
      </c>
      <c r="N1615" s="466">
        <f t="shared" si="209"/>
        <v>5.4000000000000006E-2</v>
      </c>
      <c r="O1615" s="2">
        <v>10</v>
      </c>
      <c r="P1615" s="2">
        <v>0</v>
      </c>
      <c r="Q1615" s="2">
        <v>10</v>
      </c>
      <c r="R1615" s="2">
        <v>0</v>
      </c>
      <c r="S1615" s="470">
        <f>+($I$1611*$S$1611)/I1615</f>
        <v>40.981818181818184</v>
      </c>
      <c r="T1615" s="470">
        <f t="shared" si="210"/>
        <v>60.981818181818184</v>
      </c>
      <c r="U1615" s="476" t="s">
        <v>3969</v>
      </c>
      <c r="V1615" s="472"/>
    </row>
    <row r="1616" spans="1:22" s="1" customFormat="1" ht="39.950000000000003" customHeight="1" thickBot="1">
      <c r="A1616" s="1" t="s">
        <v>6</v>
      </c>
      <c r="B1616" s="2" t="s">
        <v>139</v>
      </c>
      <c r="C1616" s="2" t="s">
        <v>269</v>
      </c>
      <c r="D1616" s="2" t="s">
        <v>1800</v>
      </c>
      <c r="E1616" s="2" t="s">
        <v>2736</v>
      </c>
      <c r="F1616" s="2" t="s">
        <v>2865</v>
      </c>
      <c r="G1616" s="2">
        <v>1112.1500000000001</v>
      </c>
      <c r="H1616" s="467">
        <v>1021.55</v>
      </c>
      <c r="I1616" s="467">
        <v>1061.44</v>
      </c>
      <c r="J1616" s="468">
        <f t="shared" si="208"/>
        <v>3.9048504723214819E-2</v>
      </c>
      <c r="K1616" s="464">
        <v>1107</v>
      </c>
      <c r="L1616" s="464">
        <v>943</v>
      </c>
      <c r="M1616" s="464">
        <v>1025</v>
      </c>
      <c r="N1616" s="466">
        <f t="shared" si="209"/>
        <v>5.4000000000000006E-2</v>
      </c>
      <c r="O1616" s="2">
        <v>0</v>
      </c>
      <c r="P1616" s="2">
        <v>10</v>
      </c>
      <c r="Q1616" s="2">
        <v>10</v>
      </c>
      <c r="R1616" s="2">
        <v>0</v>
      </c>
      <c r="S1616" s="470"/>
      <c r="T1616" s="470">
        <f t="shared" si="210"/>
        <v>20</v>
      </c>
      <c r="U1616" s="474" t="s">
        <v>3970</v>
      </c>
      <c r="V1616" s="475" t="s">
        <v>3151</v>
      </c>
    </row>
    <row r="1617" spans="1:22" s="1" customFormat="1" ht="39.950000000000003" customHeight="1" thickBot="1">
      <c r="A1617" s="1" t="s">
        <v>6</v>
      </c>
      <c r="B1617" s="2" t="s">
        <v>139</v>
      </c>
      <c r="C1617" s="2" t="s">
        <v>269</v>
      </c>
      <c r="D1617" s="2" t="s">
        <v>1801</v>
      </c>
      <c r="E1617" s="2" t="s">
        <v>2738</v>
      </c>
      <c r="F1617" s="2" t="s">
        <v>2990</v>
      </c>
      <c r="G1617" s="2">
        <v>768.79</v>
      </c>
      <c r="H1617" s="467">
        <v>1030.26</v>
      </c>
      <c r="I1617" s="467">
        <v>1073</v>
      </c>
      <c r="J1617" s="468">
        <f t="shared" si="208"/>
        <v>4.1484673771669298E-2</v>
      </c>
      <c r="K1617" s="464">
        <v>1107</v>
      </c>
      <c r="L1617" s="464">
        <v>943</v>
      </c>
      <c r="M1617" s="464">
        <v>1025</v>
      </c>
      <c r="N1617" s="466">
        <f t="shared" si="209"/>
        <v>5.4000000000000006E-2</v>
      </c>
      <c r="O1617" s="2">
        <v>10</v>
      </c>
      <c r="P1617" s="2">
        <v>10</v>
      </c>
      <c r="Q1617" s="2">
        <v>10</v>
      </c>
      <c r="R1617" s="2">
        <v>0</v>
      </c>
      <c r="S1617" s="470">
        <f>+($I$1611*$S$1611)/I1617</f>
        <v>37.811742777260015</v>
      </c>
      <c r="T1617" s="470">
        <f t="shared" si="210"/>
        <v>67.811742777260008</v>
      </c>
      <c r="U1617" s="474" t="s">
        <v>3970</v>
      </c>
      <c r="V1617" s="475" t="s">
        <v>3971</v>
      </c>
    </row>
    <row r="1618" spans="1:22" s="1" customFormat="1" ht="39.950000000000003" customHeight="1" thickBot="1">
      <c r="A1618" s="1" t="s">
        <v>6</v>
      </c>
      <c r="B1618" s="2" t="s">
        <v>140</v>
      </c>
      <c r="C1618" s="2" t="s">
        <v>269</v>
      </c>
      <c r="D1618" s="2" t="s">
        <v>1804</v>
      </c>
      <c r="E1618" s="2" t="s">
        <v>2744</v>
      </c>
      <c r="F1618" s="2" t="s">
        <v>2988</v>
      </c>
      <c r="G1618" s="2">
        <v>569.51</v>
      </c>
      <c r="H1618" s="467">
        <v>695</v>
      </c>
      <c r="I1618" s="467">
        <v>676.2</v>
      </c>
      <c r="J1618" s="468">
        <f t="shared" si="208"/>
        <v>-2.7050359712230149E-2</v>
      </c>
      <c r="K1618" s="464">
        <v>1107</v>
      </c>
      <c r="L1618" s="464">
        <v>943</v>
      </c>
      <c r="M1618" s="464">
        <v>1025</v>
      </c>
      <c r="N1618" s="466">
        <f t="shared" si="209"/>
        <v>5.4000000000000006E-2</v>
      </c>
      <c r="O1618" s="2">
        <v>10</v>
      </c>
      <c r="P1618" s="2">
        <v>10</v>
      </c>
      <c r="Q1618" s="2">
        <v>10</v>
      </c>
      <c r="R1618" s="2">
        <v>0</v>
      </c>
      <c r="S1618" s="470">
        <v>60</v>
      </c>
      <c r="T1618" s="470">
        <f t="shared" si="210"/>
        <v>90</v>
      </c>
      <c r="U1618" s="476" t="s">
        <v>3969</v>
      </c>
      <c r="V1618" s="472"/>
    </row>
    <row r="1619" spans="1:22" s="1" customFormat="1" ht="39.950000000000003" customHeight="1" thickBot="1">
      <c r="A1619" s="1" t="s">
        <v>6</v>
      </c>
      <c r="B1619" s="2" t="s">
        <v>140</v>
      </c>
      <c r="C1619" s="2" t="s">
        <v>269</v>
      </c>
      <c r="D1619" s="2" t="s">
        <v>1803</v>
      </c>
      <c r="E1619" s="2" t="s">
        <v>2737</v>
      </c>
      <c r="F1619" s="2" t="s">
        <v>2989</v>
      </c>
      <c r="G1619" s="2">
        <v>586.29</v>
      </c>
      <c r="H1619" s="467">
        <v>586.29</v>
      </c>
      <c r="I1619" s="467">
        <v>709.31</v>
      </c>
      <c r="J1619" s="468">
        <f t="shared" si="208"/>
        <v>0.20982790086817102</v>
      </c>
      <c r="K1619" s="464">
        <v>1107</v>
      </c>
      <c r="L1619" s="464">
        <v>943</v>
      </c>
      <c r="M1619" s="464">
        <v>1025</v>
      </c>
      <c r="N1619" s="466">
        <f t="shared" si="209"/>
        <v>5.4000000000000006E-2</v>
      </c>
      <c r="O1619" s="2">
        <v>10</v>
      </c>
      <c r="P1619" s="2">
        <v>10</v>
      </c>
      <c r="Q1619" s="2">
        <v>10</v>
      </c>
      <c r="R1619" s="2">
        <v>0</v>
      </c>
      <c r="S1619" s="470">
        <f>+($I$1618*$S$1618)/I1619</f>
        <v>57.199249975328144</v>
      </c>
      <c r="T1619" s="470">
        <f t="shared" si="210"/>
        <v>87.199249975328144</v>
      </c>
      <c r="U1619" s="476" t="s">
        <v>3969</v>
      </c>
      <c r="V1619" s="472"/>
    </row>
    <row r="1620" spans="1:22" s="1" customFormat="1" ht="39.950000000000003" customHeight="1" thickBot="1">
      <c r="A1620" s="1" t="s">
        <v>7</v>
      </c>
      <c r="B1620" s="2" t="s">
        <v>140</v>
      </c>
      <c r="C1620" s="2" t="s">
        <v>269</v>
      </c>
      <c r="D1620" s="2" t="s">
        <v>1805</v>
      </c>
      <c r="E1620" s="2" t="s">
        <v>2733</v>
      </c>
      <c r="F1620" s="2" t="s">
        <v>2865</v>
      </c>
      <c r="G1620" s="2">
        <v>889.19</v>
      </c>
      <c r="H1620" s="467">
        <v>758.6</v>
      </c>
      <c r="I1620" s="467">
        <v>813.56</v>
      </c>
      <c r="J1620" s="468">
        <f t="shared" si="208"/>
        <v>7.2449248615871237E-2</v>
      </c>
      <c r="K1620" s="464">
        <v>1107</v>
      </c>
      <c r="L1620" s="464">
        <v>943</v>
      </c>
      <c r="M1620" s="464">
        <v>1025</v>
      </c>
      <c r="N1620" s="466">
        <f t="shared" si="209"/>
        <v>5.4000000000000006E-2</v>
      </c>
      <c r="O1620" s="2">
        <v>10</v>
      </c>
      <c r="P1620" s="2">
        <v>0</v>
      </c>
      <c r="Q1620" s="2">
        <v>10</v>
      </c>
      <c r="R1620" s="2">
        <v>2</v>
      </c>
      <c r="S1620" s="470"/>
      <c r="T1620" s="470">
        <f t="shared" si="210"/>
        <v>22</v>
      </c>
      <c r="U1620" s="474" t="s">
        <v>3970</v>
      </c>
      <c r="V1620" s="475" t="s">
        <v>3151</v>
      </c>
    </row>
    <row r="1621" spans="1:22" s="1" customFormat="1" ht="39.950000000000003" customHeight="1" thickBot="1">
      <c r="A1621" s="1" t="s">
        <v>6</v>
      </c>
      <c r="B1621" s="2" t="s">
        <v>140</v>
      </c>
      <c r="C1621" s="2" t="s">
        <v>270</v>
      </c>
      <c r="D1621" s="2" t="s">
        <v>1809</v>
      </c>
      <c r="E1621" s="2" t="s">
        <v>2737</v>
      </c>
      <c r="F1621" s="2" t="s">
        <v>2879</v>
      </c>
      <c r="G1621" s="2">
        <v>1033.9100000000001</v>
      </c>
      <c r="H1621" s="467">
        <v>1033.9100000000001</v>
      </c>
      <c r="I1621" s="467">
        <v>949.68</v>
      </c>
      <c r="J1621" s="468">
        <f t="shared" si="208"/>
        <v>-8.1467439138803305E-2</v>
      </c>
      <c r="K1621" s="464">
        <v>1107</v>
      </c>
      <c r="L1621" s="464">
        <v>943</v>
      </c>
      <c r="M1621" s="464">
        <v>1025</v>
      </c>
      <c r="N1621" s="466">
        <f t="shared" si="209"/>
        <v>5.4000000000000006E-2</v>
      </c>
      <c r="O1621" s="2">
        <v>10</v>
      </c>
      <c r="P1621" s="2">
        <v>10</v>
      </c>
      <c r="Q1621" s="2">
        <v>10</v>
      </c>
      <c r="R1621" s="2">
        <v>0</v>
      </c>
      <c r="S1621" s="470">
        <f>+($I$1618*$S$1618)/I1621</f>
        <v>42.721758908263837</v>
      </c>
      <c r="T1621" s="470">
        <f t="shared" si="210"/>
        <v>72.721758908263837</v>
      </c>
      <c r="U1621" s="476" t="s">
        <v>3969</v>
      </c>
      <c r="V1621" s="472"/>
    </row>
    <row r="1622" spans="1:22" s="1" customFormat="1" ht="39.950000000000003" customHeight="1" thickBot="1">
      <c r="A1622" s="1" t="s">
        <v>7</v>
      </c>
      <c r="B1622" s="2" t="s">
        <v>140</v>
      </c>
      <c r="C1622" s="2" t="s">
        <v>269</v>
      </c>
      <c r="D1622" s="2" t="s">
        <v>1806</v>
      </c>
      <c r="E1622" s="2" t="s">
        <v>2742</v>
      </c>
      <c r="F1622" s="2" t="s">
        <v>2865</v>
      </c>
      <c r="G1622" s="2">
        <v>821.12</v>
      </c>
      <c r="H1622" s="467">
        <v>990</v>
      </c>
      <c r="I1622" s="467">
        <v>990</v>
      </c>
      <c r="J1622" s="468">
        <f t="shared" si="208"/>
        <v>0</v>
      </c>
      <c r="K1622" s="464">
        <v>1107</v>
      </c>
      <c r="L1622" s="464">
        <v>943</v>
      </c>
      <c r="M1622" s="464">
        <v>1025</v>
      </c>
      <c r="N1622" s="466">
        <f t="shared" si="209"/>
        <v>5.4000000000000006E-2</v>
      </c>
      <c r="O1622" s="2">
        <v>10</v>
      </c>
      <c r="P1622" s="2">
        <v>0</v>
      </c>
      <c r="Q1622" s="2">
        <v>10</v>
      </c>
      <c r="R1622" s="2">
        <v>0</v>
      </c>
      <c r="S1622" s="470">
        <f>+($I$1618*$S$1618)/I1622</f>
        <v>40.981818181818184</v>
      </c>
      <c r="T1622" s="470">
        <f t="shared" si="210"/>
        <v>60.981818181818184</v>
      </c>
      <c r="U1622" s="476" t="s">
        <v>3969</v>
      </c>
      <c r="V1622" s="472"/>
    </row>
    <row r="1623" spans="1:22" s="1" customFormat="1" ht="39.950000000000003" customHeight="1" thickBot="1">
      <c r="A1623" s="1" t="s">
        <v>6</v>
      </c>
      <c r="B1623" s="2" t="s">
        <v>140</v>
      </c>
      <c r="C1623" s="2" t="s">
        <v>269</v>
      </c>
      <c r="D1623" s="2" t="s">
        <v>1807</v>
      </c>
      <c r="E1623" s="2" t="s">
        <v>2736</v>
      </c>
      <c r="F1623" s="2" t="s">
        <v>2865</v>
      </c>
      <c r="G1623" s="2">
        <v>1112.1500000000001</v>
      </c>
      <c r="H1623" s="467">
        <v>1021.55</v>
      </c>
      <c r="I1623" s="467">
        <v>1061.44</v>
      </c>
      <c r="J1623" s="468">
        <f t="shared" si="208"/>
        <v>3.9048504723214819E-2</v>
      </c>
      <c r="K1623" s="464">
        <v>1107</v>
      </c>
      <c r="L1623" s="464">
        <v>943</v>
      </c>
      <c r="M1623" s="464">
        <v>1025</v>
      </c>
      <c r="N1623" s="466">
        <f t="shared" si="209"/>
        <v>5.4000000000000006E-2</v>
      </c>
      <c r="O1623" s="2">
        <v>0</v>
      </c>
      <c r="P1623" s="2">
        <v>10</v>
      </c>
      <c r="Q1623" s="2">
        <v>10</v>
      </c>
      <c r="R1623" s="2">
        <v>0</v>
      </c>
      <c r="S1623" s="470"/>
      <c r="T1623" s="470">
        <f t="shared" si="210"/>
        <v>20</v>
      </c>
      <c r="U1623" s="474" t="s">
        <v>3970</v>
      </c>
      <c r="V1623" s="475" t="s">
        <v>3151</v>
      </c>
    </row>
    <row r="1624" spans="1:22" s="1" customFormat="1" ht="39.950000000000003" customHeight="1" thickBot="1">
      <c r="A1624" s="1" t="s">
        <v>6</v>
      </c>
      <c r="B1624" s="2" t="s">
        <v>140</v>
      </c>
      <c r="C1624" s="2" t="s">
        <v>269</v>
      </c>
      <c r="D1624" s="2" t="s">
        <v>1808</v>
      </c>
      <c r="E1624" s="2" t="s">
        <v>2738</v>
      </c>
      <c r="F1624" s="2" t="s">
        <v>2990</v>
      </c>
      <c r="G1624" s="2">
        <v>768.79</v>
      </c>
      <c r="H1624" s="467">
        <v>1030.26</v>
      </c>
      <c r="I1624" s="467">
        <v>1073</v>
      </c>
      <c r="J1624" s="468">
        <f t="shared" si="208"/>
        <v>4.1484673771669298E-2</v>
      </c>
      <c r="K1624" s="464">
        <v>1107</v>
      </c>
      <c r="L1624" s="464">
        <v>943</v>
      </c>
      <c r="M1624" s="464">
        <v>1025</v>
      </c>
      <c r="N1624" s="466">
        <f t="shared" si="209"/>
        <v>5.4000000000000006E-2</v>
      </c>
      <c r="O1624" s="2">
        <v>10</v>
      </c>
      <c r="P1624" s="2">
        <v>10</v>
      </c>
      <c r="Q1624" s="2">
        <v>10</v>
      </c>
      <c r="R1624" s="2">
        <v>0</v>
      </c>
      <c r="S1624" s="470">
        <f>+($I$1618*$S$1618)/I1624</f>
        <v>37.811742777260015</v>
      </c>
      <c r="T1624" s="470">
        <f t="shared" si="210"/>
        <v>67.811742777260008</v>
      </c>
      <c r="U1624" s="474" t="s">
        <v>3970</v>
      </c>
      <c r="V1624" s="475" t="s">
        <v>3971</v>
      </c>
    </row>
    <row r="1625" spans="1:22" s="1" customFormat="1" ht="39.950000000000003" customHeight="1" thickBot="1">
      <c r="A1625" s="1" t="s">
        <v>6</v>
      </c>
      <c r="B1625" s="2" t="s">
        <v>141</v>
      </c>
      <c r="C1625" s="2" t="s">
        <v>269</v>
      </c>
      <c r="D1625" s="2" t="s">
        <v>1811</v>
      </c>
      <c r="E1625" s="2" t="s">
        <v>2744</v>
      </c>
      <c r="F1625" s="2" t="s">
        <v>2988</v>
      </c>
      <c r="G1625" s="2">
        <v>569.51</v>
      </c>
      <c r="H1625" s="467">
        <v>695</v>
      </c>
      <c r="I1625" s="467">
        <v>676.2</v>
      </c>
      <c r="J1625" s="468">
        <f t="shared" si="208"/>
        <v>-2.7050359712230149E-2</v>
      </c>
      <c r="K1625" s="464">
        <v>1107</v>
      </c>
      <c r="L1625" s="464">
        <v>943</v>
      </c>
      <c r="M1625" s="464">
        <v>1025</v>
      </c>
      <c r="N1625" s="466">
        <f t="shared" si="209"/>
        <v>5.4000000000000006E-2</v>
      </c>
      <c r="O1625" s="2">
        <v>10</v>
      </c>
      <c r="P1625" s="2">
        <v>10</v>
      </c>
      <c r="Q1625" s="2">
        <v>10</v>
      </c>
      <c r="R1625" s="2">
        <v>0</v>
      </c>
      <c r="S1625" s="470">
        <v>60</v>
      </c>
      <c r="T1625" s="470">
        <f t="shared" si="210"/>
        <v>90</v>
      </c>
      <c r="U1625" s="476" t="s">
        <v>3969</v>
      </c>
      <c r="V1625" s="472"/>
    </row>
    <row r="1626" spans="1:22" s="1" customFormat="1" ht="39.950000000000003" customHeight="1" thickBot="1">
      <c r="A1626" s="1" t="s">
        <v>6</v>
      </c>
      <c r="B1626" s="2" t="s">
        <v>141</v>
      </c>
      <c r="C1626" s="2" t="s">
        <v>269</v>
      </c>
      <c r="D1626" s="2" t="s">
        <v>1810</v>
      </c>
      <c r="E1626" s="2" t="s">
        <v>2737</v>
      </c>
      <c r="F1626" s="2" t="s">
        <v>2989</v>
      </c>
      <c r="G1626" s="2">
        <v>586.29</v>
      </c>
      <c r="H1626" s="467">
        <v>586.29</v>
      </c>
      <c r="I1626" s="467">
        <v>709.31</v>
      </c>
      <c r="J1626" s="468">
        <f t="shared" si="208"/>
        <v>0.20982790086817102</v>
      </c>
      <c r="K1626" s="464">
        <v>1107</v>
      </c>
      <c r="L1626" s="464">
        <v>943</v>
      </c>
      <c r="M1626" s="464">
        <v>1025</v>
      </c>
      <c r="N1626" s="466">
        <f t="shared" si="209"/>
        <v>5.4000000000000006E-2</v>
      </c>
      <c r="O1626" s="2">
        <v>10</v>
      </c>
      <c r="P1626" s="2">
        <v>10</v>
      </c>
      <c r="Q1626" s="2">
        <v>10</v>
      </c>
      <c r="R1626" s="2">
        <v>0</v>
      </c>
      <c r="S1626" s="470">
        <f>+($I$1625*$S$1625)/I1626</f>
        <v>57.199249975328144</v>
      </c>
      <c r="T1626" s="470">
        <f t="shared" si="210"/>
        <v>87.199249975328144</v>
      </c>
      <c r="U1626" s="476" t="s">
        <v>3969</v>
      </c>
      <c r="V1626" s="472"/>
    </row>
    <row r="1627" spans="1:22" s="1" customFormat="1" ht="39.950000000000003" customHeight="1" thickBot="1">
      <c r="A1627" s="1" t="s">
        <v>7</v>
      </c>
      <c r="B1627" s="2" t="s">
        <v>141</v>
      </c>
      <c r="C1627" s="2" t="s">
        <v>269</v>
      </c>
      <c r="D1627" s="2" t="s">
        <v>1812</v>
      </c>
      <c r="E1627" s="2" t="s">
        <v>2733</v>
      </c>
      <c r="F1627" s="2" t="s">
        <v>2865</v>
      </c>
      <c r="G1627" s="2">
        <v>889.19</v>
      </c>
      <c r="H1627" s="467">
        <v>758.6</v>
      </c>
      <c r="I1627" s="467">
        <v>813.56</v>
      </c>
      <c r="J1627" s="468">
        <f t="shared" si="208"/>
        <v>7.2449248615871237E-2</v>
      </c>
      <c r="K1627" s="464">
        <v>1107</v>
      </c>
      <c r="L1627" s="464">
        <v>943</v>
      </c>
      <c r="M1627" s="464">
        <v>1025</v>
      </c>
      <c r="N1627" s="466">
        <f t="shared" si="209"/>
        <v>5.4000000000000006E-2</v>
      </c>
      <c r="O1627" s="2">
        <v>10</v>
      </c>
      <c r="P1627" s="2">
        <v>0</v>
      </c>
      <c r="Q1627" s="2">
        <v>10</v>
      </c>
      <c r="R1627" s="2">
        <v>2</v>
      </c>
      <c r="S1627" s="470"/>
      <c r="T1627" s="470">
        <f t="shared" si="210"/>
        <v>22</v>
      </c>
      <c r="U1627" s="474" t="s">
        <v>3970</v>
      </c>
      <c r="V1627" s="475" t="s">
        <v>3151</v>
      </c>
    </row>
    <row r="1628" spans="1:22" s="1" customFormat="1" ht="39.950000000000003" customHeight="1" thickBot="1">
      <c r="A1628" s="1" t="s">
        <v>6</v>
      </c>
      <c r="B1628" s="2" t="s">
        <v>141</v>
      </c>
      <c r="C1628" s="2" t="s">
        <v>270</v>
      </c>
      <c r="D1628" s="2" t="s">
        <v>1813</v>
      </c>
      <c r="E1628" s="2" t="s">
        <v>2737</v>
      </c>
      <c r="F1628" s="2" t="s">
        <v>2879</v>
      </c>
      <c r="G1628" s="2">
        <v>982.12</v>
      </c>
      <c r="H1628" s="467">
        <v>982.12</v>
      </c>
      <c r="I1628" s="467">
        <v>937.86</v>
      </c>
      <c r="J1628" s="468">
        <f t="shared" si="208"/>
        <v>-4.5065776076243222E-2</v>
      </c>
      <c r="K1628" s="464">
        <v>1107</v>
      </c>
      <c r="L1628" s="464">
        <v>943</v>
      </c>
      <c r="M1628" s="464">
        <v>1025</v>
      </c>
      <c r="N1628" s="466">
        <f t="shared" si="209"/>
        <v>5.4000000000000006E-2</v>
      </c>
      <c r="O1628" s="2">
        <v>10</v>
      </c>
      <c r="P1628" s="2">
        <v>10</v>
      </c>
      <c r="Q1628" s="2">
        <v>10</v>
      </c>
      <c r="R1628" s="2">
        <v>0</v>
      </c>
      <c r="S1628" s="470">
        <f>+($I$1625*$S$1625)/I1628</f>
        <v>43.260188087774296</v>
      </c>
      <c r="T1628" s="470">
        <f t="shared" si="210"/>
        <v>73.260188087774296</v>
      </c>
      <c r="U1628" s="476" t="s">
        <v>3969</v>
      </c>
      <c r="V1628" s="472"/>
    </row>
    <row r="1629" spans="1:22" s="1" customFormat="1" ht="39.950000000000003" customHeight="1" thickBot="1">
      <c r="A1629" s="1" t="s">
        <v>6</v>
      </c>
      <c r="B1629" s="2" t="s">
        <v>141</v>
      </c>
      <c r="C1629" s="2" t="s">
        <v>269</v>
      </c>
      <c r="D1629" s="2" t="s">
        <v>1814</v>
      </c>
      <c r="E1629" s="2" t="s">
        <v>2742</v>
      </c>
      <c r="F1629" s="2" t="s">
        <v>2865</v>
      </c>
      <c r="G1629" s="2">
        <v>821.12</v>
      </c>
      <c r="H1629" s="467">
        <v>990</v>
      </c>
      <c r="I1629" s="467">
        <v>990</v>
      </c>
      <c r="J1629" s="468">
        <f t="shared" si="208"/>
        <v>0</v>
      </c>
      <c r="K1629" s="464">
        <v>1107</v>
      </c>
      <c r="L1629" s="464">
        <v>943</v>
      </c>
      <c r="M1629" s="464">
        <v>1025</v>
      </c>
      <c r="N1629" s="466">
        <f t="shared" si="209"/>
        <v>5.4000000000000006E-2</v>
      </c>
      <c r="O1629" s="2">
        <v>10</v>
      </c>
      <c r="P1629" s="2">
        <v>0</v>
      </c>
      <c r="Q1629" s="2">
        <v>10</v>
      </c>
      <c r="R1629" s="2">
        <v>0</v>
      </c>
      <c r="S1629" s="470">
        <f>+($I$1625*$S$1625)/I1629</f>
        <v>40.981818181818184</v>
      </c>
      <c r="T1629" s="470">
        <f t="shared" si="210"/>
        <v>60.981818181818184</v>
      </c>
      <c r="U1629" s="476" t="s">
        <v>3969</v>
      </c>
      <c r="V1629" s="472"/>
    </row>
    <row r="1630" spans="1:22" s="1" customFormat="1" ht="39.950000000000003" customHeight="1" thickBot="1">
      <c r="A1630" s="1" t="s">
        <v>6</v>
      </c>
      <c r="B1630" s="2" t="s">
        <v>141</v>
      </c>
      <c r="C1630" s="2" t="s">
        <v>269</v>
      </c>
      <c r="D1630" s="2" t="s">
        <v>1816</v>
      </c>
      <c r="E1630" s="2" t="s">
        <v>2736</v>
      </c>
      <c r="F1630" s="2" t="s">
        <v>2865</v>
      </c>
      <c r="G1630" s="2">
        <v>1112.1500000000001</v>
      </c>
      <c r="H1630" s="467">
        <v>1067.29</v>
      </c>
      <c r="I1630" s="467">
        <v>1061.44</v>
      </c>
      <c r="J1630" s="468">
        <f t="shared" si="208"/>
        <v>-5.4811719401473913E-3</v>
      </c>
      <c r="K1630" s="464">
        <v>1107</v>
      </c>
      <c r="L1630" s="464">
        <v>943</v>
      </c>
      <c r="M1630" s="464">
        <v>1025</v>
      </c>
      <c r="N1630" s="466">
        <f t="shared" si="209"/>
        <v>5.4000000000000006E-2</v>
      </c>
      <c r="O1630" s="2">
        <v>0</v>
      </c>
      <c r="P1630" s="2">
        <v>10</v>
      </c>
      <c r="Q1630" s="2">
        <v>10</v>
      </c>
      <c r="R1630" s="2">
        <v>0</v>
      </c>
      <c r="S1630" s="470">
        <f>+($I$1625*$S$1625)/I1630</f>
        <v>38.223545372324388</v>
      </c>
      <c r="T1630" s="470">
        <f t="shared" si="210"/>
        <v>58.223545372324388</v>
      </c>
      <c r="U1630" s="474" t="s">
        <v>3970</v>
      </c>
      <c r="V1630" s="475" t="s">
        <v>3971</v>
      </c>
    </row>
    <row r="1631" spans="1:22" s="1" customFormat="1" ht="39.950000000000003" customHeight="1" thickBot="1">
      <c r="A1631" s="1" t="s">
        <v>6</v>
      </c>
      <c r="B1631" s="2" t="s">
        <v>141</v>
      </c>
      <c r="C1631" s="2" t="s">
        <v>269</v>
      </c>
      <c r="D1631" s="2" t="s">
        <v>1815</v>
      </c>
      <c r="E1631" s="2" t="s">
        <v>2738</v>
      </c>
      <c r="F1631" s="2" t="s">
        <v>2990</v>
      </c>
      <c r="G1631" s="2">
        <v>768.79</v>
      </c>
      <c r="H1631" s="467">
        <v>1030.26</v>
      </c>
      <c r="I1631" s="467">
        <v>1073</v>
      </c>
      <c r="J1631" s="468">
        <f t="shared" si="208"/>
        <v>4.1484673771669298E-2</v>
      </c>
      <c r="K1631" s="464">
        <v>1107</v>
      </c>
      <c r="L1631" s="464">
        <v>943</v>
      </c>
      <c r="M1631" s="464">
        <v>1025</v>
      </c>
      <c r="N1631" s="466">
        <f t="shared" si="209"/>
        <v>5.4000000000000006E-2</v>
      </c>
      <c r="O1631" s="2">
        <v>10</v>
      </c>
      <c r="P1631" s="2">
        <v>10</v>
      </c>
      <c r="Q1631" s="2">
        <v>10</v>
      </c>
      <c r="R1631" s="2">
        <v>0</v>
      </c>
      <c r="S1631" s="470">
        <f>+($I$1625*$S$1625)/I1631</f>
        <v>37.811742777260015</v>
      </c>
      <c r="T1631" s="470">
        <f t="shared" si="210"/>
        <v>67.811742777260008</v>
      </c>
      <c r="U1631" s="474" t="s">
        <v>3970</v>
      </c>
      <c r="V1631" s="475" t="s">
        <v>3971</v>
      </c>
    </row>
    <row r="1632" spans="1:22" s="1" customFormat="1" ht="39.950000000000003" customHeight="1" thickBot="1">
      <c r="A1632" s="1" t="s">
        <v>6</v>
      </c>
      <c r="B1632" s="2" t="s">
        <v>142</v>
      </c>
      <c r="C1632" s="2" t="s">
        <v>269</v>
      </c>
      <c r="D1632" s="2" t="s">
        <v>1818</v>
      </c>
      <c r="E1632" s="2" t="s">
        <v>2744</v>
      </c>
      <c r="F1632" s="2" t="s">
        <v>2988</v>
      </c>
      <c r="G1632" s="2">
        <v>569.51</v>
      </c>
      <c r="H1632" s="467">
        <v>695</v>
      </c>
      <c r="I1632" s="467">
        <v>676.2</v>
      </c>
      <c r="J1632" s="468">
        <f t="shared" si="208"/>
        <v>-2.7050359712230149E-2</v>
      </c>
      <c r="K1632" s="464">
        <v>1107</v>
      </c>
      <c r="L1632" s="464">
        <v>943</v>
      </c>
      <c r="M1632" s="464">
        <v>1025</v>
      </c>
      <c r="N1632" s="466">
        <f t="shared" si="209"/>
        <v>5.4000000000000006E-2</v>
      </c>
      <c r="O1632" s="2">
        <v>10</v>
      </c>
      <c r="P1632" s="2">
        <v>10</v>
      </c>
      <c r="Q1632" s="2">
        <v>10</v>
      </c>
      <c r="R1632" s="2">
        <v>0</v>
      </c>
      <c r="S1632" s="470">
        <v>60</v>
      </c>
      <c r="T1632" s="470">
        <f t="shared" si="210"/>
        <v>90</v>
      </c>
      <c r="U1632" s="476" t="s">
        <v>3969</v>
      </c>
      <c r="V1632" s="472"/>
    </row>
    <row r="1633" spans="1:22" s="1" customFormat="1" ht="39.950000000000003" customHeight="1" thickBot="1">
      <c r="A1633" s="1" t="s">
        <v>6</v>
      </c>
      <c r="B1633" s="2" t="s">
        <v>142</v>
      </c>
      <c r="C1633" s="2" t="s">
        <v>269</v>
      </c>
      <c r="D1633" s="2" t="s">
        <v>1817</v>
      </c>
      <c r="E1633" s="2" t="s">
        <v>2737</v>
      </c>
      <c r="F1633" s="2" t="s">
        <v>2989</v>
      </c>
      <c r="G1633" s="2">
        <v>586.29</v>
      </c>
      <c r="H1633" s="467">
        <v>586.29</v>
      </c>
      <c r="I1633" s="467">
        <v>709.31</v>
      </c>
      <c r="J1633" s="468">
        <f t="shared" si="208"/>
        <v>0.20982790086817102</v>
      </c>
      <c r="K1633" s="464">
        <v>1107</v>
      </c>
      <c r="L1633" s="464">
        <v>943</v>
      </c>
      <c r="M1633" s="464">
        <v>1025</v>
      </c>
      <c r="N1633" s="466">
        <f t="shared" si="209"/>
        <v>5.4000000000000006E-2</v>
      </c>
      <c r="O1633" s="2">
        <v>10</v>
      </c>
      <c r="P1633" s="2">
        <v>10</v>
      </c>
      <c r="Q1633" s="2">
        <v>10</v>
      </c>
      <c r="R1633" s="2">
        <v>0</v>
      </c>
      <c r="S1633" s="470">
        <f>+($I$1632*$S$1632)/I1633</f>
        <v>57.199249975328144</v>
      </c>
      <c r="T1633" s="470">
        <f t="shared" si="210"/>
        <v>87.199249975328144</v>
      </c>
      <c r="U1633" s="476" t="s">
        <v>3969</v>
      </c>
      <c r="V1633" s="472"/>
    </row>
    <row r="1634" spans="1:22" s="1" customFormat="1" ht="39.950000000000003" customHeight="1" thickBot="1">
      <c r="A1634" s="1" t="s">
        <v>7</v>
      </c>
      <c r="B1634" s="2" t="s">
        <v>142</v>
      </c>
      <c r="C1634" s="2" t="s">
        <v>269</v>
      </c>
      <c r="D1634" s="2" t="s">
        <v>1819</v>
      </c>
      <c r="E1634" s="2" t="s">
        <v>2733</v>
      </c>
      <c r="F1634" s="2" t="s">
        <v>2865</v>
      </c>
      <c r="G1634" s="2">
        <v>889.19</v>
      </c>
      <c r="H1634" s="467">
        <v>758.6</v>
      </c>
      <c r="I1634" s="467">
        <v>813.56</v>
      </c>
      <c r="J1634" s="468">
        <f t="shared" si="208"/>
        <v>7.2449248615871237E-2</v>
      </c>
      <c r="K1634" s="464">
        <v>1107</v>
      </c>
      <c r="L1634" s="464">
        <v>943</v>
      </c>
      <c r="M1634" s="464">
        <v>1025</v>
      </c>
      <c r="N1634" s="466">
        <f t="shared" si="209"/>
        <v>5.4000000000000006E-2</v>
      </c>
      <c r="O1634" s="2">
        <v>10</v>
      </c>
      <c r="P1634" s="2">
        <v>0</v>
      </c>
      <c r="Q1634" s="2">
        <v>10</v>
      </c>
      <c r="R1634" s="2">
        <v>2</v>
      </c>
      <c r="S1634" s="470"/>
      <c r="T1634" s="470">
        <f t="shared" si="210"/>
        <v>22</v>
      </c>
      <c r="U1634" s="474" t="s">
        <v>3970</v>
      </c>
      <c r="V1634" s="475" t="s">
        <v>3151</v>
      </c>
    </row>
    <row r="1635" spans="1:22" s="1" customFormat="1" ht="39.950000000000003" customHeight="1" thickBot="1">
      <c r="A1635" s="1" t="s">
        <v>6</v>
      </c>
      <c r="B1635" s="2" t="s">
        <v>142</v>
      </c>
      <c r="C1635" s="2" t="s">
        <v>270</v>
      </c>
      <c r="D1635" s="2" t="s">
        <v>1821</v>
      </c>
      <c r="E1635" s="2" t="s">
        <v>2737</v>
      </c>
      <c r="F1635" s="2" t="s">
        <v>2879</v>
      </c>
      <c r="G1635" s="2">
        <v>982.12</v>
      </c>
      <c r="H1635" s="467">
        <v>982.12</v>
      </c>
      <c r="I1635" s="467">
        <v>937.86</v>
      </c>
      <c r="J1635" s="468">
        <f t="shared" si="208"/>
        <v>-4.5065776076243222E-2</v>
      </c>
      <c r="K1635" s="464">
        <v>1107</v>
      </c>
      <c r="L1635" s="464">
        <v>943</v>
      </c>
      <c r="M1635" s="464">
        <v>1025</v>
      </c>
      <c r="N1635" s="466">
        <f t="shared" si="209"/>
        <v>5.4000000000000006E-2</v>
      </c>
      <c r="O1635" s="2">
        <v>10</v>
      </c>
      <c r="P1635" s="2">
        <v>10</v>
      </c>
      <c r="Q1635" s="2">
        <v>10</v>
      </c>
      <c r="R1635" s="2">
        <v>0</v>
      </c>
      <c r="S1635" s="470">
        <f>+($I$1632*$S$1632)/I1635</f>
        <v>43.260188087774296</v>
      </c>
      <c r="T1635" s="470">
        <f t="shared" si="210"/>
        <v>73.260188087774296</v>
      </c>
      <c r="U1635" s="476" t="s">
        <v>3969</v>
      </c>
      <c r="V1635" s="472"/>
    </row>
    <row r="1636" spans="1:22" s="1" customFormat="1" ht="39.950000000000003" customHeight="1" thickBot="1">
      <c r="A1636" s="1" t="s">
        <v>6</v>
      </c>
      <c r="B1636" s="2" t="s">
        <v>142</v>
      </c>
      <c r="C1636" s="2" t="s">
        <v>269</v>
      </c>
      <c r="D1636" s="2" t="s">
        <v>1820</v>
      </c>
      <c r="E1636" s="2" t="s">
        <v>2735</v>
      </c>
      <c r="F1636" s="2" t="s">
        <v>2816</v>
      </c>
      <c r="G1636" s="2">
        <v>904.57</v>
      </c>
      <c r="H1636" s="467">
        <v>905</v>
      </c>
      <c r="I1636" s="467">
        <v>944</v>
      </c>
      <c r="J1636" s="468">
        <f t="shared" si="208"/>
        <v>4.3093922651933701E-2</v>
      </c>
      <c r="K1636" s="464">
        <v>1107</v>
      </c>
      <c r="L1636" s="464">
        <v>943</v>
      </c>
      <c r="M1636" s="464">
        <v>1025</v>
      </c>
      <c r="N1636" s="466">
        <f t="shared" si="209"/>
        <v>5.4000000000000006E-2</v>
      </c>
      <c r="O1636" s="2">
        <v>10</v>
      </c>
      <c r="P1636" s="2">
        <v>10</v>
      </c>
      <c r="Q1636" s="2">
        <v>10</v>
      </c>
      <c r="R1636" s="2">
        <v>1</v>
      </c>
      <c r="S1636" s="470">
        <f>+($I$1632*$S$1632)/I1636</f>
        <v>42.978813559322035</v>
      </c>
      <c r="T1636" s="470">
        <f t="shared" si="210"/>
        <v>73.978813559322035</v>
      </c>
      <c r="U1636" s="476" t="s">
        <v>3969</v>
      </c>
      <c r="V1636" s="472"/>
    </row>
    <row r="1637" spans="1:22" s="1" customFormat="1" ht="39.950000000000003" customHeight="1" thickBot="1">
      <c r="A1637" s="1" t="s">
        <v>6</v>
      </c>
      <c r="B1637" s="2" t="s">
        <v>142</v>
      </c>
      <c r="C1637" s="2" t="s">
        <v>269</v>
      </c>
      <c r="D1637" s="2" t="s">
        <v>1822</v>
      </c>
      <c r="E1637" s="2" t="s">
        <v>2742</v>
      </c>
      <c r="F1637" s="2" t="s">
        <v>2865</v>
      </c>
      <c r="G1637" s="2">
        <v>821.12</v>
      </c>
      <c r="H1637" s="467">
        <v>990</v>
      </c>
      <c r="I1637" s="467">
        <v>990</v>
      </c>
      <c r="J1637" s="468">
        <f t="shared" si="208"/>
        <v>0</v>
      </c>
      <c r="K1637" s="464">
        <v>1107</v>
      </c>
      <c r="L1637" s="464">
        <v>943</v>
      </c>
      <c r="M1637" s="464">
        <v>1025</v>
      </c>
      <c r="N1637" s="466">
        <f t="shared" si="209"/>
        <v>5.4000000000000006E-2</v>
      </c>
      <c r="O1637" s="2">
        <v>10</v>
      </c>
      <c r="P1637" s="2">
        <v>0</v>
      </c>
      <c r="Q1637" s="2">
        <v>10</v>
      </c>
      <c r="R1637" s="2">
        <v>0</v>
      </c>
      <c r="S1637" s="470">
        <f>+($I$1632*$S$1632)/I1637</f>
        <v>40.981818181818184</v>
      </c>
      <c r="T1637" s="470">
        <f t="shared" si="210"/>
        <v>60.981818181818184</v>
      </c>
      <c r="U1637" s="476" t="s">
        <v>3969</v>
      </c>
      <c r="V1637" s="472"/>
    </row>
    <row r="1638" spans="1:22" s="1" customFormat="1" ht="39.950000000000003" customHeight="1" thickBot="1">
      <c r="A1638" s="1" t="s">
        <v>6</v>
      </c>
      <c r="B1638" s="2" t="s">
        <v>142</v>
      </c>
      <c r="C1638" s="2" t="s">
        <v>269</v>
      </c>
      <c r="D1638" s="2" t="s">
        <v>1824</v>
      </c>
      <c r="E1638" s="2" t="s">
        <v>2736</v>
      </c>
      <c r="F1638" s="2" t="s">
        <v>2865</v>
      </c>
      <c r="G1638" s="2">
        <v>1112.1500000000001</v>
      </c>
      <c r="H1638" s="467">
        <v>1067.29</v>
      </c>
      <c r="I1638" s="467">
        <v>1061.44</v>
      </c>
      <c r="J1638" s="468">
        <f t="shared" si="208"/>
        <v>-5.4811719401473913E-3</v>
      </c>
      <c r="K1638" s="464">
        <v>1107</v>
      </c>
      <c r="L1638" s="464">
        <v>943</v>
      </c>
      <c r="M1638" s="464">
        <v>1025</v>
      </c>
      <c r="N1638" s="466">
        <f t="shared" si="209"/>
        <v>5.4000000000000006E-2</v>
      </c>
      <c r="O1638" s="2">
        <v>0</v>
      </c>
      <c r="P1638" s="2">
        <v>10</v>
      </c>
      <c r="Q1638" s="2">
        <v>10</v>
      </c>
      <c r="R1638" s="2">
        <v>0</v>
      </c>
      <c r="S1638" s="470"/>
      <c r="T1638" s="470">
        <f t="shared" si="210"/>
        <v>20</v>
      </c>
      <c r="U1638" s="474" t="s">
        <v>3970</v>
      </c>
      <c r="V1638" s="475" t="s">
        <v>3151</v>
      </c>
    </row>
    <row r="1639" spans="1:22" s="1" customFormat="1" ht="39.950000000000003" customHeight="1" thickBot="1">
      <c r="A1639" s="1" t="s">
        <v>7</v>
      </c>
      <c r="B1639" s="2" t="s">
        <v>142</v>
      </c>
      <c r="C1639" s="2" t="s">
        <v>269</v>
      </c>
      <c r="D1639" s="2" t="s">
        <v>1823</v>
      </c>
      <c r="E1639" s="2" t="s">
        <v>2738</v>
      </c>
      <c r="F1639" s="2" t="s">
        <v>2990</v>
      </c>
      <c r="G1639" s="2">
        <v>768.79</v>
      </c>
      <c r="H1639" s="467">
        <v>1030.26</v>
      </c>
      <c r="I1639" s="467">
        <v>1073</v>
      </c>
      <c r="J1639" s="468">
        <f t="shared" si="208"/>
        <v>4.1484673771669298E-2</v>
      </c>
      <c r="K1639" s="464">
        <v>1107</v>
      </c>
      <c r="L1639" s="464">
        <v>943</v>
      </c>
      <c r="M1639" s="464">
        <v>1025</v>
      </c>
      <c r="N1639" s="466">
        <f t="shared" si="209"/>
        <v>5.4000000000000006E-2</v>
      </c>
      <c r="O1639" s="2">
        <v>10</v>
      </c>
      <c r="P1639" s="2">
        <v>10</v>
      </c>
      <c r="Q1639" s="2">
        <v>10</v>
      </c>
      <c r="R1639" s="2">
        <v>0</v>
      </c>
      <c r="S1639" s="470">
        <f>+($I$1632*$S$1632)/I1639</f>
        <v>37.811742777260015</v>
      </c>
      <c r="T1639" s="470">
        <f t="shared" si="210"/>
        <v>67.811742777260008</v>
      </c>
      <c r="U1639" s="474" t="s">
        <v>3970</v>
      </c>
      <c r="V1639" s="475" t="s">
        <v>3971</v>
      </c>
    </row>
    <row r="1640" spans="1:22" s="1" customFormat="1" ht="39.950000000000003" customHeight="1" thickBot="1">
      <c r="A1640" s="1" t="s">
        <v>6</v>
      </c>
      <c r="B1640" s="2" t="s">
        <v>143</v>
      </c>
      <c r="C1640" s="2" t="s">
        <v>269</v>
      </c>
      <c r="D1640" s="2" t="s">
        <v>1826</v>
      </c>
      <c r="E1640" s="2" t="s">
        <v>2744</v>
      </c>
      <c r="F1640" s="2" t="s">
        <v>2988</v>
      </c>
      <c r="G1640" s="2">
        <v>569.51</v>
      </c>
      <c r="H1640" s="467">
        <v>695</v>
      </c>
      <c r="I1640" s="467">
        <v>531.53</v>
      </c>
      <c r="J1640" s="468">
        <f t="shared" si="208"/>
        <v>-0.23520863309352522</v>
      </c>
      <c r="K1640" s="464">
        <v>1107</v>
      </c>
      <c r="L1640" s="464">
        <v>943</v>
      </c>
      <c r="M1640" s="464">
        <v>1025</v>
      </c>
      <c r="N1640" s="466">
        <f t="shared" si="209"/>
        <v>5.4000000000000006E-2</v>
      </c>
      <c r="O1640" s="2">
        <v>10</v>
      </c>
      <c r="P1640" s="2">
        <v>10</v>
      </c>
      <c r="Q1640" s="2">
        <v>10</v>
      </c>
      <c r="R1640" s="2">
        <v>0</v>
      </c>
      <c r="S1640" s="470">
        <v>60</v>
      </c>
      <c r="T1640" s="470">
        <f t="shared" si="210"/>
        <v>90</v>
      </c>
      <c r="U1640" s="476" t="s">
        <v>3969</v>
      </c>
      <c r="V1640" s="472"/>
    </row>
    <row r="1641" spans="1:22" s="1" customFormat="1" ht="39.950000000000003" customHeight="1" thickBot="1">
      <c r="A1641" s="1" t="s">
        <v>6</v>
      </c>
      <c r="B1641" s="2" t="s">
        <v>143</v>
      </c>
      <c r="C1641" s="2" t="s">
        <v>269</v>
      </c>
      <c r="D1641" s="2" t="s">
        <v>1825</v>
      </c>
      <c r="E1641" s="2" t="s">
        <v>2737</v>
      </c>
      <c r="F1641" s="2" t="s">
        <v>2989</v>
      </c>
      <c r="G1641" s="2">
        <v>586.29</v>
      </c>
      <c r="H1641" s="467">
        <v>586.29</v>
      </c>
      <c r="I1641" s="467">
        <v>709.31</v>
      </c>
      <c r="J1641" s="468">
        <f t="shared" si="208"/>
        <v>0.20982790086817102</v>
      </c>
      <c r="K1641" s="464">
        <v>1107</v>
      </c>
      <c r="L1641" s="464">
        <v>943</v>
      </c>
      <c r="M1641" s="464">
        <v>1025</v>
      </c>
      <c r="N1641" s="466">
        <f t="shared" si="209"/>
        <v>5.4000000000000006E-2</v>
      </c>
      <c r="O1641" s="2">
        <v>10</v>
      </c>
      <c r="P1641" s="2">
        <v>10</v>
      </c>
      <c r="Q1641" s="2">
        <v>10</v>
      </c>
      <c r="R1641" s="2">
        <v>0</v>
      </c>
      <c r="S1641" s="470">
        <f>+($I$1640*$S$1640)/I1641</f>
        <v>44.961723364960314</v>
      </c>
      <c r="T1641" s="470">
        <f t="shared" si="210"/>
        <v>74.961723364960307</v>
      </c>
      <c r="U1641" s="476" t="s">
        <v>3969</v>
      </c>
      <c r="V1641" s="472"/>
    </row>
    <row r="1642" spans="1:22" s="1" customFormat="1" ht="39.950000000000003" customHeight="1" thickBot="1">
      <c r="A1642" s="1" t="s">
        <v>7</v>
      </c>
      <c r="B1642" s="2" t="s">
        <v>143</v>
      </c>
      <c r="C1642" s="2" t="s">
        <v>269</v>
      </c>
      <c r="D1642" s="2" t="s">
        <v>1827</v>
      </c>
      <c r="E1642" s="2" t="s">
        <v>2733</v>
      </c>
      <c r="F1642" s="2" t="s">
        <v>2991</v>
      </c>
      <c r="G1642" s="2">
        <v>889.19</v>
      </c>
      <c r="H1642" s="467">
        <v>758.6</v>
      </c>
      <c r="I1642" s="467">
        <v>813.56</v>
      </c>
      <c r="J1642" s="468">
        <f t="shared" si="208"/>
        <v>7.2449248615871237E-2</v>
      </c>
      <c r="K1642" s="464">
        <v>1107</v>
      </c>
      <c r="L1642" s="464">
        <v>943</v>
      </c>
      <c r="M1642" s="464">
        <v>1025</v>
      </c>
      <c r="N1642" s="466">
        <f t="shared" si="209"/>
        <v>5.4000000000000006E-2</v>
      </c>
      <c r="O1642" s="2">
        <v>10</v>
      </c>
      <c r="P1642" s="2">
        <v>0</v>
      </c>
      <c r="Q1642" s="2">
        <v>10</v>
      </c>
      <c r="R1642" s="2">
        <v>2</v>
      </c>
      <c r="S1642" s="470"/>
      <c r="T1642" s="470">
        <f t="shared" si="210"/>
        <v>22</v>
      </c>
      <c r="U1642" s="474" t="s">
        <v>3970</v>
      </c>
      <c r="V1642" s="475" t="s">
        <v>3151</v>
      </c>
    </row>
    <row r="1643" spans="1:22" s="1" customFormat="1" ht="39.950000000000003" customHeight="1" thickBot="1">
      <c r="A1643" s="1" t="s">
        <v>6</v>
      </c>
      <c r="B1643" s="2" t="s">
        <v>143</v>
      </c>
      <c r="C1643" s="2" t="s">
        <v>270</v>
      </c>
      <c r="D1643" s="2" t="s">
        <v>1828</v>
      </c>
      <c r="E1643" s="2" t="s">
        <v>2737</v>
      </c>
      <c r="F1643" s="2" t="s">
        <v>2879</v>
      </c>
      <c r="G1643" s="2">
        <v>982.12</v>
      </c>
      <c r="H1643" s="467">
        <v>982.12</v>
      </c>
      <c r="I1643" s="467">
        <v>937.86</v>
      </c>
      <c r="J1643" s="468">
        <f t="shared" si="208"/>
        <v>-4.5065776076243222E-2</v>
      </c>
      <c r="K1643" s="464">
        <v>1107</v>
      </c>
      <c r="L1643" s="464">
        <v>943</v>
      </c>
      <c r="M1643" s="464">
        <v>1025</v>
      </c>
      <c r="N1643" s="466">
        <f t="shared" si="209"/>
        <v>5.4000000000000006E-2</v>
      </c>
      <c r="O1643" s="2">
        <v>10</v>
      </c>
      <c r="P1643" s="2">
        <v>10</v>
      </c>
      <c r="Q1643" s="2">
        <v>10</v>
      </c>
      <c r="R1643" s="2">
        <v>0</v>
      </c>
      <c r="S1643" s="470">
        <f>+($I$1640*$S$1640)/I1643</f>
        <v>34.00486213294095</v>
      </c>
      <c r="T1643" s="470">
        <f t="shared" si="210"/>
        <v>64.004862132940957</v>
      </c>
      <c r="U1643" s="474" t="s">
        <v>3970</v>
      </c>
      <c r="V1643" s="475" t="s">
        <v>3971</v>
      </c>
    </row>
    <row r="1644" spans="1:22" s="1" customFormat="1" ht="39.950000000000003" customHeight="1" thickBot="1">
      <c r="A1644" s="1" t="s">
        <v>6</v>
      </c>
      <c r="B1644" s="2" t="s">
        <v>143</v>
      </c>
      <c r="C1644" s="2" t="s">
        <v>269</v>
      </c>
      <c r="D1644" s="2" t="s">
        <v>1829</v>
      </c>
      <c r="E1644" s="2" t="s">
        <v>2742</v>
      </c>
      <c r="F1644" s="2" t="s">
        <v>2865</v>
      </c>
      <c r="G1644" s="2">
        <v>821.12</v>
      </c>
      <c r="H1644" s="467">
        <v>990</v>
      </c>
      <c r="I1644" s="467">
        <v>990</v>
      </c>
      <c r="J1644" s="468">
        <f t="shared" si="208"/>
        <v>0</v>
      </c>
      <c r="K1644" s="464">
        <v>1107</v>
      </c>
      <c r="L1644" s="464">
        <v>943</v>
      </c>
      <c r="M1644" s="464">
        <v>1025</v>
      </c>
      <c r="N1644" s="466">
        <f t="shared" si="209"/>
        <v>5.4000000000000006E-2</v>
      </c>
      <c r="O1644" s="2">
        <v>10</v>
      </c>
      <c r="P1644" s="2">
        <v>0</v>
      </c>
      <c r="Q1644" s="2">
        <v>10</v>
      </c>
      <c r="R1644" s="2">
        <v>0</v>
      </c>
      <c r="S1644" s="470">
        <f>+($I$1640*$S$1640)/I1644</f>
        <v>32.213939393939391</v>
      </c>
      <c r="T1644" s="470">
        <f t="shared" si="210"/>
        <v>52.213939393939391</v>
      </c>
      <c r="U1644" s="474" t="s">
        <v>3970</v>
      </c>
      <c r="V1644" s="475" t="s">
        <v>3971</v>
      </c>
    </row>
    <row r="1645" spans="1:22" s="1" customFormat="1" ht="39.950000000000003" customHeight="1" thickBot="1">
      <c r="A1645" s="1" t="s">
        <v>6</v>
      </c>
      <c r="B1645" s="2" t="s">
        <v>143</v>
      </c>
      <c r="C1645" s="2" t="s">
        <v>269</v>
      </c>
      <c r="D1645" s="2" t="s">
        <v>1830</v>
      </c>
      <c r="E1645" s="2" t="s">
        <v>2736</v>
      </c>
      <c r="F1645" s="2" t="s">
        <v>2865</v>
      </c>
      <c r="G1645" s="2">
        <v>1112.1500000000001</v>
      </c>
      <c r="H1645" s="467">
        <v>1021.55</v>
      </c>
      <c r="I1645" s="467">
        <v>1061.44</v>
      </c>
      <c r="J1645" s="468">
        <f t="shared" si="208"/>
        <v>3.9048504723214819E-2</v>
      </c>
      <c r="K1645" s="464">
        <v>1107</v>
      </c>
      <c r="L1645" s="464">
        <v>943</v>
      </c>
      <c r="M1645" s="464">
        <v>1025</v>
      </c>
      <c r="N1645" s="466">
        <f t="shared" si="209"/>
        <v>5.4000000000000006E-2</v>
      </c>
      <c r="O1645" s="2">
        <v>0</v>
      </c>
      <c r="P1645" s="2">
        <v>10</v>
      </c>
      <c r="Q1645" s="2">
        <v>10</v>
      </c>
      <c r="R1645" s="2">
        <v>0</v>
      </c>
      <c r="S1645" s="470">
        <f>+($I$1640*$S$1640)/I1645</f>
        <v>30.0457868555924</v>
      </c>
      <c r="T1645" s="470">
        <f t="shared" si="210"/>
        <v>50.045786855592397</v>
      </c>
      <c r="U1645" s="474" t="s">
        <v>3970</v>
      </c>
      <c r="V1645" s="475" t="s">
        <v>3971</v>
      </c>
    </row>
    <row r="1646" spans="1:22" s="1" customFormat="1" ht="39.950000000000003" customHeight="1" thickBot="1">
      <c r="A1646" s="1" t="s">
        <v>6</v>
      </c>
      <c r="B1646" s="2" t="s">
        <v>143</v>
      </c>
      <c r="C1646" s="2" t="s">
        <v>269</v>
      </c>
      <c r="D1646" s="2" t="s">
        <v>1831</v>
      </c>
      <c r="E1646" s="2" t="s">
        <v>2738</v>
      </c>
      <c r="F1646" s="2" t="s">
        <v>2990</v>
      </c>
      <c r="G1646" s="2">
        <v>768.79</v>
      </c>
      <c r="H1646" s="467">
        <v>1030.26</v>
      </c>
      <c r="I1646" s="467">
        <v>1073</v>
      </c>
      <c r="J1646" s="468">
        <f t="shared" si="208"/>
        <v>4.1484673771669298E-2</v>
      </c>
      <c r="K1646" s="464">
        <v>1107</v>
      </c>
      <c r="L1646" s="464">
        <v>943</v>
      </c>
      <c r="M1646" s="464">
        <v>1025</v>
      </c>
      <c r="N1646" s="466">
        <f t="shared" si="209"/>
        <v>5.4000000000000006E-2</v>
      </c>
      <c r="O1646" s="2">
        <v>10</v>
      </c>
      <c r="P1646" s="2">
        <v>10</v>
      </c>
      <c r="Q1646" s="2">
        <v>10</v>
      </c>
      <c r="R1646" s="2">
        <v>0</v>
      </c>
      <c r="S1646" s="470">
        <f>+($I$1640*$S$1640)/I1646</f>
        <v>29.722087604846227</v>
      </c>
      <c r="T1646" s="470">
        <f t="shared" si="210"/>
        <v>59.722087604846223</v>
      </c>
      <c r="U1646" s="474" t="s">
        <v>3970</v>
      </c>
      <c r="V1646" s="475" t="s">
        <v>3971</v>
      </c>
    </row>
    <row r="1647" spans="1:22" s="1" customFormat="1" ht="39.950000000000003" customHeight="1" thickBot="1">
      <c r="A1647" s="1" t="s">
        <v>6</v>
      </c>
      <c r="B1647" s="2" t="s">
        <v>143</v>
      </c>
      <c r="C1647" s="2" t="s">
        <v>269</v>
      </c>
      <c r="D1647" s="2" t="s">
        <v>1832</v>
      </c>
      <c r="E1647" s="2" t="s">
        <v>2735</v>
      </c>
      <c r="F1647" s="2" t="s">
        <v>2816</v>
      </c>
      <c r="G1647" s="2">
        <v>904.57</v>
      </c>
      <c r="H1647" s="467">
        <v>1092</v>
      </c>
      <c r="I1647" s="467">
        <v>1093</v>
      </c>
      <c r="J1647" s="468">
        <f t="shared" si="208"/>
        <v>9.1575091575091575E-4</v>
      </c>
      <c r="K1647" s="464">
        <v>1107</v>
      </c>
      <c r="L1647" s="464">
        <v>943</v>
      </c>
      <c r="M1647" s="464">
        <v>1025</v>
      </c>
      <c r="N1647" s="466">
        <f t="shared" si="209"/>
        <v>5.4000000000000006E-2</v>
      </c>
      <c r="O1647" s="2">
        <v>10</v>
      </c>
      <c r="P1647" s="2">
        <v>10</v>
      </c>
      <c r="Q1647" s="2">
        <v>10</v>
      </c>
      <c r="R1647" s="2">
        <v>1</v>
      </c>
      <c r="S1647" s="470">
        <f>+($I$1640*$S$1640)/I1647</f>
        <v>29.178225068618481</v>
      </c>
      <c r="T1647" s="470">
        <f t="shared" si="210"/>
        <v>60.178225068618481</v>
      </c>
      <c r="U1647" s="474" t="s">
        <v>3970</v>
      </c>
      <c r="V1647" s="475" t="s">
        <v>3971</v>
      </c>
    </row>
    <row r="1648" spans="1:22" s="1" customFormat="1" ht="39.950000000000003" customHeight="1" thickBot="1">
      <c r="A1648" s="1" t="s">
        <v>6</v>
      </c>
      <c r="B1648" s="2" t="s">
        <v>144</v>
      </c>
      <c r="C1648" s="2" t="s">
        <v>269</v>
      </c>
      <c r="D1648" s="2" t="s">
        <v>1833</v>
      </c>
      <c r="E1648" s="2" t="s">
        <v>2744</v>
      </c>
      <c r="F1648" s="2" t="s">
        <v>2988</v>
      </c>
      <c r="G1648" s="2">
        <v>569.51</v>
      </c>
      <c r="H1648" s="467">
        <v>565.5</v>
      </c>
      <c r="I1648" s="467">
        <v>676.2</v>
      </c>
      <c r="J1648" s="468">
        <f t="shared" si="208"/>
        <v>0.19575596816976135</v>
      </c>
      <c r="K1648" s="464">
        <v>1107</v>
      </c>
      <c r="L1648" s="464">
        <v>943</v>
      </c>
      <c r="M1648" s="464">
        <v>1025</v>
      </c>
      <c r="N1648" s="466">
        <f t="shared" si="209"/>
        <v>5.4000000000000006E-2</v>
      </c>
      <c r="O1648" s="2">
        <v>10</v>
      </c>
      <c r="P1648" s="2">
        <v>10</v>
      </c>
      <c r="Q1648" s="2">
        <v>10</v>
      </c>
      <c r="R1648" s="2">
        <v>0</v>
      </c>
      <c r="S1648" s="470">
        <v>60</v>
      </c>
      <c r="T1648" s="470">
        <f t="shared" si="210"/>
        <v>90</v>
      </c>
      <c r="U1648" s="476" t="s">
        <v>3969</v>
      </c>
      <c r="V1648" s="472"/>
    </row>
    <row r="1649" spans="1:22" s="1" customFormat="1" ht="39.950000000000003" customHeight="1" thickBot="1">
      <c r="A1649" s="1" t="s">
        <v>6</v>
      </c>
      <c r="B1649" s="2" t="s">
        <v>144</v>
      </c>
      <c r="C1649" s="2" t="s">
        <v>269</v>
      </c>
      <c r="D1649" s="2" t="s">
        <v>1834</v>
      </c>
      <c r="E1649" s="2" t="s">
        <v>2737</v>
      </c>
      <c r="F1649" s="2" t="s">
        <v>2989</v>
      </c>
      <c r="G1649" s="2">
        <v>586.29</v>
      </c>
      <c r="H1649" s="467">
        <v>586.29</v>
      </c>
      <c r="I1649" s="467">
        <v>709.31</v>
      </c>
      <c r="J1649" s="468">
        <f t="shared" si="208"/>
        <v>0.20982790086817102</v>
      </c>
      <c r="K1649" s="464">
        <v>1107</v>
      </c>
      <c r="L1649" s="464">
        <v>943</v>
      </c>
      <c r="M1649" s="464">
        <v>1025</v>
      </c>
      <c r="N1649" s="466">
        <f t="shared" si="209"/>
        <v>5.4000000000000006E-2</v>
      </c>
      <c r="O1649" s="2">
        <v>10</v>
      </c>
      <c r="P1649" s="2">
        <v>10</v>
      </c>
      <c r="Q1649" s="2">
        <v>10</v>
      </c>
      <c r="R1649" s="2">
        <v>0</v>
      </c>
      <c r="S1649" s="470">
        <f>+($I$1648*$S$1648)/I1649</f>
        <v>57.199249975328144</v>
      </c>
      <c r="T1649" s="470">
        <f t="shared" si="210"/>
        <v>87.199249975328144</v>
      </c>
      <c r="U1649" s="476" t="s">
        <v>3969</v>
      </c>
      <c r="V1649" s="472"/>
    </row>
    <row r="1650" spans="1:22" s="1" customFormat="1" ht="39.950000000000003" customHeight="1" thickBot="1">
      <c r="A1650" s="1" t="s">
        <v>7</v>
      </c>
      <c r="B1650" s="2" t="s">
        <v>144</v>
      </c>
      <c r="C1650" s="2" t="s">
        <v>269</v>
      </c>
      <c r="D1650" s="2" t="s">
        <v>1835</v>
      </c>
      <c r="E1650" s="2" t="s">
        <v>2733</v>
      </c>
      <c r="F1650" s="2" t="s">
        <v>2991</v>
      </c>
      <c r="G1650" s="2">
        <v>889.19</v>
      </c>
      <c r="H1650" s="467">
        <v>758.6</v>
      </c>
      <c r="I1650" s="467">
        <v>813.56</v>
      </c>
      <c r="J1650" s="468">
        <f t="shared" si="208"/>
        <v>7.2449248615871237E-2</v>
      </c>
      <c r="K1650" s="464">
        <v>1107</v>
      </c>
      <c r="L1650" s="464">
        <v>943</v>
      </c>
      <c r="M1650" s="464">
        <v>1025</v>
      </c>
      <c r="N1650" s="466">
        <f t="shared" si="209"/>
        <v>5.4000000000000006E-2</v>
      </c>
      <c r="O1650" s="2">
        <v>10</v>
      </c>
      <c r="P1650" s="2">
        <v>0</v>
      </c>
      <c r="Q1650" s="2">
        <v>10</v>
      </c>
      <c r="R1650" s="2">
        <v>2</v>
      </c>
      <c r="S1650" s="470"/>
      <c r="T1650" s="470">
        <f t="shared" si="210"/>
        <v>22</v>
      </c>
      <c r="U1650" s="474" t="s">
        <v>3970</v>
      </c>
      <c r="V1650" s="475" t="s">
        <v>3151</v>
      </c>
    </row>
    <row r="1651" spans="1:22" s="1" customFormat="1" ht="39.950000000000003" customHeight="1" thickBot="1">
      <c r="A1651" s="1" t="s">
        <v>6</v>
      </c>
      <c r="B1651" s="2" t="s">
        <v>144</v>
      </c>
      <c r="C1651" s="2" t="s">
        <v>270</v>
      </c>
      <c r="D1651" s="2" t="s">
        <v>1839</v>
      </c>
      <c r="E1651" s="2" t="s">
        <v>2737</v>
      </c>
      <c r="F1651" s="2" t="s">
        <v>2879</v>
      </c>
      <c r="G1651" s="2">
        <v>1033.9100000000001</v>
      </c>
      <c r="H1651" s="467">
        <v>1033.9100000000001</v>
      </c>
      <c r="I1651" s="467">
        <v>949.68</v>
      </c>
      <c r="J1651" s="468">
        <f t="shared" si="208"/>
        <v>-8.1467439138803305E-2</v>
      </c>
      <c r="K1651" s="464">
        <v>1107</v>
      </c>
      <c r="L1651" s="464">
        <v>943</v>
      </c>
      <c r="M1651" s="464">
        <v>1025</v>
      </c>
      <c r="N1651" s="466">
        <f t="shared" si="209"/>
        <v>5.4000000000000006E-2</v>
      </c>
      <c r="O1651" s="2">
        <v>10</v>
      </c>
      <c r="P1651" s="2">
        <v>10</v>
      </c>
      <c r="Q1651" s="2">
        <v>10</v>
      </c>
      <c r="R1651" s="2">
        <v>0</v>
      </c>
      <c r="S1651" s="470">
        <f>+($I$1648*$S$1648)/I1651</f>
        <v>42.721758908263837</v>
      </c>
      <c r="T1651" s="470">
        <f t="shared" si="210"/>
        <v>72.721758908263837</v>
      </c>
      <c r="U1651" s="476" t="s">
        <v>3969</v>
      </c>
      <c r="V1651" s="472"/>
    </row>
    <row r="1652" spans="1:22" s="1" customFormat="1" ht="39.950000000000003" customHeight="1" thickBot="1">
      <c r="A1652" s="1" t="s">
        <v>7</v>
      </c>
      <c r="B1652" s="2" t="s">
        <v>144</v>
      </c>
      <c r="C1652" s="2" t="s">
        <v>269</v>
      </c>
      <c r="D1652" s="2" t="s">
        <v>1836</v>
      </c>
      <c r="E1652" s="2" t="s">
        <v>2742</v>
      </c>
      <c r="F1652" s="2" t="s">
        <v>2865</v>
      </c>
      <c r="G1652" s="2">
        <v>821.12</v>
      </c>
      <c r="H1652" s="467">
        <v>990</v>
      </c>
      <c r="I1652" s="467">
        <v>990</v>
      </c>
      <c r="J1652" s="468">
        <f t="shared" si="208"/>
        <v>0</v>
      </c>
      <c r="K1652" s="464">
        <v>1107</v>
      </c>
      <c r="L1652" s="464">
        <v>943</v>
      </c>
      <c r="M1652" s="464">
        <v>1025</v>
      </c>
      <c r="N1652" s="466">
        <f t="shared" si="209"/>
        <v>5.4000000000000006E-2</v>
      </c>
      <c r="O1652" s="2">
        <v>10</v>
      </c>
      <c r="P1652" s="2">
        <v>0</v>
      </c>
      <c r="Q1652" s="2">
        <v>10</v>
      </c>
      <c r="R1652" s="2">
        <v>0</v>
      </c>
      <c r="S1652" s="470">
        <f>+($I$1648*$S$1648)/I1652</f>
        <v>40.981818181818184</v>
      </c>
      <c r="T1652" s="470">
        <f t="shared" si="210"/>
        <v>60.981818181818184</v>
      </c>
      <c r="U1652" s="476" t="s">
        <v>3969</v>
      </c>
      <c r="V1652" s="472"/>
    </row>
    <row r="1653" spans="1:22" s="1" customFormat="1" ht="39.950000000000003" customHeight="1" thickBot="1">
      <c r="A1653" s="1" t="s">
        <v>6</v>
      </c>
      <c r="B1653" s="2" t="s">
        <v>144</v>
      </c>
      <c r="C1653" s="2" t="s">
        <v>269</v>
      </c>
      <c r="D1653" s="2" t="s">
        <v>1837</v>
      </c>
      <c r="E1653" s="2" t="s">
        <v>2736</v>
      </c>
      <c r="F1653" s="2" t="s">
        <v>2865</v>
      </c>
      <c r="G1653" s="2">
        <v>1112.1500000000001</v>
      </c>
      <c r="H1653" s="467">
        <v>1021.55</v>
      </c>
      <c r="I1653" s="467">
        <v>1061.44</v>
      </c>
      <c r="J1653" s="468">
        <f t="shared" si="208"/>
        <v>3.9048504723214819E-2</v>
      </c>
      <c r="K1653" s="464">
        <v>1107</v>
      </c>
      <c r="L1653" s="464">
        <v>943</v>
      </c>
      <c r="M1653" s="464">
        <v>1025</v>
      </c>
      <c r="N1653" s="466">
        <f t="shared" si="209"/>
        <v>5.4000000000000006E-2</v>
      </c>
      <c r="O1653" s="2">
        <v>0</v>
      </c>
      <c r="P1653" s="2">
        <v>10</v>
      </c>
      <c r="Q1653" s="2">
        <v>10</v>
      </c>
      <c r="R1653" s="2">
        <v>0</v>
      </c>
      <c r="S1653" s="470"/>
      <c r="T1653" s="470">
        <f t="shared" si="210"/>
        <v>20</v>
      </c>
      <c r="U1653" s="474" t="s">
        <v>3970</v>
      </c>
      <c r="V1653" s="475" t="s">
        <v>3151</v>
      </c>
    </row>
    <row r="1654" spans="1:22" s="1" customFormat="1" ht="39.950000000000003" customHeight="1" thickBot="1">
      <c r="A1654" s="1" t="s">
        <v>6</v>
      </c>
      <c r="B1654" s="2" t="s">
        <v>144</v>
      </c>
      <c r="C1654" s="2" t="s">
        <v>269</v>
      </c>
      <c r="D1654" s="2" t="s">
        <v>1838</v>
      </c>
      <c r="E1654" s="2" t="s">
        <v>2738</v>
      </c>
      <c r="F1654" s="2" t="s">
        <v>2990</v>
      </c>
      <c r="G1654" s="2">
        <v>768.79</v>
      </c>
      <c r="H1654" s="467">
        <v>1030.26</v>
      </c>
      <c r="I1654" s="467">
        <v>1073</v>
      </c>
      <c r="J1654" s="468">
        <f t="shared" si="208"/>
        <v>4.1484673771669298E-2</v>
      </c>
      <c r="K1654" s="464">
        <v>1107</v>
      </c>
      <c r="L1654" s="464">
        <v>943</v>
      </c>
      <c r="M1654" s="464">
        <v>1025</v>
      </c>
      <c r="N1654" s="466">
        <f t="shared" si="209"/>
        <v>5.4000000000000006E-2</v>
      </c>
      <c r="O1654" s="2">
        <v>10</v>
      </c>
      <c r="P1654" s="2">
        <v>10</v>
      </c>
      <c r="Q1654" s="2">
        <v>10</v>
      </c>
      <c r="R1654" s="2">
        <v>0</v>
      </c>
      <c r="S1654" s="470">
        <f>+($I$1648*$S$1648)/I1654</f>
        <v>37.811742777260015</v>
      </c>
      <c r="T1654" s="470">
        <f t="shared" si="210"/>
        <v>67.811742777260008</v>
      </c>
      <c r="U1654" s="474" t="s">
        <v>3970</v>
      </c>
      <c r="V1654" s="475" t="s">
        <v>3971</v>
      </c>
    </row>
    <row r="1655" spans="1:22" s="1" customFormat="1" ht="39.950000000000003" customHeight="1" thickBot="1">
      <c r="A1655" s="1" t="s">
        <v>6</v>
      </c>
      <c r="B1655" s="2" t="s">
        <v>145</v>
      </c>
      <c r="C1655" s="2" t="s">
        <v>269</v>
      </c>
      <c r="D1655" s="2" t="s">
        <v>1840</v>
      </c>
      <c r="E1655" s="2" t="s">
        <v>2744</v>
      </c>
      <c r="F1655" s="2" t="s">
        <v>2988</v>
      </c>
      <c r="G1655" s="2">
        <v>449.39</v>
      </c>
      <c r="H1655" s="467">
        <v>445</v>
      </c>
      <c r="I1655" s="467">
        <v>531.53</v>
      </c>
      <c r="J1655" s="468">
        <f t="shared" si="208"/>
        <v>0.19444943820224714</v>
      </c>
      <c r="K1655" s="464">
        <v>1107</v>
      </c>
      <c r="L1655" s="464">
        <v>943</v>
      </c>
      <c r="M1655" s="464">
        <v>1025</v>
      </c>
      <c r="N1655" s="466">
        <f t="shared" si="209"/>
        <v>5.4000000000000006E-2</v>
      </c>
      <c r="O1655" s="2">
        <v>10</v>
      </c>
      <c r="P1655" s="2">
        <v>10</v>
      </c>
      <c r="Q1655" s="2">
        <v>10</v>
      </c>
      <c r="R1655" s="2">
        <v>0</v>
      </c>
      <c r="S1655" s="470">
        <v>60</v>
      </c>
      <c r="T1655" s="470">
        <f t="shared" si="210"/>
        <v>90</v>
      </c>
      <c r="U1655" s="476" t="s">
        <v>3969</v>
      </c>
      <c r="V1655" s="472"/>
    </row>
    <row r="1656" spans="1:22" s="1" customFormat="1" ht="39.950000000000003" customHeight="1" thickBot="1">
      <c r="A1656" s="1" t="s">
        <v>6</v>
      </c>
      <c r="B1656" s="2" t="s">
        <v>145</v>
      </c>
      <c r="C1656" s="2" t="s">
        <v>269</v>
      </c>
      <c r="D1656" s="2" t="s">
        <v>1841</v>
      </c>
      <c r="E1656" s="2" t="s">
        <v>2737</v>
      </c>
      <c r="F1656" s="2" t="s">
        <v>2989</v>
      </c>
      <c r="G1656" s="2">
        <v>456</v>
      </c>
      <c r="H1656" s="467">
        <v>456</v>
      </c>
      <c r="I1656" s="467">
        <v>551.67999999999995</v>
      </c>
      <c r="J1656" s="468">
        <f t="shared" si="208"/>
        <v>0.20982456140350866</v>
      </c>
      <c r="K1656" s="464">
        <v>1107</v>
      </c>
      <c r="L1656" s="464">
        <v>943</v>
      </c>
      <c r="M1656" s="464">
        <v>1025</v>
      </c>
      <c r="N1656" s="466">
        <f t="shared" si="209"/>
        <v>5.4000000000000006E-2</v>
      </c>
      <c r="O1656" s="2">
        <v>10</v>
      </c>
      <c r="P1656" s="2">
        <v>10</v>
      </c>
      <c r="Q1656" s="2">
        <v>10</v>
      </c>
      <c r="R1656" s="2">
        <v>0</v>
      </c>
      <c r="S1656" s="470">
        <f>+($I$1655*$S$1655)/I1656</f>
        <v>57.808512180974482</v>
      </c>
      <c r="T1656" s="470">
        <f t="shared" si="210"/>
        <v>87.808512180974475</v>
      </c>
      <c r="U1656" s="476" t="s">
        <v>3969</v>
      </c>
      <c r="V1656" s="472"/>
    </row>
    <row r="1657" spans="1:22" s="1" customFormat="1" ht="39.950000000000003" customHeight="1" thickBot="1">
      <c r="A1657" s="1" t="s">
        <v>7</v>
      </c>
      <c r="B1657" s="2" t="s">
        <v>145</v>
      </c>
      <c r="C1657" s="2" t="s">
        <v>269</v>
      </c>
      <c r="D1657" s="2" t="s">
        <v>1842</v>
      </c>
      <c r="E1657" s="2" t="s">
        <v>2733</v>
      </c>
      <c r="F1657" s="2" t="s">
        <v>2991</v>
      </c>
      <c r="G1657" s="2">
        <v>736.1</v>
      </c>
      <c r="H1657" s="467">
        <v>628.02</v>
      </c>
      <c r="I1657" s="467">
        <v>673.46</v>
      </c>
      <c r="J1657" s="468">
        <f t="shared" si="208"/>
        <v>7.2354383618356194E-2</v>
      </c>
      <c r="K1657" s="464">
        <v>1107</v>
      </c>
      <c r="L1657" s="464">
        <v>943</v>
      </c>
      <c r="M1657" s="464">
        <v>1025</v>
      </c>
      <c r="N1657" s="466">
        <f t="shared" si="209"/>
        <v>5.4000000000000006E-2</v>
      </c>
      <c r="O1657" s="2">
        <v>10</v>
      </c>
      <c r="P1657" s="2">
        <v>0</v>
      </c>
      <c r="Q1657" s="2">
        <v>10</v>
      </c>
      <c r="R1657" s="2">
        <v>2</v>
      </c>
      <c r="S1657" s="470"/>
      <c r="T1657" s="470">
        <f t="shared" si="210"/>
        <v>22</v>
      </c>
      <c r="U1657" s="474" t="s">
        <v>3970</v>
      </c>
      <c r="V1657" s="475" t="s">
        <v>3151</v>
      </c>
    </row>
    <row r="1658" spans="1:22" s="1" customFormat="1" ht="39.950000000000003" customHeight="1" thickBot="1">
      <c r="A1658" s="1" t="s">
        <v>6</v>
      </c>
      <c r="B1658" s="2" t="s">
        <v>145</v>
      </c>
      <c r="C1658" s="2" t="s">
        <v>270</v>
      </c>
      <c r="D1658" s="2" t="s">
        <v>1844</v>
      </c>
      <c r="E1658" s="2" t="s">
        <v>2737</v>
      </c>
      <c r="F1658" s="2" t="s">
        <v>2879</v>
      </c>
      <c r="G1658" s="2">
        <v>828.61</v>
      </c>
      <c r="H1658" s="467">
        <v>828.61</v>
      </c>
      <c r="I1658" s="467">
        <v>742.8</v>
      </c>
      <c r="J1658" s="468">
        <f t="shared" si="208"/>
        <v>-0.10355897225473994</v>
      </c>
      <c r="K1658" s="464">
        <v>1107</v>
      </c>
      <c r="L1658" s="464">
        <v>943</v>
      </c>
      <c r="M1658" s="464">
        <v>1025</v>
      </c>
      <c r="N1658" s="466">
        <f t="shared" si="209"/>
        <v>5.4000000000000006E-2</v>
      </c>
      <c r="O1658" s="2">
        <v>10</v>
      </c>
      <c r="P1658" s="2">
        <v>10</v>
      </c>
      <c r="Q1658" s="2">
        <v>10</v>
      </c>
      <c r="R1658" s="2">
        <v>0</v>
      </c>
      <c r="S1658" s="470">
        <f>+($I$1655*$S$1655)/I1658</f>
        <v>42.934571890145399</v>
      </c>
      <c r="T1658" s="470">
        <f t="shared" si="210"/>
        <v>72.934571890145406</v>
      </c>
      <c r="U1658" s="476" t="s">
        <v>3969</v>
      </c>
      <c r="V1658" s="472"/>
    </row>
    <row r="1659" spans="1:22" s="1" customFormat="1" ht="39.950000000000003" customHeight="1" thickBot="1">
      <c r="A1659" s="1" t="s">
        <v>6</v>
      </c>
      <c r="B1659" s="2" t="s">
        <v>145</v>
      </c>
      <c r="C1659" s="2" t="s">
        <v>269</v>
      </c>
      <c r="D1659" s="2" t="s">
        <v>1843</v>
      </c>
      <c r="E1659" s="2" t="s">
        <v>2738</v>
      </c>
      <c r="F1659" s="2" t="s">
        <v>2990</v>
      </c>
      <c r="G1659" s="2">
        <v>661.6</v>
      </c>
      <c r="H1659" s="467">
        <v>732.29</v>
      </c>
      <c r="I1659" s="467">
        <v>782.6</v>
      </c>
      <c r="J1659" s="468">
        <f t="shared" si="208"/>
        <v>6.8702290076335965E-2</v>
      </c>
      <c r="K1659" s="464">
        <v>1107</v>
      </c>
      <c r="L1659" s="464">
        <v>943</v>
      </c>
      <c r="M1659" s="464">
        <v>1025</v>
      </c>
      <c r="N1659" s="466">
        <f t="shared" si="209"/>
        <v>5.4000000000000006E-2</v>
      </c>
      <c r="O1659" s="2">
        <v>10</v>
      </c>
      <c r="P1659" s="2">
        <v>10</v>
      </c>
      <c r="Q1659" s="2">
        <v>10</v>
      </c>
      <c r="R1659" s="2">
        <v>0</v>
      </c>
      <c r="S1659" s="470">
        <f>+($I$1655*$S$1655)/I1659</f>
        <v>40.751086123179142</v>
      </c>
      <c r="T1659" s="470">
        <f t="shared" si="210"/>
        <v>70.751086123179135</v>
      </c>
      <c r="U1659" s="476" t="s">
        <v>3969</v>
      </c>
      <c r="V1659" s="472"/>
    </row>
    <row r="1660" spans="1:22" s="1" customFormat="1" ht="39.950000000000003" customHeight="1" thickBot="1">
      <c r="A1660" s="1" t="s">
        <v>7</v>
      </c>
      <c r="B1660" s="2" t="s">
        <v>145</v>
      </c>
      <c r="C1660" s="2" t="s">
        <v>269</v>
      </c>
      <c r="D1660" s="2" t="s">
        <v>1846</v>
      </c>
      <c r="E1660" s="2" t="s">
        <v>2742</v>
      </c>
      <c r="F1660" s="2" t="s">
        <v>2865</v>
      </c>
      <c r="G1660" s="2">
        <v>652.91999999999996</v>
      </c>
      <c r="H1660" s="467">
        <v>870</v>
      </c>
      <c r="I1660" s="467">
        <v>870</v>
      </c>
      <c r="J1660" s="468">
        <f t="shared" si="208"/>
        <v>0</v>
      </c>
      <c r="K1660" s="464">
        <v>1107</v>
      </c>
      <c r="L1660" s="464">
        <v>943</v>
      </c>
      <c r="M1660" s="464">
        <v>1025</v>
      </c>
      <c r="N1660" s="466">
        <f t="shared" si="209"/>
        <v>5.4000000000000006E-2</v>
      </c>
      <c r="O1660" s="2">
        <v>10</v>
      </c>
      <c r="P1660" s="2">
        <v>0</v>
      </c>
      <c r="Q1660" s="2">
        <v>10</v>
      </c>
      <c r="R1660" s="2">
        <v>0</v>
      </c>
      <c r="S1660" s="470">
        <f>+($I$1655*$S$1655)/I1660</f>
        <v>36.657241379310342</v>
      </c>
      <c r="T1660" s="470">
        <f t="shared" si="210"/>
        <v>56.657241379310342</v>
      </c>
      <c r="U1660" s="474" t="s">
        <v>3970</v>
      </c>
      <c r="V1660" s="475" t="s">
        <v>3971</v>
      </c>
    </row>
    <row r="1661" spans="1:22" s="1" customFormat="1" ht="39.950000000000003" customHeight="1" thickBot="1">
      <c r="A1661" s="1" t="s">
        <v>6</v>
      </c>
      <c r="B1661" s="2" t="s">
        <v>145</v>
      </c>
      <c r="C1661" s="2" t="s">
        <v>269</v>
      </c>
      <c r="D1661" s="2" t="s">
        <v>1845</v>
      </c>
      <c r="E1661" s="2" t="s">
        <v>2736</v>
      </c>
      <c r="F1661" s="2" t="s">
        <v>2865</v>
      </c>
      <c r="G1661" s="2">
        <v>920.7</v>
      </c>
      <c r="H1661" s="467">
        <v>845.7</v>
      </c>
      <c r="I1661" s="467">
        <v>878.66</v>
      </c>
      <c r="J1661" s="468">
        <f t="shared" si="208"/>
        <v>3.8973631311339622E-2</v>
      </c>
      <c r="K1661" s="464">
        <v>1107</v>
      </c>
      <c r="L1661" s="464">
        <v>943</v>
      </c>
      <c r="M1661" s="464">
        <v>1025</v>
      </c>
      <c r="N1661" s="466">
        <f t="shared" si="209"/>
        <v>5.4000000000000006E-2</v>
      </c>
      <c r="O1661" s="2">
        <v>0</v>
      </c>
      <c r="P1661" s="2">
        <v>10</v>
      </c>
      <c r="Q1661" s="2">
        <v>10</v>
      </c>
      <c r="R1661" s="2">
        <v>0</v>
      </c>
      <c r="S1661" s="470"/>
      <c r="T1661" s="470">
        <f t="shared" si="210"/>
        <v>20</v>
      </c>
      <c r="U1661" s="474" t="s">
        <v>3970</v>
      </c>
      <c r="V1661" s="475" t="s">
        <v>3151</v>
      </c>
    </row>
    <row r="1662" spans="1:22" s="1" customFormat="1" ht="39.950000000000003" customHeight="1" thickBot="1">
      <c r="A1662" s="1" t="s">
        <v>6</v>
      </c>
      <c r="B1662" s="2" t="s">
        <v>146</v>
      </c>
      <c r="C1662" s="2" t="s">
        <v>269</v>
      </c>
      <c r="D1662" s="2" t="s">
        <v>1847</v>
      </c>
      <c r="E1662" s="2" t="s">
        <v>2744</v>
      </c>
      <c r="F1662" s="2" t="s">
        <v>2988</v>
      </c>
      <c r="G1662" s="2">
        <v>449.39</v>
      </c>
      <c r="H1662" s="467">
        <v>445</v>
      </c>
      <c r="I1662" s="467">
        <v>531.53</v>
      </c>
      <c r="J1662" s="468">
        <f t="shared" si="208"/>
        <v>0.19444943820224714</v>
      </c>
      <c r="K1662" s="464">
        <v>842.8</v>
      </c>
      <c r="L1662" s="464">
        <v>1672.645</v>
      </c>
      <c r="M1662" s="464">
        <v>731.14499999999998</v>
      </c>
      <c r="N1662" s="466">
        <f t="shared" si="209"/>
        <v>5.4000000000000006E-2</v>
      </c>
      <c r="O1662" s="2">
        <v>10</v>
      </c>
      <c r="P1662" s="2">
        <v>10</v>
      </c>
      <c r="Q1662" s="2">
        <v>10</v>
      </c>
      <c r="R1662" s="2">
        <v>0</v>
      </c>
      <c r="S1662" s="470">
        <v>60</v>
      </c>
      <c r="T1662" s="470">
        <f t="shared" si="210"/>
        <v>90</v>
      </c>
      <c r="U1662" s="476" t="s">
        <v>3969</v>
      </c>
      <c r="V1662" s="472"/>
    </row>
    <row r="1663" spans="1:22" s="1" customFormat="1" ht="39.950000000000003" customHeight="1" thickBot="1">
      <c r="A1663" s="1" t="s">
        <v>6</v>
      </c>
      <c r="B1663" s="2" t="s">
        <v>146</v>
      </c>
      <c r="C1663" s="2" t="s">
        <v>269</v>
      </c>
      <c r="D1663" s="2" t="s">
        <v>1848</v>
      </c>
      <c r="E1663" s="2" t="s">
        <v>2737</v>
      </c>
      <c r="F1663" s="2" t="s">
        <v>2989</v>
      </c>
      <c r="G1663" s="2">
        <v>456</v>
      </c>
      <c r="H1663" s="467">
        <v>456</v>
      </c>
      <c r="I1663" s="467">
        <v>551.67999999999995</v>
      </c>
      <c r="J1663" s="468">
        <f t="shared" si="208"/>
        <v>0.20982456140350866</v>
      </c>
      <c r="K1663" s="464">
        <v>842.8</v>
      </c>
      <c r="L1663" s="464">
        <v>1672.645</v>
      </c>
      <c r="M1663" s="464">
        <v>731.14499999999998</v>
      </c>
      <c r="N1663" s="466">
        <f t="shared" si="209"/>
        <v>5.4000000000000006E-2</v>
      </c>
      <c r="O1663" s="2">
        <v>10</v>
      </c>
      <c r="P1663" s="2">
        <v>10</v>
      </c>
      <c r="Q1663" s="2">
        <v>10</v>
      </c>
      <c r="R1663" s="2">
        <v>0</v>
      </c>
      <c r="S1663" s="470">
        <f>+($I$1662*$S$1662)/I1663</f>
        <v>57.808512180974482</v>
      </c>
      <c r="T1663" s="470">
        <f t="shared" si="210"/>
        <v>87.808512180974475</v>
      </c>
      <c r="U1663" s="476" t="s">
        <v>3969</v>
      </c>
      <c r="V1663" s="472"/>
    </row>
    <row r="1664" spans="1:22" s="1" customFormat="1" ht="39.950000000000003" customHeight="1" thickBot="1">
      <c r="A1664" s="1" t="s">
        <v>7</v>
      </c>
      <c r="B1664" s="2" t="s">
        <v>146</v>
      </c>
      <c r="C1664" s="2" t="s">
        <v>269</v>
      </c>
      <c r="D1664" s="2" t="s">
        <v>1849</v>
      </c>
      <c r="E1664" s="2" t="s">
        <v>2733</v>
      </c>
      <c r="F1664" s="2" t="s">
        <v>2985</v>
      </c>
      <c r="G1664" s="2">
        <v>736.1</v>
      </c>
      <c r="H1664" s="467">
        <v>628.02</v>
      </c>
      <c r="I1664" s="467">
        <v>673.46</v>
      </c>
      <c r="J1664" s="468">
        <f t="shared" si="208"/>
        <v>7.2354383618356194E-2</v>
      </c>
      <c r="K1664" s="464">
        <v>842.8</v>
      </c>
      <c r="L1664" s="464">
        <v>1672.645</v>
      </c>
      <c r="M1664" s="464">
        <v>731.14499999999998</v>
      </c>
      <c r="N1664" s="466">
        <f t="shared" si="209"/>
        <v>5.4000000000000006E-2</v>
      </c>
      <c r="O1664" s="2">
        <v>10</v>
      </c>
      <c r="P1664" s="2">
        <v>0</v>
      </c>
      <c r="Q1664" s="2">
        <v>10</v>
      </c>
      <c r="R1664" s="2">
        <v>2</v>
      </c>
      <c r="S1664" s="470"/>
      <c r="T1664" s="470">
        <f t="shared" si="210"/>
        <v>22</v>
      </c>
      <c r="U1664" s="474" t="s">
        <v>3970</v>
      </c>
      <c r="V1664" s="475" t="s">
        <v>3151</v>
      </c>
    </row>
    <row r="1665" spans="1:22" s="1" customFormat="1" ht="39.950000000000003" customHeight="1" thickBot="1">
      <c r="A1665" s="1" t="s">
        <v>6</v>
      </c>
      <c r="B1665" s="2" t="s">
        <v>146</v>
      </c>
      <c r="C1665" s="2" t="s">
        <v>270</v>
      </c>
      <c r="D1665" s="2" t="s">
        <v>1851</v>
      </c>
      <c r="E1665" s="2" t="s">
        <v>2737</v>
      </c>
      <c r="F1665" s="2" t="s">
        <v>2879</v>
      </c>
      <c r="G1665" s="2">
        <v>828.61</v>
      </c>
      <c r="H1665" s="467">
        <v>828.61</v>
      </c>
      <c r="I1665" s="467">
        <v>742.8</v>
      </c>
      <c r="J1665" s="468">
        <f t="shared" si="208"/>
        <v>-0.10355897225473994</v>
      </c>
      <c r="K1665" s="464">
        <v>842.8</v>
      </c>
      <c r="L1665" s="464">
        <v>1672.645</v>
      </c>
      <c r="M1665" s="464">
        <v>731.14499999999998</v>
      </c>
      <c r="N1665" s="466">
        <f t="shared" si="209"/>
        <v>5.4000000000000006E-2</v>
      </c>
      <c r="O1665" s="2">
        <v>10</v>
      </c>
      <c r="P1665" s="2">
        <v>10</v>
      </c>
      <c r="Q1665" s="2">
        <v>10</v>
      </c>
      <c r="R1665" s="2">
        <v>0</v>
      </c>
      <c r="S1665" s="470">
        <f>+($I$1662*$S$1662)/I1665</f>
        <v>42.934571890145399</v>
      </c>
      <c r="T1665" s="470">
        <f t="shared" si="210"/>
        <v>72.934571890145406</v>
      </c>
      <c r="U1665" s="476" t="s">
        <v>3969</v>
      </c>
      <c r="V1665" s="472"/>
    </row>
    <row r="1666" spans="1:22" s="1" customFormat="1" ht="39.950000000000003" customHeight="1" thickBot="1">
      <c r="A1666" s="1" t="s">
        <v>6</v>
      </c>
      <c r="B1666" s="2" t="s">
        <v>146</v>
      </c>
      <c r="C1666" s="2" t="s">
        <v>269</v>
      </c>
      <c r="D1666" s="2" t="s">
        <v>1850</v>
      </c>
      <c r="E1666" s="2" t="s">
        <v>2738</v>
      </c>
      <c r="F1666" s="2" t="s">
        <v>2990</v>
      </c>
      <c r="G1666" s="2">
        <v>661.6</v>
      </c>
      <c r="H1666" s="467">
        <v>732.29</v>
      </c>
      <c r="I1666" s="467">
        <v>782.6</v>
      </c>
      <c r="J1666" s="468">
        <f t="shared" si="208"/>
        <v>6.8702290076335965E-2</v>
      </c>
      <c r="K1666" s="464">
        <v>842.8</v>
      </c>
      <c r="L1666" s="464">
        <v>1672.645</v>
      </c>
      <c r="M1666" s="464">
        <v>731.14499999999998</v>
      </c>
      <c r="N1666" s="466">
        <f t="shared" si="209"/>
        <v>5.4000000000000006E-2</v>
      </c>
      <c r="O1666" s="2">
        <v>10</v>
      </c>
      <c r="P1666" s="2">
        <v>10</v>
      </c>
      <c r="Q1666" s="2">
        <v>10</v>
      </c>
      <c r="R1666" s="2">
        <v>0</v>
      </c>
      <c r="S1666" s="470">
        <f>+($I$1662*$S$1662)/I1666</f>
        <v>40.751086123179142</v>
      </c>
      <c r="T1666" s="470">
        <f t="shared" si="210"/>
        <v>70.751086123179135</v>
      </c>
      <c r="U1666" s="476" t="s">
        <v>3969</v>
      </c>
      <c r="V1666" s="472"/>
    </row>
    <row r="1667" spans="1:22" s="1" customFormat="1" ht="39.950000000000003" customHeight="1" thickBot="1">
      <c r="A1667" s="1" t="s">
        <v>7</v>
      </c>
      <c r="B1667" s="2" t="s">
        <v>146</v>
      </c>
      <c r="C1667" s="2" t="s">
        <v>269</v>
      </c>
      <c r="D1667" s="2" t="s">
        <v>1853</v>
      </c>
      <c r="E1667" s="2" t="s">
        <v>2742</v>
      </c>
      <c r="F1667" s="2" t="s">
        <v>2865</v>
      </c>
      <c r="G1667" s="2">
        <v>652.91999999999996</v>
      </c>
      <c r="H1667" s="467">
        <v>870</v>
      </c>
      <c r="I1667" s="467">
        <v>870</v>
      </c>
      <c r="J1667" s="468">
        <f t="shared" si="208"/>
        <v>0</v>
      </c>
      <c r="K1667" s="464">
        <v>842.8</v>
      </c>
      <c r="L1667" s="464">
        <v>1672.645</v>
      </c>
      <c r="M1667" s="464">
        <v>731.14499999999998</v>
      </c>
      <c r="N1667" s="466">
        <f t="shared" si="209"/>
        <v>5.4000000000000006E-2</v>
      </c>
      <c r="O1667" s="2">
        <v>10</v>
      </c>
      <c r="P1667" s="2">
        <v>0</v>
      </c>
      <c r="Q1667" s="2">
        <v>10</v>
      </c>
      <c r="R1667" s="2">
        <v>0</v>
      </c>
      <c r="S1667" s="470">
        <f>+($I$1662*$S$1662)/I1667</f>
        <v>36.657241379310342</v>
      </c>
      <c r="T1667" s="470">
        <f t="shared" si="210"/>
        <v>56.657241379310342</v>
      </c>
      <c r="U1667" s="474" t="s">
        <v>3970</v>
      </c>
      <c r="V1667" s="475" t="s">
        <v>3971</v>
      </c>
    </row>
    <row r="1668" spans="1:22" s="1" customFormat="1" ht="39.950000000000003" customHeight="1" thickBot="1">
      <c r="A1668" s="1" t="s">
        <v>6</v>
      </c>
      <c r="B1668" s="2" t="s">
        <v>146</v>
      </c>
      <c r="C1668" s="2" t="s">
        <v>269</v>
      </c>
      <c r="D1668" s="2" t="s">
        <v>1852</v>
      </c>
      <c r="E1668" s="2" t="s">
        <v>2736</v>
      </c>
      <c r="F1668" s="2" t="s">
        <v>2865</v>
      </c>
      <c r="G1668" s="2">
        <v>920.7</v>
      </c>
      <c r="H1668" s="467">
        <v>845.7</v>
      </c>
      <c r="I1668" s="467">
        <v>880.35</v>
      </c>
      <c r="J1668" s="468">
        <f t="shared" ref="J1668:J1731" si="211">+(I1668-H1668)/H1668</f>
        <v>4.0971975877970884E-2</v>
      </c>
      <c r="K1668" s="464">
        <v>842.8</v>
      </c>
      <c r="L1668" s="464">
        <v>1672.645</v>
      </c>
      <c r="M1668" s="464">
        <v>731.14499999999998</v>
      </c>
      <c r="N1668" s="466">
        <f t="shared" si="209"/>
        <v>5.4000000000000006E-2</v>
      </c>
      <c r="O1668" s="2">
        <v>0</v>
      </c>
      <c r="P1668" s="2">
        <v>10</v>
      </c>
      <c r="Q1668" s="2">
        <v>10</v>
      </c>
      <c r="R1668" s="2">
        <v>0</v>
      </c>
      <c r="S1668" s="470"/>
      <c r="T1668" s="470">
        <f t="shared" si="210"/>
        <v>20</v>
      </c>
      <c r="U1668" s="474" t="s">
        <v>3970</v>
      </c>
      <c r="V1668" s="475" t="s">
        <v>3151</v>
      </c>
    </row>
    <row r="1669" spans="1:22" s="1" customFormat="1" ht="39.950000000000003" customHeight="1" thickBot="1">
      <c r="A1669" s="1" t="s">
        <v>6</v>
      </c>
      <c r="B1669" s="2" t="s">
        <v>147</v>
      </c>
      <c r="C1669" s="2" t="s">
        <v>269</v>
      </c>
      <c r="D1669" s="2" t="s">
        <v>1854</v>
      </c>
      <c r="E1669" s="2" t="s">
        <v>2744</v>
      </c>
      <c r="F1669" s="2" t="s">
        <v>2988</v>
      </c>
      <c r="G1669" s="2">
        <v>569.51</v>
      </c>
      <c r="H1669" s="467">
        <v>565.5</v>
      </c>
      <c r="I1669" s="467">
        <v>676.2</v>
      </c>
      <c r="J1669" s="468">
        <f t="shared" si="211"/>
        <v>0.19575596816976135</v>
      </c>
      <c r="K1669" s="464">
        <v>1240</v>
      </c>
      <c r="L1669" s="464">
        <v>1084</v>
      </c>
      <c r="M1669" s="464">
        <v>1181</v>
      </c>
      <c r="N1669" s="466">
        <f t="shared" si="209"/>
        <v>5.4000000000000006E-2</v>
      </c>
      <c r="O1669" s="2">
        <v>10</v>
      </c>
      <c r="P1669" s="2">
        <v>10</v>
      </c>
      <c r="Q1669" s="2">
        <v>10</v>
      </c>
      <c r="R1669" s="2">
        <v>0</v>
      </c>
      <c r="S1669" s="470">
        <v>60</v>
      </c>
      <c r="T1669" s="470">
        <f t="shared" si="210"/>
        <v>90</v>
      </c>
      <c r="U1669" s="476" t="s">
        <v>3969</v>
      </c>
      <c r="V1669" s="472"/>
    </row>
    <row r="1670" spans="1:22" s="1" customFormat="1" ht="39.950000000000003" customHeight="1" thickBot="1">
      <c r="A1670" s="1" t="s">
        <v>6</v>
      </c>
      <c r="B1670" s="2" t="s">
        <v>147</v>
      </c>
      <c r="C1670" s="2" t="s">
        <v>269</v>
      </c>
      <c r="D1670" s="2" t="s">
        <v>1855</v>
      </c>
      <c r="E1670" s="2" t="s">
        <v>2737</v>
      </c>
      <c r="F1670" s="2" t="s">
        <v>2989</v>
      </c>
      <c r="G1670" s="2">
        <v>586.29</v>
      </c>
      <c r="H1670" s="467">
        <v>586.29</v>
      </c>
      <c r="I1670" s="467">
        <v>709.31</v>
      </c>
      <c r="J1670" s="468">
        <f t="shared" si="211"/>
        <v>0.20982790086817102</v>
      </c>
      <c r="K1670" s="464">
        <v>1240</v>
      </c>
      <c r="L1670" s="464">
        <v>1084</v>
      </c>
      <c r="M1670" s="464">
        <v>1181</v>
      </c>
      <c r="N1670" s="466">
        <f t="shared" si="209"/>
        <v>5.4000000000000006E-2</v>
      </c>
      <c r="O1670" s="2">
        <v>10</v>
      </c>
      <c r="P1670" s="2">
        <v>10</v>
      </c>
      <c r="Q1670" s="2">
        <v>10</v>
      </c>
      <c r="R1670" s="2">
        <v>0</v>
      </c>
      <c r="S1670" s="470">
        <f>+($I$1669*$S$1669)/I1670</f>
        <v>57.199249975328144</v>
      </c>
      <c r="T1670" s="470">
        <f t="shared" si="210"/>
        <v>87.199249975328144</v>
      </c>
      <c r="U1670" s="476" t="s">
        <v>3969</v>
      </c>
      <c r="V1670" s="472"/>
    </row>
    <row r="1671" spans="1:22" s="1" customFormat="1" ht="39.950000000000003" customHeight="1" thickBot="1">
      <c r="A1671" s="1" t="s">
        <v>7</v>
      </c>
      <c r="B1671" s="2" t="s">
        <v>147</v>
      </c>
      <c r="C1671" s="2" t="s">
        <v>269</v>
      </c>
      <c r="D1671" s="2" t="s">
        <v>1856</v>
      </c>
      <c r="E1671" s="2" t="s">
        <v>2733</v>
      </c>
      <c r="F1671" s="2" t="s">
        <v>2865</v>
      </c>
      <c r="G1671" s="2">
        <v>889.19</v>
      </c>
      <c r="H1671" s="467">
        <v>758.6</v>
      </c>
      <c r="I1671" s="467">
        <v>813.56</v>
      </c>
      <c r="J1671" s="468">
        <f t="shared" si="211"/>
        <v>7.2449248615871237E-2</v>
      </c>
      <c r="K1671" s="464">
        <v>1240</v>
      </c>
      <c r="L1671" s="464">
        <v>1084</v>
      </c>
      <c r="M1671" s="464">
        <v>1181</v>
      </c>
      <c r="N1671" s="466">
        <f t="shared" si="209"/>
        <v>5.4000000000000006E-2</v>
      </c>
      <c r="O1671" s="2">
        <v>10</v>
      </c>
      <c r="P1671" s="2">
        <v>0</v>
      </c>
      <c r="Q1671" s="2">
        <v>10</v>
      </c>
      <c r="R1671" s="2">
        <v>2</v>
      </c>
      <c r="S1671" s="470"/>
      <c r="T1671" s="470">
        <f t="shared" si="210"/>
        <v>22</v>
      </c>
      <c r="U1671" s="474" t="s">
        <v>3970</v>
      </c>
      <c r="V1671" s="475" t="s">
        <v>3151</v>
      </c>
    </row>
    <row r="1672" spans="1:22" s="1" customFormat="1" ht="39.950000000000003" customHeight="1" thickBot="1">
      <c r="A1672" s="1" t="s">
        <v>6</v>
      </c>
      <c r="B1672" s="2" t="s">
        <v>147</v>
      </c>
      <c r="C1672" s="2" t="s">
        <v>270</v>
      </c>
      <c r="D1672" s="2" t="s">
        <v>1860</v>
      </c>
      <c r="E1672" s="2" t="s">
        <v>2737</v>
      </c>
      <c r="F1672" s="2" t="s">
        <v>2879</v>
      </c>
      <c r="G1672" s="2">
        <v>1033.9100000000001</v>
      </c>
      <c r="H1672" s="467">
        <v>1033.9100000000001</v>
      </c>
      <c r="I1672" s="467">
        <v>949.68</v>
      </c>
      <c r="J1672" s="468">
        <f t="shared" si="211"/>
        <v>-8.1467439138803305E-2</v>
      </c>
      <c r="K1672" s="464">
        <v>1240</v>
      </c>
      <c r="L1672" s="464">
        <v>1084</v>
      </c>
      <c r="M1672" s="464">
        <v>1181</v>
      </c>
      <c r="N1672" s="466">
        <f t="shared" si="209"/>
        <v>5.4000000000000006E-2</v>
      </c>
      <c r="O1672" s="2">
        <v>10</v>
      </c>
      <c r="P1672" s="2">
        <v>10</v>
      </c>
      <c r="Q1672" s="2">
        <v>10</v>
      </c>
      <c r="R1672" s="2">
        <v>0</v>
      </c>
      <c r="S1672" s="470">
        <f>+($I$1669*$S$1669)/I1672</f>
        <v>42.721758908263837</v>
      </c>
      <c r="T1672" s="470">
        <f t="shared" si="210"/>
        <v>72.721758908263837</v>
      </c>
      <c r="U1672" s="476" t="s">
        <v>3969</v>
      </c>
      <c r="V1672" s="472"/>
    </row>
    <row r="1673" spans="1:22" s="1" customFormat="1" ht="39.950000000000003" customHeight="1" thickBot="1">
      <c r="A1673" s="1" t="s">
        <v>7</v>
      </c>
      <c r="B1673" s="2" t="s">
        <v>147</v>
      </c>
      <c r="C1673" s="2" t="s">
        <v>269</v>
      </c>
      <c r="D1673" s="2" t="s">
        <v>1857</v>
      </c>
      <c r="E1673" s="2" t="s">
        <v>2742</v>
      </c>
      <c r="F1673" s="2" t="s">
        <v>2865</v>
      </c>
      <c r="G1673" s="2">
        <v>821.11</v>
      </c>
      <c r="H1673" s="467">
        <v>990</v>
      </c>
      <c r="I1673" s="467">
        <v>990</v>
      </c>
      <c r="J1673" s="468">
        <f t="shared" si="211"/>
        <v>0</v>
      </c>
      <c r="K1673" s="464">
        <v>1240</v>
      </c>
      <c r="L1673" s="464">
        <v>1084</v>
      </c>
      <c r="M1673" s="464">
        <v>1181</v>
      </c>
      <c r="N1673" s="466">
        <f t="shared" si="209"/>
        <v>5.4000000000000006E-2</v>
      </c>
      <c r="O1673" s="2">
        <v>10</v>
      </c>
      <c r="P1673" s="2">
        <v>0</v>
      </c>
      <c r="Q1673" s="2">
        <v>10</v>
      </c>
      <c r="R1673" s="2">
        <v>0</v>
      </c>
      <c r="S1673" s="470">
        <f>+($I$1669*$S$1669)/I1673</f>
        <v>40.981818181818184</v>
      </c>
      <c r="T1673" s="470">
        <f t="shared" si="210"/>
        <v>60.981818181818184</v>
      </c>
      <c r="U1673" s="476" t="s">
        <v>3969</v>
      </c>
      <c r="V1673" s="472"/>
    </row>
    <row r="1674" spans="1:22" s="1" customFormat="1" ht="39.950000000000003" customHeight="1" thickBot="1">
      <c r="A1674" s="1" t="s">
        <v>7</v>
      </c>
      <c r="B1674" s="2" t="s">
        <v>147</v>
      </c>
      <c r="C1674" s="2" t="s">
        <v>269</v>
      </c>
      <c r="D1674" s="2" t="s">
        <v>1858</v>
      </c>
      <c r="E1674" s="2" t="s">
        <v>2736</v>
      </c>
      <c r="F1674" s="2" t="s">
        <v>2865</v>
      </c>
      <c r="G1674" s="2">
        <v>1112.1500000000001</v>
      </c>
      <c r="H1674" s="467">
        <v>1021.55</v>
      </c>
      <c r="I1674" s="467">
        <v>1061.44</v>
      </c>
      <c r="J1674" s="468">
        <f t="shared" si="211"/>
        <v>3.9048504723214819E-2</v>
      </c>
      <c r="K1674" s="464">
        <v>1240</v>
      </c>
      <c r="L1674" s="464">
        <v>1084</v>
      </c>
      <c r="M1674" s="464">
        <v>1181</v>
      </c>
      <c r="N1674" s="466">
        <f t="shared" si="209"/>
        <v>5.4000000000000006E-2</v>
      </c>
      <c r="O1674" s="2">
        <v>0</v>
      </c>
      <c r="P1674" s="2">
        <v>10</v>
      </c>
      <c r="Q1674" s="2">
        <v>10</v>
      </c>
      <c r="R1674" s="2">
        <v>0</v>
      </c>
      <c r="S1674" s="470"/>
      <c r="T1674" s="470">
        <f t="shared" si="210"/>
        <v>20</v>
      </c>
      <c r="U1674" s="474" t="s">
        <v>3970</v>
      </c>
      <c r="V1674" s="475" t="s">
        <v>3151</v>
      </c>
    </row>
    <row r="1675" spans="1:22" s="1" customFormat="1" ht="39.950000000000003" customHeight="1" thickBot="1">
      <c r="A1675" s="1" t="s">
        <v>6</v>
      </c>
      <c r="B1675" s="2" t="s">
        <v>147</v>
      </c>
      <c r="C1675" s="2" t="s">
        <v>269</v>
      </c>
      <c r="D1675" s="2" t="s">
        <v>1859</v>
      </c>
      <c r="E1675" s="2" t="s">
        <v>2738</v>
      </c>
      <c r="F1675" s="2" t="s">
        <v>2990</v>
      </c>
      <c r="G1675" s="2">
        <v>661.6</v>
      </c>
      <c r="H1675" s="467">
        <v>1030.26</v>
      </c>
      <c r="I1675" s="467">
        <v>1073</v>
      </c>
      <c r="J1675" s="468">
        <f t="shared" si="211"/>
        <v>4.1484673771669298E-2</v>
      </c>
      <c r="K1675" s="464">
        <v>1240</v>
      </c>
      <c r="L1675" s="464">
        <v>1084</v>
      </c>
      <c r="M1675" s="464">
        <v>1181</v>
      </c>
      <c r="N1675" s="466">
        <f t="shared" si="209"/>
        <v>5.4000000000000006E-2</v>
      </c>
      <c r="O1675" s="2">
        <v>10</v>
      </c>
      <c r="P1675" s="2">
        <v>10</v>
      </c>
      <c r="Q1675" s="2">
        <v>10</v>
      </c>
      <c r="R1675" s="2">
        <v>0</v>
      </c>
      <c r="S1675" s="470"/>
      <c r="T1675" s="470">
        <f t="shared" si="210"/>
        <v>30</v>
      </c>
      <c r="U1675" s="474" t="s">
        <v>3970</v>
      </c>
      <c r="V1675" s="475" t="s">
        <v>3151</v>
      </c>
    </row>
    <row r="1676" spans="1:22" s="1" customFormat="1" ht="39.950000000000003" customHeight="1" thickBot="1">
      <c r="A1676" s="1" t="s">
        <v>6</v>
      </c>
      <c r="B1676" s="2" t="s">
        <v>148</v>
      </c>
      <c r="C1676" s="2" t="s">
        <v>269</v>
      </c>
      <c r="D1676" s="2" t="s">
        <v>1861</v>
      </c>
      <c r="E1676" s="2" t="s">
        <v>2744</v>
      </c>
      <c r="F1676" s="2" t="s">
        <v>2988</v>
      </c>
      <c r="G1676" s="2">
        <v>569.51</v>
      </c>
      <c r="H1676" s="467">
        <v>565.5</v>
      </c>
      <c r="I1676" s="467">
        <v>676.2</v>
      </c>
      <c r="J1676" s="468">
        <f t="shared" si="211"/>
        <v>0.19575596816976135</v>
      </c>
      <c r="K1676" s="464">
        <v>1240</v>
      </c>
      <c r="L1676" s="464">
        <v>1084</v>
      </c>
      <c r="M1676" s="464">
        <v>1181</v>
      </c>
      <c r="N1676" s="466">
        <f t="shared" ref="N1676:N1739" si="212">1.6%+1.9%+1.9%</f>
        <v>5.4000000000000006E-2</v>
      </c>
      <c r="O1676" s="2">
        <v>10</v>
      </c>
      <c r="P1676" s="2">
        <v>10</v>
      </c>
      <c r="Q1676" s="2">
        <v>10</v>
      </c>
      <c r="R1676" s="2">
        <v>0</v>
      </c>
      <c r="S1676" s="470">
        <v>60</v>
      </c>
      <c r="T1676" s="470">
        <f t="shared" ref="T1676:T1739" si="213">+SUM(O1676:S1676)</f>
        <v>90</v>
      </c>
      <c r="U1676" s="476" t="s">
        <v>3969</v>
      </c>
      <c r="V1676" s="472"/>
    </row>
    <row r="1677" spans="1:22" s="1" customFormat="1" ht="39.950000000000003" customHeight="1" thickBot="1">
      <c r="A1677" s="1" t="s">
        <v>6</v>
      </c>
      <c r="B1677" s="2" t="s">
        <v>148</v>
      </c>
      <c r="C1677" s="2" t="s">
        <v>269</v>
      </c>
      <c r="D1677" s="2" t="s">
        <v>1862</v>
      </c>
      <c r="E1677" s="2" t="s">
        <v>2737</v>
      </c>
      <c r="F1677" s="2" t="s">
        <v>2989</v>
      </c>
      <c r="G1677" s="2">
        <v>586.29</v>
      </c>
      <c r="H1677" s="467">
        <v>586.29</v>
      </c>
      <c r="I1677" s="467">
        <v>709.31</v>
      </c>
      <c r="J1677" s="468">
        <f t="shared" si="211"/>
        <v>0.20982790086817102</v>
      </c>
      <c r="K1677" s="464">
        <v>1240</v>
      </c>
      <c r="L1677" s="464">
        <v>1084</v>
      </c>
      <c r="M1677" s="464">
        <v>1181</v>
      </c>
      <c r="N1677" s="466">
        <f t="shared" si="212"/>
        <v>5.4000000000000006E-2</v>
      </c>
      <c r="O1677" s="2">
        <v>10</v>
      </c>
      <c r="P1677" s="2">
        <v>10</v>
      </c>
      <c r="Q1677" s="2">
        <v>10</v>
      </c>
      <c r="R1677" s="2">
        <v>0</v>
      </c>
      <c r="S1677" s="470">
        <f>+($I$1676*$S$1676)/I1677</f>
        <v>57.199249975328144</v>
      </c>
      <c r="T1677" s="470">
        <f t="shared" si="213"/>
        <v>87.199249975328144</v>
      </c>
      <c r="U1677" s="476" t="s">
        <v>3969</v>
      </c>
      <c r="V1677" s="472"/>
    </row>
    <row r="1678" spans="1:22" s="1" customFormat="1" ht="39.950000000000003" customHeight="1" thickBot="1">
      <c r="A1678" s="1" t="s">
        <v>7</v>
      </c>
      <c r="B1678" s="2" t="s">
        <v>148</v>
      </c>
      <c r="C1678" s="2" t="s">
        <v>269</v>
      </c>
      <c r="D1678" s="2" t="s">
        <v>1863</v>
      </c>
      <c r="E1678" s="2" t="s">
        <v>2733</v>
      </c>
      <c r="F1678" s="2" t="s">
        <v>2865</v>
      </c>
      <c r="G1678" s="2">
        <v>889.19</v>
      </c>
      <c r="H1678" s="467">
        <v>758.6</v>
      </c>
      <c r="I1678" s="467">
        <v>813.56</v>
      </c>
      <c r="J1678" s="468">
        <f t="shared" si="211"/>
        <v>7.2449248615871237E-2</v>
      </c>
      <c r="K1678" s="464">
        <v>1240</v>
      </c>
      <c r="L1678" s="464">
        <v>1084</v>
      </c>
      <c r="M1678" s="464">
        <v>1181</v>
      </c>
      <c r="N1678" s="466">
        <f t="shared" si="212"/>
        <v>5.4000000000000006E-2</v>
      </c>
      <c r="O1678" s="2">
        <v>10</v>
      </c>
      <c r="P1678" s="2">
        <v>0</v>
      </c>
      <c r="Q1678" s="2">
        <v>10</v>
      </c>
      <c r="R1678" s="2">
        <v>2</v>
      </c>
      <c r="S1678" s="470"/>
      <c r="T1678" s="470">
        <f t="shared" si="213"/>
        <v>22</v>
      </c>
      <c r="U1678" s="474" t="s">
        <v>3970</v>
      </c>
      <c r="V1678" s="475" t="s">
        <v>3151</v>
      </c>
    </row>
    <row r="1679" spans="1:22" s="1" customFormat="1" ht="39.950000000000003" customHeight="1" thickBot="1">
      <c r="A1679" s="1" t="s">
        <v>6</v>
      </c>
      <c r="B1679" s="2" t="s">
        <v>148</v>
      </c>
      <c r="C1679" s="2" t="s">
        <v>270</v>
      </c>
      <c r="D1679" s="2" t="s">
        <v>1867</v>
      </c>
      <c r="E1679" s="2" t="s">
        <v>2737</v>
      </c>
      <c r="F1679" s="2" t="s">
        <v>2879</v>
      </c>
      <c r="G1679" s="2">
        <v>1033.9100000000001</v>
      </c>
      <c r="H1679" s="467">
        <v>1033.9100000000001</v>
      </c>
      <c r="I1679" s="467">
        <v>949.68</v>
      </c>
      <c r="J1679" s="468">
        <f t="shared" si="211"/>
        <v>-8.1467439138803305E-2</v>
      </c>
      <c r="K1679" s="464">
        <v>1240</v>
      </c>
      <c r="L1679" s="464">
        <v>1084</v>
      </c>
      <c r="M1679" s="464">
        <v>1181</v>
      </c>
      <c r="N1679" s="466">
        <f t="shared" si="212"/>
        <v>5.4000000000000006E-2</v>
      </c>
      <c r="O1679" s="2">
        <v>10</v>
      </c>
      <c r="P1679" s="2">
        <v>10</v>
      </c>
      <c r="Q1679" s="2">
        <v>10</v>
      </c>
      <c r="R1679" s="2">
        <v>0</v>
      </c>
      <c r="S1679" s="470">
        <f>+($I$1676*$S$1676)/I1679</f>
        <v>42.721758908263837</v>
      </c>
      <c r="T1679" s="470">
        <f t="shared" si="213"/>
        <v>72.721758908263837</v>
      </c>
      <c r="U1679" s="476" t="s">
        <v>3969</v>
      </c>
      <c r="V1679" s="472"/>
    </row>
    <row r="1680" spans="1:22" s="1" customFormat="1" ht="39.950000000000003" customHeight="1" thickBot="1">
      <c r="A1680" s="1" t="s">
        <v>7</v>
      </c>
      <c r="B1680" s="2" t="s">
        <v>148</v>
      </c>
      <c r="C1680" s="2" t="s">
        <v>269</v>
      </c>
      <c r="D1680" s="2" t="s">
        <v>1864</v>
      </c>
      <c r="E1680" s="2" t="s">
        <v>2742</v>
      </c>
      <c r="F1680" s="2" t="s">
        <v>2865</v>
      </c>
      <c r="G1680" s="2">
        <v>821.11</v>
      </c>
      <c r="H1680" s="467">
        <v>990</v>
      </c>
      <c r="I1680" s="467">
        <v>990</v>
      </c>
      <c r="J1680" s="468">
        <f t="shared" si="211"/>
        <v>0</v>
      </c>
      <c r="K1680" s="464">
        <v>1240</v>
      </c>
      <c r="L1680" s="464">
        <v>1084</v>
      </c>
      <c r="M1680" s="464">
        <v>1181</v>
      </c>
      <c r="N1680" s="466">
        <f t="shared" si="212"/>
        <v>5.4000000000000006E-2</v>
      </c>
      <c r="O1680" s="2">
        <v>10</v>
      </c>
      <c r="P1680" s="2">
        <v>0</v>
      </c>
      <c r="Q1680" s="2">
        <v>10</v>
      </c>
      <c r="R1680" s="2">
        <v>0</v>
      </c>
      <c r="S1680" s="470">
        <f>+($I$1676*$S$1676)/I1680</f>
        <v>40.981818181818184</v>
      </c>
      <c r="T1680" s="470">
        <f t="shared" si="213"/>
        <v>60.981818181818184</v>
      </c>
      <c r="U1680" s="476" t="s">
        <v>3969</v>
      </c>
      <c r="V1680" s="472"/>
    </row>
    <row r="1681" spans="1:22" s="1" customFormat="1" ht="39.950000000000003" customHeight="1" thickBot="1">
      <c r="A1681" s="1" t="s">
        <v>7</v>
      </c>
      <c r="B1681" s="2" t="s">
        <v>148</v>
      </c>
      <c r="C1681" s="2" t="s">
        <v>269</v>
      </c>
      <c r="D1681" s="2" t="s">
        <v>1865</v>
      </c>
      <c r="E1681" s="2" t="s">
        <v>2736</v>
      </c>
      <c r="F1681" s="2" t="s">
        <v>2865</v>
      </c>
      <c r="G1681" s="2">
        <v>1112.1500000000001</v>
      </c>
      <c r="H1681" s="467">
        <v>1021.55</v>
      </c>
      <c r="I1681" s="467">
        <v>1061.44</v>
      </c>
      <c r="J1681" s="468">
        <f t="shared" si="211"/>
        <v>3.9048504723214819E-2</v>
      </c>
      <c r="K1681" s="464">
        <v>1240</v>
      </c>
      <c r="L1681" s="464">
        <v>1084</v>
      </c>
      <c r="M1681" s="464">
        <v>1181</v>
      </c>
      <c r="N1681" s="466">
        <f t="shared" si="212"/>
        <v>5.4000000000000006E-2</v>
      </c>
      <c r="O1681" s="2">
        <v>0</v>
      </c>
      <c r="P1681" s="2">
        <v>10</v>
      </c>
      <c r="Q1681" s="2">
        <v>10</v>
      </c>
      <c r="R1681" s="2">
        <v>0</v>
      </c>
      <c r="S1681" s="470"/>
      <c r="T1681" s="470">
        <f t="shared" si="213"/>
        <v>20</v>
      </c>
      <c r="U1681" s="474" t="s">
        <v>3970</v>
      </c>
      <c r="V1681" s="475" t="s">
        <v>3151</v>
      </c>
    </row>
    <row r="1682" spans="1:22" s="1" customFormat="1" ht="39.950000000000003" customHeight="1" thickBot="1">
      <c r="A1682" s="1" t="s">
        <v>6</v>
      </c>
      <c r="B1682" s="2" t="s">
        <v>148</v>
      </c>
      <c r="C1682" s="2" t="s">
        <v>269</v>
      </c>
      <c r="D1682" s="2" t="s">
        <v>1866</v>
      </c>
      <c r="E1682" s="2" t="s">
        <v>2738</v>
      </c>
      <c r="F1682" s="2" t="s">
        <v>2990</v>
      </c>
      <c r="G1682" s="2">
        <v>768.79</v>
      </c>
      <c r="H1682" s="467">
        <v>1030.26</v>
      </c>
      <c r="I1682" s="467">
        <v>1073</v>
      </c>
      <c r="J1682" s="468">
        <f t="shared" si="211"/>
        <v>4.1484673771669298E-2</v>
      </c>
      <c r="K1682" s="464">
        <v>1240</v>
      </c>
      <c r="L1682" s="464">
        <v>1084</v>
      </c>
      <c r="M1682" s="464">
        <v>1181</v>
      </c>
      <c r="N1682" s="466">
        <f t="shared" si="212"/>
        <v>5.4000000000000006E-2</v>
      </c>
      <c r="O1682" s="2">
        <v>10</v>
      </c>
      <c r="P1682" s="2">
        <v>10</v>
      </c>
      <c r="Q1682" s="2">
        <v>10</v>
      </c>
      <c r="R1682" s="2">
        <v>0</v>
      </c>
      <c r="S1682" s="470"/>
      <c r="T1682" s="470">
        <f t="shared" si="213"/>
        <v>30</v>
      </c>
      <c r="U1682" s="474" t="s">
        <v>3970</v>
      </c>
      <c r="V1682" s="475" t="s">
        <v>3151</v>
      </c>
    </row>
    <row r="1683" spans="1:22" s="1" customFormat="1" ht="39.950000000000003" customHeight="1" thickBot="1">
      <c r="A1683" s="1" t="s">
        <v>6</v>
      </c>
      <c r="B1683" s="2" t="s">
        <v>149</v>
      </c>
      <c r="C1683" s="2" t="s">
        <v>269</v>
      </c>
      <c r="D1683" s="2" t="s">
        <v>1868</v>
      </c>
      <c r="E1683" s="2" t="s">
        <v>2744</v>
      </c>
      <c r="F1683" s="2" t="s">
        <v>2988</v>
      </c>
      <c r="G1683" s="2">
        <v>449.39</v>
      </c>
      <c r="H1683" s="467">
        <v>445</v>
      </c>
      <c r="I1683" s="467">
        <v>531.53</v>
      </c>
      <c r="J1683" s="468">
        <f t="shared" si="211"/>
        <v>0.19444943820224714</v>
      </c>
      <c r="K1683" s="464">
        <v>842.8</v>
      </c>
      <c r="L1683" s="464">
        <v>1672.645</v>
      </c>
      <c r="M1683" s="464">
        <v>731.14499999999998</v>
      </c>
      <c r="N1683" s="466">
        <f t="shared" si="212"/>
        <v>5.4000000000000006E-2</v>
      </c>
      <c r="O1683" s="2">
        <v>10</v>
      </c>
      <c r="P1683" s="2">
        <v>10</v>
      </c>
      <c r="Q1683" s="2">
        <v>10</v>
      </c>
      <c r="R1683" s="2">
        <v>0</v>
      </c>
      <c r="S1683" s="470">
        <v>60</v>
      </c>
      <c r="T1683" s="470">
        <f t="shared" si="213"/>
        <v>90</v>
      </c>
      <c r="U1683" s="476" t="s">
        <v>3969</v>
      </c>
      <c r="V1683" s="472"/>
    </row>
    <row r="1684" spans="1:22" s="1" customFormat="1" ht="39.950000000000003" customHeight="1" thickBot="1">
      <c r="A1684" s="1" t="s">
        <v>6</v>
      </c>
      <c r="B1684" s="2" t="s">
        <v>149</v>
      </c>
      <c r="C1684" s="2" t="s">
        <v>269</v>
      </c>
      <c r="D1684" s="2" t="s">
        <v>1869</v>
      </c>
      <c r="E1684" s="2" t="s">
        <v>2737</v>
      </c>
      <c r="F1684" s="2" t="s">
        <v>2989</v>
      </c>
      <c r="G1684" s="2">
        <v>456</v>
      </c>
      <c r="H1684" s="467">
        <v>456</v>
      </c>
      <c r="I1684" s="467">
        <v>551.67999999999995</v>
      </c>
      <c r="J1684" s="468">
        <f t="shared" si="211"/>
        <v>0.20982456140350866</v>
      </c>
      <c r="K1684" s="464">
        <v>842.8</v>
      </c>
      <c r="L1684" s="464">
        <v>1672.645</v>
      </c>
      <c r="M1684" s="464">
        <v>731.14499999999998</v>
      </c>
      <c r="N1684" s="466">
        <f t="shared" si="212"/>
        <v>5.4000000000000006E-2</v>
      </c>
      <c r="O1684" s="2">
        <v>10</v>
      </c>
      <c r="P1684" s="2">
        <v>10</v>
      </c>
      <c r="Q1684" s="2">
        <v>10</v>
      </c>
      <c r="R1684" s="2">
        <v>0</v>
      </c>
      <c r="S1684" s="470">
        <f>+($I$1683*$S$1683)/I1684</f>
        <v>57.808512180974482</v>
      </c>
      <c r="T1684" s="470">
        <f t="shared" si="213"/>
        <v>87.808512180974475</v>
      </c>
      <c r="U1684" s="476" t="s">
        <v>3969</v>
      </c>
      <c r="V1684" s="472"/>
    </row>
    <row r="1685" spans="1:22" s="1" customFormat="1" ht="39.950000000000003" customHeight="1" thickBot="1">
      <c r="A1685" s="1" t="s">
        <v>7</v>
      </c>
      <c r="B1685" s="2" t="s">
        <v>149</v>
      </c>
      <c r="C1685" s="2" t="s">
        <v>269</v>
      </c>
      <c r="D1685" s="2" t="s">
        <v>1870</v>
      </c>
      <c r="E1685" s="2" t="s">
        <v>2733</v>
      </c>
      <c r="F1685" s="2" t="s">
        <v>2865</v>
      </c>
      <c r="G1685" s="2">
        <v>736.1</v>
      </c>
      <c r="H1685" s="467">
        <v>628.02</v>
      </c>
      <c r="I1685" s="467">
        <v>673.46</v>
      </c>
      <c r="J1685" s="468">
        <f t="shared" si="211"/>
        <v>7.2354383618356194E-2</v>
      </c>
      <c r="K1685" s="464">
        <v>842.8</v>
      </c>
      <c r="L1685" s="464">
        <v>1672.645</v>
      </c>
      <c r="M1685" s="464">
        <v>731.14499999999998</v>
      </c>
      <c r="N1685" s="466">
        <f t="shared" si="212"/>
        <v>5.4000000000000006E-2</v>
      </c>
      <c r="O1685" s="2">
        <v>10</v>
      </c>
      <c r="P1685" s="2">
        <v>0</v>
      </c>
      <c r="Q1685" s="2">
        <v>10</v>
      </c>
      <c r="R1685" s="2">
        <v>2</v>
      </c>
      <c r="S1685" s="470"/>
      <c r="T1685" s="470">
        <f t="shared" si="213"/>
        <v>22</v>
      </c>
      <c r="U1685" s="474" t="s">
        <v>3970</v>
      </c>
      <c r="V1685" s="475" t="s">
        <v>3151</v>
      </c>
    </row>
    <row r="1686" spans="1:22" s="1" customFormat="1" ht="39.950000000000003" customHeight="1" thickBot="1">
      <c r="A1686" s="1" t="s">
        <v>6</v>
      </c>
      <c r="B1686" s="2" t="s">
        <v>149</v>
      </c>
      <c r="C1686" s="2" t="s">
        <v>270</v>
      </c>
      <c r="D1686" s="2" t="s">
        <v>1872</v>
      </c>
      <c r="E1686" s="2" t="s">
        <v>2737</v>
      </c>
      <c r="F1686" s="2" t="s">
        <v>2879</v>
      </c>
      <c r="G1686" s="2">
        <v>828.61</v>
      </c>
      <c r="H1686" s="467">
        <v>828.61</v>
      </c>
      <c r="I1686" s="467">
        <v>742.8</v>
      </c>
      <c r="J1686" s="468">
        <f t="shared" si="211"/>
        <v>-0.10355897225473994</v>
      </c>
      <c r="K1686" s="464">
        <v>842.8</v>
      </c>
      <c r="L1686" s="464">
        <v>1672.645</v>
      </c>
      <c r="M1686" s="464">
        <v>731.14499999999998</v>
      </c>
      <c r="N1686" s="466">
        <f t="shared" si="212"/>
        <v>5.4000000000000006E-2</v>
      </c>
      <c r="O1686" s="2">
        <v>10</v>
      </c>
      <c r="P1686" s="2">
        <v>10</v>
      </c>
      <c r="Q1686" s="2">
        <v>10</v>
      </c>
      <c r="R1686" s="2">
        <v>0</v>
      </c>
      <c r="S1686" s="470">
        <f>+($I$1683*$S$1683)/I1686</f>
        <v>42.934571890145399</v>
      </c>
      <c r="T1686" s="470">
        <f t="shared" si="213"/>
        <v>72.934571890145406</v>
      </c>
      <c r="U1686" s="476" t="s">
        <v>3969</v>
      </c>
      <c r="V1686" s="472"/>
    </row>
    <row r="1687" spans="1:22" s="1" customFormat="1" ht="39.950000000000003" customHeight="1" thickBot="1">
      <c r="A1687" s="1" t="s">
        <v>6</v>
      </c>
      <c r="B1687" s="2" t="s">
        <v>149</v>
      </c>
      <c r="C1687" s="2" t="s">
        <v>269</v>
      </c>
      <c r="D1687" s="2" t="s">
        <v>1871</v>
      </c>
      <c r="E1687" s="2" t="s">
        <v>2738</v>
      </c>
      <c r="F1687" s="2" t="s">
        <v>2990</v>
      </c>
      <c r="G1687" s="2">
        <v>661.6</v>
      </c>
      <c r="H1687" s="467">
        <v>732.29</v>
      </c>
      <c r="I1687" s="467">
        <v>782.6</v>
      </c>
      <c r="J1687" s="468">
        <f t="shared" si="211"/>
        <v>6.8702290076335965E-2</v>
      </c>
      <c r="K1687" s="464">
        <v>842.8</v>
      </c>
      <c r="L1687" s="464">
        <v>1672.645</v>
      </c>
      <c r="M1687" s="464">
        <v>731.14499999999998</v>
      </c>
      <c r="N1687" s="466">
        <f t="shared" si="212"/>
        <v>5.4000000000000006E-2</v>
      </c>
      <c r="O1687" s="2">
        <v>10</v>
      </c>
      <c r="P1687" s="2">
        <v>10</v>
      </c>
      <c r="Q1687" s="2">
        <v>10</v>
      </c>
      <c r="R1687" s="2">
        <v>0</v>
      </c>
      <c r="S1687" s="470">
        <f>+($I$1683*$S$1683)/I1687</f>
        <v>40.751086123179142</v>
      </c>
      <c r="T1687" s="470">
        <f t="shared" si="213"/>
        <v>70.751086123179135</v>
      </c>
      <c r="U1687" s="476" t="s">
        <v>3969</v>
      </c>
      <c r="V1687" s="472"/>
    </row>
    <row r="1688" spans="1:22" s="1" customFormat="1" ht="39.950000000000003" customHeight="1" thickBot="1">
      <c r="A1688" s="1" t="s">
        <v>7</v>
      </c>
      <c r="B1688" s="2" t="s">
        <v>149</v>
      </c>
      <c r="C1688" s="2" t="s">
        <v>269</v>
      </c>
      <c r="D1688" s="2" t="s">
        <v>1874</v>
      </c>
      <c r="E1688" s="2" t="s">
        <v>2742</v>
      </c>
      <c r="F1688" s="2" t="s">
        <v>2865</v>
      </c>
      <c r="G1688" s="2">
        <v>652.91999999999996</v>
      </c>
      <c r="H1688" s="467">
        <v>870</v>
      </c>
      <c r="I1688" s="467">
        <v>870</v>
      </c>
      <c r="J1688" s="468">
        <f t="shared" si="211"/>
        <v>0</v>
      </c>
      <c r="K1688" s="464">
        <v>842.8</v>
      </c>
      <c r="L1688" s="464">
        <v>1672.645</v>
      </c>
      <c r="M1688" s="464">
        <v>731.14499999999998</v>
      </c>
      <c r="N1688" s="466">
        <f t="shared" si="212"/>
        <v>5.4000000000000006E-2</v>
      </c>
      <c r="O1688" s="2">
        <v>10</v>
      </c>
      <c r="P1688" s="2">
        <v>0</v>
      </c>
      <c r="Q1688" s="2">
        <v>10</v>
      </c>
      <c r="R1688" s="2">
        <v>0</v>
      </c>
      <c r="S1688" s="470">
        <f>+($I$1683*$S$1683)/I1688</f>
        <v>36.657241379310342</v>
      </c>
      <c r="T1688" s="470">
        <f t="shared" si="213"/>
        <v>56.657241379310342</v>
      </c>
      <c r="U1688" s="474" t="s">
        <v>3970</v>
      </c>
      <c r="V1688" s="475" t="s">
        <v>3971</v>
      </c>
    </row>
    <row r="1689" spans="1:22" s="1" customFormat="1" ht="39.950000000000003" customHeight="1" thickBot="1">
      <c r="A1689" s="1" t="s">
        <v>6</v>
      </c>
      <c r="B1689" s="2" t="s">
        <v>149</v>
      </c>
      <c r="C1689" s="2" t="s">
        <v>269</v>
      </c>
      <c r="D1689" s="2" t="s">
        <v>1873</v>
      </c>
      <c r="E1689" s="2" t="s">
        <v>2736</v>
      </c>
      <c r="F1689" s="2" t="s">
        <v>2865</v>
      </c>
      <c r="G1689" s="2">
        <v>920.7</v>
      </c>
      <c r="H1689" s="467">
        <v>845.7</v>
      </c>
      <c r="I1689" s="467">
        <v>878.66</v>
      </c>
      <c r="J1689" s="468">
        <f t="shared" si="211"/>
        <v>3.8973631311339622E-2</v>
      </c>
      <c r="K1689" s="464">
        <v>842.8</v>
      </c>
      <c r="L1689" s="464">
        <v>1672.645</v>
      </c>
      <c r="M1689" s="464">
        <v>731.14499999999998</v>
      </c>
      <c r="N1689" s="466">
        <f t="shared" si="212"/>
        <v>5.4000000000000006E-2</v>
      </c>
      <c r="O1689" s="2">
        <v>0</v>
      </c>
      <c r="P1689" s="2">
        <v>10</v>
      </c>
      <c r="Q1689" s="2">
        <v>10</v>
      </c>
      <c r="R1689" s="2">
        <v>0</v>
      </c>
      <c r="S1689" s="470"/>
      <c r="T1689" s="470">
        <f t="shared" si="213"/>
        <v>20</v>
      </c>
      <c r="U1689" s="474" t="s">
        <v>3970</v>
      </c>
      <c r="V1689" s="475" t="s">
        <v>3151</v>
      </c>
    </row>
    <row r="1690" spans="1:22" s="1" customFormat="1" ht="39.950000000000003" customHeight="1" thickBot="1">
      <c r="A1690" s="1" t="s">
        <v>6</v>
      </c>
      <c r="B1690" s="2" t="s">
        <v>150</v>
      </c>
      <c r="C1690" s="2" t="s">
        <v>269</v>
      </c>
      <c r="D1690" s="2" t="s">
        <v>1875</v>
      </c>
      <c r="E1690" s="2" t="s">
        <v>2744</v>
      </c>
      <c r="F1690" s="2" t="s">
        <v>2988</v>
      </c>
      <c r="G1690" s="2">
        <v>569.51</v>
      </c>
      <c r="H1690" s="467">
        <v>565.5</v>
      </c>
      <c r="I1690" s="467">
        <v>676.2</v>
      </c>
      <c r="J1690" s="468">
        <f t="shared" si="211"/>
        <v>0.19575596816976135</v>
      </c>
      <c r="K1690" s="464">
        <v>1240</v>
      </c>
      <c r="L1690" s="464">
        <v>1084</v>
      </c>
      <c r="M1690" s="464">
        <v>1181</v>
      </c>
      <c r="N1690" s="466">
        <f t="shared" si="212"/>
        <v>5.4000000000000006E-2</v>
      </c>
      <c r="O1690" s="2">
        <v>10</v>
      </c>
      <c r="P1690" s="2">
        <v>10</v>
      </c>
      <c r="Q1690" s="2">
        <v>10</v>
      </c>
      <c r="R1690" s="2">
        <v>0</v>
      </c>
      <c r="S1690" s="470">
        <v>60</v>
      </c>
      <c r="T1690" s="470">
        <f t="shared" si="213"/>
        <v>90</v>
      </c>
      <c r="U1690" s="476" t="s">
        <v>3969</v>
      </c>
      <c r="V1690" s="472"/>
    </row>
    <row r="1691" spans="1:22" s="1" customFormat="1" ht="39.950000000000003" customHeight="1" thickBot="1">
      <c r="A1691" s="1" t="s">
        <v>6</v>
      </c>
      <c r="B1691" s="2" t="s">
        <v>150</v>
      </c>
      <c r="C1691" s="2" t="s">
        <v>269</v>
      </c>
      <c r="D1691" s="2" t="s">
        <v>1876</v>
      </c>
      <c r="E1691" s="2" t="s">
        <v>2737</v>
      </c>
      <c r="F1691" s="2" t="s">
        <v>2989</v>
      </c>
      <c r="G1691" s="2">
        <v>586.29</v>
      </c>
      <c r="H1691" s="467">
        <v>586.29</v>
      </c>
      <c r="I1691" s="467">
        <v>709.31</v>
      </c>
      <c r="J1691" s="468">
        <f t="shared" si="211"/>
        <v>0.20982790086817102</v>
      </c>
      <c r="K1691" s="464">
        <v>1240</v>
      </c>
      <c r="L1691" s="464">
        <v>1084</v>
      </c>
      <c r="M1691" s="464">
        <v>1181</v>
      </c>
      <c r="N1691" s="466">
        <f t="shared" si="212"/>
        <v>5.4000000000000006E-2</v>
      </c>
      <c r="O1691" s="2">
        <v>10</v>
      </c>
      <c r="P1691" s="2">
        <v>10</v>
      </c>
      <c r="Q1691" s="2">
        <v>10</v>
      </c>
      <c r="R1691" s="2">
        <v>0</v>
      </c>
      <c r="S1691" s="470">
        <f>+($I$1690*$S$1690)/I1691</f>
        <v>57.199249975328144</v>
      </c>
      <c r="T1691" s="470">
        <f t="shared" si="213"/>
        <v>87.199249975328144</v>
      </c>
      <c r="U1691" s="476" t="s">
        <v>3969</v>
      </c>
      <c r="V1691" s="472"/>
    </row>
    <row r="1692" spans="1:22" s="1" customFormat="1" ht="39.950000000000003" customHeight="1" thickBot="1">
      <c r="A1692" s="1" t="s">
        <v>7</v>
      </c>
      <c r="B1692" s="2" t="s">
        <v>150</v>
      </c>
      <c r="C1692" s="2" t="s">
        <v>269</v>
      </c>
      <c r="D1692" s="2" t="s">
        <v>1877</v>
      </c>
      <c r="E1692" s="2" t="s">
        <v>2733</v>
      </c>
      <c r="F1692" s="2" t="s">
        <v>2865</v>
      </c>
      <c r="G1692" s="2">
        <v>889.19</v>
      </c>
      <c r="H1692" s="467">
        <v>758.6</v>
      </c>
      <c r="I1692" s="467">
        <v>813.56</v>
      </c>
      <c r="J1692" s="468">
        <f t="shared" si="211"/>
        <v>7.2449248615871237E-2</v>
      </c>
      <c r="K1692" s="464">
        <v>1240</v>
      </c>
      <c r="L1692" s="464">
        <v>1084</v>
      </c>
      <c r="M1692" s="464">
        <v>1181</v>
      </c>
      <c r="N1692" s="466">
        <f t="shared" si="212"/>
        <v>5.4000000000000006E-2</v>
      </c>
      <c r="O1692" s="2">
        <v>10</v>
      </c>
      <c r="P1692" s="2">
        <v>0</v>
      </c>
      <c r="Q1692" s="2">
        <v>10</v>
      </c>
      <c r="R1692" s="2">
        <v>2</v>
      </c>
      <c r="S1692" s="470"/>
      <c r="T1692" s="470">
        <f t="shared" si="213"/>
        <v>22</v>
      </c>
      <c r="U1692" s="474" t="s">
        <v>3970</v>
      </c>
      <c r="V1692" s="475" t="s">
        <v>3151</v>
      </c>
    </row>
    <row r="1693" spans="1:22" s="1" customFormat="1" ht="39.950000000000003" customHeight="1" thickBot="1">
      <c r="A1693" s="1" t="s">
        <v>6</v>
      </c>
      <c r="B1693" s="2" t="s">
        <v>150</v>
      </c>
      <c r="C1693" s="2" t="s">
        <v>270</v>
      </c>
      <c r="D1693" s="2" t="s">
        <v>1881</v>
      </c>
      <c r="E1693" s="2" t="s">
        <v>2737</v>
      </c>
      <c r="F1693" s="2" t="s">
        <v>2879</v>
      </c>
      <c r="G1693" s="2">
        <v>1033.9100000000001</v>
      </c>
      <c r="H1693" s="467">
        <v>1033.9100000000001</v>
      </c>
      <c r="I1693" s="467">
        <v>949.68</v>
      </c>
      <c r="J1693" s="468">
        <f t="shared" si="211"/>
        <v>-8.1467439138803305E-2</v>
      </c>
      <c r="K1693" s="464">
        <v>1240</v>
      </c>
      <c r="L1693" s="464">
        <v>1084</v>
      </c>
      <c r="M1693" s="464">
        <v>1181</v>
      </c>
      <c r="N1693" s="466">
        <f t="shared" si="212"/>
        <v>5.4000000000000006E-2</v>
      </c>
      <c r="O1693" s="2">
        <v>10</v>
      </c>
      <c r="P1693" s="2">
        <v>10</v>
      </c>
      <c r="Q1693" s="2">
        <v>10</v>
      </c>
      <c r="R1693" s="2">
        <v>0</v>
      </c>
      <c r="S1693" s="470">
        <f>+($I$1690*$S$1690)/I1693</f>
        <v>42.721758908263837</v>
      </c>
      <c r="T1693" s="470">
        <f t="shared" si="213"/>
        <v>72.721758908263837</v>
      </c>
      <c r="U1693" s="476" t="s">
        <v>3969</v>
      </c>
      <c r="V1693" s="472"/>
    </row>
    <row r="1694" spans="1:22" s="1" customFormat="1" ht="39.950000000000003" customHeight="1" thickBot="1">
      <c r="A1694" s="1" t="s">
        <v>7</v>
      </c>
      <c r="B1694" s="2" t="s">
        <v>150</v>
      </c>
      <c r="C1694" s="2" t="s">
        <v>269</v>
      </c>
      <c r="D1694" s="2" t="s">
        <v>1878</v>
      </c>
      <c r="E1694" s="2" t="s">
        <v>2742</v>
      </c>
      <c r="F1694" s="2" t="s">
        <v>2865</v>
      </c>
      <c r="G1694" s="2">
        <v>821.11</v>
      </c>
      <c r="H1694" s="467">
        <v>990</v>
      </c>
      <c r="I1694" s="467">
        <v>990</v>
      </c>
      <c r="J1694" s="468">
        <f t="shared" si="211"/>
        <v>0</v>
      </c>
      <c r="K1694" s="464">
        <v>1240</v>
      </c>
      <c r="L1694" s="464">
        <v>1084</v>
      </c>
      <c r="M1694" s="464">
        <v>1181</v>
      </c>
      <c r="N1694" s="466">
        <f t="shared" si="212"/>
        <v>5.4000000000000006E-2</v>
      </c>
      <c r="O1694" s="2">
        <v>10</v>
      </c>
      <c r="P1694" s="2">
        <v>0</v>
      </c>
      <c r="Q1694" s="2">
        <v>10</v>
      </c>
      <c r="R1694" s="2">
        <v>0</v>
      </c>
      <c r="S1694" s="470">
        <f>+($I$1690*$S$1690)/I1694</f>
        <v>40.981818181818184</v>
      </c>
      <c r="T1694" s="470">
        <f t="shared" si="213"/>
        <v>60.981818181818184</v>
      </c>
      <c r="U1694" s="476" t="s">
        <v>3969</v>
      </c>
      <c r="V1694" s="472"/>
    </row>
    <row r="1695" spans="1:22" s="1" customFormat="1" ht="39.950000000000003" customHeight="1" thickBot="1">
      <c r="A1695" s="1" t="s">
        <v>7</v>
      </c>
      <c r="B1695" s="2" t="s">
        <v>150</v>
      </c>
      <c r="C1695" s="2" t="s">
        <v>269</v>
      </c>
      <c r="D1695" s="2" t="s">
        <v>1879</v>
      </c>
      <c r="E1695" s="2" t="s">
        <v>2736</v>
      </c>
      <c r="F1695" s="2" t="s">
        <v>2865</v>
      </c>
      <c r="G1695" s="2">
        <v>1112.1500000000001</v>
      </c>
      <c r="H1695" s="467">
        <v>1021.55</v>
      </c>
      <c r="I1695" s="467">
        <v>1061.44</v>
      </c>
      <c r="J1695" s="468">
        <f t="shared" si="211"/>
        <v>3.9048504723214819E-2</v>
      </c>
      <c r="K1695" s="464">
        <v>1240</v>
      </c>
      <c r="L1695" s="464">
        <v>1084</v>
      </c>
      <c r="M1695" s="464">
        <v>1181</v>
      </c>
      <c r="N1695" s="466">
        <f t="shared" si="212"/>
        <v>5.4000000000000006E-2</v>
      </c>
      <c r="O1695" s="2">
        <v>0</v>
      </c>
      <c r="P1695" s="2">
        <v>10</v>
      </c>
      <c r="Q1695" s="2">
        <v>10</v>
      </c>
      <c r="R1695" s="2">
        <v>0</v>
      </c>
      <c r="S1695" s="470"/>
      <c r="T1695" s="470">
        <f t="shared" si="213"/>
        <v>20</v>
      </c>
      <c r="U1695" s="474" t="s">
        <v>3970</v>
      </c>
      <c r="V1695" s="475" t="s">
        <v>3151</v>
      </c>
    </row>
    <row r="1696" spans="1:22" s="1" customFormat="1" ht="39.950000000000003" customHeight="1" thickBot="1">
      <c r="A1696" s="1" t="s">
        <v>6</v>
      </c>
      <c r="B1696" s="2" t="s">
        <v>150</v>
      </c>
      <c r="C1696" s="2" t="s">
        <v>269</v>
      </c>
      <c r="D1696" s="2" t="s">
        <v>1880</v>
      </c>
      <c r="E1696" s="2" t="s">
        <v>2738</v>
      </c>
      <c r="F1696" s="2" t="s">
        <v>2990</v>
      </c>
      <c r="G1696" s="2">
        <v>768.79</v>
      </c>
      <c r="H1696" s="467">
        <v>1030.26</v>
      </c>
      <c r="I1696" s="467">
        <v>1073</v>
      </c>
      <c r="J1696" s="468">
        <f t="shared" si="211"/>
        <v>4.1484673771669298E-2</v>
      </c>
      <c r="K1696" s="464">
        <v>1240</v>
      </c>
      <c r="L1696" s="464">
        <v>1084</v>
      </c>
      <c r="M1696" s="464">
        <v>1181</v>
      </c>
      <c r="N1696" s="466">
        <f t="shared" si="212"/>
        <v>5.4000000000000006E-2</v>
      </c>
      <c r="O1696" s="2">
        <v>10</v>
      </c>
      <c r="P1696" s="2">
        <v>10</v>
      </c>
      <c r="Q1696" s="2">
        <v>10</v>
      </c>
      <c r="R1696" s="2">
        <v>0</v>
      </c>
      <c r="S1696" s="470"/>
      <c r="T1696" s="470">
        <f t="shared" si="213"/>
        <v>30</v>
      </c>
      <c r="U1696" s="474" t="s">
        <v>3970</v>
      </c>
      <c r="V1696" s="475" t="s">
        <v>3151</v>
      </c>
    </row>
    <row r="1697" spans="1:22" s="1" customFormat="1" ht="39.950000000000003" customHeight="1" thickBot="1">
      <c r="A1697" s="1" t="s">
        <v>6</v>
      </c>
      <c r="B1697" s="2" t="s">
        <v>151</v>
      </c>
      <c r="C1697" s="2" t="s">
        <v>269</v>
      </c>
      <c r="D1697" s="2" t="s">
        <v>1882</v>
      </c>
      <c r="E1697" s="2" t="s">
        <v>2744</v>
      </c>
      <c r="F1697" s="2" t="s">
        <v>2988</v>
      </c>
      <c r="G1697" s="2">
        <v>449.39</v>
      </c>
      <c r="H1697" s="467">
        <v>445</v>
      </c>
      <c r="I1697" s="467">
        <v>531.53</v>
      </c>
      <c r="J1697" s="468">
        <f t="shared" si="211"/>
        <v>0.19444943820224714</v>
      </c>
      <c r="K1697" s="464">
        <v>842.8</v>
      </c>
      <c r="L1697" s="464">
        <v>1782.25</v>
      </c>
      <c r="M1697" s="464">
        <v>731.14499999999998</v>
      </c>
      <c r="N1697" s="466">
        <f t="shared" si="212"/>
        <v>5.4000000000000006E-2</v>
      </c>
      <c r="O1697" s="2">
        <v>10</v>
      </c>
      <c r="P1697" s="2">
        <v>10</v>
      </c>
      <c r="Q1697" s="2">
        <v>10</v>
      </c>
      <c r="R1697" s="2">
        <v>0</v>
      </c>
      <c r="S1697" s="470">
        <v>60</v>
      </c>
      <c r="T1697" s="470">
        <f t="shared" si="213"/>
        <v>90</v>
      </c>
      <c r="U1697" s="476" t="s">
        <v>3969</v>
      </c>
      <c r="V1697" s="472"/>
    </row>
    <row r="1698" spans="1:22" s="1" customFormat="1" ht="39.950000000000003" customHeight="1" thickBot="1">
      <c r="A1698" s="1" t="s">
        <v>6</v>
      </c>
      <c r="B1698" s="2" t="s">
        <v>151</v>
      </c>
      <c r="C1698" s="2" t="s">
        <v>269</v>
      </c>
      <c r="D1698" s="2" t="s">
        <v>1883</v>
      </c>
      <c r="E1698" s="2" t="s">
        <v>2737</v>
      </c>
      <c r="F1698" s="2" t="s">
        <v>2989</v>
      </c>
      <c r="G1698" s="2">
        <v>456</v>
      </c>
      <c r="H1698" s="467">
        <v>456</v>
      </c>
      <c r="I1698" s="467">
        <v>551.67999999999995</v>
      </c>
      <c r="J1698" s="468">
        <f t="shared" si="211"/>
        <v>0.20982456140350866</v>
      </c>
      <c r="K1698" s="464">
        <v>842.8</v>
      </c>
      <c r="L1698" s="464">
        <v>1782.25</v>
      </c>
      <c r="M1698" s="464">
        <v>731.14499999999998</v>
      </c>
      <c r="N1698" s="466">
        <f t="shared" si="212"/>
        <v>5.4000000000000006E-2</v>
      </c>
      <c r="O1698" s="2">
        <v>10</v>
      </c>
      <c r="P1698" s="2">
        <v>10</v>
      </c>
      <c r="Q1698" s="2">
        <v>10</v>
      </c>
      <c r="R1698" s="2">
        <v>0</v>
      </c>
      <c r="S1698" s="470">
        <f>+($I$1697*$S$1697)/I1698</f>
        <v>57.808512180974482</v>
      </c>
      <c r="T1698" s="470">
        <f t="shared" si="213"/>
        <v>87.808512180974475</v>
      </c>
      <c r="U1698" s="476" t="s">
        <v>3969</v>
      </c>
      <c r="V1698" s="472"/>
    </row>
    <row r="1699" spans="1:22" s="1" customFormat="1" ht="39.950000000000003" customHeight="1" thickBot="1">
      <c r="A1699" s="1" t="s">
        <v>7</v>
      </c>
      <c r="B1699" s="2" t="s">
        <v>151</v>
      </c>
      <c r="C1699" s="2" t="s">
        <v>269</v>
      </c>
      <c r="D1699" s="2" t="s">
        <v>1884</v>
      </c>
      <c r="E1699" s="2" t="s">
        <v>2733</v>
      </c>
      <c r="F1699" s="2" t="s">
        <v>2991</v>
      </c>
      <c r="G1699" s="2">
        <v>736.1</v>
      </c>
      <c r="H1699" s="467">
        <v>628.02</v>
      </c>
      <c r="I1699" s="467">
        <v>673.46</v>
      </c>
      <c r="J1699" s="468">
        <f t="shared" si="211"/>
        <v>7.2354383618356194E-2</v>
      </c>
      <c r="K1699" s="464">
        <v>842.8</v>
      </c>
      <c r="L1699" s="464">
        <v>1782.25</v>
      </c>
      <c r="M1699" s="464">
        <v>731.14499999999998</v>
      </c>
      <c r="N1699" s="466">
        <f t="shared" si="212"/>
        <v>5.4000000000000006E-2</v>
      </c>
      <c r="O1699" s="2">
        <v>10</v>
      </c>
      <c r="P1699" s="2">
        <v>0</v>
      </c>
      <c r="Q1699" s="2">
        <v>10</v>
      </c>
      <c r="R1699" s="2">
        <v>2</v>
      </c>
      <c r="S1699" s="470"/>
      <c r="T1699" s="470">
        <f t="shared" si="213"/>
        <v>22</v>
      </c>
      <c r="U1699" s="474" t="s">
        <v>3970</v>
      </c>
      <c r="V1699" s="475" t="s">
        <v>3151</v>
      </c>
    </row>
    <row r="1700" spans="1:22" s="1" customFormat="1" ht="39.950000000000003" customHeight="1" thickBot="1">
      <c r="A1700" s="1" t="s">
        <v>6</v>
      </c>
      <c r="B1700" s="2" t="s">
        <v>151</v>
      </c>
      <c r="C1700" s="2" t="s">
        <v>270</v>
      </c>
      <c r="D1700" s="2" t="s">
        <v>1886</v>
      </c>
      <c r="E1700" s="2" t="s">
        <v>2737</v>
      </c>
      <c r="F1700" s="2" t="s">
        <v>2879</v>
      </c>
      <c r="G1700" s="2">
        <v>828.61</v>
      </c>
      <c r="H1700" s="467">
        <v>828.61</v>
      </c>
      <c r="I1700" s="467">
        <v>742.8</v>
      </c>
      <c r="J1700" s="468">
        <f t="shared" si="211"/>
        <v>-0.10355897225473994</v>
      </c>
      <c r="K1700" s="464">
        <v>842.8</v>
      </c>
      <c r="L1700" s="464">
        <v>1782.25</v>
      </c>
      <c r="M1700" s="464">
        <v>731.14499999999998</v>
      </c>
      <c r="N1700" s="466">
        <f t="shared" si="212"/>
        <v>5.4000000000000006E-2</v>
      </c>
      <c r="O1700" s="2">
        <v>10</v>
      </c>
      <c r="P1700" s="2">
        <v>10</v>
      </c>
      <c r="Q1700" s="2">
        <v>10</v>
      </c>
      <c r="R1700" s="2">
        <v>0</v>
      </c>
      <c r="S1700" s="470">
        <f>+($I$1697*$S$1697)/I1700</f>
        <v>42.934571890145399</v>
      </c>
      <c r="T1700" s="470">
        <f t="shared" si="213"/>
        <v>72.934571890145406</v>
      </c>
      <c r="U1700" s="476" t="s">
        <v>3969</v>
      </c>
      <c r="V1700" s="472"/>
    </row>
    <row r="1701" spans="1:22" s="1" customFormat="1" ht="39.950000000000003" customHeight="1" thickBot="1">
      <c r="A1701" s="1" t="s">
        <v>6</v>
      </c>
      <c r="B1701" s="2" t="s">
        <v>151</v>
      </c>
      <c r="C1701" s="2" t="s">
        <v>269</v>
      </c>
      <c r="D1701" s="2" t="s">
        <v>1885</v>
      </c>
      <c r="E1701" s="2" t="s">
        <v>2738</v>
      </c>
      <c r="F1701" s="2" t="s">
        <v>2990</v>
      </c>
      <c r="G1701" s="2">
        <v>661.6</v>
      </c>
      <c r="H1701" s="467">
        <v>732.29</v>
      </c>
      <c r="I1701" s="467">
        <v>782.6</v>
      </c>
      <c r="J1701" s="468">
        <f t="shared" si="211"/>
        <v>6.8702290076335965E-2</v>
      </c>
      <c r="K1701" s="464">
        <v>842.8</v>
      </c>
      <c r="L1701" s="464">
        <v>1782.25</v>
      </c>
      <c r="M1701" s="464">
        <v>731.14499999999998</v>
      </c>
      <c r="N1701" s="466">
        <f t="shared" si="212"/>
        <v>5.4000000000000006E-2</v>
      </c>
      <c r="O1701" s="2">
        <v>10</v>
      </c>
      <c r="P1701" s="2">
        <v>10</v>
      </c>
      <c r="Q1701" s="2">
        <v>10</v>
      </c>
      <c r="R1701" s="2">
        <v>0</v>
      </c>
      <c r="S1701" s="470">
        <f>+($I$1697*$S$1697)/I1701</f>
        <v>40.751086123179142</v>
      </c>
      <c r="T1701" s="470">
        <f t="shared" si="213"/>
        <v>70.751086123179135</v>
      </c>
      <c r="U1701" s="476" t="s">
        <v>3969</v>
      </c>
      <c r="V1701" s="472"/>
    </row>
    <row r="1702" spans="1:22" s="1" customFormat="1" ht="39.950000000000003" customHeight="1" thickBot="1">
      <c r="A1702" s="1" t="s">
        <v>7</v>
      </c>
      <c r="B1702" s="2" t="s">
        <v>151</v>
      </c>
      <c r="C1702" s="2" t="s">
        <v>269</v>
      </c>
      <c r="D1702" s="2" t="s">
        <v>1887</v>
      </c>
      <c r="E1702" s="2" t="s">
        <v>2736</v>
      </c>
      <c r="F1702" s="2" t="s">
        <v>2865</v>
      </c>
      <c r="G1702" s="2">
        <v>920.7</v>
      </c>
      <c r="H1702" s="467">
        <v>845.7</v>
      </c>
      <c r="I1702" s="467">
        <v>878.66</v>
      </c>
      <c r="J1702" s="468">
        <f t="shared" si="211"/>
        <v>3.8973631311339622E-2</v>
      </c>
      <c r="K1702" s="464">
        <v>842.8</v>
      </c>
      <c r="L1702" s="464">
        <v>1782.25</v>
      </c>
      <c r="M1702" s="464">
        <v>731.14499999999998</v>
      </c>
      <c r="N1702" s="466">
        <f t="shared" si="212"/>
        <v>5.4000000000000006E-2</v>
      </c>
      <c r="O1702" s="2">
        <v>0</v>
      </c>
      <c r="P1702" s="2">
        <v>10</v>
      </c>
      <c r="Q1702" s="2">
        <v>10</v>
      </c>
      <c r="R1702" s="2">
        <v>0</v>
      </c>
      <c r="S1702" s="470"/>
      <c r="T1702" s="470">
        <f t="shared" si="213"/>
        <v>20</v>
      </c>
      <c r="U1702" s="474" t="s">
        <v>3970</v>
      </c>
      <c r="V1702" s="475" t="s">
        <v>3151</v>
      </c>
    </row>
    <row r="1703" spans="1:22" s="1" customFormat="1" ht="39.950000000000003" customHeight="1" thickBot="1">
      <c r="A1703" s="1" t="s">
        <v>6</v>
      </c>
      <c r="B1703" s="2" t="s">
        <v>151</v>
      </c>
      <c r="C1703" s="2" t="s">
        <v>269</v>
      </c>
      <c r="D1703" s="2" t="s">
        <v>1888</v>
      </c>
      <c r="E1703" s="2" t="s">
        <v>2742</v>
      </c>
      <c r="F1703" s="2" t="s">
        <v>2865</v>
      </c>
      <c r="G1703" s="2">
        <v>652.91999999999996</v>
      </c>
      <c r="H1703" s="467">
        <v>970</v>
      </c>
      <c r="I1703" s="467">
        <v>970</v>
      </c>
      <c r="J1703" s="468">
        <f t="shared" si="211"/>
        <v>0</v>
      </c>
      <c r="K1703" s="464">
        <v>842.8</v>
      </c>
      <c r="L1703" s="464">
        <v>1782.25</v>
      </c>
      <c r="M1703" s="464">
        <v>731.14499999999998</v>
      </c>
      <c r="N1703" s="466">
        <f t="shared" si="212"/>
        <v>5.4000000000000006E-2</v>
      </c>
      <c r="O1703" s="2">
        <v>10</v>
      </c>
      <c r="P1703" s="2">
        <v>0</v>
      </c>
      <c r="Q1703" s="2">
        <v>10</v>
      </c>
      <c r="R1703" s="2">
        <v>0</v>
      </c>
      <c r="S1703" s="470">
        <f>+($I$1697*$S$1697)/I1703</f>
        <v>32.878144329896905</v>
      </c>
      <c r="T1703" s="470">
        <f t="shared" si="213"/>
        <v>52.878144329896905</v>
      </c>
      <c r="U1703" s="476" t="s">
        <v>3969</v>
      </c>
      <c r="V1703" s="472"/>
    </row>
    <row r="1704" spans="1:22" s="1" customFormat="1" ht="39.950000000000003" customHeight="1" thickBot="1">
      <c r="A1704" s="1" t="s">
        <v>6</v>
      </c>
      <c r="B1704" s="2" t="s">
        <v>152</v>
      </c>
      <c r="C1704" s="2" t="s">
        <v>269</v>
      </c>
      <c r="D1704" s="2" t="s">
        <v>1889</v>
      </c>
      <c r="E1704" s="2" t="s">
        <v>2738</v>
      </c>
      <c r="F1704" s="2" t="s">
        <v>2852</v>
      </c>
      <c r="G1704" s="2">
        <v>1189.32</v>
      </c>
      <c r="H1704" s="467">
        <v>1052.71</v>
      </c>
      <c r="I1704" s="467">
        <v>1096.4000000000001</v>
      </c>
      <c r="J1704" s="468">
        <f t="shared" si="211"/>
        <v>4.1502408070598788E-2</v>
      </c>
      <c r="K1704" s="464">
        <v>3593.5</v>
      </c>
      <c r="L1704" s="464">
        <v>3041</v>
      </c>
      <c r="M1704" s="464">
        <v>3141</v>
      </c>
      <c r="N1704" s="466">
        <f t="shared" si="212"/>
        <v>5.4000000000000006E-2</v>
      </c>
      <c r="O1704" s="2">
        <v>10</v>
      </c>
      <c r="P1704" s="2">
        <v>10</v>
      </c>
      <c r="Q1704" s="2">
        <v>10</v>
      </c>
      <c r="R1704" s="2">
        <v>0</v>
      </c>
      <c r="S1704" s="470">
        <v>60</v>
      </c>
      <c r="T1704" s="470">
        <f t="shared" si="213"/>
        <v>90</v>
      </c>
      <c r="U1704" s="476" t="s">
        <v>3969</v>
      </c>
      <c r="V1704" s="472"/>
    </row>
    <row r="1705" spans="1:22" s="1" customFormat="1" ht="39.950000000000003" customHeight="1" thickBot="1">
      <c r="A1705" s="1" t="s">
        <v>6</v>
      </c>
      <c r="B1705" s="2" t="s">
        <v>152</v>
      </c>
      <c r="C1705" s="2" t="s">
        <v>270</v>
      </c>
      <c r="D1705" s="2" t="s">
        <v>1893</v>
      </c>
      <c r="E1705" s="2" t="s">
        <v>2737</v>
      </c>
      <c r="F1705" s="2" t="s">
        <v>2984</v>
      </c>
      <c r="G1705" s="2">
        <v>1431.57</v>
      </c>
      <c r="H1705" s="467">
        <v>1431.57</v>
      </c>
      <c r="I1705" s="467">
        <v>1136.8599999999999</v>
      </c>
      <c r="J1705" s="468">
        <f t="shared" si="211"/>
        <v>-0.20586488959673649</v>
      </c>
      <c r="K1705" s="464">
        <v>3593.5</v>
      </c>
      <c r="L1705" s="464">
        <v>3041</v>
      </c>
      <c r="M1705" s="464">
        <v>3141</v>
      </c>
      <c r="N1705" s="466">
        <f t="shared" si="212"/>
        <v>5.4000000000000006E-2</v>
      </c>
      <c r="O1705" s="2">
        <v>10</v>
      </c>
      <c r="P1705" s="2">
        <v>10</v>
      </c>
      <c r="Q1705" s="2">
        <v>10</v>
      </c>
      <c r="R1705" s="2">
        <v>0</v>
      </c>
      <c r="S1705" s="470">
        <f>+($I$1704*$S$1704)/I1705</f>
        <v>57.864644723184917</v>
      </c>
      <c r="T1705" s="470">
        <f t="shared" si="213"/>
        <v>87.864644723184909</v>
      </c>
      <c r="U1705" s="476" t="s">
        <v>3969</v>
      </c>
      <c r="V1705" s="472"/>
    </row>
    <row r="1706" spans="1:22" s="1" customFormat="1" ht="39.950000000000003" customHeight="1" thickBot="1">
      <c r="A1706" s="1" t="s">
        <v>6</v>
      </c>
      <c r="B1706" s="2" t="s">
        <v>152</v>
      </c>
      <c r="C1706" s="2" t="s">
        <v>269</v>
      </c>
      <c r="D1706" s="2" t="s">
        <v>1890</v>
      </c>
      <c r="E1706" s="2" t="s">
        <v>2737</v>
      </c>
      <c r="F1706" s="2" t="s">
        <v>2879</v>
      </c>
      <c r="G1706" s="2">
        <v>1105.23</v>
      </c>
      <c r="H1706" s="467">
        <v>1105.23</v>
      </c>
      <c r="I1706" s="467">
        <v>1166.42</v>
      </c>
      <c r="J1706" s="468">
        <f t="shared" si="211"/>
        <v>5.5364041873637207E-2</v>
      </c>
      <c r="K1706" s="464">
        <v>3593.5</v>
      </c>
      <c r="L1706" s="464">
        <v>3041</v>
      </c>
      <c r="M1706" s="464">
        <v>3141</v>
      </c>
      <c r="N1706" s="466">
        <f t="shared" si="212"/>
        <v>5.4000000000000006E-2</v>
      </c>
      <c r="O1706" s="2">
        <v>10</v>
      </c>
      <c r="P1706" s="2">
        <v>10</v>
      </c>
      <c r="Q1706" s="2">
        <v>10</v>
      </c>
      <c r="R1706" s="2">
        <v>0</v>
      </c>
      <c r="S1706" s="470">
        <f>+($I$1704*$S$1704)/I1706</f>
        <v>56.398209907237529</v>
      </c>
      <c r="T1706" s="470">
        <f t="shared" si="213"/>
        <v>86.398209907237529</v>
      </c>
      <c r="U1706" s="476" t="s">
        <v>3969</v>
      </c>
      <c r="V1706" s="472"/>
    </row>
    <row r="1707" spans="1:22" s="1" customFormat="1" ht="39.950000000000003" customHeight="1" thickBot="1">
      <c r="A1707" s="1" t="s">
        <v>6</v>
      </c>
      <c r="B1707" s="2" t="s">
        <v>152</v>
      </c>
      <c r="C1707" s="2" t="s">
        <v>269</v>
      </c>
      <c r="D1707" s="2" t="s">
        <v>1891</v>
      </c>
      <c r="E1707" s="2" t="s">
        <v>2733</v>
      </c>
      <c r="F1707" s="2" t="s">
        <v>2991</v>
      </c>
      <c r="G1707" s="2">
        <v>1318.26</v>
      </c>
      <c r="H1707" s="467">
        <v>1231.21</v>
      </c>
      <c r="I1707" s="467">
        <v>1389.88</v>
      </c>
      <c r="J1707" s="468">
        <f t="shared" si="211"/>
        <v>0.12887322227727202</v>
      </c>
      <c r="K1707" s="464">
        <v>3593.5</v>
      </c>
      <c r="L1707" s="464">
        <v>3041</v>
      </c>
      <c r="M1707" s="464">
        <v>3141</v>
      </c>
      <c r="N1707" s="466">
        <f t="shared" si="212"/>
        <v>5.4000000000000006E-2</v>
      </c>
      <c r="O1707" s="2">
        <v>10</v>
      </c>
      <c r="P1707" s="2">
        <v>10</v>
      </c>
      <c r="Q1707" s="2">
        <v>10</v>
      </c>
      <c r="R1707" s="2">
        <v>2</v>
      </c>
      <c r="S1707" s="470">
        <f>+($I$1704*$S$1704)/I1707</f>
        <v>47.330704809048257</v>
      </c>
      <c r="T1707" s="470">
        <f t="shared" si="213"/>
        <v>79.330704809048257</v>
      </c>
      <c r="U1707" s="476" t="s">
        <v>3969</v>
      </c>
      <c r="V1707" s="472"/>
    </row>
    <row r="1708" spans="1:22" s="1" customFormat="1" ht="39.950000000000003" customHeight="1" thickBot="1">
      <c r="A1708" s="1" t="s">
        <v>6</v>
      </c>
      <c r="B1708" s="2" t="s">
        <v>152</v>
      </c>
      <c r="C1708" s="2" t="s">
        <v>269</v>
      </c>
      <c r="D1708" s="2" t="s">
        <v>1892</v>
      </c>
      <c r="E1708" s="2" t="s">
        <v>2734</v>
      </c>
      <c r="F1708" s="2" t="s">
        <v>2865</v>
      </c>
      <c r="G1708" s="2">
        <v>1261.5</v>
      </c>
      <c r="H1708" s="467">
        <v>1241.8900000000001</v>
      </c>
      <c r="I1708" s="467">
        <v>1458.6</v>
      </c>
      <c r="J1708" s="468">
        <f t="shared" si="211"/>
        <v>0.17450015701873739</v>
      </c>
      <c r="K1708" s="464">
        <v>3593.5</v>
      </c>
      <c r="L1708" s="464">
        <v>3041</v>
      </c>
      <c r="M1708" s="464">
        <v>3141</v>
      </c>
      <c r="N1708" s="466">
        <f t="shared" si="212"/>
        <v>5.4000000000000006E-2</v>
      </c>
      <c r="O1708" s="2">
        <v>10</v>
      </c>
      <c r="P1708" s="2">
        <v>10</v>
      </c>
      <c r="Q1708" s="2">
        <v>10</v>
      </c>
      <c r="R1708" s="2">
        <v>0</v>
      </c>
      <c r="S1708" s="470">
        <f>+($I$1704*$S$1704)/I1708</f>
        <v>45.100781571369808</v>
      </c>
      <c r="T1708" s="470">
        <f t="shared" si="213"/>
        <v>75.100781571369808</v>
      </c>
      <c r="U1708" s="476" t="s">
        <v>3969</v>
      </c>
      <c r="V1708" s="472"/>
    </row>
    <row r="1709" spans="1:22" s="1" customFormat="1" ht="39.950000000000003" customHeight="1" thickBot="1">
      <c r="A1709" s="1" t="s">
        <v>6</v>
      </c>
      <c r="B1709" s="2" t="s">
        <v>152</v>
      </c>
      <c r="C1709" s="2" t="s">
        <v>269</v>
      </c>
      <c r="D1709" s="2" t="s">
        <v>1894</v>
      </c>
      <c r="E1709" s="2" t="s">
        <v>2742</v>
      </c>
      <c r="F1709" s="2" t="s">
        <v>2865</v>
      </c>
      <c r="G1709" s="2">
        <v>1470.52</v>
      </c>
      <c r="H1709" s="467">
        <v>1471</v>
      </c>
      <c r="I1709" s="467">
        <v>1471</v>
      </c>
      <c r="J1709" s="468">
        <f t="shared" si="211"/>
        <v>0</v>
      </c>
      <c r="K1709" s="464">
        <v>3593.5</v>
      </c>
      <c r="L1709" s="464">
        <v>3041</v>
      </c>
      <c r="M1709" s="464">
        <v>3141</v>
      </c>
      <c r="N1709" s="466">
        <f t="shared" si="212"/>
        <v>5.4000000000000006E-2</v>
      </c>
      <c r="O1709" s="2">
        <v>10</v>
      </c>
      <c r="P1709" s="2">
        <v>0</v>
      </c>
      <c r="Q1709" s="2">
        <v>0</v>
      </c>
      <c r="R1709" s="2">
        <v>0</v>
      </c>
      <c r="S1709" s="470">
        <f>+($I$1704*$S$1704)/I1709</f>
        <v>44.720598232494901</v>
      </c>
      <c r="T1709" s="470">
        <f t="shared" si="213"/>
        <v>54.720598232494901</v>
      </c>
      <c r="U1709" s="474" t="s">
        <v>3970</v>
      </c>
      <c r="V1709" s="475" t="s">
        <v>3980</v>
      </c>
    </row>
    <row r="1710" spans="1:22" s="1" customFormat="1" ht="39.950000000000003" customHeight="1" thickBot="1">
      <c r="A1710" s="1" t="s">
        <v>7</v>
      </c>
      <c r="B1710" s="2" t="s">
        <v>152</v>
      </c>
      <c r="C1710" s="2" t="s">
        <v>269</v>
      </c>
      <c r="D1710" s="2" t="s">
        <v>1895</v>
      </c>
      <c r="E1710" s="2" t="s">
        <v>2735</v>
      </c>
      <c r="F1710" s="2" t="s">
        <v>2992</v>
      </c>
      <c r="G1710" s="2">
        <v>1944.44</v>
      </c>
      <c r="H1710" s="467">
        <v>2078</v>
      </c>
      <c r="I1710" s="467">
        <v>2165</v>
      </c>
      <c r="J1710" s="468">
        <f t="shared" si="211"/>
        <v>4.1867179980750721E-2</v>
      </c>
      <c r="K1710" s="464">
        <v>3593.5</v>
      </c>
      <c r="L1710" s="464">
        <v>3041</v>
      </c>
      <c r="M1710" s="464">
        <v>3141</v>
      </c>
      <c r="N1710" s="466">
        <f t="shared" si="212"/>
        <v>5.4000000000000006E-2</v>
      </c>
      <c r="O1710" s="2">
        <v>10</v>
      </c>
      <c r="P1710" s="2">
        <v>10</v>
      </c>
      <c r="Q1710" s="2">
        <v>10</v>
      </c>
      <c r="R1710" s="2">
        <v>1</v>
      </c>
      <c r="S1710" s="470"/>
      <c r="T1710" s="470">
        <f t="shared" si="213"/>
        <v>31</v>
      </c>
      <c r="U1710" s="474" t="s">
        <v>3970</v>
      </c>
      <c r="V1710" s="475" t="s">
        <v>3151</v>
      </c>
    </row>
    <row r="1711" spans="1:22" s="1" customFormat="1" ht="39.950000000000003" customHeight="1" thickBot="1">
      <c r="A1711" s="1" t="s">
        <v>6</v>
      </c>
      <c r="B1711" s="2" t="s">
        <v>152</v>
      </c>
      <c r="C1711" s="2" t="s">
        <v>269</v>
      </c>
      <c r="D1711" s="2" t="s">
        <v>1896</v>
      </c>
      <c r="E1711" s="2" t="s">
        <v>2736</v>
      </c>
      <c r="F1711" s="2" t="s">
        <v>2984</v>
      </c>
      <c r="G1711" s="2">
        <v>3682.54</v>
      </c>
      <c r="H1711" s="467">
        <v>3535.24</v>
      </c>
      <c r="I1711" s="467">
        <v>2537.61</v>
      </c>
      <c r="J1711" s="468">
        <f t="shared" si="211"/>
        <v>-0.28219583394621006</v>
      </c>
      <c r="K1711" s="464">
        <v>3593.5</v>
      </c>
      <c r="L1711" s="464">
        <v>3041</v>
      </c>
      <c r="M1711" s="464">
        <v>3141</v>
      </c>
      <c r="N1711" s="466">
        <f t="shared" si="212"/>
        <v>5.4000000000000006E-2</v>
      </c>
      <c r="O1711" s="2">
        <v>0</v>
      </c>
      <c r="P1711" s="2">
        <v>10</v>
      </c>
      <c r="Q1711" s="2">
        <v>10</v>
      </c>
      <c r="R1711" s="2">
        <v>0</v>
      </c>
      <c r="S1711" s="470">
        <f>+($I$1704*$S$1704)/I1711</f>
        <v>25.923605282135551</v>
      </c>
      <c r="T1711" s="470">
        <f t="shared" si="213"/>
        <v>45.923605282135554</v>
      </c>
      <c r="U1711" s="474" t="s">
        <v>3970</v>
      </c>
      <c r="V1711" s="475" t="s">
        <v>3971</v>
      </c>
    </row>
    <row r="1712" spans="1:22" s="1" customFormat="1" ht="39.950000000000003" customHeight="1" thickBot="1">
      <c r="A1712" s="1" t="s">
        <v>6</v>
      </c>
      <c r="B1712" s="2" t="s">
        <v>153</v>
      </c>
      <c r="C1712" s="2" t="s">
        <v>269</v>
      </c>
      <c r="D1712" s="2" t="s">
        <v>1897</v>
      </c>
      <c r="E1712" s="2" t="s">
        <v>2738</v>
      </c>
      <c r="F1712" s="2" t="s">
        <v>2852</v>
      </c>
      <c r="G1712" s="2">
        <v>1189.32</v>
      </c>
      <c r="H1712" s="467">
        <v>1052.71</v>
      </c>
      <c r="I1712" s="467">
        <v>1096.4000000000001</v>
      </c>
      <c r="J1712" s="468">
        <f t="shared" si="211"/>
        <v>4.1502408070598788E-2</v>
      </c>
      <c r="K1712" s="464">
        <v>2598.5</v>
      </c>
      <c r="L1712" s="464">
        <v>3004.5</v>
      </c>
      <c r="M1712" s="464">
        <v>4698</v>
      </c>
      <c r="N1712" s="466">
        <f t="shared" si="212"/>
        <v>5.4000000000000006E-2</v>
      </c>
      <c r="O1712" s="2">
        <v>10</v>
      </c>
      <c r="P1712" s="2">
        <v>10</v>
      </c>
      <c r="Q1712" s="2">
        <v>0</v>
      </c>
      <c r="R1712" s="2">
        <v>0</v>
      </c>
      <c r="S1712" s="470">
        <v>60</v>
      </c>
      <c r="T1712" s="470">
        <f t="shared" si="213"/>
        <v>80</v>
      </c>
      <c r="U1712" s="476" t="s">
        <v>3969</v>
      </c>
      <c r="V1712" s="472"/>
    </row>
    <row r="1713" spans="1:22" s="1" customFormat="1" ht="39.950000000000003" customHeight="1" thickBot="1">
      <c r="A1713" s="1" t="s">
        <v>6</v>
      </c>
      <c r="B1713" s="2" t="s">
        <v>153</v>
      </c>
      <c r="C1713" s="2" t="s">
        <v>269</v>
      </c>
      <c r="D1713" s="2" t="s">
        <v>1899</v>
      </c>
      <c r="E1713" s="2" t="s">
        <v>2737</v>
      </c>
      <c r="F1713" s="2" t="s">
        <v>2879</v>
      </c>
      <c r="G1713" s="2">
        <v>1296.6500000000001</v>
      </c>
      <c r="H1713" s="467">
        <v>1296.6500000000001</v>
      </c>
      <c r="I1713" s="467">
        <v>1142.77</v>
      </c>
      <c r="J1713" s="468">
        <f t="shared" si="211"/>
        <v>-0.11867504723711109</v>
      </c>
      <c r="K1713" s="464">
        <v>2598.5</v>
      </c>
      <c r="L1713" s="464">
        <v>3004.5</v>
      </c>
      <c r="M1713" s="464">
        <v>4698</v>
      </c>
      <c r="N1713" s="466">
        <f t="shared" si="212"/>
        <v>5.4000000000000006E-2</v>
      </c>
      <c r="O1713" s="2">
        <v>10</v>
      </c>
      <c r="P1713" s="2">
        <v>10</v>
      </c>
      <c r="Q1713" s="2">
        <v>10</v>
      </c>
      <c r="R1713" s="2">
        <v>0</v>
      </c>
      <c r="S1713" s="470">
        <f t="shared" ref="S1713:S1718" si="214">+($I$1712*$S$1712)/I1713</f>
        <v>57.565389360938774</v>
      </c>
      <c r="T1713" s="470">
        <f t="shared" si="213"/>
        <v>87.565389360938781</v>
      </c>
      <c r="U1713" s="476" t="s">
        <v>3969</v>
      </c>
      <c r="V1713" s="472"/>
    </row>
    <row r="1714" spans="1:22" s="1" customFormat="1" ht="39.950000000000003" customHeight="1" thickBot="1">
      <c r="A1714" s="1" t="s">
        <v>6</v>
      </c>
      <c r="B1714" s="2" t="s">
        <v>153</v>
      </c>
      <c r="C1714" s="2" t="s">
        <v>269</v>
      </c>
      <c r="D1714" s="2" t="s">
        <v>1898</v>
      </c>
      <c r="E1714" s="2" t="s">
        <v>2733</v>
      </c>
      <c r="F1714" s="2" t="s">
        <v>2991</v>
      </c>
      <c r="G1714" s="2">
        <v>1266.69</v>
      </c>
      <c r="H1714" s="467">
        <v>1168.8499999999999</v>
      </c>
      <c r="I1714" s="467">
        <v>1307.9100000000001</v>
      </c>
      <c r="J1714" s="468">
        <f t="shared" si="211"/>
        <v>0.11897163879026409</v>
      </c>
      <c r="K1714" s="464">
        <v>2598.5</v>
      </c>
      <c r="L1714" s="464">
        <v>3004.5</v>
      </c>
      <c r="M1714" s="464">
        <v>4698</v>
      </c>
      <c r="N1714" s="466">
        <f t="shared" si="212"/>
        <v>5.4000000000000006E-2</v>
      </c>
      <c r="O1714" s="2">
        <v>10</v>
      </c>
      <c r="P1714" s="2">
        <v>10</v>
      </c>
      <c r="Q1714" s="2">
        <v>0</v>
      </c>
      <c r="R1714" s="2">
        <v>2</v>
      </c>
      <c r="S1714" s="470">
        <f t="shared" si="214"/>
        <v>50.297038787072502</v>
      </c>
      <c r="T1714" s="470">
        <f t="shared" si="213"/>
        <v>72.297038787072495</v>
      </c>
      <c r="U1714" s="476" t="s">
        <v>3969</v>
      </c>
      <c r="V1714" s="472"/>
    </row>
    <row r="1715" spans="1:22" s="1" customFormat="1" ht="39.950000000000003" customHeight="1" thickBot="1">
      <c r="A1715" s="1" t="s">
        <v>6</v>
      </c>
      <c r="B1715" s="2" t="s">
        <v>153</v>
      </c>
      <c r="C1715" s="2" t="s">
        <v>269</v>
      </c>
      <c r="D1715" s="2" t="s">
        <v>1900</v>
      </c>
      <c r="E1715" s="2" t="s">
        <v>2742</v>
      </c>
      <c r="F1715" s="2" t="s">
        <v>2865</v>
      </c>
      <c r="G1715" s="2">
        <v>1378.85</v>
      </c>
      <c r="H1715" s="467">
        <v>1379</v>
      </c>
      <c r="I1715" s="467">
        <v>1379</v>
      </c>
      <c r="J1715" s="468">
        <f t="shared" si="211"/>
        <v>0</v>
      </c>
      <c r="K1715" s="464">
        <v>2598.5</v>
      </c>
      <c r="L1715" s="464">
        <v>3004.5</v>
      </c>
      <c r="M1715" s="464">
        <v>4698</v>
      </c>
      <c r="N1715" s="466">
        <f t="shared" si="212"/>
        <v>5.4000000000000006E-2</v>
      </c>
      <c r="O1715" s="2">
        <v>10</v>
      </c>
      <c r="P1715" s="2">
        <v>0</v>
      </c>
      <c r="Q1715" s="2">
        <v>0</v>
      </c>
      <c r="R1715" s="2">
        <v>0</v>
      </c>
      <c r="S1715" s="470">
        <f t="shared" si="214"/>
        <v>47.704133430021756</v>
      </c>
      <c r="T1715" s="470">
        <f t="shared" si="213"/>
        <v>57.704133430021756</v>
      </c>
      <c r="U1715" s="476" t="s">
        <v>3969</v>
      </c>
      <c r="V1715" s="472"/>
    </row>
    <row r="1716" spans="1:22" s="1" customFormat="1" ht="39.950000000000003" customHeight="1" thickBot="1">
      <c r="A1716" s="1" t="s">
        <v>6</v>
      </c>
      <c r="B1716" s="2" t="s">
        <v>153</v>
      </c>
      <c r="C1716" s="2" t="s">
        <v>269</v>
      </c>
      <c r="D1716" s="2" t="s">
        <v>1892</v>
      </c>
      <c r="E1716" s="2" t="s">
        <v>2734</v>
      </c>
      <c r="F1716" s="2" t="s">
        <v>2865</v>
      </c>
      <c r="G1716" s="2">
        <v>1212.0999999999999</v>
      </c>
      <c r="H1716" s="467">
        <v>1193.29</v>
      </c>
      <c r="I1716" s="467">
        <v>1402.5</v>
      </c>
      <c r="J1716" s="468">
        <f t="shared" si="211"/>
        <v>0.17532200889976454</v>
      </c>
      <c r="K1716" s="464">
        <v>2598.5</v>
      </c>
      <c r="L1716" s="464">
        <v>3004.5</v>
      </c>
      <c r="M1716" s="464">
        <v>4698</v>
      </c>
      <c r="N1716" s="466">
        <f t="shared" si="212"/>
        <v>5.4000000000000006E-2</v>
      </c>
      <c r="O1716" s="2">
        <v>10</v>
      </c>
      <c r="P1716" s="2">
        <v>10</v>
      </c>
      <c r="Q1716" s="2">
        <v>0</v>
      </c>
      <c r="R1716" s="2">
        <v>0</v>
      </c>
      <c r="S1716" s="470">
        <f t="shared" si="214"/>
        <v>46.9048128342246</v>
      </c>
      <c r="T1716" s="470">
        <f t="shared" si="213"/>
        <v>66.9048128342246</v>
      </c>
      <c r="U1716" s="476" t="s">
        <v>3969</v>
      </c>
      <c r="V1716" s="472"/>
    </row>
    <row r="1717" spans="1:22" s="1" customFormat="1" ht="39.950000000000003" customHeight="1" thickBot="1">
      <c r="A1717" s="1" t="s">
        <v>6</v>
      </c>
      <c r="B1717" s="2" t="s">
        <v>153</v>
      </c>
      <c r="C1717" s="2" t="s">
        <v>270</v>
      </c>
      <c r="D1717" s="2" t="s">
        <v>1903</v>
      </c>
      <c r="E1717" s="2" t="s">
        <v>2737</v>
      </c>
      <c r="F1717" s="2" t="s">
        <v>2984</v>
      </c>
      <c r="G1717" s="2">
        <v>2267.5700000000002</v>
      </c>
      <c r="H1717" s="467">
        <v>2267.5700000000002</v>
      </c>
      <c r="I1717" s="467">
        <v>1625.5</v>
      </c>
      <c r="J1717" s="468">
        <f t="shared" si="211"/>
        <v>-0.28315333153993044</v>
      </c>
      <c r="K1717" s="464">
        <v>2598.5</v>
      </c>
      <c r="L1717" s="464">
        <v>3004.5</v>
      </c>
      <c r="M1717" s="464">
        <v>4698</v>
      </c>
      <c r="N1717" s="466">
        <f t="shared" si="212"/>
        <v>5.4000000000000006E-2</v>
      </c>
      <c r="O1717" s="2">
        <v>10</v>
      </c>
      <c r="P1717" s="2">
        <v>10</v>
      </c>
      <c r="Q1717" s="2">
        <v>10</v>
      </c>
      <c r="R1717" s="2">
        <v>0</v>
      </c>
      <c r="S1717" s="470">
        <f t="shared" si="214"/>
        <v>40.470009227929864</v>
      </c>
      <c r="T1717" s="470">
        <f t="shared" si="213"/>
        <v>70.470009227929864</v>
      </c>
      <c r="U1717" s="476" t="s">
        <v>3969</v>
      </c>
      <c r="V1717" s="472"/>
    </row>
    <row r="1718" spans="1:22" s="1" customFormat="1" ht="39.950000000000003" customHeight="1" thickBot="1">
      <c r="A1718" s="1" t="s">
        <v>7</v>
      </c>
      <c r="B1718" s="2" t="s">
        <v>153</v>
      </c>
      <c r="C1718" s="2" t="s">
        <v>269</v>
      </c>
      <c r="D1718" s="2" t="s">
        <v>1901</v>
      </c>
      <c r="E1718" s="2" t="s">
        <v>2736</v>
      </c>
      <c r="F1718" s="2" t="s">
        <v>2865</v>
      </c>
      <c r="G1718" s="2">
        <v>1576.25</v>
      </c>
      <c r="H1718" s="467">
        <v>1574.14</v>
      </c>
      <c r="I1718" s="467">
        <v>1721.66</v>
      </c>
      <c r="J1718" s="468">
        <f t="shared" si="211"/>
        <v>9.3714663244692326E-2</v>
      </c>
      <c r="K1718" s="464">
        <v>2598.5</v>
      </c>
      <c r="L1718" s="464">
        <v>3004.5</v>
      </c>
      <c r="M1718" s="464">
        <v>4698</v>
      </c>
      <c r="N1718" s="466">
        <f t="shared" si="212"/>
        <v>5.4000000000000006E-2</v>
      </c>
      <c r="O1718" s="2">
        <v>0</v>
      </c>
      <c r="P1718" s="2">
        <v>10</v>
      </c>
      <c r="Q1718" s="2">
        <v>0</v>
      </c>
      <c r="R1718" s="2">
        <v>0</v>
      </c>
      <c r="S1718" s="470">
        <f t="shared" si="214"/>
        <v>38.209634887259966</v>
      </c>
      <c r="T1718" s="470">
        <f t="shared" si="213"/>
        <v>48.209634887259966</v>
      </c>
      <c r="U1718" s="474" t="s">
        <v>3970</v>
      </c>
      <c r="V1718" s="475" t="s">
        <v>3971</v>
      </c>
    </row>
    <row r="1719" spans="1:22" s="1" customFormat="1" ht="39.950000000000003" customHeight="1" thickBot="1">
      <c r="A1719" s="1" t="s">
        <v>6</v>
      </c>
      <c r="B1719" s="2" t="s">
        <v>153</v>
      </c>
      <c r="C1719" s="2" t="s">
        <v>269</v>
      </c>
      <c r="D1719" s="2" t="s">
        <v>1902</v>
      </c>
      <c r="E1719" s="2" t="s">
        <v>2735</v>
      </c>
      <c r="F1719" s="2" t="s">
        <v>2992</v>
      </c>
      <c r="G1719" s="2">
        <v>2038.75</v>
      </c>
      <c r="H1719" s="467">
        <v>2078</v>
      </c>
      <c r="I1719" s="467">
        <v>2165</v>
      </c>
      <c r="J1719" s="468">
        <f t="shared" si="211"/>
        <v>4.1867179980750721E-2</v>
      </c>
      <c r="K1719" s="464">
        <v>2598.5</v>
      </c>
      <c r="L1719" s="464">
        <v>3004.5</v>
      </c>
      <c r="M1719" s="464">
        <v>4698</v>
      </c>
      <c r="N1719" s="466">
        <f t="shared" si="212"/>
        <v>5.4000000000000006E-2</v>
      </c>
      <c r="O1719" s="2">
        <v>10</v>
      </c>
      <c r="P1719" s="2">
        <v>10</v>
      </c>
      <c r="Q1719" s="2">
        <v>10</v>
      </c>
      <c r="R1719" s="2">
        <v>1</v>
      </c>
      <c r="S1719" s="470"/>
      <c r="T1719" s="470">
        <f t="shared" si="213"/>
        <v>31</v>
      </c>
      <c r="U1719" s="474" t="s">
        <v>3970</v>
      </c>
      <c r="V1719" s="475" t="s">
        <v>3151</v>
      </c>
    </row>
    <row r="1720" spans="1:22" s="1" customFormat="1" ht="39.950000000000003" customHeight="1" thickBot="1">
      <c r="A1720" s="1" t="s">
        <v>7</v>
      </c>
      <c r="B1720" s="2" t="s">
        <v>154</v>
      </c>
      <c r="C1720" s="2" t="s">
        <v>269</v>
      </c>
      <c r="D1720" s="2" t="s">
        <v>1904</v>
      </c>
      <c r="E1720" s="2" t="s">
        <v>2744</v>
      </c>
      <c r="F1720" s="2" t="s">
        <v>2864</v>
      </c>
      <c r="G1720" s="2">
        <v>1084.69</v>
      </c>
      <c r="H1720" s="467">
        <v>419.81</v>
      </c>
      <c r="I1720" s="467">
        <v>457.03</v>
      </c>
      <c r="J1720" s="468">
        <f t="shared" si="211"/>
        <v>8.8659155332174014E-2</v>
      </c>
      <c r="K1720" s="464">
        <v>693.5</v>
      </c>
      <c r="L1720" s="464">
        <v>952</v>
      </c>
      <c r="M1720" s="464">
        <v>800.5</v>
      </c>
      <c r="N1720" s="466">
        <f t="shared" si="212"/>
        <v>5.4000000000000006E-2</v>
      </c>
      <c r="O1720" s="2">
        <v>10</v>
      </c>
      <c r="P1720" s="2">
        <v>0</v>
      </c>
      <c r="Q1720" s="2">
        <v>10</v>
      </c>
      <c r="R1720" s="2">
        <v>0</v>
      </c>
      <c r="S1720" s="470"/>
      <c r="T1720" s="470">
        <f t="shared" si="213"/>
        <v>20</v>
      </c>
      <c r="U1720" s="474" t="s">
        <v>3970</v>
      </c>
      <c r="V1720" s="475" t="s">
        <v>3151</v>
      </c>
    </row>
    <row r="1721" spans="1:22" s="1" customFormat="1" ht="39.950000000000003" customHeight="1" thickBot="1">
      <c r="A1721" s="1" t="s">
        <v>7</v>
      </c>
      <c r="B1721" s="2" t="s">
        <v>154</v>
      </c>
      <c r="C1721" s="2" t="s">
        <v>269</v>
      </c>
      <c r="D1721" s="2" t="s">
        <v>1905</v>
      </c>
      <c r="E1721" s="2" t="s">
        <v>2733</v>
      </c>
      <c r="F1721" s="2" t="s">
        <v>2991</v>
      </c>
      <c r="G1721" s="2">
        <v>540.11</v>
      </c>
      <c r="H1721" s="467">
        <v>434.88</v>
      </c>
      <c r="I1721" s="467">
        <v>490.84</v>
      </c>
      <c r="J1721" s="468">
        <f t="shared" si="211"/>
        <v>0.12867917586460628</v>
      </c>
      <c r="K1721" s="464">
        <v>693.5</v>
      </c>
      <c r="L1721" s="464">
        <v>952</v>
      </c>
      <c r="M1721" s="464">
        <v>800.5</v>
      </c>
      <c r="N1721" s="466">
        <f t="shared" si="212"/>
        <v>5.4000000000000006E-2</v>
      </c>
      <c r="O1721" s="2">
        <v>10</v>
      </c>
      <c r="P1721" s="2">
        <v>0</v>
      </c>
      <c r="Q1721" s="2">
        <v>10</v>
      </c>
      <c r="R1721" s="2">
        <v>2</v>
      </c>
      <c r="S1721" s="470"/>
      <c r="T1721" s="470">
        <f t="shared" si="213"/>
        <v>22</v>
      </c>
      <c r="U1721" s="474" t="s">
        <v>3970</v>
      </c>
      <c r="V1721" s="475" t="s">
        <v>3151</v>
      </c>
    </row>
    <row r="1722" spans="1:22" s="1" customFormat="1" ht="39.950000000000003" customHeight="1" thickBot="1">
      <c r="A1722" s="1" t="s">
        <v>6</v>
      </c>
      <c r="B1722" s="2" t="s">
        <v>154</v>
      </c>
      <c r="C1722" s="2" t="s">
        <v>269</v>
      </c>
      <c r="D1722" s="2" t="s">
        <v>1907</v>
      </c>
      <c r="E1722" s="2" t="s">
        <v>2737</v>
      </c>
      <c r="F1722" s="2" t="s">
        <v>2947</v>
      </c>
      <c r="G1722" s="2">
        <v>455.56</v>
      </c>
      <c r="H1722" s="467">
        <v>455.56</v>
      </c>
      <c r="I1722" s="467">
        <v>514.25</v>
      </c>
      <c r="J1722" s="468">
        <f t="shared" si="211"/>
        <v>0.1288304504346299</v>
      </c>
      <c r="K1722" s="464">
        <v>693.5</v>
      </c>
      <c r="L1722" s="464">
        <v>952</v>
      </c>
      <c r="M1722" s="464">
        <v>800.5</v>
      </c>
      <c r="N1722" s="466">
        <f t="shared" si="212"/>
        <v>5.4000000000000006E-2</v>
      </c>
      <c r="O1722" s="2">
        <v>10</v>
      </c>
      <c r="P1722" s="2">
        <v>10</v>
      </c>
      <c r="Q1722" s="2">
        <v>10</v>
      </c>
      <c r="R1722" s="2">
        <v>0</v>
      </c>
      <c r="S1722" s="470">
        <v>60</v>
      </c>
      <c r="T1722" s="470">
        <f t="shared" si="213"/>
        <v>90</v>
      </c>
      <c r="U1722" s="476" t="s">
        <v>3969</v>
      </c>
      <c r="V1722" s="472"/>
    </row>
    <row r="1723" spans="1:22" s="1" customFormat="1" ht="39.950000000000003" customHeight="1" thickBot="1">
      <c r="A1723" s="1" t="s">
        <v>6</v>
      </c>
      <c r="B1723" s="2" t="s">
        <v>154</v>
      </c>
      <c r="C1723" s="2" t="s">
        <v>269</v>
      </c>
      <c r="D1723" s="2" t="s">
        <v>1908</v>
      </c>
      <c r="E1723" s="2" t="s">
        <v>2736</v>
      </c>
      <c r="F1723" s="2" t="s">
        <v>2865</v>
      </c>
      <c r="G1723" s="2">
        <v>672.1</v>
      </c>
      <c r="H1723" s="467">
        <v>585.62</v>
      </c>
      <c r="I1723" s="467">
        <v>640.5</v>
      </c>
      <c r="J1723" s="468">
        <f t="shared" si="211"/>
        <v>9.3712646426010029E-2</v>
      </c>
      <c r="K1723" s="464">
        <v>693.5</v>
      </c>
      <c r="L1723" s="464">
        <v>952</v>
      </c>
      <c r="M1723" s="464">
        <v>800.5</v>
      </c>
      <c r="N1723" s="466">
        <f t="shared" si="212"/>
        <v>5.4000000000000006E-2</v>
      </c>
      <c r="O1723" s="2">
        <v>0</v>
      </c>
      <c r="P1723" s="2">
        <v>0</v>
      </c>
      <c r="Q1723" s="2">
        <v>10</v>
      </c>
      <c r="R1723" s="2">
        <v>0</v>
      </c>
      <c r="S1723" s="470"/>
      <c r="T1723" s="470">
        <f t="shared" si="213"/>
        <v>10</v>
      </c>
      <c r="U1723" s="474" t="s">
        <v>3970</v>
      </c>
      <c r="V1723" s="475" t="s">
        <v>3151</v>
      </c>
    </row>
    <row r="1724" spans="1:22" s="1" customFormat="1" ht="39.950000000000003" customHeight="1" thickBot="1">
      <c r="A1724" s="1" t="s">
        <v>7</v>
      </c>
      <c r="B1724" s="2" t="s">
        <v>154</v>
      </c>
      <c r="C1724" s="2" t="s">
        <v>269</v>
      </c>
      <c r="D1724" s="2" t="s">
        <v>1906</v>
      </c>
      <c r="E1724" s="2" t="s">
        <v>2738</v>
      </c>
      <c r="F1724" s="2" t="s">
        <v>2867</v>
      </c>
      <c r="G1724" s="2">
        <v>441.91</v>
      </c>
      <c r="H1724" s="467">
        <v>439.43</v>
      </c>
      <c r="I1724" s="467">
        <v>654</v>
      </c>
      <c r="J1724" s="468">
        <f t="shared" si="211"/>
        <v>0.48829165054729989</v>
      </c>
      <c r="K1724" s="464">
        <v>693.5</v>
      </c>
      <c r="L1724" s="464">
        <v>952</v>
      </c>
      <c r="M1724" s="464">
        <v>800.5</v>
      </c>
      <c r="N1724" s="466">
        <f t="shared" si="212"/>
        <v>5.4000000000000006E-2</v>
      </c>
      <c r="O1724" s="2">
        <v>10</v>
      </c>
      <c r="P1724" s="2">
        <v>10</v>
      </c>
      <c r="Q1724" s="2">
        <v>10</v>
      </c>
      <c r="R1724" s="2">
        <v>0</v>
      </c>
      <c r="S1724" s="470">
        <f>+($I$1722*$S$1722)/I1724</f>
        <v>47.178899082568805</v>
      </c>
      <c r="T1724" s="470">
        <f t="shared" si="213"/>
        <v>77.178899082568805</v>
      </c>
      <c r="U1724" s="476" t="s">
        <v>3969</v>
      </c>
      <c r="V1724" s="472"/>
    </row>
    <row r="1725" spans="1:22" s="1" customFormat="1" ht="39.950000000000003" customHeight="1" thickBot="1">
      <c r="A1725" s="1" t="s">
        <v>6</v>
      </c>
      <c r="B1725" s="2" t="s">
        <v>154</v>
      </c>
      <c r="C1725" s="2" t="s">
        <v>269</v>
      </c>
      <c r="D1725" s="2" t="s">
        <v>1909</v>
      </c>
      <c r="E1725" s="2" t="s">
        <v>2742</v>
      </c>
      <c r="F1725" s="2" t="s">
        <v>2865</v>
      </c>
      <c r="G1725" s="2">
        <v>538.54999999999995</v>
      </c>
      <c r="H1725" s="467">
        <v>690</v>
      </c>
      <c r="I1725" s="467">
        <v>690</v>
      </c>
      <c r="J1725" s="468">
        <f t="shared" si="211"/>
        <v>0</v>
      </c>
      <c r="K1725" s="464">
        <v>693.5</v>
      </c>
      <c r="L1725" s="464">
        <v>952</v>
      </c>
      <c r="M1725" s="464">
        <v>800.5</v>
      </c>
      <c r="N1725" s="466">
        <f t="shared" si="212"/>
        <v>5.4000000000000006E-2</v>
      </c>
      <c r="O1725" s="2">
        <v>10</v>
      </c>
      <c r="P1725" s="2">
        <v>0</v>
      </c>
      <c r="Q1725" s="2">
        <v>10</v>
      </c>
      <c r="R1725" s="2">
        <v>0</v>
      </c>
      <c r="S1725" s="470">
        <f>+($I$1722*$S$1722)/I1725</f>
        <v>44.717391304347828</v>
      </c>
      <c r="T1725" s="470">
        <f t="shared" si="213"/>
        <v>64.717391304347828</v>
      </c>
      <c r="U1725" s="476" t="s">
        <v>3969</v>
      </c>
      <c r="V1725" s="472"/>
    </row>
    <row r="1726" spans="1:22" s="1" customFormat="1" ht="39.950000000000003" customHeight="1" thickBot="1">
      <c r="A1726" s="1" t="s">
        <v>7</v>
      </c>
      <c r="B1726" s="2" t="s">
        <v>155</v>
      </c>
      <c r="C1726" s="2" t="s">
        <v>269</v>
      </c>
      <c r="D1726" s="2" t="s">
        <v>1910</v>
      </c>
      <c r="E1726" s="2" t="s">
        <v>2744</v>
      </c>
      <c r="F1726" s="2" t="s">
        <v>2864</v>
      </c>
      <c r="G1726" s="2">
        <v>1084.69</v>
      </c>
      <c r="H1726" s="467">
        <v>419.81</v>
      </c>
      <c r="I1726" s="467">
        <v>457.03</v>
      </c>
      <c r="J1726" s="468">
        <f t="shared" si="211"/>
        <v>8.8659155332174014E-2</v>
      </c>
      <c r="K1726" s="464">
        <v>693.5</v>
      </c>
      <c r="L1726" s="464">
        <v>952</v>
      </c>
      <c r="M1726" s="464">
        <v>800.5</v>
      </c>
      <c r="N1726" s="466">
        <f t="shared" si="212"/>
        <v>5.4000000000000006E-2</v>
      </c>
      <c r="O1726" s="2">
        <v>10</v>
      </c>
      <c r="P1726" s="2">
        <v>0</v>
      </c>
      <c r="Q1726" s="2">
        <v>10</v>
      </c>
      <c r="R1726" s="2">
        <v>0</v>
      </c>
      <c r="S1726" s="470"/>
      <c r="T1726" s="470">
        <f t="shared" si="213"/>
        <v>20</v>
      </c>
      <c r="U1726" s="474" t="s">
        <v>3970</v>
      </c>
      <c r="V1726" s="475" t="s">
        <v>3151</v>
      </c>
    </row>
    <row r="1727" spans="1:22" s="1" customFormat="1" ht="39.950000000000003" customHeight="1" thickBot="1">
      <c r="A1727" s="1" t="s">
        <v>7</v>
      </c>
      <c r="B1727" s="2" t="s">
        <v>155</v>
      </c>
      <c r="C1727" s="2" t="s">
        <v>269</v>
      </c>
      <c r="D1727" s="2" t="s">
        <v>1911</v>
      </c>
      <c r="E1727" s="2" t="s">
        <v>2733</v>
      </c>
      <c r="F1727" s="2" t="s">
        <v>2991</v>
      </c>
      <c r="G1727" s="2">
        <v>526.33000000000004</v>
      </c>
      <c r="H1727" s="467">
        <v>434.88</v>
      </c>
      <c r="I1727" s="467">
        <v>490.84</v>
      </c>
      <c r="J1727" s="468">
        <f t="shared" si="211"/>
        <v>0.12867917586460628</v>
      </c>
      <c r="K1727" s="464">
        <v>693.5</v>
      </c>
      <c r="L1727" s="464">
        <v>952</v>
      </c>
      <c r="M1727" s="464">
        <v>800.5</v>
      </c>
      <c r="N1727" s="466">
        <f t="shared" si="212"/>
        <v>5.4000000000000006E-2</v>
      </c>
      <c r="O1727" s="2">
        <v>10</v>
      </c>
      <c r="P1727" s="2">
        <v>0</v>
      </c>
      <c r="Q1727" s="2">
        <v>10</v>
      </c>
      <c r="R1727" s="2">
        <v>2</v>
      </c>
      <c r="S1727" s="470"/>
      <c r="T1727" s="470">
        <f t="shared" si="213"/>
        <v>22</v>
      </c>
      <c r="U1727" s="474" t="s">
        <v>3970</v>
      </c>
      <c r="V1727" s="475" t="s">
        <v>3151</v>
      </c>
    </row>
    <row r="1728" spans="1:22" s="1" customFormat="1" ht="39.950000000000003" customHeight="1" thickBot="1">
      <c r="A1728" s="1" t="s">
        <v>6</v>
      </c>
      <c r="B1728" s="2" t="s">
        <v>155</v>
      </c>
      <c r="C1728" s="2" t="s">
        <v>269</v>
      </c>
      <c r="D1728" s="2" t="s">
        <v>1913</v>
      </c>
      <c r="E1728" s="2" t="s">
        <v>2737</v>
      </c>
      <c r="F1728" s="2" t="s">
        <v>2947</v>
      </c>
      <c r="G1728" s="2">
        <v>455.56</v>
      </c>
      <c r="H1728" s="467">
        <v>455.56</v>
      </c>
      <c r="I1728" s="467">
        <v>514.25</v>
      </c>
      <c r="J1728" s="468">
        <f t="shared" si="211"/>
        <v>0.1288304504346299</v>
      </c>
      <c r="K1728" s="464">
        <v>693.5</v>
      </c>
      <c r="L1728" s="464">
        <v>952</v>
      </c>
      <c r="M1728" s="464">
        <v>800.5</v>
      </c>
      <c r="N1728" s="466">
        <f t="shared" si="212"/>
        <v>5.4000000000000006E-2</v>
      </c>
      <c r="O1728" s="2">
        <v>10</v>
      </c>
      <c r="P1728" s="2">
        <v>10</v>
      </c>
      <c r="Q1728" s="2">
        <v>10</v>
      </c>
      <c r="R1728" s="2">
        <v>0</v>
      </c>
      <c r="S1728" s="470">
        <v>60</v>
      </c>
      <c r="T1728" s="470">
        <f t="shared" si="213"/>
        <v>90</v>
      </c>
      <c r="U1728" s="476" t="s">
        <v>3969</v>
      </c>
      <c r="V1728" s="472"/>
    </row>
    <row r="1729" spans="1:22" s="1" customFormat="1" ht="39.950000000000003" customHeight="1" thickBot="1">
      <c r="A1729" s="1" t="s">
        <v>6</v>
      </c>
      <c r="B1729" s="2" t="s">
        <v>155</v>
      </c>
      <c r="C1729" s="2" t="s">
        <v>269</v>
      </c>
      <c r="D1729" s="2" t="s">
        <v>1914</v>
      </c>
      <c r="E1729" s="2" t="s">
        <v>2736</v>
      </c>
      <c r="F1729" s="2" t="s">
        <v>2865</v>
      </c>
      <c r="G1729" s="2">
        <v>672.1</v>
      </c>
      <c r="H1729" s="467">
        <v>585.62</v>
      </c>
      <c r="I1729" s="467">
        <v>640.5</v>
      </c>
      <c r="J1729" s="468">
        <f t="shared" si="211"/>
        <v>9.3712646426010029E-2</v>
      </c>
      <c r="K1729" s="464">
        <v>693.5</v>
      </c>
      <c r="L1729" s="464">
        <v>952</v>
      </c>
      <c r="M1729" s="464">
        <v>800.5</v>
      </c>
      <c r="N1729" s="466">
        <f t="shared" si="212"/>
        <v>5.4000000000000006E-2</v>
      </c>
      <c r="O1729" s="2">
        <v>0</v>
      </c>
      <c r="P1729" s="2">
        <v>0</v>
      </c>
      <c r="Q1729" s="2">
        <v>10</v>
      </c>
      <c r="R1729" s="2">
        <v>0</v>
      </c>
      <c r="S1729" s="470"/>
      <c r="T1729" s="470">
        <f t="shared" si="213"/>
        <v>10</v>
      </c>
      <c r="U1729" s="474" t="s">
        <v>3970</v>
      </c>
      <c r="V1729" s="475" t="s">
        <v>3151</v>
      </c>
    </row>
    <row r="1730" spans="1:22" s="1" customFormat="1" ht="39.950000000000003" customHeight="1" thickBot="1">
      <c r="A1730" s="1" t="s">
        <v>7</v>
      </c>
      <c r="B1730" s="2" t="s">
        <v>155</v>
      </c>
      <c r="C1730" s="2" t="s">
        <v>269</v>
      </c>
      <c r="D1730" s="2" t="s">
        <v>1912</v>
      </c>
      <c r="E1730" s="2" t="s">
        <v>2738</v>
      </c>
      <c r="F1730" s="2" t="s">
        <v>2867</v>
      </c>
      <c r="G1730" s="2">
        <v>441.91</v>
      </c>
      <c r="H1730" s="467">
        <v>439.43</v>
      </c>
      <c r="I1730" s="467">
        <v>654</v>
      </c>
      <c r="J1730" s="468">
        <f t="shared" si="211"/>
        <v>0.48829165054729989</v>
      </c>
      <c r="K1730" s="464">
        <v>693.5</v>
      </c>
      <c r="L1730" s="464">
        <v>952</v>
      </c>
      <c r="M1730" s="464">
        <v>800.5</v>
      </c>
      <c r="N1730" s="466">
        <f t="shared" si="212"/>
        <v>5.4000000000000006E-2</v>
      </c>
      <c r="O1730" s="2">
        <v>10</v>
      </c>
      <c r="P1730" s="2">
        <v>10</v>
      </c>
      <c r="Q1730" s="2">
        <v>10</v>
      </c>
      <c r="R1730" s="2">
        <v>0</v>
      </c>
      <c r="S1730" s="470">
        <f>+($I$1728*$S$1728)/I1730</f>
        <v>47.178899082568805</v>
      </c>
      <c r="T1730" s="470">
        <f t="shared" si="213"/>
        <v>77.178899082568805</v>
      </c>
      <c r="U1730" s="476" t="s">
        <v>3969</v>
      </c>
      <c r="V1730" s="472"/>
    </row>
    <row r="1731" spans="1:22" s="1" customFormat="1" ht="39.950000000000003" customHeight="1" thickBot="1">
      <c r="A1731" s="1" t="s">
        <v>6</v>
      </c>
      <c r="B1731" s="2" t="s">
        <v>155</v>
      </c>
      <c r="C1731" s="2" t="s">
        <v>269</v>
      </c>
      <c r="D1731" s="2" t="s">
        <v>1915</v>
      </c>
      <c r="E1731" s="2" t="s">
        <v>2742</v>
      </c>
      <c r="F1731" s="2" t="s">
        <v>2865</v>
      </c>
      <c r="G1731" s="2">
        <v>538.54999999999995</v>
      </c>
      <c r="H1731" s="467">
        <v>690</v>
      </c>
      <c r="I1731" s="467">
        <v>690</v>
      </c>
      <c r="J1731" s="468">
        <f t="shared" si="211"/>
        <v>0</v>
      </c>
      <c r="K1731" s="464">
        <v>693.5</v>
      </c>
      <c r="L1731" s="464">
        <v>952</v>
      </c>
      <c r="M1731" s="464">
        <v>800.5</v>
      </c>
      <c r="N1731" s="466">
        <f t="shared" si="212"/>
        <v>5.4000000000000006E-2</v>
      </c>
      <c r="O1731" s="2">
        <v>10</v>
      </c>
      <c r="P1731" s="2">
        <v>0</v>
      </c>
      <c r="Q1731" s="2">
        <v>10</v>
      </c>
      <c r="R1731" s="2">
        <v>0</v>
      </c>
      <c r="S1731" s="470">
        <f>+($I$1728*$S$1728)/I1731</f>
        <v>44.717391304347828</v>
      </c>
      <c r="T1731" s="470">
        <f t="shared" si="213"/>
        <v>64.717391304347828</v>
      </c>
      <c r="U1731" s="476" t="s">
        <v>3969</v>
      </c>
      <c r="V1731" s="472"/>
    </row>
    <row r="1732" spans="1:22" s="1" customFormat="1" ht="39.950000000000003" customHeight="1" thickBot="1">
      <c r="A1732" s="1" t="s">
        <v>7</v>
      </c>
      <c r="B1732" s="2" t="s">
        <v>156</v>
      </c>
      <c r="C1732" s="2" t="s">
        <v>269</v>
      </c>
      <c r="D1732" s="2" t="s">
        <v>1916</v>
      </c>
      <c r="E1732" s="2" t="s">
        <v>2744</v>
      </c>
      <c r="F1732" s="2" t="s">
        <v>2864</v>
      </c>
      <c r="G1732" s="2">
        <v>1084.69</v>
      </c>
      <c r="H1732" s="467">
        <v>419.81</v>
      </c>
      <c r="I1732" s="467">
        <v>467.56</v>
      </c>
      <c r="J1732" s="468">
        <f t="shared" ref="J1732:J1795" si="215">+(I1732-H1732)/H1732</f>
        <v>0.11374193087349038</v>
      </c>
      <c r="K1732" s="464">
        <v>693.5</v>
      </c>
      <c r="L1732" s="464">
        <v>952</v>
      </c>
      <c r="M1732" s="464">
        <v>800.5</v>
      </c>
      <c r="N1732" s="466">
        <f t="shared" si="212"/>
        <v>5.4000000000000006E-2</v>
      </c>
      <c r="O1732" s="2">
        <v>10</v>
      </c>
      <c r="P1732" s="2">
        <v>0</v>
      </c>
      <c r="Q1732" s="2">
        <v>10</v>
      </c>
      <c r="R1732" s="2">
        <v>0</v>
      </c>
      <c r="S1732" s="470"/>
      <c r="T1732" s="470">
        <f t="shared" si="213"/>
        <v>20</v>
      </c>
      <c r="U1732" s="474" t="s">
        <v>3970</v>
      </c>
      <c r="V1732" s="475" t="s">
        <v>3151</v>
      </c>
    </row>
    <row r="1733" spans="1:22" s="1" customFormat="1" ht="39.950000000000003" customHeight="1" thickBot="1">
      <c r="A1733" s="1" t="s">
        <v>7</v>
      </c>
      <c r="B1733" s="2" t="s">
        <v>156</v>
      </c>
      <c r="C1733" s="2" t="s">
        <v>269</v>
      </c>
      <c r="D1733" s="2" t="s">
        <v>1917</v>
      </c>
      <c r="E1733" s="2" t="s">
        <v>2733</v>
      </c>
      <c r="F1733" s="2" t="s">
        <v>2991</v>
      </c>
      <c r="G1733" s="2">
        <v>540.11</v>
      </c>
      <c r="H1733" s="467">
        <v>434.88</v>
      </c>
      <c r="I1733" s="467">
        <v>490.84</v>
      </c>
      <c r="J1733" s="468">
        <f t="shared" si="215"/>
        <v>0.12867917586460628</v>
      </c>
      <c r="K1733" s="464">
        <v>693.5</v>
      </c>
      <c r="L1733" s="464">
        <v>952</v>
      </c>
      <c r="M1733" s="464">
        <v>800.5</v>
      </c>
      <c r="N1733" s="466">
        <f t="shared" si="212"/>
        <v>5.4000000000000006E-2</v>
      </c>
      <c r="O1733" s="2">
        <v>10</v>
      </c>
      <c r="P1733" s="2">
        <v>0</v>
      </c>
      <c r="Q1733" s="2">
        <v>10</v>
      </c>
      <c r="R1733" s="2">
        <v>2</v>
      </c>
      <c r="S1733" s="470"/>
      <c r="T1733" s="470">
        <f t="shared" si="213"/>
        <v>22</v>
      </c>
      <c r="U1733" s="474" t="s">
        <v>3970</v>
      </c>
      <c r="V1733" s="475" t="s">
        <v>3151</v>
      </c>
    </row>
    <row r="1734" spans="1:22" s="1" customFormat="1" ht="39.950000000000003" customHeight="1" thickBot="1">
      <c r="A1734" s="1" t="s">
        <v>6</v>
      </c>
      <c r="B1734" s="2" t="s">
        <v>156</v>
      </c>
      <c r="C1734" s="2" t="s">
        <v>269</v>
      </c>
      <c r="D1734" s="2" t="s">
        <v>1918</v>
      </c>
      <c r="E1734" s="2" t="s">
        <v>2738</v>
      </c>
      <c r="F1734" s="2" t="s">
        <v>2867</v>
      </c>
      <c r="G1734" s="2">
        <v>441.91</v>
      </c>
      <c r="H1734" s="467">
        <v>439.43</v>
      </c>
      <c r="I1734" s="467">
        <v>513.45000000000005</v>
      </c>
      <c r="J1734" s="468">
        <f t="shared" si="215"/>
        <v>0.16844548619802935</v>
      </c>
      <c r="K1734" s="464">
        <v>693.5</v>
      </c>
      <c r="L1734" s="464">
        <v>952</v>
      </c>
      <c r="M1734" s="464">
        <v>800.5</v>
      </c>
      <c r="N1734" s="466">
        <f t="shared" si="212"/>
        <v>5.4000000000000006E-2</v>
      </c>
      <c r="O1734" s="2">
        <v>10</v>
      </c>
      <c r="P1734" s="2">
        <v>10</v>
      </c>
      <c r="Q1734" s="2">
        <v>10</v>
      </c>
      <c r="R1734" s="2">
        <v>0</v>
      </c>
      <c r="S1734" s="470">
        <v>60</v>
      </c>
      <c r="T1734" s="470">
        <f t="shared" si="213"/>
        <v>90</v>
      </c>
      <c r="U1734" s="476" t="s">
        <v>3969</v>
      </c>
      <c r="V1734" s="472"/>
    </row>
    <row r="1735" spans="1:22" s="1" customFormat="1" ht="39.950000000000003" customHeight="1" thickBot="1">
      <c r="A1735" s="1" t="s">
        <v>6</v>
      </c>
      <c r="B1735" s="2" t="s">
        <v>156</v>
      </c>
      <c r="C1735" s="2" t="s">
        <v>269</v>
      </c>
      <c r="D1735" s="2" t="s">
        <v>1913</v>
      </c>
      <c r="E1735" s="2" t="s">
        <v>2737</v>
      </c>
      <c r="F1735" s="2" t="s">
        <v>2947</v>
      </c>
      <c r="G1735" s="2">
        <v>475.37</v>
      </c>
      <c r="H1735" s="467">
        <v>475.37</v>
      </c>
      <c r="I1735" s="467">
        <v>514.25</v>
      </c>
      <c r="J1735" s="468">
        <f t="shared" si="215"/>
        <v>8.1788922313145537E-2</v>
      </c>
      <c r="K1735" s="464">
        <v>693.5</v>
      </c>
      <c r="L1735" s="464">
        <v>952</v>
      </c>
      <c r="M1735" s="464">
        <v>800.5</v>
      </c>
      <c r="N1735" s="466">
        <f t="shared" si="212"/>
        <v>5.4000000000000006E-2</v>
      </c>
      <c r="O1735" s="2">
        <v>10</v>
      </c>
      <c r="P1735" s="2">
        <v>10</v>
      </c>
      <c r="Q1735" s="2">
        <v>10</v>
      </c>
      <c r="R1735" s="2">
        <v>0</v>
      </c>
      <c r="S1735" s="470">
        <f>+($I$1734*$S$1734)/I1735</f>
        <v>59.90666018473506</v>
      </c>
      <c r="T1735" s="470">
        <f t="shared" si="213"/>
        <v>89.90666018473506</v>
      </c>
      <c r="U1735" s="476" t="s">
        <v>3969</v>
      </c>
      <c r="V1735" s="472"/>
    </row>
    <row r="1736" spans="1:22" s="1" customFormat="1" ht="39.950000000000003" customHeight="1" thickBot="1">
      <c r="A1736" s="1" t="s">
        <v>7</v>
      </c>
      <c r="B1736" s="2" t="s">
        <v>156</v>
      </c>
      <c r="C1736" s="2" t="s">
        <v>269</v>
      </c>
      <c r="D1736" s="2" t="s">
        <v>1919</v>
      </c>
      <c r="E1736" s="2" t="s">
        <v>2736</v>
      </c>
      <c r="F1736" s="2" t="s">
        <v>2865</v>
      </c>
      <c r="G1736" s="2">
        <v>672.1</v>
      </c>
      <c r="H1736" s="467">
        <v>585.62</v>
      </c>
      <c r="I1736" s="467">
        <v>640.5</v>
      </c>
      <c r="J1736" s="468">
        <f t="shared" si="215"/>
        <v>9.3712646426010029E-2</v>
      </c>
      <c r="K1736" s="464">
        <v>693.5</v>
      </c>
      <c r="L1736" s="464">
        <v>952</v>
      </c>
      <c r="M1736" s="464">
        <v>800.5</v>
      </c>
      <c r="N1736" s="466">
        <f t="shared" si="212"/>
        <v>5.4000000000000006E-2</v>
      </c>
      <c r="O1736" s="2">
        <v>0</v>
      </c>
      <c r="P1736" s="2">
        <v>0</v>
      </c>
      <c r="Q1736" s="2">
        <v>10</v>
      </c>
      <c r="R1736" s="2">
        <v>0</v>
      </c>
      <c r="S1736" s="470"/>
      <c r="T1736" s="470">
        <f t="shared" si="213"/>
        <v>10</v>
      </c>
      <c r="U1736" s="474" t="s">
        <v>3970</v>
      </c>
      <c r="V1736" s="475" t="s">
        <v>3151</v>
      </c>
    </row>
    <row r="1737" spans="1:22" s="1" customFormat="1" ht="39.950000000000003" customHeight="1" thickBot="1">
      <c r="A1737" s="1" t="s">
        <v>6</v>
      </c>
      <c r="B1737" s="2" t="s">
        <v>156</v>
      </c>
      <c r="C1737" s="2" t="s">
        <v>269</v>
      </c>
      <c r="D1737" s="2" t="s">
        <v>1920</v>
      </c>
      <c r="E1737" s="2" t="s">
        <v>2742</v>
      </c>
      <c r="F1737" s="2" t="s">
        <v>2865</v>
      </c>
      <c r="G1737" s="2">
        <v>538.54999999999995</v>
      </c>
      <c r="H1737" s="467">
        <v>690</v>
      </c>
      <c r="I1737" s="467">
        <v>690</v>
      </c>
      <c r="J1737" s="468">
        <f t="shared" si="215"/>
        <v>0</v>
      </c>
      <c r="K1737" s="464">
        <v>693.5</v>
      </c>
      <c r="L1737" s="464">
        <v>952</v>
      </c>
      <c r="M1737" s="464">
        <v>800.5</v>
      </c>
      <c r="N1737" s="466">
        <f t="shared" si="212"/>
        <v>5.4000000000000006E-2</v>
      </c>
      <c r="O1737" s="2">
        <v>10</v>
      </c>
      <c r="P1737" s="2">
        <v>0</v>
      </c>
      <c r="Q1737" s="2">
        <v>10</v>
      </c>
      <c r="R1737" s="2">
        <v>0</v>
      </c>
      <c r="S1737" s="470">
        <f>+($I$1734*$S$1734)/I1737</f>
        <v>44.647826086956528</v>
      </c>
      <c r="T1737" s="470">
        <f t="shared" si="213"/>
        <v>64.647826086956528</v>
      </c>
      <c r="U1737" s="476" t="s">
        <v>3969</v>
      </c>
      <c r="V1737" s="472"/>
    </row>
    <row r="1738" spans="1:22" s="1" customFormat="1" ht="39.950000000000003" customHeight="1" thickBot="1">
      <c r="A1738" s="1" t="s">
        <v>7</v>
      </c>
      <c r="B1738" s="2" t="s">
        <v>157</v>
      </c>
      <c r="C1738" s="2" t="s">
        <v>269</v>
      </c>
      <c r="D1738" s="2" t="s">
        <v>1921</v>
      </c>
      <c r="E1738" s="2" t="s">
        <v>2744</v>
      </c>
      <c r="F1738" s="2" t="s">
        <v>2864</v>
      </c>
      <c r="G1738" s="2">
        <v>1084.69</v>
      </c>
      <c r="H1738" s="467">
        <v>419.81</v>
      </c>
      <c r="I1738" s="467">
        <v>467.56</v>
      </c>
      <c r="J1738" s="468">
        <f t="shared" si="215"/>
        <v>0.11374193087349038</v>
      </c>
      <c r="K1738" s="464">
        <v>693.5</v>
      </c>
      <c r="L1738" s="464">
        <v>952</v>
      </c>
      <c r="M1738" s="464">
        <v>800.5</v>
      </c>
      <c r="N1738" s="466">
        <f t="shared" si="212"/>
        <v>5.4000000000000006E-2</v>
      </c>
      <c r="O1738" s="2">
        <v>10</v>
      </c>
      <c r="P1738" s="2">
        <v>0</v>
      </c>
      <c r="Q1738" s="2">
        <v>10</v>
      </c>
      <c r="R1738" s="2">
        <v>0</v>
      </c>
      <c r="S1738" s="470"/>
      <c r="T1738" s="470">
        <f t="shared" si="213"/>
        <v>20</v>
      </c>
      <c r="U1738" s="474" t="s">
        <v>3970</v>
      </c>
      <c r="V1738" s="475" t="s">
        <v>3151</v>
      </c>
    </row>
    <row r="1739" spans="1:22" s="1" customFormat="1" ht="39.950000000000003" customHeight="1" thickBot="1">
      <c r="A1739" s="1" t="s">
        <v>7</v>
      </c>
      <c r="B1739" s="2" t="s">
        <v>157</v>
      </c>
      <c r="C1739" s="2" t="s">
        <v>269</v>
      </c>
      <c r="D1739" s="2" t="s">
        <v>1922</v>
      </c>
      <c r="E1739" s="2" t="s">
        <v>2733</v>
      </c>
      <c r="F1739" s="2" t="s">
        <v>2991</v>
      </c>
      <c r="G1739" s="2">
        <v>540.11</v>
      </c>
      <c r="H1739" s="467">
        <v>434.88</v>
      </c>
      <c r="I1739" s="467">
        <v>490.84</v>
      </c>
      <c r="J1739" s="468">
        <f t="shared" si="215"/>
        <v>0.12867917586460628</v>
      </c>
      <c r="K1739" s="464">
        <v>693.5</v>
      </c>
      <c r="L1739" s="464">
        <v>952</v>
      </c>
      <c r="M1739" s="464">
        <v>800.5</v>
      </c>
      <c r="N1739" s="466">
        <f t="shared" si="212"/>
        <v>5.4000000000000006E-2</v>
      </c>
      <c r="O1739" s="2">
        <v>10</v>
      </c>
      <c r="P1739" s="2">
        <v>0</v>
      </c>
      <c r="Q1739" s="2">
        <v>10</v>
      </c>
      <c r="R1739" s="2">
        <v>2</v>
      </c>
      <c r="S1739" s="470"/>
      <c r="T1739" s="470">
        <f t="shared" si="213"/>
        <v>22</v>
      </c>
      <c r="U1739" s="474" t="s">
        <v>3970</v>
      </c>
      <c r="V1739" s="475" t="s">
        <v>3151</v>
      </c>
    </row>
    <row r="1740" spans="1:22" s="1" customFormat="1" ht="39.950000000000003" customHeight="1" thickBot="1">
      <c r="A1740" s="1" t="s">
        <v>6</v>
      </c>
      <c r="B1740" s="2" t="s">
        <v>157</v>
      </c>
      <c r="C1740" s="2" t="s">
        <v>269</v>
      </c>
      <c r="D1740" s="2" t="s">
        <v>1923</v>
      </c>
      <c r="E1740" s="2" t="s">
        <v>2738</v>
      </c>
      <c r="F1740" s="2" t="s">
        <v>2867</v>
      </c>
      <c r="G1740" s="2">
        <v>441.91</v>
      </c>
      <c r="H1740" s="467">
        <v>439.43</v>
      </c>
      <c r="I1740" s="467">
        <v>513.45000000000005</v>
      </c>
      <c r="J1740" s="468">
        <f t="shared" si="215"/>
        <v>0.16844548619802935</v>
      </c>
      <c r="K1740" s="464">
        <v>693.5</v>
      </c>
      <c r="L1740" s="464">
        <v>952</v>
      </c>
      <c r="M1740" s="464">
        <v>800.5</v>
      </c>
      <c r="N1740" s="466">
        <f t="shared" ref="N1740:N1803" si="216">1.6%+1.9%+1.9%</f>
        <v>5.4000000000000006E-2</v>
      </c>
      <c r="O1740" s="2">
        <v>10</v>
      </c>
      <c r="P1740" s="2">
        <v>10</v>
      </c>
      <c r="Q1740" s="2">
        <v>10</v>
      </c>
      <c r="R1740" s="2">
        <v>0</v>
      </c>
      <c r="S1740" s="470">
        <v>60</v>
      </c>
      <c r="T1740" s="470">
        <f t="shared" ref="T1740:T1803" si="217">+SUM(O1740:S1740)</f>
        <v>90</v>
      </c>
      <c r="U1740" s="476" t="s">
        <v>3969</v>
      </c>
      <c r="V1740" s="472"/>
    </row>
    <row r="1741" spans="1:22" s="1" customFormat="1" ht="39.950000000000003" customHeight="1" thickBot="1">
      <c r="A1741" s="1" t="s">
        <v>6</v>
      </c>
      <c r="B1741" s="2" t="s">
        <v>157</v>
      </c>
      <c r="C1741" s="2" t="s">
        <v>269</v>
      </c>
      <c r="D1741" s="2" t="s">
        <v>1924</v>
      </c>
      <c r="E1741" s="2" t="s">
        <v>2737</v>
      </c>
      <c r="F1741" s="2" t="s">
        <v>2947</v>
      </c>
      <c r="G1741" s="2">
        <v>475.37</v>
      </c>
      <c r="H1741" s="467">
        <v>475.37</v>
      </c>
      <c r="I1741" s="467">
        <v>514.25</v>
      </c>
      <c r="J1741" s="468">
        <f t="shared" si="215"/>
        <v>8.1788922313145537E-2</v>
      </c>
      <c r="K1741" s="464">
        <v>693.5</v>
      </c>
      <c r="L1741" s="464">
        <v>952</v>
      </c>
      <c r="M1741" s="464">
        <v>800.5</v>
      </c>
      <c r="N1741" s="466">
        <f t="shared" si="216"/>
        <v>5.4000000000000006E-2</v>
      </c>
      <c r="O1741" s="2">
        <v>10</v>
      </c>
      <c r="P1741" s="2">
        <v>10</v>
      </c>
      <c r="Q1741" s="2">
        <v>10</v>
      </c>
      <c r="R1741" s="2">
        <v>0</v>
      </c>
      <c r="S1741" s="470">
        <f>+($I$1740*$S$1740)/I1741</f>
        <v>59.90666018473506</v>
      </c>
      <c r="T1741" s="470">
        <f t="shared" si="217"/>
        <v>89.90666018473506</v>
      </c>
      <c r="U1741" s="476" t="s">
        <v>3969</v>
      </c>
      <c r="V1741" s="472"/>
    </row>
    <row r="1742" spans="1:22" s="1" customFormat="1" ht="39.950000000000003" customHeight="1" thickBot="1">
      <c r="A1742" s="1" t="s">
        <v>7</v>
      </c>
      <c r="B1742" s="2" t="s">
        <v>157</v>
      </c>
      <c r="C1742" s="2" t="s">
        <v>269</v>
      </c>
      <c r="D1742" s="2" t="s">
        <v>1925</v>
      </c>
      <c r="E1742" s="2" t="s">
        <v>2736</v>
      </c>
      <c r="F1742" s="2" t="s">
        <v>2865</v>
      </c>
      <c r="G1742" s="2">
        <v>672.1</v>
      </c>
      <c r="H1742" s="467">
        <v>585.62</v>
      </c>
      <c r="I1742" s="467">
        <v>640.5</v>
      </c>
      <c r="J1742" s="468">
        <f t="shared" si="215"/>
        <v>9.3712646426010029E-2</v>
      </c>
      <c r="K1742" s="464">
        <v>693.5</v>
      </c>
      <c r="L1742" s="464">
        <v>952</v>
      </c>
      <c r="M1742" s="464">
        <v>800.5</v>
      </c>
      <c r="N1742" s="466">
        <f t="shared" si="216"/>
        <v>5.4000000000000006E-2</v>
      </c>
      <c r="O1742" s="2">
        <v>0</v>
      </c>
      <c r="P1742" s="2">
        <v>0</v>
      </c>
      <c r="Q1742" s="2">
        <v>10</v>
      </c>
      <c r="R1742" s="2">
        <v>0</v>
      </c>
      <c r="S1742" s="470"/>
      <c r="T1742" s="470">
        <f t="shared" si="217"/>
        <v>10</v>
      </c>
      <c r="U1742" s="474" t="s">
        <v>3970</v>
      </c>
      <c r="V1742" s="475" t="s">
        <v>3151</v>
      </c>
    </row>
    <row r="1743" spans="1:22" s="1" customFormat="1" ht="39.950000000000003" customHeight="1" thickBot="1">
      <c r="A1743" s="1" t="s">
        <v>6</v>
      </c>
      <c r="B1743" s="2" t="s">
        <v>157</v>
      </c>
      <c r="C1743" s="2" t="s">
        <v>269</v>
      </c>
      <c r="D1743" s="2" t="s">
        <v>1926</v>
      </c>
      <c r="E1743" s="2" t="s">
        <v>2742</v>
      </c>
      <c r="F1743" s="2" t="s">
        <v>2865</v>
      </c>
      <c r="G1743" s="2">
        <v>538.54999999999995</v>
      </c>
      <c r="H1743" s="467">
        <v>690</v>
      </c>
      <c r="I1743" s="467">
        <v>690</v>
      </c>
      <c r="J1743" s="468">
        <f t="shared" si="215"/>
        <v>0</v>
      </c>
      <c r="K1743" s="464">
        <v>693.5</v>
      </c>
      <c r="L1743" s="464">
        <v>952</v>
      </c>
      <c r="M1743" s="464">
        <v>800.5</v>
      </c>
      <c r="N1743" s="466">
        <f t="shared" si="216"/>
        <v>5.4000000000000006E-2</v>
      </c>
      <c r="O1743" s="2">
        <v>10</v>
      </c>
      <c r="P1743" s="2">
        <v>0</v>
      </c>
      <c r="Q1743" s="2">
        <v>10</v>
      </c>
      <c r="R1743" s="2">
        <v>0</v>
      </c>
      <c r="S1743" s="470">
        <f>+($I$1740*$S$1740)/I1743</f>
        <v>44.647826086956528</v>
      </c>
      <c r="T1743" s="470">
        <f t="shared" si="217"/>
        <v>64.647826086956528</v>
      </c>
      <c r="U1743" s="476" t="s">
        <v>3969</v>
      </c>
      <c r="V1743" s="472"/>
    </row>
    <row r="1744" spans="1:22" s="1" customFormat="1" ht="39.950000000000003" customHeight="1" thickBot="1">
      <c r="A1744" s="1" t="s">
        <v>7</v>
      </c>
      <c r="B1744" s="2" t="s">
        <v>158</v>
      </c>
      <c r="C1744" s="2" t="s">
        <v>269</v>
      </c>
      <c r="D1744" s="2" t="s">
        <v>1927</v>
      </c>
      <c r="E1744" s="2" t="s">
        <v>2744</v>
      </c>
      <c r="F1744" s="2" t="s">
        <v>2864</v>
      </c>
      <c r="G1744" s="2">
        <v>1084.69</v>
      </c>
      <c r="H1744" s="467">
        <v>419.81</v>
      </c>
      <c r="I1744" s="467">
        <v>467.56</v>
      </c>
      <c r="J1744" s="468">
        <f t="shared" si="215"/>
        <v>0.11374193087349038</v>
      </c>
      <c r="K1744" s="464">
        <v>693.5</v>
      </c>
      <c r="L1744" s="464">
        <v>952</v>
      </c>
      <c r="M1744" s="464">
        <v>800.5</v>
      </c>
      <c r="N1744" s="466">
        <f t="shared" si="216"/>
        <v>5.4000000000000006E-2</v>
      </c>
      <c r="O1744" s="2">
        <v>10</v>
      </c>
      <c r="P1744" s="2">
        <v>0</v>
      </c>
      <c r="Q1744" s="2">
        <v>10</v>
      </c>
      <c r="R1744" s="2">
        <v>0</v>
      </c>
      <c r="S1744" s="470"/>
      <c r="T1744" s="470">
        <f t="shared" si="217"/>
        <v>20</v>
      </c>
      <c r="U1744" s="474" t="s">
        <v>3970</v>
      </c>
      <c r="V1744" s="475" t="s">
        <v>3151</v>
      </c>
    </row>
    <row r="1745" spans="1:22" s="1" customFormat="1" ht="39.950000000000003" customHeight="1" thickBot="1">
      <c r="A1745" s="1" t="s">
        <v>7</v>
      </c>
      <c r="B1745" s="2" t="s">
        <v>158</v>
      </c>
      <c r="C1745" s="2" t="s">
        <v>269</v>
      </c>
      <c r="D1745" s="2" t="s">
        <v>1928</v>
      </c>
      <c r="E1745" s="2" t="s">
        <v>2733</v>
      </c>
      <c r="F1745" s="2" t="s">
        <v>2991</v>
      </c>
      <c r="G1745" s="2">
        <v>540.11</v>
      </c>
      <c r="H1745" s="467">
        <v>434.88</v>
      </c>
      <c r="I1745" s="467">
        <v>490.84</v>
      </c>
      <c r="J1745" s="468">
        <f t="shared" si="215"/>
        <v>0.12867917586460628</v>
      </c>
      <c r="K1745" s="464">
        <v>693.5</v>
      </c>
      <c r="L1745" s="464">
        <v>952</v>
      </c>
      <c r="M1745" s="464">
        <v>800.5</v>
      </c>
      <c r="N1745" s="466">
        <f t="shared" si="216"/>
        <v>5.4000000000000006E-2</v>
      </c>
      <c r="O1745" s="2">
        <v>10</v>
      </c>
      <c r="P1745" s="2">
        <v>0</v>
      </c>
      <c r="Q1745" s="2">
        <v>10</v>
      </c>
      <c r="R1745" s="2">
        <v>2</v>
      </c>
      <c r="S1745" s="470"/>
      <c r="T1745" s="470">
        <f t="shared" si="217"/>
        <v>22</v>
      </c>
      <c r="U1745" s="474" t="s">
        <v>3970</v>
      </c>
      <c r="V1745" s="475" t="s">
        <v>3151</v>
      </c>
    </row>
    <row r="1746" spans="1:22" s="1" customFormat="1" ht="39.950000000000003" customHeight="1" thickBot="1">
      <c r="A1746" s="1" t="s">
        <v>6</v>
      </c>
      <c r="B1746" s="2" t="s">
        <v>158</v>
      </c>
      <c r="C1746" s="2" t="s">
        <v>269</v>
      </c>
      <c r="D1746" s="2" t="s">
        <v>1929</v>
      </c>
      <c r="E1746" s="2" t="s">
        <v>2738</v>
      </c>
      <c r="F1746" s="2" t="s">
        <v>2867</v>
      </c>
      <c r="G1746" s="2">
        <v>441.91</v>
      </c>
      <c r="H1746" s="467">
        <v>439.43</v>
      </c>
      <c r="I1746" s="467">
        <v>513.45000000000005</v>
      </c>
      <c r="J1746" s="468">
        <f t="shared" si="215"/>
        <v>0.16844548619802935</v>
      </c>
      <c r="K1746" s="464">
        <v>693.5</v>
      </c>
      <c r="L1746" s="464">
        <v>952</v>
      </c>
      <c r="M1746" s="464">
        <v>800.5</v>
      </c>
      <c r="N1746" s="466">
        <f t="shared" si="216"/>
        <v>5.4000000000000006E-2</v>
      </c>
      <c r="O1746" s="2">
        <v>10</v>
      </c>
      <c r="P1746" s="2">
        <v>10</v>
      </c>
      <c r="Q1746" s="2">
        <v>10</v>
      </c>
      <c r="R1746" s="2">
        <v>0</v>
      </c>
      <c r="S1746" s="470">
        <v>60</v>
      </c>
      <c r="T1746" s="470">
        <f t="shared" si="217"/>
        <v>90</v>
      </c>
      <c r="U1746" s="476" t="s">
        <v>3969</v>
      </c>
      <c r="V1746" s="472"/>
    </row>
    <row r="1747" spans="1:22" s="1" customFormat="1" ht="39.950000000000003" customHeight="1" thickBot="1">
      <c r="A1747" s="1" t="s">
        <v>6</v>
      </c>
      <c r="B1747" s="2" t="s">
        <v>158</v>
      </c>
      <c r="C1747" s="2" t="s">
        <v>269</v>
      </c>
      <c r="D1747" s="2" t="s">
        <v>1913</v>
      </c>
      <c r="E1747" s="2" t="s">
        <v>2737</v>
      </c>
      <c r="F1747" s="2" t="s">
        <v>2947</v>
      </c>
      <c r="G1747" s="2">
        <v>514.98</v>
      </c>
      <c r="H1747" s="467">
        <v>514.98</v>
      </c>
      <c r="I1747" s="467">
        <v>514.25</v>
      </c>
      <c r="J1747" s="468">
        <f t="shared" si="215"/>
        <v>-1.4175307778943225E-3</v>
      </c>
      <c r="K1747" s="464">
        <v>693.5</v>
      </c>
      <c r="L1747" s="464">
        <v>952</v>
      </c>
      <c r="M1747" s="464">
        <v>800.5</v>
      </c>
      <c r="N1747" s="466">
        <f t="shared" si="216"/>
        <v>5.4000000000000006E-2</v>
      </c>
      <c r="O1747" s="2">
        <v>10</v>
      </c>
      <c r="P1747" s="2">
        <v>10</v>
      </c>
      <c r="Q1747" s="2">
        <v>10</v>
      </c>
      <c r="R1747" s="2">
        <v>0</v>
      </c>
      <c r="S1747" s="470">
        <f>+($I$1746*$S$1746)/I1747</f>
        <v>59.90666018473506</v>
      </c>
      <c r="T1747" s="470">
        <f t="shared" si="217"/>
        <v>89.90666018473506</v>
      </c>
      <c r="U1747" s="476" t="s">
        <v>3969</v>
      </c>
      <c r="V1747" s="472"/>
    </row>
    <row r="1748" spans="1:22" s="1" customFormat="1" ht="39.950000000000003" customHeight="1" thickBot="1">
      <c r="A1748" s="1" t="s">
        <v>7</v>
      </c>
      <c r="B1748" s="2" t="s">
        <v>158</v>
      </c>
      <c r="C1748" s="2" t="s">
        <v>269</v>
      </c>
      <c r="D1748" s="2" t="s">
        <v>1930</v>
      </c>
      <c r="E1748" s="2" t="s">
        <v>2736</v>
      </c>
      <c r="F1748" s="2" t="s">
        <v>2865</v>
      </c>
      <c r="G1748" s="2">
        <v>672.1</v>
      </c>
      <c r="H1748" s="467">
        <v>585.62</v>
      </c>
      <c r="I1748" s="467">
        <v>640.5</v>
      </c>
      <c r="J1748" s="468">
        <f t="shared" si="215"/>
        <v>9.3712646426010029E-2</v>
      </c>
      <c r="K1748" s="464">
        <v>693.5</v>
      </c>
      <c r="L1748" s="464">
        <v>952</v>
      </c>
      <c r="M1748" s="464">
        <v>800.5</v>
      </c>
      <c r="N1748" s="466">
        <f t="shared" si="216"/>
        <v>5.4000000000000006E-2</v>
      </c>
      <c r="O1748" s="2">
        <v>0</v>
      </c>
      <c r="P1748" s="2">
        <v>0</v>
      </c>
      <c r="Q1748" s="2">
        <v>10</v>
      </c>
      <c r="R1748" s="2">
        <v>0</v>
      </c>
      <c r="S1748" s="470"/>
      <c r="T1748" s="470">
        <f t="shared" si="217"/>
        <v>10</v>
      </c>
      <c r="U1748" s="474" t="s">
        <v>3970</v>
      </c>
      <c r="V1748" s="475" t="s">
        <v>3151</v>
      </c>
    </row>
    <row r="1749" spans="1:22" s="1" customFormat="1" ht="39.950000000000003" customHeight="1" thickBot="1">
      <c r="A1749" s="1" t="s">
        <v>6</v>
      </c>
      <c r="B1749" s="2" t="s">
        <v>158</v>
      </c>
      <c r="C1749" s="2" t="s">
        <v>269</v>
      </c>
      <c r="D1749" s="2" t="s">
        <v>1931</v>
      </c>
      <c r="E1749" s="2" t="s">
        <v>2742</v>
      </c>
      <c r="F1749" s="2" t="s">
        <v>2865</v>
      </c>
      <c r="G1749" s="2">
        <v>538.54999999999995</v>
      </c>
      <c r="H1749" s="467">
        <v>690</v>
      </c>
      <c r="I1749" s="467">
        <v>690</v>
      </c>
      <c r="J1749" s="468">
        <f t="shared" si="215"/>
        <v>0</v>
      </c>
      <c r="K1749" s="464">
        <v>693.5</v>
      </c>
      <c r="L1749" s="464">
        <v>952</v>
      </c>
      <c r="M1749" s="464">
        <v>800.5</v>
      </c>
      <c r="N1749" s="466">
        <f t="shared" si="216"/>
        <v>5.4000000000000006E-2</v>
      </c>
      <c r="O1749" s="2">
        <v>10</v>
      </c>
      <c r="P1749" s="2">
        <v>0</v>
      </c>
      <c r="Q1749" s="2">
        <v>10</v>
      </c>
      <c r="R1749" s="2">
        <v>0</v>
      </c>
      <c r="S1749" s="470">
        <f>+($I$1746*$S$1746)/I1749</f>
        <v>44.647826086956528</v>
      </c>
      <c r="T1749" s="470">
        <f t="shared" si="217"/>
        <v>64.647826086956528</v>
      </c>
      <c r="U1749" s="476" t="s">
        <v>3969</v>
      </c>
      <c r="V1749" s="472"/>
    </row>
    <row r="1750" spans="1:22" s="1" customFormat="1" ht="39.950000000000003" customHeight="1" thickBot="1">
      <c r="A1750" s="1" t="s">
        <v>7</v>
      </c>
      <c r="B1750" s="2" t="s">
        <v>159</v>
      </c>
      <c r="C1750" s="2" t="s">
        <v>269</v>
      </c>
      <c r="D1750" s="2" t="s">
        <v>1932</v>
      </c>
      <c r="E1750" s="2" t="s">
        <v>2744</v>
      </c>
      <c r="F1750" s="2" t="s">
        <v>2864</v>
      </c>
      <c r="G1750" s="2">
        <v>1084.69</v>
      </c>
      <c r="H1750" s="467">
        <v>419.81</v>
      </c>
      <c r="I1750" s="467">
        <v>467.56</v>
      </c>
      <c r="J1750" s="468">
        <f t="shared" si="215"/>
        <v>0.11374193087349038</v>
      </c>
      <c r="K1750" s="464">
        <v>693.5</v>
      </c>
      <c r="L1750" s="464">
        <v>952</v>
      </c>
      <c r="M1750" s="464">
        <v>800.5</v>
      </c>
      <c r="N1750" s="466">
        <f t="shared" si="216"/>
        <v>5.4000000000000006E-2</v>
      </c>
      <c r="O1750" s="2">
        <v>10</v>
      </c>
      <c r="P1750" s="2">
        <v>0</v>
      </c>
      <c r="Q1750" s="2">
        <v>10</v>
      </c>
      <c r="R1750" s="2">
        <v>0</v>
      </c>
      <c r="S1750" s="470"/>
      <c r="T1750" s="470">
        <f t="shared" si="217"/>
        <v>20</v>
      </c>
      <c r="U1750" s="474" t="s">
        <v>3970</v>
      </c>
      <c r="V1750" s="475" t="s">
        <v>3151</v>
      </c>
    </row>
    <row r="1751" spans="1:22" s="1" customFormat="1" ht="39.950000000000003" customHeight="1" thickBot="1">
      <c r="A1751" s="1" t="s">
        <v>7</v>
      </c>
      <c r="B1751" s="2" t="s">
        <v>159</v>
      </c>
      <c r="C1751" s="2" t="s">
        <v>269</v>
      </c>
      <c r="D1751" s="2" t="s">
        <v>1933</v>
      </c>
      <c r="E1751" s="2" t="s">
        <v>2733</v>
      </c>
      <c r="F1751" s="2" t="s">
        <v>2991</v>
      </c>
      <c r="G1751" s="2">
        <v>540.11</v>
      </c>
      <c r="H1751" s="467">
        <v>434.88</v>
      </c>
      <c r="I1751" s="467">
        <v>490.84</v>
      </c>
      <c r="J1751" s="468">
        <f t="shared" si="215"/>
        <v>0.12867917586460628</v>
      </c>
      <c r="K1751" s="464">
        <v>693.5</v>
      </c>
      <c r="L1751" s="464">
        <v>952</v>
      </c>
      <c r="M1751" s="464">
        <v>800.5</v>
      </c>
      <c r="N1751" s="466">
        <f t="shared" si="216"/>
        <v>5.4000000000000006E-2</v>
      </c>
      <c r="O1751" s="2">
        <v>10</v>
      </c>
      <c r="P1751" s="2">
        <v>0</v>
      </c>
      <c r="Q1751" s="2">
        <v>10</v>
      </c>
      <c r="R1751" s="2">
        <v>2</v>
      </c>
      <c r="S1751" s="470"/>
      <c r="T1751" s="470">
        <f t="shared" si="217"/>
        <v>22</v>
      </c>
      <c r="U1751" s="474" t="s">
        <v>3970</v>
      </c>
      <c r="V1751" s="475" t="s">
        <v>3151</v>
      </c>
    </row>
    <row r="1752" spans="1:22" s="1" customFormat="1" ht="39.950000000000003" customHeight="1" thickBot="1">
      <c r="A1752" s="1" t="s">
        <v>6</v>
      </c>
      <c r="B1752" s="2" t="s">
        <v>159</v>
      </c>
      <c r="C1752" s="2" t="s">
        <v>269</v>
      </c>
      <c r="D1752" s="2" t="s">
        <v>1934</v>
      </c>
      <c r="E1752" s="2" t="s">
        <v>2738</v>
      </c>
      <c r="F1752" s="2" t="s">
        <v>2867</v>
      </c>
      <c r="G1752" s="2">
        <v>441.91</v>
      </c>
      <c r="H1752" s="467">
        <v>439.43</v>
      </c>
      <c r="I1752" s="467">
        <v>513.45000000000005</v>
      </c>
      <c r="J1752" s="468">
        <f t="shared" si="215"/>
        <v>0.16844548619802935</v>
      </c>
      <c r="K1752" s="464">
        <v>693.5</v>
      </c>
      <c r="L1752" s="464">
        <v>952</v>
      </c>
      <c r="M1752" s="464">
        <v>800.5</v>
      </c>
      <c r="N1752" s="466">
        <f t="shared" si="216"/>
        <v>5.4000000000000006E-2</v>
      </c>
      <c r="O1752" s="2">
        <v>10</v>
      </c>
      <c r="P1752" s="2">
        <v>10</v>
      </c>
      <c r="Q1752" s="2">
        <v>10</v>
      </c>
      <c r="R1752" s="2">
        <v>0</v>
      </c>
      <c r="S1752" s="470">
        <v>60</v>
      </c>
      <c r="T1752" s="470">
        <f t="shared" si="217"/>
        <v>90</v>
      </c>
      <c r="U1752" s="476" t="s">
        <v>3969</v>
      </c>
      <c r="V1752" s="472"/>
    </row>
    <row r="1753" spans="1:22" s="1" customFormat="1" ht="39.950000000000003" customHeight="1" thickBot="1">
      <c r="A1753" s="1" t="s">
        <v>6</v>
      </c>
      <c r="B1753" s="2" t="s">
        <v>159</v>
      </c>
      <c r="C1753" s="2" t="s">
        <v>269</v>
      </c>
      <c r="D1753" s="2" t="s">
        <v>1913</v>
      </c>
      <c r="E1753" s="2" t="s">
        <v>2737</v>
      </c>
      <c r="F1753" s="2" t="s">
        <v>2947</v>
      </c>
      <c r="G1753" s="2">
        <v>514.98</v>
      </c>
      <c r="H1753" s="467">
        <v>514.98</v>
      </c>
      <c r="I1753" s="467">
        <v>514.25</v>
      </c>
      <c r="J1753" s="468">
        <f t="shared" si="215"/>
        <v>-1.4175307778943225E-3</v>
      </c>
      <c r="K1753" s="464">
        <v>693.5</v>
      </c>
      <c r="L1753" s="464">
        <v>952</v>
      </c>
      <c r="M1753" s="464">
        <v>800.5</v>
      </c>
      <c r="N1753" s="466">
        <f t="shared" si="216"/>
        <v>5.4000000000000006E-2</v>
      </c>
      <c r="O1753" s="2">
        <v>10</v>
      </c>
      <c r="P1753" s="2">
        <v>10</v>
      </c>
      <c r="Q1753" s="2">
        <v>10</v>
      </c>
      <c r="R1753" s="2">
        <v>0</v>
      </c>
      <c r="S1753" s="470">
        <f>+($I$1752*$S$1752)/I1753</f>
        <v>59.90666018473506</v>
      </c>
      <c r="T1753" s="470">
        <f t="shared" si="217"/>
        <v>89.90666018473506</v>
      </c>
      <c r="U1753" s="476" t="s">
        <v>3969</v>
      </c>
      <c r="V1753" s="472"/>
    </row>
    <row r="1754" spans="1:22" s="1" customFormat="1" ht="39.950000000000003" customHeight="1" thickBot="1">
      <c r="A1754" s="1" t="s">
        <v>7</v>
      </c>
      <c r="B1754" s="2" t="s">
        <v>159</v>
      </c>
      <c r="C1754" s="2" t="s">
        <v>269</v>
      </c>
      <c r="D1754" s="2" t="s">
        <v>1935</v>
      </c>
      <c r="E1754" s="2" t="s">
        <v>2736</v>
      </c>
      <c r="F1754" s="2" t="s">
        <v>2865</v>
      </c>
      <c r="G1754" s="2">
        <v>672.1</v>
      </c>
      <c r="H1754" s="467">
        <v>585.62</v>
      </c>
      <c r="I1754" s="467">
        <v>640.5</v>
      </c>
      <c r="J1754" s="468">
        <f t="shared" si="215"/>
        <v>9.3712646426010029E-2</v>
      </c>
      <c r="K1754" s="464">
        <v>693.5</v>
      </c>
      <c r="L1754" s="464">
        <v>952</v>
      </c>
      <c r="M1754" s="464">
        <v>800.5</v>
      </c>
      <c r="N1754" s="466">
        <f t="shared" si="216"/>
        <v>5.4000000000000006E-2</v>
      </c>
      <c r="O1754" s="2">
        <v>0</v>
      </c>
      <c r="P1754" s="2">
        <v>0</v>
      </c>
      <c r="Q1754" s="2">
        <v>10</v>
      </c>
      <c r="R1754" s="2">
        <v>0</v>
      </c>
      <c r="S1754" s="470"/>
      <c r="T1754" s="470">
        <f t="shared" si="217"/>
        <v>10</v>
      </c>
      <c r="U1754" s="474" t="s">
        <v>3970</v>
      </c>
      <c r="V1754" s="475" t="s">
        <v>3151</v>
      </c>
    </row>
    <row r="1755" spans="1:22" s="1" customFormat="1" ht="39.950000000000003" customHeight="1" thickBot="1">
      <c r="A1755" s="1" t="s">
        <v>6</v>
      </c>
      <c r="B1755" s="2" t="s">
        <v>159</v>
      </c>
      <c r="C1755" s="2" t="s">
        <v>269</v>
      </c>
      <c r="D1755" s="2" t="s">
        <v>1936</v>
      </c>
      <c r="E1755" s="2" t="s">
        <v>2742</v>
      </c>
      <c r="F1755" s="2" t="s">
        <v>2865</v>
      </c>
      <c r="G1755" s="2">
        <v>538.54999999999995</v>
      </c>
      <c r="H1755" s="467">
        <v>690</v>
      </c>
      <c r="I1755" s="467">
        <v>690</v>
      </c>
      <c r="J1755" s="468">
        <f t="shared" si="215"/>
        <v>0</v>
      </c>
      <c r="K1755" s="464">
        <v>693.5</v>
      </c>
      <c r="L1755" s="464">
        <v>952</v>
      </c>
      <c r="M1755" s="464">
        <v>800.5</v>
      </c>
      <c r="N1755" s="466">
        <f t="shared" si="216"/>
        <v>5.4000000000000006E-2</v>
      </c>
      <c r="O1755" s="2">
        <v>10</v>
      </c>
      <c r="P1755" s="2">
        <v>0</v>
      </c>
      <c r="Q1755" s="2">
        <v>10</v>
      </c>
      <c r="R1755" s="2">
        <v>0</v>
      </c>
      <c r="S1755" s="470">
        <f>+($I$1752*$S$1752)/I1755</f>
        <v>44.647826086956528</v>
      </c>
      <c r="T1755" s="470">
        <f t="shared" si="217"/>
        <v>64.647826086956528</v>
      </c>
      <c r="U1755" s="476" t="s">
        <v>3969</v>
      </c>
      <c r="V1755" s="472"/>
    </row>
    <row r="1756" spans="1:22" s="1" customFormat="1" ht="39.950000000000003" customHeight="1" thickBot="1">
      <c r="A1756" s="1" t="s">
        <v>6</v>
      </c>
      <c r="B1756" s="2" t="s">
        <v>160</v>
      </c>
      <c r="C1756" s="2" t="s">
        <v>269</v>
      </c>
      <c r="D1756" s="2" t="s">
        <v>1937</v>
      </c>
      <c r="E1756" s="2" t="s">
        <v>2738</v>
      </c>
      <c r="F1756" s="2" t="s">
        <v>2852</v>
      </c>
      <c r="G1756" s="2">
        <v>4726.18</v>
      </c>
      <c r="H1756" s="467">
        <v>5017</v>
      </c>
      <c r="I1756" s="467">
        <v>5184.83</v>
      </c>
      <c r="J1756" s="468">
        <f t="shared" si="215"/>
        <v>3.3452262308152271E-2</v>
      </c>
      <c r="K1756" s="464">
        <v>9839.5</v>
      </c>
      <c r="L1756" s="464">
        <v>8060.5</v>
      </c>
      <c r="M1756" s="464">
        <v>8359</v>
      </c>
      <c r="N1756" s="466">
        <f t="shared" si="216"/>
        <v>5.4000000000000006E-2</v>
      </c>
      <c r="O1756" s="2">
        <v>10</v>
      </c>
      <c r="P1756" s="2">
        <v>10</v>
      </c>
      <c r="Q1756" s="2">
        <v>10</v>
      </c>
      <c r="R1756" s="2">
        <v>0</v>
      </c>
      <c r="S1756" s="470">
        <v>60</v>
      </c>
      <c r="T1756" s="470">
        <f t="shared" si="217"/>
        <v>90</v>
      </c>
      <c r="U1756" s="476" t="s">
        <v>3969</v>
      </c>
      <c r="V1756" s="472"/>
    </row>
    <row r="1757" spans="1:22" s="1" customFormat="1" ht="39.950000000000003" customHeight="1" thickBot="1">
      <c r="A1757" s="1" t="s">
        <v>6</v>
      </c>
      <c r="B1757" s="2" t="s">
        <v>160</v>
      </c>
      <c r="C1757" s="2" t="s">
        <v>269</v>
      </c>
      <c r="D1757" s="2" t="s">
        <v>1938</v>
      </c>
      <c r="E1757" s="2" t="s">
        <v>2733</v>
      </c>
      <c r="F1757" s="2" t="s">
        <v>2991</v>
      </c>
      <c r="G1757" s="2">
        <v>9037.41</v>
      </c>
      <c r="H1757" s="467">
        <v>5023.88</v>
      </c>
      <c r="I1757" s="467">
        <v>5661.87</v>
      </c>
      <c r="J1757" s="468">
        <f t="shared" si="215"/>
        <v>0.12699148865020657</v>
      </c>
      <c r="K1757" s="464">
        <v>9839.5</v>
      </c>
      <c r="L1757" s="464">
        <v>8060.5</v>
      </c>
      <c r="M1757" s="464">
        <v>8359</v>
      </c>
      <c r="N1757" s="466">
        <f t="shared" si="216"/>
        <v>5.4000000000000006E-2</v>
      </c>
      <c r="O1757" s="2">
        <v>10</v>
      </c>
      <c r="P1757" s="2">
        <v>10</v>
      </c>
      <c r="Q1757" s="2">
        <v>10</v>
      </c>
      <c r="R1757" s="2">
        <v>2</v>
      </c>
      <c r="S1757" s="470">
        <f>+($I$1756*$S$1756)/I1757</f>
        <v>54.944709080215546</v>
      </c>
      <c r="T1757" s="470">
        <f t="shared" si="217"/>
        <v>86.944709080215546</v>
      </c>
      <c r="U1757" s="476" t="s">
        <v>3969</v>
      </c>
      <c r="V1757" s="472"/>
    </row>
    <row r="1758" spans="1:22" s="1" customFormat="1" ht="39.950000000000003" customHeight="1" thickBot="1">
      <c r="A1758" s="1" t="s">
        <v>6</v>
      </c>
      <c r="B1758" s="2" t="s">
        <v>160</v>
      </c>
      <c r="C1758" s="2" t="s">
        <v>270</v>
      </c>
      <c r="D1758" s="2" t="s">
        <v>1940</v>
      </c>
      <c r="E1758" s="2" t="s">
        <v>2733</v>
      </c>
      <c r="F1758" s="2" t="s">
        <v>2993</v>
      </c>
      <c r="G1758" s="2">
        <v>6654.06</v>
      </c>
      <c r="H1758" s="467">
        <v>6906.88</v>
      </c>
      <c r="I1758" s="467">
        <v>6905.69</v>
      </c>
      <c r="J1758" s="468">
        <f t="shared" si="215"/>
        <v>-1.7229197553750888E-4</v>
      </c>
      <c r="K1758" s="464">
        <v>9839.5</v>
      </c>
      <c r="L1758" s="464">
        <v>8060.5</v>
      </c>
      <c r="M1758" s="464">
        <v>8359</v>
      </c>
      <c r="N1758" s="466">
        <f t="shared" si="216"/>
        <v>5.4000000000000006E-2</v>
      </c>
      <c r="O1758" s="2">
        <v>10</v>
      </c>
      <c r="P1758" s="2">
        <v>0</v>
      </c>
      <c r="Q1758" s="2">
        <v>10</v>
      </c>
      <c r="R1758" s="2">
        <v>2</v>
      </c>
      <c r="S1758" s="470"/>
      <c r="T1758" s="470">
        <f t="shared" si="217"/>
        <v>22</v>
      </c>
      <c r="U1758" s="474" t="s">
        <v>3970</v>
      </c>
      <c r="V1758" s="475" t="s">
        <v>3151</v>
      </c>
    </row>
    <row r="1759" spans="1:22" s="1" customFormat="1" ht="39.950000000000003" customHeight="1" thickBot="1">
      <c r="A1759" s="1" t="s">
        <v>7</v>
      </c>
      <c r="B1759" s="2" t="s">
        <v>160</v>
      </c>
      <c r="C1759" s="2" t="s">
        <v>269</v>
      </c>
      <c r="D1759" s="2" t="s">
        <v>1939</v>
      </c>
      <c r="E1759" s="2" t="s">
        <v>2736</v>
      </c>
      <c r="F1759" s="2" t="s">
        <v>2865</v>
      </c>
      <c r="G1759" s="2">
        <v>11416.79</v>
      </c>
      <c r="H1759" s="467">
        <v>6872.92</v>
      </c>
      <c r="I1759" s="467">
        <v>8053.89</v>
      </c>
      <c r="J1759" s="468">
        <f t="shared" si="215"/>
        <v>0.17182944076171414</v>
      </c>
      <c r="K1759" s="464">
        <v>9839.5</v>
      </c>
      <c r="L1759" s="464">
        <v>8060.5</v>
      </c>
      <c r="M1759" s="464">
        <v>8359</v>
      </c>
      <c r="N1759" s="466">
        <f t="shared" si="216"/>
        <v>5.4000000000000006E-2</v>
      </c>
      <c r="O1759" s="2">
        <v>0</v>
      </c>
      <c r="P1759" s="2">
        <v>10</v>
      </c>
      <c r="Q1759" s="2">
        <v>10</v>
      </c>
      <c r="R1759" s="2">
        <v>0</v>
      </c>
      <c r="S1759" s="470">
        <f>+($I$1756*$S$1756)/I1759</f>
        <v>38.626030402699811</v>
      </c>
      <c r="T1759" s="470">
        <f t="shared" si="217"/>
        <v>58.626030402699811</v>
      </c>
      <c r="U1759" s="474" t="s">
        <v>3970</v>
      </c>
      <c r="V1759" s="475" t="s">
        <v>3971</v>
      </c>
    </row>
    <row r="1760" spans="1:22" s="1" customFormat="1" ht="39.950000000000003" customHeight="1" thickBot="1">
      <c r="A1760" s="1" t="s">
        <v>7</v>
      </c>
      <c r="B1760" s="2" t="s">
        <v>160</v>
      </c>
      <c r="C1760" s="2" t="s">
        <v>269</v>
      </c>
      <c r="D1760" s="2" t="s">
        <v>1941</v>
      </c>
      <c r="E1760" s="2" t="s">
        <v>2735</v>
      </c>
      <c r="F1760" s="2" t="s">
        <v>2992</v>
      </c>
      <c r="G1760" s="2">
        <v>7579.91</v>
      </c>
      <c r="H1760" s="467">
        <v>7869</v>
      </c>
      <c r="I1760" s="467">
        <v>8198</v>
      </c>
      <c r="J1760" s="468">
        <f t="shared" si="215"/>
        <v>4.1809632736052864E-2</v>
      </c>
      <c r="K1760" s="464">
        <v>9839.5</v>
      </c>
      <c r="L1760" s="464">
        <v>8060.5</v>
      </c>
      <c r="M1760" s="464">
        <v>8359</v>
      </c>
      <c r="N1760" s="466">
        <f t="shared" si="216"/>
        <v>5.4000000000000006E-2</v>
      </c>
      <c r="O1760" s="2">
        <v>10</v>
      </c>
      <c r="P1760" s="2">
        <v>0</v>
      </c>
      <c r="Q1760" s="2">
        <v>10</v>
      </c>
      <c r="R1760" s="2">
        <v>1</v>
      </c>
      <c r="S1760" s="470"/>
      <c r="T1760" s="470">
        <f t="shared" si="217"/>
        <v>21</v>
      </c>
      <c r="U1760" s="474" t="s">
        <v>3970</v>
      </c>
      <c r="V1760" s="475" t="s">
        <v>3151</v>
      </c>
    </row>
    <row r="1761" spans="1:22" s="1" customFormat="1" ht="39.950000000000003" customHeight="1" thickBot="1">
      <c r="A1761" s="1" t="s">
        <v>6</v>
      </c>
      <c r="B1761" s="2" t="s">
        <v>160</v>
      </c>
      <c r="C1761" s="2" t="s">
        <v>269</v>
      </c>
      <c r="D1761" s="2" t="s">
        <v>1942</v>
      </c>
      <c r="E1761" s="2" t="s">
        <v>2737</v>
      </c>
      <c r="F1761" s="2" t="s">
        <v>2994</v>
      </c>
      <c r="G1761" s="2">
        <v>14953.71</v>
      </c>
      <c r="H1761" s="467">
        <v>14953.71</v>
      </c>
      <c r="I1761" s="467">
        <v>19086.349999999999</v>
      </c>
      <c r="J1761" s="468">
        <f t="shared" si="215"/>
        <v>0.27636218704254661</v>
      </c>
      <c r="K1761" s="464">
        <v>9839.5</v>
      </c>
      <c r="L1761" s="464">
        <v>8060.5</v>
      </c>
      <c r="M1761" s="464">
        <v>8359</v>
      </c>
      <c r="N1761" s="466">
        <f t="shared" si="216"/>
        <v>5.4000000000000006E-2</v>
      </c>
      <c r="O1761" s="2">
        <v>10</v>
      </c>
      <c r="P1761" s="2">
        <v>10</v>
      </c>
      <c r="Q1761" s="2">
        <v>10</v>
      </c>
      <c r="R1761" s="2">
        <v>0</v>
      </c>
      <c r="S1761" s="470">
        <f>+($I$1756*$S$1756)/I1761</f>
        <v>16.299072373712104</v>
      </c>
      <c r="T1761" s="470">
        <f t="shared" si="217"/>
        <v>46.299072373712107</v>
      </c>
      <c r="U1761" s="474" t="s">
        <v>3970</v>
      </c>
      <c r="V1761" s="475" t="s">
        <v>3971</v>
      </c>
    </row>
    <row r="1762" spans="1:22" s="1" customFormat="1" ht="39.950000000000003" customHeight="1" thickBot="1">
      <c r="A1762" s="1" t="s">
        <v>6</v>
      </c>
      <c r="B1762" s="2" t="s">
        <v>160</v>
      </c>
      <c r="C1762" s="2" t="s">
        <v>270</v>
      </c>
      <c r="D1762" s="2" t="s">
        <v>1943</v>
      </c>
      <c r="E1762" s="2" t="s">
        <v>2737</v>
      </c>
      <c r="F1762" s="2" t="s">
        <v>2994</v>
      </c>
      <c r="G1762" s="2">
        <v>25083.64</v>
      </c>
      <c r="H1762" s="467">
        <v>25083.64</v>
      </c>
      <c r="I1762" s="467">
        <v>26683.86</v>
      </c>
      <c r="J1762" s="468">
        <f t="shared" si="215"/>
        <v>6.379536622276516E-2</v>
      </c>
      <c r="K1762" s="464">
        <v>9839.5</v>
      </c>
      <c r="L1762" s="464">
        <v>8060.5</v>
      </c>
      <c r="M1762" s="464">
        <v>8359</v>
      </c>
      <c r="N1762" s="466">
        <f t="shared" si="216"/>
        <v>5.4000000000000006E-2</v>
      </c>
      <c r="O1762" s="2">
        <v>10</v>
      </c>
      <c r="P1762" s="2">
        <v>10</v>
      </c>
      <c r="Q1762" s="2">
        <v>10</v>
      </c>
      <c r="R1762" s="2">
        <v>0</v>
      </c>
      <c r="S1762" s="470">
        <f>+($I$1756*$S$1756)/I1762</f>
        <v>11.658350778335667</v>
      </c>
      <c r="T1762" s="470">
        <f t="shared" si="217"/>
        <v>41.658350778335667</v>
      </c>
      <c r="U1762" s="474" t="s">
        <v>3970</v>
      </c>
      <c r="V1762" s="475" t="s">
        <v>3971</v>
      </c>
    </row>
    <row r="1763" spans="1:22" s="1" customFormat="1" ht="39.950000000000003" customHeight="1" thickBot="1">
      <c r="A1763" s="1" t="s">
        <v>6</v>
      </c>
      <c r="B1763" s="2" t="s">
        <v>161</v>
      </c>
      <c r="C1763" s="2" t="s">
        <v>269</v>
      </c>
      <c r="D1763" s="2" t="s">
        <v>1944</v>
      </c>
      <c r="E1763" s="2" t="s">
        <v>2738</v>
      </c>
      <c r="F1763" s="2" t="s">
        <v>2852</v>
      </c>
      <c r="G1763" s="2">
        <v>4726.18</v>
      </c>
      <c r="H1763" s="467">
        <v>5017</v>
      </c>
      <c r="I1763" s="467">
        <v>5184.83</v>
      </c>
      <c r="J1763" s="468">
        <f t="shared" si="215"/>
        <v>3.3452262308152271E-2</v>
      </c>
      <c r="K1763" s="464">
        <v>9839.5</v>
      </c>
      <c r="L1763" s="464">
        <v>8060.5</v>
      </c>
      <c r="M1763" s="464">
        <v>8359</v>
      </c>
      <c r="N1763" s="466">
        <f t="shared" si="216"/>
        <v>5.4000000000000006E-2</v>
      </c>
      <c r="O1763" s="2">
        <v>10</v>
      </c>
      <c r="P1763" s="2">
        <v>10</v>
      </c>
      <c r="Q1763" s="2"/>
      <c r="R1763" s="2">
        <v>0</v>
      </c>
      <c r="S1763" s="470">
        <v>60</v>
      </c>
      <c r="T1763" s="470">
        <f t="shared" si="217"/>
        <v>80</v>
      </c>
      <c r="U1763" s="476" t="s">
        <v>3969</v>
      </c>
      <c r="V1763" s="472"/>
    </row>
    <row r="1764" spans="1:22" s="1" customFormat="1" ht="39.950000000000003" customHeight="1" thickBot="1">
      <c r="A1764" s="1" t="s">
        <v>6</v>
      </c>
      <c r="B1764" s="2" t="s">
        <v>161</v>
      </c>
      <c r="C1764" s="2" t="s">
        <v>269</v>
      </c>
      <c r="D1764" s="2" t="s">
        <v>1945</v>
      </c>
      <c r="E1764" s="2" t="s">
        <v>2733</v>
      </c>
      <c r="F1764" s="2" t="s">
        <v>2991</v>
      </c>
      <c r="G1764" s="2">
        <v>9037.41</v>
      </c>
      <c r="H1764" s="467">
        <v>5023.88</v>
      </c>
      <c r="I1764" s="467">
        <v>5661.87</v>
      </c>
      <c r="J1764" s="468">
        <f t="shared" si="215"/>
        <v>0.12699148865020657</v>
      </c>
      <c r="K1764" s="464">
        <v>9839.5</v>
      </c>
      <c r="L1764" s="464">
        <v>8060.5</v>
      </c>
      <c r="M1764" s="464">
        <v>8359</v>
      </c>
      <c r="N1764" s="466">
        <f t="shared" si="216"/>
        <v>5.4000000000000006E-2</v>
      </c>
      <c r="O1764" s="2">
        <v>10</v>
      </c>
      <c r="P1764" s="2">
        <v>10</v>
      </c>
      <c r="Q1764" s="2">
        <v>10</v>
      </c>
      <c r="R1764" s="2">
        <v>2</v>
      </c>
      <c r="S1764" s="470">
        <f>+($I$1763*$S$1763)/I1764</f>
        <v>54.944709080215546</v>
      </c>
      <c r="T1764" s="470">
        <f t="shared" si="217"/>
        <v>86.944709080215546</v>
      </c>
      <c r="U1764" s="476" t="s">
        <v>3969</v>
      </c>
      <c r="V1764" s="472"/>
    </row>
    <row r="1765" spans="1:22" s="1" customFormat="1" ht="39.950000000000003" customHeight="1" thickBot="1">
      <c r="A1765" s="1" t="s">
        <v>6</v>
      </c>
      <c r="B1765" s="2" t="s">
        <v>161</v>
      </c>
      <c r="C1765" s="2" t="s">
        <v>270</v>
      </c>
      <c r="D1765" s="2" t="s">
        <v>1947</v>
      </c>
      <c r="E1765" s="2" t="s">
        <v>2733</v>
      </c>
      <c r="F1765" s="2" t="s">
        <v>2993</v>
      </c>
      <c r="G1765" s="2">
        <v>6654.06</v>
      </c>
      <c r="H1765" s="467">
        <v>6906.88</v>
      </c>
      <c r="I1765" s="467">
        <v>6905.69</v>
      </c>
      <c r="J1765" s="468">
        <f t="shared" si="215"/>
        <v>-1.7229197553750888E-4</v>
      </c>
      <c r="K1765" s="464">
        <v>9839.5</v>
      </c>
      <c r="L1765" s="464">
        <v>8060.5</v>
      </c>
      <c r="M1765" s="464">
        <v>8359</v>
      </c>
      <c r="N1765" s="466">
        <f t="shared" si="216"/>
        <v>5.4000000000000006E-2</v>
      </c>
      <c r="O1765" s="2">
        <v>10</v>
      </c>
      <c r="P1765" s="2">
        <v>0</v>
      </c>
      <c r="Q1765" s="2">
        <v>10</v>
      </c>
      <c r="R1765" s="2">
        <v>2</v>
      </c>
      <c r="S1765" s="470"/>
      <c r="T1765" s="470">
        <f t="shared" si="217"/>
        <v>22</v>
      </c>
      <c r="U1765" s="474" t="s">
        <v>3970</v>
      </c>
      <c r="V1765" s="475" t="s">
        <v>3151</v>
      </c>
    </row>
    <row r="1766" spans="1:22" s="1" customFormat="1" ht="39.950000000000003" customHeight="1" thickBot="1">
      <c r="A1766" s="1" t="s">
        <v>7</v>
      </c>
      <c r="B1766" s="2" t="s">
        <v>161</v>
      </c>
      <c r="C1766" s="2" t="s">
        <v>269</v>
      </c>
      <c r="D1766" s="2" t="s">
        <v>1946</v>
      </c>
      <c r="E1766" s="2" t="s">
        <v>2736</v>
      </c>
      <c r="F1766" s="2" t="s">
        <v>2865</v>
      </c>
      <c r="G1766" s="2">
        <v>11416.79</v>
      </c>
      <c r="H1766" s="467">
        <v>6872.92</v>
      </c>
      <c r="I1766" s="467">
        <v>8053.89</v>
      </c>
      <c r="J1766" s="468">
        <f t="shared" si="215"/>
        <v>0.17182944076171414</v>
      </c>
      <c r="K1766" s="464">
        <v>9839.5</v>
      </c>
      <c r="L1766" s="464">
        <v>8060.5</v>
      </c>
      <c r="M1766" s="464">
        <v>8359</v>
      </c>
      <c r="N1766" s="466">
        <f t="shared" si="216"/>
        <v>5.4000000000000006E-2</v>
      </c>
      <c r="O1766" s="2">
        <v>0</v>
      </c>
      <c r="P1766" s="2">
        <v>10</v>
      </c>
      <c r="Q1766" s="2">
        <v>10</v>
      </c>
      <c r="R1766" s="2">
        <v>0</v>
      </c>
      <c r="S1766" s="470">
        <f>+($I$1763*$S$1763)/I1766</f>
        <v>38.626030402699811</v>
      </c>
      <c r="T1766" s="470">
        <f t="shared" si="217"/>
        <v>58.626030402699811</v>
      </c>
      <c r="U1766" s="474" t="s">
        <v>3970</v>
      </c>
      <c r="V1766" s="475" t="s">
        <v>3971</v>
      </c>
    </row>
    <row r="1767" spans="1:22" s="1" customFormat="1" ht="39.950000000000003" customHeight="1" thickBot="1">
      <c r="A1767" s="1" t="s">
        <v>7</v>
      </c>
      <c r="B1767" s="2" t="s">
        <v>161</v>
      </c>
      <c r="C1767" s="2" t="s">
        <v>269</v>
      </c>
      <c r="D1767" s="2" t="s">
        <v>1948</v>
      </c>
      <c r="E1767" s="2" t="s">
        <v>2735</v>
      </c>
      <c r="F1767" s="2" t="s">
        <v>2992</v>
      </c>
      <c r="G1767" s="2">
        <v>7579.91</v>
      </c>
      <c r="H1767" s="467">
        <v>7869</v>
      </c>
      <c r="I1767" s="467">
        <v>8198</v>
      </c>
      <c r="J1767" s="468">
        <f t="shared" si="215"/>
        <v>4.1809632736052864E-2</v>
      </c>
      <c r="K1767" s="464">
        <v>9839.5</v>
      </c>
      <c r="L1767" s="464">
        <v>8060.5</v>
      </c>
      <c r="M1767" s="464">
        <v>8359</v>
      </c>
      <c r="N1767" s="466">
        <f t="shared" si="216"/>
        <v>5.4000000000000006E-2</v>
      </c>
      <c r="O1767" s="2">
        <v>10</v>
      </c>
      <c r="P1767" s="2">
        <v>0</v>
      </c>
      <c r="Q1767" s="2">
        <v>10</v>
      </c>
      <c r="R1767" s="2">
        <v>1</v>
      </c>
      <c r="S1767" s="470"/>
      <c r="T1767" s="470">
        <f t="shared" si="217"/>
        <v>21</v>
      </c>
      <c r="U1767" s="474" t="s">
        <v>3970</v>
      </c>
      <c r="V1767" s="475" t="s">
        <v>3151</v>
      </c>
    </row>
    <row r="1768" spans="1:22" s="1" customFormat="1" ht="39.950000000000003" customHeight="1" thickBot="1">
      <c r="A1768" s="1" t="s">
        <v>6</v>
      </c>
      <c r="B1768" s="2" t="s">
        <v>161</v>
      </c>
      <c r="C1768" s="2" t="s">
        <v>269</v>
      </c>
      <c r="D1768" s="2" t="s">
        <v>1949</v>
      </c>
      <c r="E1768" s="2" t="s">
        <v>2737</v>
      </c>
      <c r="F1768" s="2" t="s">
        <v>2994</v>
      </c>
      <c r="G1768" s="2">
        <v>14953.71</v>
      </c>
      <c r="H1768" s="467">
        <v>14953.71</v>
      </c>
      <c r="I1768" s="467">
        <v>19086.349999999999</v>
      </c>
      <c r="J1768" s="468">
        <f t="shared" si="215"/>
        <v>0.27636218704254661</v>
      </c>
      <c r="K1768" s="464">
        <v>9839.5</v>
      </c>
      <c r="L1768" s="464">
        <v>8060.5</v>
      </c>
      <c r="M1768" s="464">
        <v>8359</v>
      </c>
      <c r="N1768" s="466">
        <f t="shared" si="216"/>
        <v>5.4000000000000006E-2</v>
      </c>
      <c r="O1768" s="2">
        <v>10</v>
      </c>
      <c r="P1768" s="2">
        <v>10</v>
      </c>
      <c r="Q1768" s="2">
        <v>10</v>
      </c>
      <c r="R1768" s="2">
        <v>0</v>
      </c>
      <c r="S1768" s="470">
        <f>+($I$1763*$S$1763)/I1768</f>
        <v>16.299072373712104</v>
      </c>
      <c r="T1768" s="470">
        <f t="shared" si="217"/>
        <v>46.299072373712107</v>
      </c>
      <c r="U1768" s="474" t="s">
        <v>3970</v>
      </c>
      <c r="V1768" s="475" t="s">
        <v>3971</v>
      </c>
    </row>
    <row r="1769" spans="1:22" s="1" customFormat="1" ht="39.950000000000003" customHeight="1" thickBot="1">
      <c r="A1769" s="1" t="s">
        <v>6</v>
      </c>
      <c r="B1769" s="2" t="s">
        <v>161</v>
      </c>
      <c r="C1769" s="2" t="s">
        <v>270</v>
      </c>
      <c r="D1769" s="2" t="s">
        <v>1950</v>
      </c>
      <c r="E1769" s="2" t="s">
        <v>2737</v>
      </c>
      <c r="F1769" s="2" t="s">
        <v>2994</v>
      </c>
      <c r="G1769" s="2">
        <v>25083.64</v>
      </c>
      <c r="H1769" s="467">
        <v>25083.64</v>
      </c>
      <c r="I1769" s="467">
        <v>26683.86</v>
      </c>
      <c r="J1769" s="468">
        <f t="shared" si="215"/>
        <v>6.379536622276516E-2</v>
      </c>
      <c r="K1769" s="464">
        <v>9839.5</v>
      </c>
      <c r="L1769" s="464">
        <v>8060.5</v>
      </c>
      <c r="M1769" s="464">
        <v>8359</v>
      </c>
      <c r="N1769" s="466">
        <f t="shared" si="216"/>
        <v>5.4000000000000006E-2</v>
      </c>
      <c r="O1769" s="2">
        <v>10</v>
      </c>
      <c r="P1769" s="2">
        <v>10</v>
      </c>
      <c r="Q1769" s="2">
        <v>10</v>
      </c>
      <c r="R1769" s="2">
        <v>0</v>
      </c>
      <c r="S1769" s="470">
        <f>+($I$1763*$S$1763)/I1769</f>
        <v>11.658350778335667</v>
      </c>
      <c r="T1769" s="470">
        <f t="shared" si="217"/>
        <v>41.658350778335667</v>
      </c>
      <c r="U1769" s="474" t="s">
        <v>3970</v>
      </c>
      <c r="V1769" s="475" t="s">
        <v>3971</v>
      </c>
    </row>
    <row r="1770" spans="1:22" s="1" customFormat="1" ht="39.950000000000003" customHeight="1" thickBot="1">
      <c r="A1770" s="1" t="s">
        <v>6</v>
      </c>
      <c r="B1770" s="2" t="s">
        <v>162</v>
      </c>
      <c r="C1770" s="2" t="s">
        <v>269</v>
      </c>
      <c r="D1770" s="2" t="s">
        <v>1951</v>
      </c>
      <c r="E1770" s="2" t="s">
        <v>2738</v>
      </c>
      <c r="F1770" s="2" t="s">
        <v>2852</v>
      </c>
      <c r="G1770" s="2">
        <v>4726.18</v>
      </c>
      <c r="H1770" s="467">
        <v>5017</v>
      </c>
      <c r="I1770" s="467">
        <v>5184.83</v>
      </c>
      <c r="J1770" s="468">
        <f t="shared" si="215"/>
        <v>3.3452262308152271E-2</v>
      </c>
      <c r="K1770" s="464">
        <v>23889.666666666672</v>
      </c>
      <c r="L1770" s="464">
        <v>20005.333333333328</v>
      </c>
      <c r="M1770" s="464">
        <v>21110</v>
      </c>
      <c r="N1770" s="466">
        <f t="shared" si="216"/>
        <v>5.4000000000000006E-2</v>
      </c>
      <c r="O1770" s="2">
        <v>10</v>
      </c>
      <c r="P1770" s="2">
        <v>10</v>
      </c>
      <c r="Q1770" s="2"/>
      <c r="R1770" s="2">
        <v>0</v>
      </c>
      <c r="S1770" s="470">
        <v>60</v>
      </c>
      <c r="T1770" s="470">
        <f t="shared" si="217"/>
        <v>80</v>
      </c>
      <c r="U1770" s="476" t="s">
        <v>3969</v>
      </c>
      <c r="V1770" s="472"/>
    </row>
    <row r="1771" spans="1:22" s="1" customFormat="1" ht="39.950000000000003" customHeight="1" thickBot="1">
      <c r="A1771" s="1" t="s">
        <v>7</v>
      </c>
      <c r="B1771" s="2" t="s">
        <v>162</v>
      </c>
      <c r="C1771" s="2" t="s">
        <v>269</v>
      </c>
      <c r="D1771" s="2" t="s">
        <v>1952</v>
      </c>
      <c r="E1771" s="2" t="s">
        <v>2733</v>
      </c>
      <c r="F1771" s="2" t="s">
        <v>2991</v>
      </c>
      <c r="G1771" s="2">
        <v>9037.41</v>
      </c>
      <c r="H1771" s="467">
        <v>5023.88</v>
      </c>
      <c r="I1771" s="467">
        <v>5661.87</v>
      </c>
      <c r="J1771" s="468">
        <f t="shared" si="215"/>
        <v>0.12699148865020657</v>
      </c>
      <c r="K1771" s="464">
        <v>23889.666666666672</v>
      </c>
      <c r="L1771" s="464">
        <v>20005.333333333328</v>
      </c>
      <c r="M1771" s="464">
        <v>21110</v>
      </c>
      <c r="N1771" s="466">
        <f t="shared" si="216"/>
        <v>5.4000000000000006E-2</v>
      </c>
      <c r="O1771" s="2">
        <v>10</v>
      </c>
      <c r="P1771" s="2">
        <v>0</v>
      </c>
      <c r="Q1771" s="2">
        <v>10</v>
      </c>
      <c r="R1771" s="2">
        <v>2</v>
      </c>
      <c r="S1771" s="470"/>
      <c r="T1771" s="470">
        <f t="shared" si="217"/>
        <v>22</v>
      </c>
      <c r="U1771" s="474" t="s">
        <v>3970</v>
      </c>
      <c r="V1771" s="475" t="s">
        <v>3151</v>
      </c>
    </row>
    <row r="1772" spans="1:22" s="1" customFormat="1" ht="39.950000000000003" customHeight="1" thickBot="1">
      <c r="A1772" s="1" t="s">
        <v>6</v>
      </c>
      <c r="B1772" s="2" t="s">
        <v>162</v>
      </c>
      <c r="C1772" s="2" t="s">
        <v>270</v>
      </c>
      <c r="D1772" s="2" t="s">
        <v>1954</v>
      </c>
      <c r="E1772" s="2" t="s">
        <v>2733</v>
      </c>
      <c r="F1772" s="2" t="s">
        <v>2993</v>
      </c>
      <c r="G1772" s="2">
        <v>6654.06</v>
      </c>
      <c r="H1772" s="467">
        <v>6906.88</v>
      </c>
      <c r="I1772" s="467">
        <v>6905.69</v>
      </c>
      <c r="J1772" s="468">
        <f t="shared" si="215"/>
        <v>-1.7229197553750888E-4</v>
      </c>
      <c r="K1772" s="464">
        <v>23889.666666666672</v>
      </c>
      <c r="L1772" s="464">
        <v>20005.333333333328</v>
      </c>
      <c r="M1772" s="464">
        <v>21110</v>
      </c>
      <c r="N1772" s="466">
        <f t="shared" si="216"/>
        <v>5.4000000000000006E-2</v>
      </c>
      <c r="O1772" s="2">
        <v>10</v>
      </c>
      <c r="P1772" s="2">
        <v>0</v>
      </c>
      <c r="Q1772" s="2">
        <v>10</v>
      </c>
      <c r="R1772" s="2">
        <v>2</v>
      </c>
      <c r="S1772" s="470"/>
      <c r="T1772" s="470">
        <f t="shared" si="217"/>
        <v>22</v>
      </c>
      <c r="U1772" s="474" t="s">
        <v>3970</v>
      </c>
      <c r="V1772" s="475" t="s">
        <v>3151</v>
      </c>
    </row>
    <row r="1773" spans="1:22" s="1" customFormat="1" ht="39.950000000000003" customHeight="1" thickBot="1">
      <c r="A1773" s="1" t="s">
        <v>7</v>
      </c>
      <c r="B1773" s="2" t="s">
        <v>162</v>
      </c>
      <c r="C1773" s="2" t="s">
        <v>269</v>
      </c>
      <c r="D1773" s="2" t="s">
        <v>1953</v>
      </c>
      <c r="E1773" s="2" t="s">
        <v>2736</v>
      </c>
      <c r="F1773" s="2" t="s">
        <v>2865</v>
      </c>
      <c r="G1773" s="2">
        <v>11416.79</v>
      </c>
      <c r="H1773" s="467">
        <v>6872.92</v>
      </c>
      <c r="I1773" s="467">
        <v>8053.89</v>
      </c>
      <c r="J1773" s="468">
        <f t="shared" si="215"/>
        <v>0.17182944076171414</v>
      </c>
      <c r="K1773" s="464">
        <v>23889.666666666672</v>
      </c>
      <c r="L1773" s="464">
        <v>20005.333333333328</v>
      </c>
      <c r="M1773" s="464">
        <v>21110</v>
      </c>
      <c r="N1773" s="466">
        <f t="shared" si="216"/>
        <v>5.4000000000000006E-2</v>
      </c>
      <c r="O1773" s="2">
        <v>0</v>
      </c>
      <c r="P1773" s="2">
        <v>10</v>
      </c>
      <c r="Q1773" s="2">
        <v>10</v>
      </c>
      <c r="R1773" s="2">
        <v>0</v>
      </c>
      <c r="S1773" s="470">
        <f>+($I$1770*$S$1770)/I1773</f>
        <v>38.626030402699811</v>
      </c>
      <c r="T1773" s="470">
        <f t="shared" si="217"/>
        <v>58.626030402699811</v>
      </c>
      <c r="U1773" s="474" t="s">
        <v>3970</v>
      </c>
      <c r="V1773" s="475" t="s">
        <v>3971</v>
      </c>
    </row>
    <row r="1774" spans="1:22" s="1" customFormat="1" ht="39.950000000000003" customHeight="1" thickBot="1">
      <c r="A1774" s="1" t="s">
        <v>7</v>
      </c>
      <c r="B1774" s="2" t="s">
        <v>162</v>
      </c>
      <c r="C1774" s="2" t="s">
        <v>269</v>
      </c>
      <c r="D1774" s="2" t="s">
        <v>1955</v>
      </c>
      <c r="E1774" s="2" t="s">
        <v>2735</v>
      </c>
      <c r="F1774" s="2" t="s">
        <v>2992</v>
      </c>
      <c r="G1774" s="2">
        <v>7579.91</v>
      </c>
      <c r="H1774" s="467">
        <v>7869</v>
      </c>
      <c r="I1774" s="467">
        <v>8198</v>
      </c>
      <c r="J1774" s="468">
        <f t="shared" si="215"/>
        <v>4.1809632736052864E-2</v>
      </c>
      <c r="K1774" s="464">
        <v>23889.666666666672</v>
      </c>
      <c r="L1774" s="464">
        <v>20005.333333333328</v>
      </c>
      <c r="M1774" s="464">
        <v>21110</v>
      </c>
      <c r="N1774" s="466">
        <f t="shared" si="216"/>
        <v>5.4000000000000006E-2</v>
      </c>
      <c r="O1774" s="2">
        <v>10</v>
      </c>
      <c r="P1774" s="2">
        <v>0</v>
      </c>
      <c r="Q1774" s="2"/>
      <c r="R1774" s="2">
        <v>1</v>
      </c>
      <c r="S1774" s="470"/>
      <c r="T1774" s="470">
        <f t="shared" si="217"/>
        <v>11</v>
      </c>
      <c r="U1774" s="474" t="s">
        <v>3970</v>
      </c>
      <c r="V1774" s="475" t="s">
        <v>3151</v>
      </c>
    </row>
    <row r="1775" spans="1:22" s="1" customFormat="1" ht="39.950000000000003" customHeight="1" thickBot="1">
      <c r="A1775" s="1" t="s">
        <v>6</v>
      </c>
      <c r="B1775" s="2" t="s">
        <v>163</v>
      </c>
      <c r="C1775" s="2" t="s">
        <v>269</v>
      </c>
      <c r="D1775" s="2" t="s">
        <v>1956</v>
      </c>
      <c r="E1775" s="2" t="s">
        <v>2738</v>
      </c>
      <c r="F1775" s="2" t="s">
        <v>2852</v>
      </c>
      <c r="G1775" s="2">
        <v>4726.18</v>
      </c>
      <c r="H1775" s="467">
        <v>5017</v>
      </c>
      <c r="I1775" s="467">
        <v>5184.83</v>
      </c>
      <c r="J1775" s="468">
        <f t="shared" si="215"/>
        <v>3.3452262308152271E-2</v>
      </c>
      <c r="K1775" s="464">
        <v>23889.666666666672</v>
      </c>
      <c r="L1775" s="464">
        <v>20005.333333333328</v>
      </c>
      <c r="M1775" s="464">
        <v>21110</v>
      </c>
      <c r="N1775" s="466">
        <f t="shared" si="216"/>
        <v>5.4000000000000006E-2</v>
      </c>
      <c r="O1775" s="2">
        <v>10</v>
      </c>
      <c r="P1775" s="2">
        <v>10</v>
      </c>
      <c r="Q1775" s="2"/>
      <c r="R1775" s="2">
        <v>0</v>
      </c>
      <c r="S1775" s="470">
        <v>60</v>
      </c>
      <c r="T1775" s="470">
        <f t="shared" si="217"/>
        <v>80</v>
      </c>
      <c r="U1775" s="476" t="s">
        <v>3969</v>
      </c>
      <c r="V1775" s="472"/>
    </row>
    <row r="1776" spans="1:22" s="1" customFormat="1" ht="39.950000000000003" customHeight="1" thickBot="1">
      <c r="A1776" s="1" t="s">
        <v>6</v>
      </c>
      <c r="B1776" s="2" t="s">
        <v>163</v>
      </c>
      <c r="C1776" s="2" t="s">
        <v>269</v>
      </c>
      <c r="D1776" s="2" t="s">
        <v>1957</v>
      </c>
      <c r="E1776" s="2" t="s">
        <v>2733</v>
      </c>
      <c r="F1776" s="2" t="s">
        <v>2991</v>
      </c>
      <c r="G1776" s="2">
        <v>9037.41</v>
      </c>
      <c r="H1776" s="467">
        <v>5023.88</v>
      </c>
      <c r="I1776" s="467">
        <v>5661.87</v>
      </c>
      <c r="J1776" s="468">
        <f t="shared" si="215"/>
        <v>0.12699148865020657</v>
      </c>
      <c r="K1776" s="464">
        <v>23889.666666666672</v>
      </c>
      <c r="L1776" s="464">
        <v>20005.333333333328</v>
      </c>
      <c r="M1776" s="464">
        <v>21110</v>
      </c>
      <c r="N1776" s="466">
        <f t="shared" si="216"/>
        <v>5.4000000000000006E-2</v>
      </c>
      <c r="O1776" s="2">
        <v>10</v>
      </c>
      <c r="P1776" s="2">
        <v>10</v>
      </c>
      <c r="Q1776" s="2">
        <v>10</v>
      </c>
      <c r="R1776" s="2">
        <v>2</v>
      </c>
      <c r="S1776" s="470">
        <f>+($I$1775*$S$1775)/I1776</f>
        <v>54.944709080215546</v>
      </c>
      <c r="T1776" s="470">
        <f t="shared" si="217"/>
        <v>86.944709080215546</v>
      </c>
      <c r="U1776" s="476" t="s">
        <v>3969</v>
      </c>
      <c r="V1776" s="472"/>
    </row>
    <row r="1777" spans="1:22" s="1" customFormat="1" ht="39.950000000000003" customHeight="1" thickBot="1">
      <c r="A1777" s="1" t="s">
        <v>6</v>
      </c>
      <c r="B1777" s="2" t="s">
        <v>163</v>
      </c>
      <c r="C1777" s="2" t="s">
        <v>270</v>
      </c>
      <c r="D1777" s="2" t="s">
        <v>1959</v>
      </c>
      <c r="E1777" s="2" t="s">
        <v>2733</v>
      </c>
      <c r="F1777" s="2" t="s">
        <v>2993</v>
      </c>
      <c r="G1777" s="2">
        <v>6654.06</v>
      </c>
      <c r="H1777" s="467">
        <v>6906.88</v>
      </c>
      <c r="I1777" s="467">
        <v>6905.69</v>
      </c>
      <c r="J1777" s="468">
        <f t="shared" si="215"/>
        <v>-1.7229197553750888E-4</v>
      </c>
      <c r="K1777" s="464">
        <v>23889.666666666672</v>
      </c>
      <c r="L1777" s="464">
        <v>20005.333333333328</v>
      </c>
      <c r="M1777" s="464">
        <v>21110</v>
      </c>
      <c r="N1777" s="466">
        <f t="shared" si="216"/>
        <v>5.4000000000000006E-2</v>
      </c>
      <c r="O1777" s="2">
        <v>10</v>
      </c>
      <c r="P1777" s="2">
        <v>0</v>
      </c>
      <c r="Q1777" s="2">
        <v>10</v>
      </c>
      <c r="R1777" s="2">
        <v>2</v>
      </c>
      <c r="S1777" s="470"/>
      <c r="T1777" s="470">
        <f t="shared" si="217"/>
        <v>22</v>
      </c>
      <c r="U1777" s="474" t="s">
        <v>3970</v>
      </c>
      <c r="V1777" s="475" t="s">
        <v>3151</v>
      </c>
    </row>
    <row r="1778" spans="1:22" s="1" customFormat="1" ht="39.950000000000003" customHeight="1" thickBot="1">
      <c r="A1778" s="1" t="s">
        <v>7</v>
      </c>
      <c r="B1778" s="2" t="s">
        <v>163</v>
      </c>
      <c r="C1778" s="2" t="s">
        <v>269</v>
      </c>
      <c r="D1778" s="2" t="s">
        <v>1958</v>
      </c>
      <c r="E1778" s="2" t="s">
        <v>2736</v>
      </c>
      <c r="F1778" s="2" t="s">
        <v>2865</v>
      </c>
      <c r="G1778" s="2">
        <v>11416.79</v>
      </c>
      <c r="H1778" s="467">
        <v>6872.92</v>
      </c>
      <c r="I1778" s="467">
        <v>8053.89</v>
      </c>
      <c r="J1778" s="468">
        <f t="shared" si="215"/>
        <v>0.17182944076171414</v>
      </c>
      <c r="K1778" s="464">
        <v>23889.666666666672</v>
      </c>
      <c r="L1778" s="464">
        <v>20005.333333333328</v>
      </c>
      <c r="M1778" s="464">
        <v>21110</v>
      </c>
      <c r="N1778" s="466">
        <f t="shared" si="216"/>
        <v>5.4000000000000006E-2</v>
      </c>
      <c r="O1778" s="2">
        <v>0</v>
      </c>
      <c r="P1778" s="2">
        <v>10</v>
      </c>
      <c r="Q1778" s="2">
        <v>10</v>
      </c>
      <c r="R1778" s="2">
        <v>0</v>
      </c>
      <c r="S1778" s="470">
        <f>+($I$1775*$S$1775)/I1778</f>
        <v>38.626030402699811</v>
      </c>
      <c r="T1778" s="470">
        <f t="shared" si="217"/>
        <v>58.626030402699811</v>
      </c>
      <c r="U1778" s="474" t="s">
        <v>3970</v>
      </c>
      <c r="V1778" s="475" t="s">
        <v>3971</v>
      </c>
    </row>
    <row r="1779" spans="1:22" s="1" customFormat="1" ht="39.950000000000003" customHeight="1" thickBot="1">
      <c r="A1779" s="1" t="s">
        <v>7</v>
      </c>
      <c r="B1779" s="2" t="s">
        <v>163</v>
      </c>
      <c r="C1779" s="2" t="s">
        <v>269</v>
      </c>
      <c r="D1779" s="2" t="s">
        <v>1960</v>
      </c>
      <c r="E1779" s="2" t="s">
        <v>2735</v>
      </c>
      <c r="F1779" s="2" t="s">
        <v>2992</v>
      </c>
      <c r="G1779" s="2">
        <v>7579.91</v>
      </c>
      <c r="H1779" s="467">
        <v>7869</v>
      </c>
      <c r="I1779" s="467">
        <v>8198</v>
      </c>
      <c r="J1779" s="468">
        <f t="shared" si="215"/>
        <v>4.1809632736052864E-2</v>
      </c>
      <c r="K1779" s="464">
        <v>23889.666666666672</v>
      </c>
      <c r="L1779" s="464">
        <v>20005.333333333328</v>
      </c>
      <c r="M1779" s="464">
        <v>21110</v>
      </c>
      <c r="N1779" s="466">
        <f t="shared" si="216"/>
        <v>5.4000000000000006E-2</v>
      </c>
      <c r="O1779" s="2">
        <v>10</v>
      </c>
      <c r="P1779" s="2">
        <v>0</v>
      </c>
      <c r="Q1779" s="2">
        <v>10</v>
      </c>
      <c r="R1779" s="2">
        <v>1</v>
      </c>
      <c r="S1779" s="470"/>
      <c r="T1779" s="470">
        <f t="shared" si="217"/>
        <v>21</v>
      </c>
      <c r="U1779" s="474" t="s">
        <v>3970</v>
      </c>
      <c r="V1779" s="475" t="s">
        <v>3151</v>
      </c>
    </row>
    <row r="1780" spans="1:22" s="1" customFormat="1" ht="39.950000000000003" customHeight="1" thickBot="1">
      <c r="A1780" s="1" t="s">
        <v>6</v>
      </c>
      <c r="B1780" s="2" t="s">
        <v>163</v>
      </c>
      <c r="C1780" s="2" t="s">
        <v>269</v>
      </c>
      <c r="D1780" s="2" t="s">
        <v>1961</v>
      </c>
      <c r="E1780" s="2" t="s">
        <v>2737</v>
      </c>
      <c r="F1780" s="2" t="s">
        <v>2994</v>
      </c>
      <c r="G1780" s="2">
        <v>14953.71</v>
      </c>
      <c r="H1780" s="467">
        <v>14953.71</v>
      </c>
      <c r="I1780" s="467">
        <v>19086.349999999999</v>
      </c>
      <c r="J1780" s="468">
        <f t="shared" si="215"/>
        <v>0.27636218704254661</v>
      </c>
      <c r="K1780" s="464">
        <v>23889.666666666672</v>
      </c>
      <c r="L1780" s="464">
        <v>20005.333333333328</v>
      </c>
      <c r="M1780" s="464">
        <v>21110</v>
      </c>
      <c r="N1780" s="466">
        <f t="shared" si="216"/>
        <v>5.4000000000000006E-2</v>
      </c>
      <c r="O1780" s="2">
        <v>10</v>
      </c>
      <c r="P1780" s="2">
        <v>10</v>
      </c>
      <c r="Q1780" s="2">
        <v>10</v>
      </c>
      <c r="R1780" s="2">
        <v>0</v>
      </c>
      <c r="S1780" s="470">
        <f>+($I$1775*$S$1775)/I1780</f>
        <v>16.299072373712104</v>
      </c>
      <c r="T1780" s="470">
        <f t="shared" si="217"/>
        <v>46.299072373712107</v>
      </c>
      <c r="U1780" s="474" t="s">
        <v>3970</v>
      </c>
      <c r="V1780" s="475" t="s">
        <v>3971</v>
      </c>
    </row>
    <row r="1781" spans="1:22" s="1" customFormat="1" ht="39.950000000000003" customHeight="1" thickBot="1">
      <c r="A1781" s="1" t="s">
        <v>6</v>
      </c>
      <c r="B1781" s="2" t="s">
        <v>163</v>
      </c>
      <c r="C1781" s="2" t="s">
        <v>270</v>
      </c>
      <c r="D1781" s="2" t="s">
        <v>1962</v>
      </c>
      <c r="E1781" s="2" t="s">
        <v>2737</v>
      </c>
      <c r="F1781" s="2" t="s">
        <v>2994</v>
      </c>
      <c r="G1781" s="2">
        <v>25083.64</v>
      </c>
      <c r="H1781" s="467">
        <v>25083.64</v>
      </c>
      <c r="I1781" s="467">
        <v>26683.86</v>
      </c>
      <c r="J1781" s="468">
        <f t="shared" si="215"/>
        <v>6.379536622276516E-2</v>
      </c>
      <c r="K1781" s="464">
        <v>23889.666666666672</v>
      </c>
      <c r="L1781" s="464">
        <v>20005.333333333328</v>
      </c>
      <c r="M1781" s="464">
        <v>21110</v>
      </c>
      <c r="N1781" s="466">
        <f t="shared" si="216"/>
        <v>5.4000000000000006E-2</v>
      </c>
      <c r="O1781" s="2">
        <v>10</v>
      </c>
      <c r="P1781" s="2">
        <v>10</v>
      </c>
      <c r="Q1781" s="2">
        <v>10</v>
      </c>
      <c r="R1781" s="2">
        <v>0</v>
      </c>
      <c r="S1781" s="470">
        <f>+($I$1775*$S$1775)/I1781</f>
        <v>11.658350778335667</v>
      </c>
      <c r="T1781" s="470">
        <f t="shared" si="217"/>
        <v>41.658350778335667</v>
      </c>
      <c r="U1781" s="474" t="s">
        <v>3970</v>
      </c>
      <c r="V1781" s="475" t="s">
        <v>3971</v>
      </c>
    </row>
    <row r="1782" spans="1:22" s="1" customFormat="1" ht="39.950000000000003" customHeight="1" thickBot="1">
      <c r="A1782" s="1" t="s">
        <v>6</v>
      </c>
      <c r="B1782" s="2" t="s">
        <v>164</v>
      </c>
      <c r="C1782" s="2" t="s">
        <v>269</v>
      </c>
      <c r="D1782" s="2" t="s">
        <v>1963</v>
      </c>
      <c r="E1782" s="2" t="s">
        <v>2738</v>
      </c>
      <c r="F1782" s="2" t="s">
        <v>2852</v>
      </c>
      <c r="G1782" s="2">
        <v>4726.18</v>
      </c>
      <c r="H1782" s="467">
        <v>5017</v>
      </c>
      <c r="I1782" s="467">
        <v>5184.83</v>
      </c>
      <c r="J1782" s="468">
        <f t="shared" si="215"/>
        <v>3.3452262308152271E-2</v>
      </c>
      <c r="K1782" s="464">
        <v>23889.666666666672</v>
      </c>
      <c r="L1782" s="464">
        <v>20005.333333333328</v>
      </c>
      <c r="M1782" s="464">
        <v>21110</v>
      </c>
      <c r="N1782" s="466">
        <f t="shared" si="216"/>
        <v>5.4000000000000006E-2</v>
      </c>
      <c r="O1782" s="2">
        <v>10</v>
      </c>
      <c r="P1782" s="2">
        <v>10</v>
      </c>
      <c r="Q1782" s="2">
        <v>10</v>
      </c>
      <c r="R1782" s="2">
        <v>0</v>
      </c>
      <c r="S1782" s="470">
        <v>60</v>
      </c>
      <c r="T1782" s="470">
        <f t="shared" si="217"/>
        <v>90</v>
      </c>
      <c r="U1782" s="476" t="s">
        <v>3969</v>
      </c>
      <c r="V1782" s="472"/>
    </row>
    <row r="1783" spans="1:22" s="1" customFormat="1" ht="39.950000000000003" customHeight="1" thickBot="1">
      <c r="A1783" s="1" t="s">
        <v>6</v>
      </c>
      <c r="B1783" s="2" t="s">
        <v>164</v>
      </c>
      <c r="C1783" s="2" t="s">
        <v>269</v>
      </c>
      <c r="D1783" s="2" t="s">
        <v>1964</v>
      </c>
      <c r="E1783" s="2" t="s">
        <v>2733</v>
      </c>
      <c r="F1783" s="2" t="s">
        <v>2865</v>
      </c>
      <c r="G1783" s="2">
        <v>9037.41</v>
      </c>
      <c r="H1783" s="467">
        <v>5091.95</v>
      </c>
      <c r="I1783" s="467">
        <v>5661.87</v>
      </c>
      <c r="J1783" s="468">
        <f t="shared" si="215"/>
        <v>0.11192568662300299</v>
      </c>
      <c r="K1783" s="464">
        <v>23889.666666666672</v>
      </c>
      <c r="L1783" s="464">
        <v>20005.333333333328</v>
      </c>
      <c r="M1783" s="464">
        <v>21110</v>
      </c>
      <c r="N1783" s="466">
        <f t="shared" si="216"/>
        <v>5.4000000000000006E-2</v>
      </c>
      <c r="O1783" s="2">
        <v>10</v>
      </c>
      <c r="P1783" s="2">
        <v>10</v>
      </c>
      <c r="Q1783" s="2">
        <v>10</v>
      </c>
      <c r="R1783" s="2">
        <v>2</v>
      </c>
      <c r="S1783" s="470">
        <f>+($I$1782*$S$1782)/I1783</f>
        <v>54.944709080215546</v>
      </c>
      <c r="T1783" s="470">
        <f t="shared" si="217"/>
        <v>86.944709080215546</v>
      </c>
      <c r="U1783" s="476" t="s">
        <v>3969</v>
      </c>
      <c r="V1783" s="472"/>
    </row>
    <row r="1784" spans="1:22" s="1" customFormat="1" ht="39.950000000000003" customHeight="1" thickBot="1">
      <c r="A1784" s="1" t="s">
        <v>6</v>
      </c>
      <c r="B1784" s="2" t="s">
        <v>164</v>
      </c>
      <c r="C1784" s="2" t="s">
        <v>269</v>
      </c>
      <c r="D1784" s="2" t="s">
        <v>1965</v>
      </c>
      <c r="E1784" s="2" t="s">
        <v>2736</v>
      </c>
      <c r="F1784" s="2" t="s">
        <v>2865</v>
      </c>
      <c r="G1784" s="2">
        <v>11416.79</v>
      </c>
      <c r="H1784" s="467">
        <v>6872.92</v>
      </c>
      <c r="I1784" s="467">
        <v>8053.89</v>
      </c>
      <c r="J1784" s="468">
        <f t="shared" si="215"/>
        <v>0.17182944076171414</v>
      </c>
      <c r="K1784" s="464">
        <v>23889.666666666672</v>
      </c>
      <c r="L1784" s="464">
        <v>20005.333333333328</v>
      </c>
      <c r="M1784" s="464">
        <v>21110</v>
      </c>
      <c r="N1784" s="466">
        <f t="shared" si="216"/>
        <v>5.4000000000000006E-2</v>
      </c>
      <c r="O1784" s="2">
        <v>0</v>
      </c>
      <c r="P1784" s="2">
        <v>10</v>
      </c>
      <c r="Q1784" s="2">
        <v>10</v>
      </c>
      <c r="R1784" s="2">
        <v>0</v>
      </c>
      <c r="S1784" s="470">
        <f>+($I$1782*$S$1782)/I1784</f>
        <v>38.626030402699811</v>
      </c>
      <c r="T1784" s="470">
        <f t="shared" si="217"/>
        <v>58.626030402699811</v>
      </c>
      <c r="U1784" s="474" t="s">
        <v>3970</v>
      </c>
      <c r="V1784" s="475" t="s">
        <v>3971</v>
      </c>
    </row>
    <row r="1785" spans="1:22" s="1" customFormat="1" ht="39.950000000000003" customHeight="1" thickBot="1">
      <c r="A1785" s="1" t="s">
        <v>6</v>
      </c>
      <c r="B1785" s="2" t="s">
        <v>164</v>
      </c>
      <c r="C1785" s="2" t="s">
        <v>269</v>
      </c>
      <c r="D1785" s="2" t="s">
        <v>1966</v>
      </c>
      <c r="E1785" s="2" t="s">
        <v>2737</v>
      </c>
      <c r="F1785" s="2" t="s">
        <v>2994</v>
      </c>
      <c r="G1785" s="2">
        <v>14953.71</v>
      </c>
      <c r="H1785" s="467">
        <v>14953.71</v>
      </c>
      <c r="I1785" s="467">
        <v>19086.349999999999</v>
      </c>
      <c r="J1785" s="468">
        <f t="shared" si="215"/>
        <v>0.27636218704254661</v>
      </c>
      <c r="K1785" s="464">
        <v>23889.666666666672</v>
      </c>
      <c r="L1785" s="464">
        <v>20005.333333333328</v>
      </c>
      <c r="M1785" s="464">
        <v>21110</v>
      </c>
      <c r="N1785" s="466">
        <f t="shared" si="216"/>
        <v>5.4000000000000006E-2</v>
      </c>
      <c r="O1785" s="2">
        <v>10</v>
      </c>
      <c r="P1785" s="2">
        <v>10</v>
      </c>
      <c r="Q1785" s="2">
        <v>10</v>
      </c>
      <c r="R1785" s="2">
        <v>0</v>
      </c>
      <c r="S1785" s="470">
        <f>+($I$1782*$S$1782)/I1785</f>
        <v>16.299072373712104</v>
      </c>
      <c r="T1785" s="470">
        <f t="shared" si="217"/>
        <v>46.299072373712107</v>
      </c>
      <c r="U1785" s="474" t="s">
        <v>3970</v>
      </c>
      <c r="V1785" s="475" t="s">
        <v>3971</v>
      </c>
    </row>
    <row r="1786" spans="1:22" s="1" customFormat="1" ht="39.950000000000003" customHeight="1" thickBot="1">
      <c r="A1786" s="1" t="s">
        <v>6</v>
      </c>
      <c r="B1786" s="2" t="s">
        <v>164</v>
      </c>
      <c r="C1786" s="2" t="s">
        <v>270</v>
      </c>
      <c r="D1786" s="2" t="s">
        <v>1967</v>
      </c>
      <c r="E1786" s="2" t="s">
        <v>2737</v>
      </c>
      <c r="F1786" s="2" t="s">
        <v>2994</v>
      </c>
      <c r="G1786" s="2">
        <v>25083.64</v>
      </c>
      <c r="H1786" s="467">
        <v>25083.64</v>
      </c>
      <c r="I1786" s="467">
        <v>26683.86</v>
      </c>
      <c r="J1786" s="468">
        <f t="shared" si="215"/>
        <v>6.379536622276516E-2</v>
      </c>
      <c r="K1786" s="464">
        <v>23889.666666666672</v>
      </c>
      <c r="L1786" s="464">
        <v>20005.333333333328</v>
      </c>
      <c r="M1786" s="464">
        <v>21110</v>
      </c>
      <c r="N1786" s="466">
        <f t="shared" si="216"/>
        <v>5.4000000000000006E-2</v>
      </c>
      <c r="O1786" s="2">
        <v>10</v>
      </c>
      <c r="P1786" s="2">
        <v>10</v>
      </c>
      <c r="Q1786" s="2">
        <v>10</v>
      </c>
      <c r="R1786" s="2">
        <v>0</v>
      </c>
      <c r="S1786" s="470">
        <f>+($I$1782*$S$1782)/I1786</f>
        <v>11.658350778335667</v>
      </c>
      <c r="T1786" s="470">
        <f t="shared" si="217"/>
        <v>41.658350778335667</v>
      </c>
      <c r="U1786" s="474" t="s">
        <v>3970</v>
      </c>
      <c r="V1786" s="475" t="s">
        <v>3971</v>
      </c>
    </row>
    <row r="1787" spans="1:22" s="1" customFormat="1" ht="39.950000000000003" customHeight="1" thickBot="1">
      <c r="A1787" s="1" t="s">
        <v>6</v>
      </c>
      <c r="B1787" s="2" t="s">
        <v>165</v>
      </c>
      <c r="C1787" s="2" t="s">
        <v>269</v>
      </c>
      <c r="D1787" s="2" t="s">
        <v>1969</v>
      </c>
      <c r="E1787" s="2" t="s">
        <v>2731</v>
      </c>
      <c r="F1787" s="2" t="s">
        <v>2995</v>
      </c>
      <c r="G1787" s="2">
        <v>1456</v>
      </c>
      <c r="H1787" s="467">
        <v>1456</v>
      </c>
      <c r="I1787" s="467">
        <v>1456</v>
      </c>
      <c r="J1787" s="468">
        <f t="shared" si="215"/>
        <v>0</v>
      </c>
      <c r="K1787" s="464">
        <v>2690.5</v>
      </c>
      <c r="L1787" s="464">
        <v>8100</v>
      </c>
      <c r="M1787" s="464">
        <v>2105</v>
      </c>
      <c r="N1787" s="466">
        <f t="shared" si="216"/>
        <v>5.4000000000000006E-2</v>
      </c>
      <c r="O1787" s="2">
        <v>10</v>
      </c>
      <c r="P1787" s="2">
        <v>10</v>
      </c>
      <c r="Q1787" s="2">
        <v>10</v>
      </c>
      <c r="R1787" s="2">
        <v>0</v>
      </c>
      <c r="S1787" s="470">
        <v>60</v>
      </c>
      <c r="T1787" s="470">
        <f t="shared" si="217"/>
        <v>90</v>
      </c>
      <c r="U1787" s="476" t="s">
        <v>3969</v>
      </c>
      <c r="V1787" s="472"/>
    </row>
    <row r="1788" spans="1:22" s="1" customFormat="1" ht="39.950000000000003" customHeight="1" thickBot="1">
      <c r="A1788" s="1" t="s">
        <v>6</v>
      </c>
      <c r="B1788" s="2" t="s">
        <v>165</v>
      </c>
      <c r="C1788" s="2" t="s">
        <v>269</v>
      </c>
      <c r="D1788" s="2" t="s">
        <v>1968</v>
      </c>
      <c r="E1788" s="2" t="s">
        <v>2737</v>
      </c>
      <c r="F1788" s="2" t="s">
        <v>2947</v>
      </c>
      <c r="G1788" s="2">
        <v>1300.1400000000001</v>
      </c>
      <c r="H1788" s="467">
        <v>1261.1400000000001</v>
      </c>
      <c r="I1788" s="467">
        <v>1560.48</v>
      </c>
      <c r="J1788" s="468">
        <f t="shared" si="215"/>
        <v>0.23735667729197385</v>
      </c>
      <c r="K1788" s="464">
        <v>2690.5</v>
      </c>
      <c r="L1788" s="464">
        <v>8100</v>
      </c>
      <c r="M1788" s="464">
        <v>2105</v>
      </c>
      <c r="N1788" s="466">
        <f t="shared" si="216"/>
        <v>5.4000000000000006E-2</v>
      </c>
      <c r="O1788" s="2">
        <v>10</v>
      </c>
      <c r="P1788" s="2">
        <v>10</v>
      </c>
      <c r="Q1788" s="2">
        <v>0</v>
      </c>
      <c r="R1788" s="2">
        <v>0</v>
      </c>
      <c r="S1788" s="470">
        <f t="shared" ref="S1788:S1793" si="218">+($I$1787*$S$1787)/I1788</f>
        <v>55.982774530913566</v>
      </c>
      <c r="T1788" s="470">
        <f t="shared" si="217"/>
        <v>75.982774530913559</v>
      </c>
      <c r="U1788" s="476" t="s">
        <v>3969</v>
      </c>
      <c r="V1788" s="472"/>
    </row>
    <row r="1789" spans="1:22" s="1" customFormat="1" ht="39.950000000000003" customHeight="1" thickBot="1">
      <c r="A1789" s="1" t="s">
        <v>6</v>
      </c>
      <c r="B1789" s="2" t="s">
        <v>165</v>
      </c>
      <c r="C1789" s="2" t="s">
        <v>269</v>
      </c>
      <c r="D1789" s="2" t="s">
        <v>1970</v>
      </c>
      <c r="E1789" s="2" t="s">
        <v>2738</v>
      </c>
      <c r="F1789" s="2" t="s">
        <v>2852</v>
      </c>
      <c r="G1789" s="2">
        <v>1865.87</v>
      </c>
      <c r="H1789" s="467">
        <v>1713</v>
      </c>
      <c r="I1789" s="467">
        <v>1870.53</v>
      </c>
      <c r="J1789" s="468">
        <f t="shared" si="215"/>
        <v>9.1961471103327475E-2</v>
      </c>
      <c r="K1789" s="464">
        <v>2690.5</v>
      </c>
      <c r="L1789" s="464">
        <v>8100</v>
      </c>
      <c r="M1789" s="464">
        <v>2105</v>
      </c>
      <c r="N1789" s="466">
        <f t="shared" si="216"/>
        <v>5.4000000000000006E-2</v>
      </c>
      <c r="O1789" s="2">
        <v>10</v>
      </c>
      <c r="P1789" s="2">
        <v>10</v>
      </c>
      <c r="Q1789" s="2">
        <v>10</v>
      </c>
      <c r="R1789" s="2">
        <v>0</v>
      </c>
      <c r="S1789" s="470">
        <f t="shared" si="218"/>
        <v>46.70334076438229</v>
      </c>
      <c r="T1789" s="470">
        <f t="shared" si="217"/>
        <v>76.70334076438229</v>
      </c>
      <c r="U1789" s="476" t="s">
        <v>3969</v>
      </c>
      <c r="V1789" s="472"/>
    </row>
    <row r="1790" spans="1:22" s="1" customFormat="1" ht="39.950000000000003" customHeight="1" thickBot="1">
      <c r="A1790" s="1" t="s">
        <v>6</v>
      </c>
      <c r="B1790" s="2" t="s">
        <v>165</v>
      </c>
      <c r="C1790" s="2" t="s">
        <v>269</v>
      </c>
      <c r="D1790" s="2" t="s">
        <v>1971</v>
      </c>
      <c r="E1790" s="2" t="s">
        <v>2758</v>
      </c>
      <c r="F1790" s="2" t="s">
        <v>2996</v>
      </c>
      <c r="G1790" s="2">
        <v>2100</v>
      </c>
      <c r="H1790" s="467">
        <v>2226.4</v>
      </c>
      <c r="I1790" s="467">
        <v>2226.4</v>
      </c>
      <c r="J1790" s="468">
        <f t="shared" si="215"/>
        <v>0</v>
      </c>
      <c r="K1790" s="464">
        <v>2690.5</v>
      </c>
      <c r="L1790" s="464">
        <v>8100</v>
      </c>
      <c r="M1790" s="464">
        <v>2105</v>
      </c>
      <c r="N1790" s="466">
        <f t="shared" si="216"/>
        <v>5.4000000000000006E-2</v>
      </c>
      <c r="O1790" s="2">
        <v>10</v>
      </c>
      <c r="P1790" s="2">
        <v>10</v>
      </c>
      <c r="Q1790" s="2">
        <v>10</v>
      </c>
      <c r="R1790" s="2">
        <v>0</v>
      </c>
      <c r="S1790" s="470">
        <f t="shared" si="218"/>
        <v>39.238232123607617</v>
      </c>
      <c r="T1790" s="470">
        <f t="shared" si="217"/>
        <v>69.238232123607617</v>
      </c>
      <c r="U1790" s="474" t="s">
        <v>3970</v>
      </c>
      <c r="V1790" s="475" t="s">
        <v>3971</v>
      </c>
    </row>
    <row r="1791" spans="1:22" s="1" customFormat="1" ht="39.950000000000003" customHeight="1" thickBot="1">
      <c r="A1791" s="1" t="s">
        <v>6</v>
      </c>
      <c r="B1791" s="2" t="s">
        <v>165</v>
      </c>
      <c r="C1791" s="2" t="s">
        <v>269</v>
      </c>
      <c r="D1791" s="2" t="s">
        <v>1973</v>
      </c>
      <c r="E1791" s="2" t="s">
        <v>2750</v>
      </c>
      <c r="F1791" s="2" t="s">
        <v>2998</v>
      </c>
      <c r="G1791" s="2">
        <v>2420</v>
      </c>
      <c r="H1791" s="467">
        <v>2904</v>
      </c>
      <c r="I1791" s="467">
        <v>2711</v>
      </c>
      <c r="J1791" s="468">
        <f t="shared" si="215"/>
        <v>-6.6460055096418738E-2</v>
      </c>
      <c r="K1791" s="464">
        <v>2690.5</v>
      </c>
      <c r="L1791" s="464">
        <v>8100</v>
      </c>
      <c r="M1791" s="464">
        <v>2105</v>
      </c>
      <c r="N1791" s="466">
        <f t="shared" si="216"/>
        <v>5.4000000000000006E-2</v>
      </c>
      <c r="O1791" s="2">
        <v>5</v>
      </c>
      <c r="P1791" s="2">
        <v>10</v>
      </c>
      <c r="Q1791" s="2">
        <v>10</v>
      </c>
      <c r="R1791" s="2">
        <v>1</v>
      </c>
      <c r="S1791" s="470">
        <f t="shared" si="218"/>
        <v>32.224271486536331</v>
      </c>
      <c r="T1791" s="470">
        <f t="shared" si="217"/>
        <v>58.224271486536331</v>
      </c>
      <c r="U1791" s="474" t="s">
        <v>3970</v>
      </c>
      <c r="V1791" s="475" t="s">
        <v>3971</v>
      </c>
    </row>
    <row r="1792" spans="1:22" s="1" customFormat="1" ht="39.950000000000003" customHeight="1" thickBot="1">
      <c r="A1792" s="1" t="s">
        <v>6</v>
      </c>
      <c r="B1792" s="2" t="s">
        <v>165</v>
      </c>
      <c r="C1792" s="2" t="s">
        <v>269</v>
      </c>
      <c r="D1792" s="2" t="s">
        <v>1974</v>
      </c>
      <c r="E1792" s="2" t="s">
        <v>2735</v>
      </c>
      <c r="F1792" s="2" t="s">
        <v>2992</v>
      </c>
      <c r="G1792" s="2">
        <v>2985.88</v>
      </c>
      <c r="H1792" s="467">
        <v>2986</v>
      </c>
      <c r="I1792" s="467">
        <v>2987</v>
      </c>
      <c r="J1792" s="468">
        <f t="shared" si="215"/>
        <v>3.348961821835231E-4</v>
      </c>
      <c r="K1792" s="464">
        <v>2690.5</v>
      </c>
      <c r="L1792" s="464">
        <v>8100</v>
      </c>
      <c r="M1792" s="464">
        <v>2105</v>
      </c>
      <c r="N1792" s="466">
        <f t="shared" si="216"/>
        <v>5.4000000000000006E-2</v>
      </c>
      <c r="O1792" s="2">
        <v>10</v>
      </c>
      <c r="P1792" s="2">
        <v>0</v>
      </c>
      <c r="Q1792" s="2">
        <v>10</v>
      </c>
      <c r="R1792" s="2">
        <v>1</v>
      </c>
      <c r="S1792" s="470">
        <f t="shared" si="218"/>
        <v>29.246735855373284</v>
      </c>
      <c r="T1792" s="470">
        <f t="shared" si="217"/>
        <v>50.246735855373288</v>
      </c>
      <c r="U1792" s="474" t="s">
        <v>3970</v>
      </c>
      <c r="V1792" s="475" t="s">
        <v>3971</v>
      </c>
    </row>
    <row r="1793" spans="1:22" s="1" customFormat="1" ht="39.950000000000003" customHeight="1" thickBot="1">
      <c r="A1793" s="1" t="s">
        <v>6</v>
      </c>
      <c r="B1793" s="2" t="s">
        <v>165</v>
      </c>
      <c r="C1793" s="2" t="s">
        <v>269</v>
      </c>
      <c r="D1793" s="2" t="s">
        <v>1972</v>
      </c>
      <c r="E1793" s="2" t="s">
        <v>2734</v>
      </c>
      <c r="F1793" s="2" t="s">
        <v>2997</v>
      </c>
      <c r="G1793" s="2">
        <v>2518.5</v>
      </c>
      <c r="H1793" s="467">
        <v>2623.5</v>
      </c>
      <c r="I1793" s="467">
        <v>3020</v>
      </c>
      <c r="J1793" s="468">
        <f t="shared" si="215"/>
        <v>0.15113398132266057</v>
      </c>
      <c r="K1793" s="464">
        <v>2690.5</v>
      </c>
      <c r="L1793" s="464">
        <v>8100</v>
      </c>
      <c r="M1793" s="464">
        <v>2105</v>
      </c>
      <c r="N1793" s="466">
        <f t="shared" si="216"/>
        <v>5.4000000000000006E-2</v>
      </c>
      <c r="O1793" s="2">
        <v>10</v>
      </c>
      <c r="P1793" s="2">
        <v>10</v>
      </c>
      <c r="Q1793" s="2">
        <v>10</v>
      </c>
      <c r="R1793" s="2">
        <v>0</v>
      </c>
      <c r="S1793" s="470">
        <f t="shared" si="218"/>
        <v>28.927152317880793</v>
      </c>
      <c r="T1793" s="470">
        <f t="shared" si="217"/>
        <v>58.927152317880797</v>
      </c>
      <c r="U1793" s="474" t="s">
        <v>3970</v>
      </c>
      <c r="V1793" s="475" t="s">
        <v>3971</v>
      </c>
    </row>
    <row r="1794" spans="1:22" s="1" customFormat="1" ht="39.950000000000003" customHeight="1" thickBot="1">
      <c r="A1794" s="1" t="s">
        <v>7</v>
      </c>
      <c r="B1794" s="2" t="s">
        <v>165</v>
      </c>
      <c r="C1794" s="2" t="s">
        <v>269</v>
      </c>
      <c r="D1794" s="2" t="s">
        <v>1975</v>
      </c>
      <c r="E1794" s="2" t="s">
        <v>2733</v>
      </c>
      <c r="F1794" s="2" t="s">
        <v>2977</v>
      </c>
      <c r="G1794" s="2">
        <v>3114.92</v>
      </c>
      <c r="H1794" s="467">
        <v>3665.74</v>
      </c>
      <c r="I1794" s="467">
        <v>3665.54</v>
      </c>
      <c r="J1794" s="468">
        <f t="shared" si="215"/>
        <v>-5.4559243154129349E-5</v>
      </c>
      <c r="K1794" s="464">
        <v>2690.5</v>
      </c>
      <c r="L1794" s="464">
        <v>8100</v>
      </c>
      <c r="M1794" s="464">
        <v>2105</v>
      </c>
      <c r="N1794" s="466">
        <f t="shared" si="216"/>
        <v>5.4000000000000006E-2</v>
      </c>
      <c r="O1794" s="2">
        <v>10</v>
      </c>
      <c r="P1794" s="2">
        <v>0</v>
      </c>
      <c r="Q1794" s="2">
        <v>10</v>
      </c>
      <c r="R1794" s="2">
        <v>2</v>
      </c>
      <c r="S1794" s="470"/>
      <c r="T1794" s="470">
        <f t="shared" si="217"/>
        <v>22</v>
      </c>
      <c r="U1794" s="474" t="s">
        <v>3970</v>
      </c>
      <c r="V1794" s="475" t="s">
        <v>3151</v>
      </c>
    </row>
    <row r="1795" spans="1:22" s="1" customFormat="1" ht="39.950000000000003" customHeight="1" thickBot="1">
      <c r="A1795" s="1" t="s">
        <v>6</v>
      </c>
      <c r="B1795" s="2" t="s">
        <v>166</v>
      </c>
      <c r="C1795" s="2" t="s">
        <v>269</v>
      </c>
      <c r="D1795" s="2" t="s">
        <v>1976</v>
      </c>
      <c r="E1795" s="2" t="s">
        <v>2737</v>
      </c>
      <c r="F1795" s="2" t="s">
        <v>2947</v>
      </c>
      <c r="G1795" s="2">
        <v>912.86</v>
      </c>
      <c r="H1795" s="467">
        <v>885.47</v>
      </c>
      <c r="I1795" s="467">
        <v>1095.49</v>
      </c>
      <c r="J1795" s="468">
        <f t="shared" si="215"/>
        <v>0.23718477192903201</v>
      </c>
      <c r="K1795" s="464">
        <v>2690.5</v>
      </c>
      <c r="L1795" s="464">
        <v>2105</v>
      </c>
      <c r="M1795" s="464">
        <v>2105</v>
      </c>
      <c r="N1795" s="466">
        <f t="shared" si="216"/>
        <v>5.4000000000000006E-2</v>
      </c>
      <c r="O1795" s="2">
        <v>10</v>
      </c>
      <c r="P1795" s="2">
        <v>10</v>
      </c>
      <c r="Q1795" s="2">
        <v>0</v>
      </c>
      <c r="R1795" s="2">
        <v>0</v>
      </c>
      <c r="S1795" s="470">
        <v>60</v>
      </c>
      <c r="T1795" s="470">
        <f t="shared" si="217"/>
        <v>80</v>
      </c>
      <c r="U1795" s="476" t="s">
        <v>3969</v>
      </c>
      <c r="V1795" s="472"/>
    </row>
    <row r="1796" spans="1:22" s="1" customFormat="1" ht="39.950000000000003" customHeight="1" thickBot="1">
      <c r="A1796" s="1" t="s">
        <v>6</v>
      </c>
      <c r="B1796" s="2" t="s">
        <v>166</v>
      </c>
      <c r="C1796" s="2" t="s">
        <v>269</v>
      </c>
      <c r="D1796" s="2" t="s">
        <v>1977</v>
      </c>
      <c r="E1796" s="2" t="s">
        <v>2731</v>
      </c>
      <c r="F1796" s="2" t="s">
        <v>2995</v>
      </c>
      <c r="G1796" s="2">
        <v>1456</v>
      </c>
      <c r="H1796" s="467">
        <v>1456</v>
      </c>
      <c r="I1796" s="467">
        <v>1456</v>
      </c>
      <c r="J1796" s="468">
        <f t="shared" ref="J1796:J1804" si="219">+(I1796-H1796)/H1796</f>
        <v>0</v>
      </c>
      <c r="K1796" s="464">
        <v>2690.5</v>
      </c>
      <c r="L1796" s="464">
        <v>2105</v>
      </c>
      <c r="M1796" s="464">
        <v>2105</v>
      </c>
      <c r="N1796" s="466">
        <f t="shared" si="216"/>
        <v>5.4000000000000006E-2</v>
      </c>
      <c r="O1796" s="2">
        <v>10</v>
      </c>
      <c r="P1796" s="2">
        <v>10</v>
      </c>
      <c r="Q1796" s="2">
        <v>10</v>
      </c>
      <c r="R1796" s="2">
        <v>0</v>
      </c>
      <c r="S1796" s="470">
        <f t="shared" ref="S1796:S1802" si="220">+($I$1795*$S$1795)/I1796</f>
        <v>45.143818681318677</v>
      </c>
      <c r="T1796" s="470">
        <f t="shared" si="217"/>
        <v>75.143818681318677</v>
      </c>
      <c r="U1796" s="476" t="s">
        <v>3969</v>
      </c>
      <c r="V1796" s="472"/>
    </row>
    <row r="1797" spans="1:22" s="1" customFormat="1" ht="39.950000000000003" customHeight="1" thickBot="1">
      <c r="A1797" s="1" t="s">
        <v>6</v>
      </c>
      <c r="B1797" s="2" t="s">
        <v>166</v>
      </c>
      <c r="C1797" s="2" t="s">
        <v>269</v>
      </c>
      <c r="D1797" s="2" t="s">
        <v>1978</v>
      </c>
      <c r="E1797" s="2" t="s">
        <v>2738</v>
      </c>
      <c r="F1797" s="2" t="s">
        <v>2852</v>
      </c>
      <c r="G1797" s="2">
        <v>1460.72</v>
      </c>
      <c r="H1797" s="467">
        <v>1576.88</v>
      </c>
      <c r="I1797" s="467">
        <v>1577</v>
      </c>
      <c r="J1797" s="468">
        <f t="shared" si="219"/>
        <v>7.6099639794969084E-5</v>
      </c>
      <c r="K1797" s="464">
        <v>2690.5</v>
      </c>
      <c r="L1797" s="464">
        <v>2105</v>
      </c>
      <c r="M1797" s="464">
        <v>2105</v>
      </c>
      <c r="N1797" s="466">
        <f t="shared" si="216"/>
        <v>5.4000000000000006E-2</v>
      </c>
      <c r="O1797" s="2">
        <v>10</v>
      </c>
      <c r="P1797" s="2">
        <v>10</v>
      </c>
      <c r="Q1797" s="2">
        <v>10</v>
      </c>
      <c r="R1797" s="2">
        <v>0</v>
      </c>
      <c r="S1797" s="470">
        <f t="shared" si="220"/>
        <v>41.680025364616355</v>
      </c>
      <c r="T1797" s="470">
        <f t="shared" si="217"/>
        <v>71.680025364616355</v>
      </c>
      <c r="U1797" s="476" t="s">
        <v>3969</v>
      </c>
      <c r="V1797" s="472"/>
    </row>
    <row r="1798" spans="1:22" s="1" customFormat="1" ht="39.950000000000003" customHeight="1" thickBot="1">
      <c r="A1798" s="1" t="s">
        <v>6</v>
      </c>
      <c r="B1798" s="2" t="s">
        <v>166</v>
      </c>
      <c r="C1798" s="2" t="s">
        <v>269</v>
      </c>
      <c r="D1798" s="2" t="s">
        <v>1980</v>
      </c>
      <c r="E1798" s="2" t="s">
        <v>2758</v>
      </c>
      <c r="F1798" s="2" t="s">
        <v>2996</v>
      </c>
      <c r="G1798" s="2">
        <v>1812</v>
      </c>
      <c r="H1798" s="467">
        <v>1920.8</v>
      </c>
      <c r="I1798" s="467">
        <v>1920.8</v>
      </c>
      <c r="J1798" s="468">
        <f t="shared" si="219"/>
        <v>0</v>
      </c>
      <c r="K1798" s="464">
        <v>2690.5</v>
      </c>
      <c r="L1798" s="464">
        <v>2105</v>
      </c>
      <c r="M1798" s="464">
        <v>2105</v>
      </c>
      <c r="N1798" s="466">
        <f t="shared" si="216"/>
        <v>5.4000000000000006E-2</v>
      </c>
      <c r="O1798" s="2">
        <v>10</v>
      </c>
      <c r="P1798" s="2">
        <v>10</v>
      </c>
      <c r="Q1798" s="2">
        <v>10</v>
      </c>
      <c r="R1798" s="2">
        <v>0</v>
      </c>
      <c r="S1798" s="470">
        <f t="shared" si="220"/>
        <v>34.219804248229899</v>
      </c>
      <c r="T1798" s="470">
        <f t="shared" si="217"/>
        <v>64.219804248229906</v>
      </c>
      <c r="U1798" s="474" t="s">
        <v>3970</v>
      </c>
      <c r="V1798" s="475" t="s">
        <v>3971</v>
      </c>
    </row>
    <row r="1799" spans="1:22" s="1" customFormat="1" ht="39.950000000000003" customHeight="1" thickBot="1">
      <c r="A1799" s="1" t="s">
        <v>6</v>
      </c>
      <c r="B1799" s="2" t="s">
        <v>166</v>
      </c>
      <c r="C1799" s="2" t="s">
        <v>269</v>
      </c>
      <c r="D1799" s="2" t="s">
        <v>1979</v>
      </c>
      <c r="E1799" s="2" t="s">
        <v>2735</v>
      </c>
      <c r="F1799" s="2" t="s">
        <v>2985</v>
      </c>
      <c r="G1799" s="2">
        <v>1811.65</v>
      </c>
      <c r="H1799" s="467">
        <v>1904</v>
      </c>
      <c r="I1799" s="467">
        <v>1984</v>
      </c>
      <c r="J1799" s="468">
        <f t="shared" si="219"/>
        <v>4.2016806722689079E-2</v>
      </c>
      <c r="K1799" s="464">
        <v>2690.5</v>
      </c>
      <c r="L1799" s="464">
        <v>2105</v>
      </c>
      <c r="M1799" s="464">
        <v>2105</v>
      </c>
      <c r="N1799" s="466">
        <f t="shared" si="216"/>
        <v>5.4000000000000006E-2</v>
      </c>
      <c r="O1799" s="2">
        <v>10</v>
      </c>
      <c r="P1799" s="2">
        <v>10</v>
      </c>
      <c r="Q1799" s="2">
        <v>10</v>
      </c>
      <c r="R1799" s="2">
        <v>1</v>
      </c>
      <c r="S1799" s="470">
        <f t="shared" si="220"/>
        <v>33.129737903225802</v>
      </c>
      <c r="T1799" s="470">
        <f t="shared" si="217"/>
        <v>64.129737903225802</v>
      </c>
      <c r="U1799" s="474" t="s">
        <v>3970</v>
      </c>
      <c r="V1799" s="475" t="s">
        <v>3971</v>
      </c>
    </row>
    <row r="1800" spans="1:22" s="1" customFormat="1" ht="39.950000000000003" customHeight="1" thickBot="1">
      <c r="A1800" s="1" t="s">
        <v>6</v>
      </c>
      <c r="B1800" s="2" t="s">
        <v>166</v>
      </c>
      <c r="C1800" s="2" t="s">
        <v>269</v>
      </c>
      <c r="D1800" s="2" t="s">
        <v>1972</v>
      </c>
      <c r="E1800" s="2" t="s">
        <v>2734</v>
      </c>
      <c r="F1800" s="2" t="s">
        <v>2997</v>
      </c>
      <c r="G1800" s="2">
        <v>2015</v>
      </c>
      <c r="H1800" s="467">
        <v>2008.9</v>
      </c>
      <c r="I1800" s="467">
        <v>2545</v>
      </c>
      <c r="J1800" s="468">
        <f t="shared" si="219"/>
        <v>0.26686246204390457</v>
      </c>
      <c r="K1800" s="464">
        <v>2690.5</v>
      </c>
      <c r="L1800" s="464">
        <v>2105</v>
      </c>
      <c r="M1800" s="464">
        <v>2105</v>
      </c>
      <c r="N1800" s="466">
        <f t="shared" si="216"/>
        <v>5.4000000000000006E-2</v>
      </c>
      <c r="O1800" s="2">
        <v>10</v>
      </c>
      <c r="P1800" s="2">
        <v>10</v>
      </c>
      <c r="Q1800" s="2">
        <v>10</v>
      </c>
      <c r="R1800" s="2">
        <v>0</v>
      </c>
      <c r="S1800" s="470">
        <f t="shared" si="220"/>
        <v>25.826876227897838</v>
      </c>
      <c r="T1800" s="470">
        <f t="shared" si="217"/>
        <v>55.826876227897841</v>
      </c>
      <c r="U1800" s="474" t="s">
        <v>3970</v>
      </c>
      <c r="V1800" s="475" t="s">
        <v>3971</v>
      </c>
    </row>
    <row r="1801" spans="1:22" s="1" customFormat="1" ht="39.950000000000003" customHeight="1" thickBot="1">
      <c r="A1801" s="1" t="s">
        <v>6</v>
      </c>
      <c r="B1801" s="2" t="s">
        <v>166</v>
      </c>
      <c r="C1801" s="2" t="s">
        <v>269</v>
      </c>
      <c r="D1801" s="2" t="s">
        <v>1981</v>
      </c>
      <c r="E1801" s="2" t="s">
        <v>2750</v>
      </c>
      <c r="F1801" s="2" t="s">
        <v>2998</v>
      </c>
      <c r="G1801" s="2">
        <v>2268.75</v>
      </c>
      <c r="H1801" s="467">
        <v>2835.93</v>
      </c>
      <c r="I1801" s="467">
        <v>2711</v>
      </c>
      <c r="J1801" s="468">
        <f t="shared" si="219"/>
        <v>-4.4052568293293501E-2</v>
      </c>
      <c r="K1801" s="464">
        <v>2690.5</v>
      </c>
      <c r="L1801" s="464">
        <v>2105</v>
      </c>
      <c r="M1801" s="464">
        <v>2105</v>
      </c>
      <c r="N1801" s="466">
        <f t="shared" si="216"/>
        <v>5.4000000000000006E-2</v>
      </c>
      <c r="O1801" s="2">
        <v>5</v>
      </c>
      <c r="P1801" s="2">
        <v>10</v>
      </c>
      <c r="Q1801" s="2">
        <v>10</v>
      </c>
      <c r="R1801" s="2">
        <v>1</v>
      </c>
      <c r="S1801" s="470">
        <f t="shared" si="220"/>
        <v>24.245444485429729</v>
      </c>
      <c r="T1801" s="470">
        <f t="shared" si="217"/>
        <v>50.245444485429729</v>
      </c>
      <c r="U1801" s="474" t="s">
        <v>3970</v>
      </c>
      <c r="V1801" s="475" t="s">
        <v>3971</v>
      </c>
    </row>
    <row r="1802" spans="1:22" s="1" customFormat="1" ht="39.950000000000003" customHeight="1" thickBot="1">
      <c r="A1802" s="1" t="s">
        <v>6</v>
      </c>
      <c r="B1802" s="2" t="s">
        <v>166</v>
      </c>
      <c r="C1802" s="2" t="s">
        <v>269</v>
      </c>
      <c r="D1802" s="2" t="s">
        <v>1982</v>
      </c>
      <c r="E1802" s="2" t="s">
        <v>2733</v>
      </c>
      <c r="F1802" s="2" t="s">
        <v>2977</v>
      </c>
      <c r="G1802" s="2">
        <v>3832.02</v>
      </c>
      <c r="H1802" s="467">
        <v>4413.1899999999996</v>
      </c>
      <c r="I1802" s="467">
        <v>4380.5</v>
      </c>
      <c r="J1802" s="468">
        <f t="shared" si="219"/>
        <v>-7.4073402686037999E-3</v>
      </c>
      <c r="K1802" s="464">
        <v>2690.5</v>
      </c>
      <c r="L1802" s="464">
        <v>2105</v>
      </c>
      <c r="M1802" s="464">
        <v>2105</v>
      </c>
      <c r="N1802" s="466">
        <f t="shared" si="216"/>
        <v>5.4000000000000006E-2</v>
      </c>
      <c r="O1802" s="2">
        <v>10</v>
      </c>
      <c r="P1802" s="2">
        <v>0</v>
      </c>
      <c r="Q1802" s="2">
        <v>10</v>
      </c>
      <c r="R1802" s="2">
        <v>2</v>
      </c>
      <c r="S1802" s="470">
        <f t="shared" si="220"/>
        <v>15.004999429288892</v>
      </c>
      <c r="T1802" s="470">
        <f t="shared" si="217"/>
        <v>37.004999429288894</v>
      </c>
      <c r="U1802" s="474" t="s">
        <v>3970</v>
      </c>
      <c r="V1802" s="475" t="s">
        <v>3971</v>
      </c>
    </row>
    <row r="1803" spans="1:22" s="1" customFormat="1" ht="39.950000000000003" customHeight="1" thickBot="1">
      <c r="A1803" s="1" t="s">
        <v>6</v>
      </c>
      <c r="B1803" s="2" t="s">
        <v>167</v>
      </c>
      <c r="C1803" s="2" t="s">
        <v>269</v>
      </c>
      <c r="D1803" s="2" t="s">
        <v>1983</v>
      </c>
      <c r="E1803" s="2" t="s">
        <v>2738</v>
      </c>
      <c r="F1803" s="2" t="s">
        <v>2999</v>
      </c>
      <c r="G1803" s="2">
        <v>6847</v>
      </c>
      <c r="H1803" s="467">
        <v>5661.62</v>
      </c>
      <c r="I1803" s="467">
        <v>8303</v>
      </c>
      <c r="J1803" s="468">
        <f t="shared" si="219"/>
        <v>0.46654137861601452</v>
      </c>
      <c r="K1803" s="464">
        <v>11789.5</v>
      </c>
      <c r="L1803" s="464">
        <v>14000</v>
      </c>
      <c r="M1803" s="464">
        <v>14000</v>
      </c>
      <c r="N1803" s="466">
        <f t="shared" si="216"/>
        <v>5.4000000000000006E-2</v>
      </c>
      <c r="O1803" s="2">
        <v>10</v>
      </c>
      <c r="P1803" s="2">
        <v>10</v>
      </c>
      <c r="Q1803" s="2"/>
      <c r="R1803" s="2">
        <v>0</v>
      </c>
      <c r="S1803" s="470">
        <v>60</v>
      </c>
      <c r="T1803" s="470">
        <f t="shared" si="217"/>
        <v>80</v>
      </c>
      <c r="U1803" s="476" t="s">
        <v>3969</v>
      </c>
      <c r="V1803" s="472"/>
    </row>
    <row r="1804" spans="1:22" s="1" customFormat="1" ht="39.950000000000003" customHeight="1" thickBot="1">
      <c r="A1804" s="1" t="s">
        <v>7</v>
      </c>
      <c r="B1804" s="2" t="s">
        <v>167</v>
      </c>
      <c r="C1804" s="2" t="s">
        <v>269</v>
      </c>
      <c r="D1804" s="2" t="s">
        <v>1985</v>
      </c>
      <c r="E1804" s="2" t="s">
        <v>2737</v>
      </c>
      <c r="F1804" s="2" t="s">
        <v>3000</v>
      </c>
      <c r="G1804" s="2">
        <v>14613.93</v>
      </c>
      <c r="H1804" s="467">
        <v>13152.54</v>
      </c>
      <c r="I1804" s="467">
        <v>10659.35</v>
      </c>
      <c r="J1804" s="468">
        <f t="shared" si="219"/>
        <v>-0.18955958316796606</v>
      </c>
      <c r="K1804" s="464">
        <v>11789.5</v>
      </c>
      <c r="L1804" s="464">
        <v>14000</v>
      </c>
      <c r="M1804" s="464">
        <v>14000</v>
      </c>
      <c r="N1804" s="466">
        <f t="shared" ref="N1804:N1867" si="221">1.6%+1.9%+1.9%</f>
        <v>5.4000000000000006E-2</v>
      </c>
      <c r="O1804" s="2">
        <v>10</v>
      </c>
      <c r="P1804" s="2">
        <v>10</v>
      </c>
      <c r="Q1804" s="2">
        <v>10</v>
      </c>
      <c r="R1804" s="2">
        <v>0</v>
      </c>
      <c r="S1804" s="470">
        <f>+(I1803*S1803)/I1804</f>
        <v>46.736433272197644</v>
      </c>
      <c r="T1804" s="470">
        <f t="shared" ref="T1804:T1867" si="222">+SUM(O1804:S1804)</f>
        <v>76.736433272197644</v>
      </c>
      <c r="U1804" s="476" t="s">
        <v>3969</v>
      </c>
      <c r="V1804" s="472"/>
    </row>
    <row r="1805" spans="1:22" s="1" customFormat="1" ht="39.950000000000003" customHeight="1" thickBot="1">
      <c r="A1805" s="1" t="s">
        <v>6</v>
      </c>
      <c r="B1805" s="2" t="s">
        <v>167</v>
      </c>
      <c r="C1805" s="2" t="s">
        <v>269</v>
      </c>
      <c r="D1805" s="2" t="s">
        <v>1984</v>
      </c>
      <c r="E1805" s="2" t="s">
        <v>2733</v>
      </c>
      <c r="F1805" s="2" t="s">
        <v>2985</v>
      </c>
      <c r="G1805" s="2">
        <v>6828</v>
      </c>
      <c r="H1805" s="467">
        <v>6218.2</v>
      </c>
      <c r="I1805" s="467"/>
      <c r="J1805" s="468"/>
      <c r="K1805" s="464">
        <v>11789.5</v>
      </c>
      <c r="L1805" s="464">
        <v>14000</v>
      </c>
      <c r="M1805" s="464">
        <v>14000</v>
      </c>
      <c r="N1805" s="466">
        <f t="shared" si="221"/>
        <v>5.4000000000000006E-2</v>
      </c>
      <c r="O1805" s="2">
        <v>10</v>
      </c>
      <c r="P1805" s="2">
        <v>0</v>
      </c>
      <c r="Q1805" s="2">
        <v>10</v>
      </c>
      <c r="R1805" s="2">
        <v>2</v>
      </c>
      <c r="S1805" s="470"/>
      <c r="T1805" s="470">
        <f t="shared" si="222"/>
        <v>22</v>
      </c>
      <c r="U1805" s="474" t="s">
        <v>3970</v>
      </c>
      <c r="V1805" s="475" t="s">
        <v>3151</v>
      </c>
    </row>
    <row r="1806" spans="1:22" s="1" customFormat="1" ht="39.950000000000003" customHeight="1" thickBot="1">
      <c r="A1806" s="1" t="s">
        <v>6</v>
      </c>
      <c r="B1806" s="2" t="s">
        <v>168</v>
      </c>
      <c r="C1806" s="2" t="s">
        <v>269</v>
      </c>
      <c r="D1806" s="2" t="s">
        <v>1986</v>
      </c>
      <c r="E1806" s="2" t="s">
        <v>2744</v>
      </c>
      <c r="F1806" s="2" t="s">
        <v>2864</v>
      </c>
      <c r="G1806" s="2">
        <v>28695.17</v>
      </c>
      <c r="H1806" s="467">
        <v>5997.93</v>
      </c>
      <c r="I1806" s="467">
        <v>7376.81</v>
      </c>
      <c r="J1806" s="468">
        <f t="shared" ref="J1806:J1844" si="223">+(I1806-H1806)/H1806</f>
        <v>0.22989264629630557</v>
      </c>
      <c r="K1806" s="464">
        <v>30000</v>
      </c>
      <c r="L1806" s="464">
        <v>32000</v>
      </c>
      <c r="M1806" s="464">
        <v>32000</v>
      </c>
      <c r="N1806" s="466">
        <f t="shared" si="221"/>
        <v>5.4000000000000006E-2</v>
      </c>
      <c r="O1806" s="2">
        <v>10</v>
      </c>
      <c r="P1806" s="2">
        <v>10</v>
      </c>
      <c r="Q1806" s="2">
        <v>10</v>
      </c>
      <c r="R1806" s="2">
        <v>0</v>
      </c>
      <c r="S1806" s="470">
        <v>60</v>
      </c>
      <c r="T1806" s="470">
        <f t="shared" si="222"/>
        <v>90</v>
      </c>
      <c r="U1806" s="476" t="s">
        <v>3969</v>
      </c>
      <c r="V1806" s="472"/>
    </row>
    <row r="1807" spans="1:22" s="1" customFormat="1" ht="39.950000000000003" customHeight="1" thickBot="1">
      <c r="A1807" s="1" t="s">
        <v>6</v>
      </c>
      <c r="B1807" s="2" t="s">
        <v>168</v>
      </c>
      <c r="C1807" s="2" t="s">
        <v>269</v>
      </c>
      <c r="D1807" s="2" t="s">
        <v>1987</v>
      </c>
      <c r="E1807" s="2" t="s">
        <v>2737</v>
      </c>
      <c r="F1807" s="2" t="s">
        <v>3001</v>
      </c>
      <c r="G1807" s="2">
        <v>6313.61</v>
      </c>
      <c r="H1807" s="467">
        <v>6124.2</v>
      </c>
      <c r="I1807" s="467">
        <v>7593.56</v>
      </c>
      <c r="J1807" s="468">
        <f t="shared" si="223"/>
        <v>0.23992684758825653</v>
      </c>
      <c r="K1807" s="464">
        <v>30000</v>
      </c>
      <c r="L1807" s="464">
        <v>32000</v>
      </c>
      <c r="M1807" s="464">
        <v>32000</v>
      </c>
      <c r="N1807" s="466">
        <f t="shared" si="221"/>
        <v>5.4000000000000006E-2</v>
      </c>
      <c r="O1807" s="2">
        <v>10</v>
      </c>
      <c r="P1807" s="2">
        <v>10</v>
      </c>
      <c r="Q1807" s="2">
        <v>10</v>
      </c>
      <c r="R1807" s="2">
        <v>0</v>
      </c>
      <c r="S1807" s="470">
        <f t="shared" ref="S1807:S1812" si="224">+($I$1806*$S$1806)/I1807</f>
        <v>58.287364556281901</v>
      </c>
      <c r="T1807" s="470">
        <f t="shared" si="222"/>
        <v>88.287364556281901</v>
      </c>
      <c r="U1807" s="476" t="s">
        <v>3969</v>
      </c>
      <c r="V1807" s="472"/>
    </row>
    <row r="1808" spans="1:22" s="1" customFormat="1" ht="39.950000000000003" customHeight="1" thickBot="1">
      <c r="A1808" s="1" t="s">
        <v>6</v>
      </c>
      <c r="B1808" s="2" t="s">
        <v>168</v>
      </c>
      <c r="C1808" s="2" t="s">
        <v>269</v>
      </c>
      <c r="D1808" s="2" t="s">
        <v>1988</v>
      </c>
      <c r="E1808" s="2" t="s">
        <v>2731</v>
      </c>
      <c r="F1808" s="2" t="s">
        <v>3002</v>
      </c>
      <c r="G1808" s="2">
        <v>8500</v>
      </c>
      <c r="H1808" s="467">
        <v>8500</v>
      </c>
      <c r="I1808" s="467">
        <v>8500</v>
      </c>
      <c r="J1808" s="468">
        <f t="shared" si="223"/>
        <v>0</v>
      </c>
      <c r="K1808" s="464">
        <v>30000</v>
      </c>
      <c r="L1808" s="464">
        <v>32000</v>
      </c>
      <c r="M1808" s="464">
        <v>32000</v>
      </c>
      <c r="N1808" s="466">
        <f t="shared" si="221"/>
        <v>5.4000000000000006E-2</v>
      </c>
      <c r="O1808" s="2">
        <v>10</v>
      </c>
      <c r="P1808" s="2">
        <v>10</v>
      </c>
      <c r="Q1808" s="2">
        <v>10</v>
      </c>
      <c r="R1808" s="2">
        <v>0</v>
      </c>
      <c r="S1808" s="470">
        <f t="shared" si="224"/>
        <v>52.071600000000004</v>
      </c>
      <c r="T1808" s="470">
        <f t="shared" si="222"/>
        <v>82.071600000000004</v>
      </c>
      <c r="U1808" s="476" t="s">
        <v>3969</v>
      </c>
      <c r="V1808" s="472"/>
    </row>
    <row r="1809" spans="1:22" s="1" customFormat="1" ht="39.950000000000003" customHeight="1" thickBot="1">
      <c r="A1809" s="1" t="s">
        <v>6</v>
      </c>
      <c r="B1809" s="2" t="s">
        <v>168</v>
      </c>
      <c r="C1809" s="2" t="s">
        <v>269</v>
      </c>
      <c r="D1809" s="2" t="s">
        <v>1989</v>
      </c>
      <c r="E1809" s="2" t="s">
        <v>2738</v>
      </c>
      <c r="F1809" s="2" t="s">
        <v>2819</v>
      </c>
      <c r="G1809" s="2">
        <v>10552.84</v>
      </c>
      <c r="H1809" s="467">
        <v>9959.44</v>
      </c>
      <c r="I1809" s="467">
        <v>12370.45</v>
      </c>
      <c r="J1809" s="468">
        <f t="shared" si="223"/>
        <v>0.24208288819451698</v>
      </c>
      <c r="K1809" s="464">
        <v>30000</v>
      </c>
      <c r="L1809" s="464">
        <v>32000</v>
      </c>
      <c r="M1809" s="464">
        <v>32000</v>
      </c>
      <c r="N1809" s="466">
        <f t="shared" si="221"/>
        <v>5.4000000000000006E-2</v>
      </c>
      <c r="O1809" s="2">
        <v>10</v>
      </c>
      <c r="P1809" s="2">
        <v>10</v>
      </c>
      <c r="Q1809" s="2">
        <v>10</v>
      </c>
      <c r="R1809" s="2">
        <v>0</v>
      </c>
      <c r="S1809" s="470">
        <f t="shared" si="224"/>
        <v>35.779506808563958</v>
      </c>
      <c r="T1809" s="470">
        <f t="shared" si="222"/>
        <v>65.779506808563951</v>
      </c>
      <c r="U1809" s="474" t="s">
        <v>3970</v>
      </c>
      <c r="V1809" s="475" t="s">
        <v>3971</v>
      </c>
    </row>
    <row r="1810" spans="1:22" s="1" customFormat="1" ht="39.950000000000003" customHeight="1" thickBot="1">
      <c r="A1810" s="1" t="s">
        <v>6</v>
      </c>
      <c r="B1810" s="2" t="s">
        <v>168</v>
      </c>
      <c r="C1810" s="2" t="s">
        <v>269</v>
      </c>
      <c r="D1810" s="2" t="s">
        <v>1990</v>
      </c>
      <c r="E1810" s="2" t="s">
        <v>2750</v>
      </c>
      <c r="F1810" s="2" t="s">
        <v>2998</v>
      </c>
      <c r="G1810" s="2">
        <v>14822.5</v>
      </c>
      <c r="H1810" s="467">
        <v>17787</v>
      </c>
      <c r="I1810" s="467">
        <v>17213</v>
      </c>
      <c r="J1810" s="468">
        <f t="shared" si="223"/>
        <v>-3.2270759543486814E-2</v>
      </c>
      <c r="K1810" s="464">
        <v>30000</v>
      </c>
      <c r="L1810" s="464">
        <v>32000</v>
      </c>
      <c r="M1810" s="464">
        <v>32000</v>
      </c>
      <c r="N1810" s="466">
        <f t="shared" si="221"/>
        <v>5.4000000000000006E-2</v>
      </c>
      <c r="O1810" s="2">
        <v>5</v>
      </c>
      <c r="P1810" s="2">
        <v>10</v>
      </c>
      <c r="Q1810" s="2">
        <v>10</v>
      </c>
      <c r="R1810" s="2">
        <v>1</v>
      </c>
      <c r="S1810" s="470">
        <f t="shared" si="224"/>
        <v>25.713623424156165</v>
      </c>
      <c r="T1810" s="470">
        <f t="shared" si="222"/>
        <v>51.713623424156168</v>
      </c>
      <c r="U1810" s="474" t="s">
        <v>3970</v>
      </c>
      <c r="V1810" s="475" t="s">
        <v>3971</v>
      </c>
    </row>
    <row r="1811" spans="1:22" s="1" customFormat="1" ht="39.950000000000003" customHeight="1" thickBot="1">
      <c r="A1811" s="1" t="s">
        <v>6</v>
      </c>
      <c r="B1811" s="2" t="s">
        <v>168</v>
      </c>
      <c r="C1811" s="2" t="s">
        <v>269</v>
      </c>
      <c r="D1811" s="2" t="s">
        <v>1991</v>
      </c>
      <c r="E1811" s="2" t="s">
        <v>2735</v>
      </c>
      <c r="F1811" s="2" t="s">
        <v>3003</v>
      </c>
      <c r="G1811" s="2">
        <v>18204.18</v>
      </c>
      <c r="H1811" s="467">
        <v>19141</v>
      </c>
      <c r="I1811" s="467">
        <v>19940</v>
      </c>
      <c r="J1811" s="468">
        <f t="shared" si="223"/>
        <v>4.174285565017502E-2</v>
      </c>
      <c r="K1811" s="464">
        <v>30000</v>
      </c>
      <c r="L1811" s="464">
        <v>32000</v>
      </c>
      <c r="M1811" s="464">
        <v>32000</v>
      </c>
      <c r="N1811" s="466">
        <f t="shared" si="221"/>
        <v>5.4000000000000006E-2</v>
      </c>
      <c r="O1811" s="2">
        <v>10</v>
      </c>
      <c r="P1811" s="2">
        <v>10</v>
      </c>
      <c r="Q1811" s="2">
        <v>10</v>
      </c>
      <c r="R1811" s="2">
        <v>1</v>
      </c>
      <c r="S1811" s="470">
        <f t="shared" si="224"/>
        <v>22.19702106318957</v>
      </c>
      <c r="T1811" s="470">
        <f t="shared" si="222"/>
        <v>53.197021063189567</v>
      </c>
      <c r="U1811" s="474" t="s">
        <v>3970</v>
      </c>
      <c r="V1811" s="475" t="s">
        <v>3971</v>
      </c>
    </row>
    <row r="1812" spans="1:22" s="1" customFormat="1" ht="39.950000000000003" customHeight="1" thickBot="1">
      <c r="A1812" s="1" t="s">
        <v>6</v>
      </c>
      <c r="B1812" s="2" t="s">
        <v>168</v>
      </c>
      <c r="C1812" s="2" t="s">
        <v>269</v>
      </c>
      <c r="D1812" s="2" t="s">
        <v>1992</v>
      </c>
      <c r="E1812" s="2" t="s">
        <v>2733</v>
      </c>
      <c r="F1812" s="2" t="s">
        <v>2977</v>
      </c>
      <c r="G1812" s="2">
        <v>28623.09</v>
      </c>
      <c r="H1812" s="467">
        <v>28045.01</v>
      </c>
      <c r="I1812" s="467">
        <v>26248.38</v>
      </c>
      <c r="J1812" s="468">
        <f t="shared" si="223"/>
        <v>-6.4062376872035254E-2</v>
      </c>
      <c r="K1812" s="464">
        <v>30000</v>
      </c>
      <c r="L1812" s="464">
        <v>32000</v>
      </c>
      <c r="M1812" s="464">
        <v>32000</v>
      </c>
      <c r="N1812" s="466">
        <f t="shared" si="221"/>
        <v>5.4000000000000006E-2</v>
      </c>
      <c r="O1812" s="2">
        <v>10</v>
      </c>
      <c r="P1812" s="2">
        <v>10</v>
      </c>
      <c r="Q1812" s="2">
        <v>10</v>
      </c>
      <c r="R1812" s="2">
        <v>2</v>
      </c>
      <c r="S1812" s="470">
        <f t="shared" si="224"/>
        <v>16.86232064607416</v>
      </c>
      <c r="T1812" s="470">
        <f t="shared" si="222"/>
        <v>48.86232064607416</v>
      </c>
      <c r="U1812" s="474" t="s">
        <v>3970</v>
      </c>
      <c r="V1812" s="475" t="s">
        <v>3971</v>
      </c>
    </row>
    <row r="1813" spans="1:22" s="1" customFormat="1" ht="39.950000000000003" customHeight="1" thickBot="1">
      <c r="A1813" s="1" t="s">
        <v>6</v>
      </c>
      <c r="B1813" s="2" t="s">
        <v>169</v>
      </c>
      <c r="C1813" s="2" t="s">
        <v>269</v>
      </c>
      <c r="D1813" s="2" t="s">
        <v>1993</v>
      </c>
      <c r="E1813" s="2" t="s">
        <v>2737</v>
      </c>
      <c r="F1813" s="2" t="s">
        <v>2947</v>
      </c>
      <c r="G1813" s="2">
        <v>3527.34</v>
      </c>
      <c r="H1813" s="467">
        <v>3421.52</v>
      </c>
      <c r="I1813" s="467">
        <v>4031.24</v>
      </c>
      <c r="J1813" s="468">
        <f t="shared" si="223"/>
        <v>0.17820150108723604</v>
      </c>
      <c r="K1813" s="464">
        <v>17250</v>
      </c>
      <c r="L1813" s="464">
        <v>18249.5</v>
      </c>
      <c r="M1813" s="464">
        <v>18249.5</v>
      </c>
      <c r="N1813" s="466">
        <f t="shared" si="221"/>
        <v>5.4000000000000006E-2</v>
      </c>
      <c r="O1813" s="2">
        <v>10</v>
      </c>
      <c r="P1813" s="2">
        <v>10</v>
      </c>
      <c r="Q1813" s="2">
        <v>10</v>
      </c>
      <c r="R1813" s="2">
        <v>0</v>
      </c>
      <c r="S1813" s="470">
        <v>60</v>
      </c>
      <c r="T1813" s="470">
        <f t="shared" si="222"/>
        <v>90</v>
      </c>
      <c r="U1813" s="476" t="s">
        <v>3969</v>
      </c>
      <c r="V1813" s="472"/>
    </row>
    <row r="1814" spans="1:22" s="1" customFormat="1" ht="39.950000000000003" customHeight="1" thickBot="1">
      <c r="A1814" s="1" t="s">
        <v>6</v>
      </c>
      <c r="B1814" s="2" t="s">
        <v>169</v>
      </c>
      <c r="C1814" s="2" t="s">
        <v>269</v>
      </c>
      <c r="D1814" s="2" t="s">
        <v>1994</v>
      </c>
      <c r="E1814" s="2" t="s">
        <v>2758</v>
      </c>
      <c r="F1814" s="2" t="s">
        <v>2996</v>
      </c>
      <c r="G1814" s="2">
        <v>3917.4</v>
      </c>
      <c r="H1814" s="467">
        <v>4174.5</v>
      </c>
      <c r="I1814" s="467">
        <v>4174.5</v>
      </c>
      <c r="J1814" s="468">
        <f t="shared" si="223"/>
        <v>0</v>
      </c>
      <c r="K1814" s="464">
        <v>17250</v>
      </c>
      <c r="L1814" s="464">
        <v>18249.5</v>
      </c>
      <c r="M1814" s="464">
        <v>18249.5</v>
      </c>
      <c r="N1814" s="466">
        <f t="shared" si="221"/>
        <v>5.4000000000000006E-2</v>
      </c>
      <c r="O1814" s="2">
        <v>10</v>
      </c>
      <c r="P1814" s="2">
        <v>10</v>
      </c>
      <c r="Q1814" s="2">
        <v>10</v>
      </c>
      <c r="R1814" s="2">
        <v>0</v>
      </c>
      <c r="S1814" s="470">
        <f t="shared" ref="S1814:S1819" si="225">+($I$1813*$S$1813)/I1814</f>
        <v>57.940927057132591</v>
      </c>
      <c r="T1814" s="470">
        <f t="shared" si="222"/>
        <v>87.940927057132598</v>
      </c>
      <c r="U1814" s="476" t="s">
        <v>3969</v>
      </c>
      <c r="V1814" s="472"/>
    </row>
    <row r="1815" spans="1:22" s="1" customFormat="1" ht="39.950000000000003" customHeight="1" thickBot="1">
      <c r="A1815" s="1" t="s">
        <v>6</v>
      </c>
      <c r="B1815" s="2" t="s">
        <v>169</v>
      </c>
      <c r="C1815" s="2" t="s">
        <v>269</v>
      </c>
      <c r="D1815" s="2" t="s">
        <v>1995</v>
      </c>
      <c r="E1815" s="2" t="s">
        <v>2733</v>
      </c>
      <c r="F1815" s="2" t="s">
        <v>2993</v>
      </c>
      <c r="G1815" s="2">
        <v>4197.7299999999996</v>
      </c>
      <c r="H1815" s="467">
        <v>4326.5</v>
      </c>
      <c r="I1815" s="467">
        <v>4326.12</v>
      </c>
      <c r="J1815" s="468">
        <f t="shared" si="223"/>
        <v>-8.7830810123681766E-5</v>
      </c>
      <c r="K1815" s="464">
        <v>17250</v>
      </c>
      <c r="L1815" s="464">
        <v>18249.5</v>
      </c>
      <c r="M1815" s="464">
        <v>18249.5</v>
      </c>
      <c r="N1815" s="466">
        <f t="shared" si="221"/>
        <v>5.4000000000000006E-2</v>
      </c>
      <c r="O1815" s="2">
        <v>10</v>
      </c>
      <c r="P1815" s="2">
        <v>10</v>
      </c>
      <c r="Q1815" s="2">
        <v>10</v>
      </c>
      <c r="R1815" s="2">
        <v>2</v>
      </c>
      <c r="S1815" s="470">
        <f t="shared" si="225"/>
        <v>55.910238273556907</v>
      </c>
      <c r="T1815" s="470">
        <f t="shared" si="222"/>
        <v>87.910238273556899</v>
      </c>
      <c r="U1815" s="476" t="s">
        <v>3969</v>
      </c>
      <c r="V1815" s="473"/>
    </row>
    <row r="1816" spans="1:22" s="1" customFormat="1" ht="39.950000000000003" customHeight="1" thickBot="1">
      <c r="A1816" s="1" t="s">
        <v>6</v>
      </c>
      <c r="B1816" s="2" t="s">
        <v>169</v>
      </c>
      <c r="C1816" s="2" t="s">
        <v>269</v>
      </c>
      <c r="D1816" s="2" t="s">
        <v>1996</v>
      </c>
      <c r="E1816" s="2" t="s">
        <v>2750</v>
      </c>
      <c r="F1816" s="2" t="s">
        <v>2998</v>
      </c>
      <c r="G1816" s="2">
        <v>4840</v>
      </c>
      <c r="H1816" s="467">
        <v>5808</v>
      </c>
      <c r="I1816" s="467">
        <v>5161</v>
      </c>
      <c r="J1816" s="468">
        <f t="shared" si="223"/>
        <v>-0.11139807162534435</v>
      </c>
      <c r="K1816" s="464">
        <v>17250</v>
      </c>
      <c r="L1816" s="464">
        <v>18249.5</v>
      </c>
      <c r="M1816" s="464">
        <v>18249.5</v>
      </c>
      <c r="N1816" s="466">
        <f t="shared" si="221"/>
        <v>5.4000000000000006E-2</v>
      </c>
      <c r="O1816" s="2">
        <v>5</v>
      </c>
      <c r="P1816" s="2">
        <v>10</v>
      </c>
      <c r="Q1816" s="2">
        <v>10</v>
      </c>
      <c r="R1816" s="2">
        <v>1</v>
      </c>
      <c r="S1816" s="470">
        <f t="shared" si="225"/>
        <v>46.865801201317574</v>
      </c>
      <c r="T1816" s="470">
        <f t="shared" si="222"/>
        <v>72.865801201317566</v>
      </c>
      <c r="U1816" s="476" t="s">
        <v>3969</v>
      </c>
      <c r="V1816" s="472"/>
    </row>
    <row r="1817" spans="1:22" s="1" customFormat="1" ht="39.950000000000003" customHeight="1" thickBot="1">
      <c r="A1817" s="1" t="s">
        <v>6</v>
      </c>
      <c r="B1817" s="2" t="s">
        <v>169</v>
      </c>
      <c r="C1817" s="2" t="s">
        <v>269</v>
      </c>
      <c r="D1817" s="2" t="s">
        <v>1997</v>
      </c>
      <c r="E1817" s="2" t="s">
        <v>2735</v>
      </c>
      <c r="F1817" s="2" t="s">
        <v>2992</v>
      </c>
      <c r="G1817" s="2">
        <v>6251.91</v>
      </c>
      <c r="H1817" s="467">
        <v>6573</v>
      </c>
      <c r="I1817" s="467">
        <v>6848</v>
      </c>
      <c r="J1817" s="468">
        <f t="shared" si="223"/>
        <v>4.1837821390537044E-2</v>
      </c>
      <c r="K1817" s="464">
        <v>17250</v>
      </c>
      <c r="L1817" s="464">
        <v>18249.5</v>
      </c>
      <c r="M1817" s="464">
        <v>18249.5</v>
      </c>
      <c r="N1817" s="466">
        <f t="shared" si="221"/>
        <v>5.4000000000000006E-2</v>
      </c>
      <c r="O1817" s="2">
        <v>10</v>
      </c>
      <c r="P1817" s="2">
        <v>0</v>
      </c>
      <c r="Q1817" s="2">
        <v>10</v>
      </c>
      <c r="R1817" s="2">
        <v>1</v>
      </c>
      <c r="S1817" s="470">
        <f t="shared" si="225"/>
        <v>35.320443925233647</v>
      </c>
      <c r="T1817" s="470">
        <f t="shared" si="222"/>
        <v>56.320443925233647</v>
      </c>
      <c r="U1817" s="474" t="s">
        <v>3970</v>
      </c>
      <c r="V1817" s="475" t="s">
        <v>3971</v>
      </c>
    </row>
    <row r="1818" spans="1:22" s="1" customFormat="1" ht="39.950000000000003" customHeight="1" thickBot="1">
      <c r="A1818" s="1" t="s">
        <v>6</v>
      </c>
      <c r="B1818" s="2" t="s">
        <v>169</v>
      </c>
      <c r="C1818" s="2" t="s">
        <v>269</v>
      </c>
      <c r="D1818" s="2" t="s">
        <v>1998</v>
      </c>
      <c r="E1818" s="2" t="s">
        <v>2731</v>
      </c>
      <c r="F1818" s="2" t="s">
        <v>3004</v>
      </c>
      <c r="G1818" s="2">
        <v>8567</v>
      </c>
      <c r="H1818" s="467">
        <v>8567</v>
      </c>
      <c r="I1818" s="467">
        <v>8567</v>
      </c>
      <c r="J1818" s="468">
        <f t="shared" si="223"/>
        <v>0</v>
      </c>
      <c r="K1818" s="464">
        <v>17250</v>
      </c>
      <c r="L1818" s="464">
        <v>18249.5</v>
      </c>
      <c r="M1818" s="464">
        <v>18249.5</v>
      </c>
      <c r="N1818" s="466">
        <f t="shared" si="221"/>
        <v>5.4000000000000006E-2</v>
      </c>
      <c r="O1818" s="2">
        <v>10</v>
      </c>
      <c r="P1818" s="2">
        <v>0</v>
      </c>
      <c r="Q1818" s="2">
        <v>10</v>
      </c>
      <c r="R1818" s="2">
        <v>0</v>
      </c>
      <c r="S1818" s="470">
        <f t="shared" si="225"/>
        <v>28.233267188047158</v>
      </c>
      <c r="T1818" s="470">
        <f t="shared" si="222"/>
        <v>48.233267188047158</v>
      </c>
      <c r="U1818" s="474" t="s">
        <v>3970</v>
      </c>
      <c r="V1818" s="475" t="s">
        <v>3971</v>
      </c>
    </row>
    <row r="1819" spans="1:22" s="1" customFormat="1" ht="39.950000000000003" customHeight="1" thickBot="1">
      <c r="A1819" s="1" t="s">
        <v>6</v>
      </c>
      <c r="B1819" s="2" t="s">
        <v>169</v>
      </c>
      <c r="C1819" s="2" t="s">
        <v>269</v>
      </c>
      <c r="D1819" s="2" t="s">
        <v>1999</v>
      </c>
      <c r="E1819" s="2" t="s">
        <v>2738</v>
      </c>
      <c r="F1819" s="2" t="s">
        <v>2852</v>
      </c>
      <c r="G1819" s="2">
        <v>4727.3500000000004</v>
      </c>
      <c r="H1819" s="467">
        <v>8994.52</v>
      </c>
      <c r="I1819" s="467">
        <v>9708.61</v>
      </c>
      <c r="J1819" s="468">
        <f t="shared" si="223"/>
        <v>7.9391674041527527E-2</v>
      </c>
      <c r="K1819" s="464">
        <v>17250</v>
      </c>
      <c r="L1819" s="464">
        <v>18249.5</v>
      </c>
      <c r="M1819" s="464">
        <v>18249.5</v>
      </c>
      <c r="N1819" s="466">
        <f t="shared" si="221"/>
        <v>5.4000000000000006E-2</v>
      </c>
      <c r="O1819" s="2">
        <v>10</v>
      </c>
      <c r="P1819" s="2">
        <v>10</v>
      </c>
      <c r="Q1819" s="2">
        <v>10</v>
      </c>
      <c r="R1819" s="2">
        <v>0</v>
      </c>
      <c r="S1819" s="470">
        <f t="shared" si="225"/>
        <v>24.913391309363544</v>
      </c>
      <c r="T1819" s="470">
        <f t="shared" si="222"/>
        <v>54.913391309363547</v>
      </c>
      <c r="U1819" s="474" t="s">
        <v>3970</v>
      </c>
      <c r="V1819" s="475" t="s">
        <v>3971</v>
      </c>
    </row>
    <row r="1820" spans="1:22" s="1" customFormat="1" ht="39.950000000000003" customHeight="1" thickBot="1">
      <c r="A1820" s="1" t="s">
        <v>6</v>
      </c>
      <c r="B1820" s="2" t="s">
        <v>170</v>
      </c>
      <c r="C1820" s="2" t="s">
        <v>269</v>
      </c>
      <c r="D1820" s="2" t="s">
        <v>2000</v>
      </c>
      <c r="E1820" s="2" t="s">
        <v>2738</v>
      </c>
      <c r="F1820" s="2" t="s">
        <v>2819</v>
      </c>
      <c r="G1820" s="2">
        <v>21095.14</v>
      </c>
      <c r="H1820" s="467">
        <v>16391.64</v>
      </c>
      <c r="I1820" s="467">
        <v>17071.79</v>
      </c>
      <c r="J1820" s="468">
        <f t="shared" si="223"/>
        <v>4.1493712648642933E-2</v>
      </c>
      <c r="K1820" s="464">
        <v>39940</v>
      </c>
      <c r="L1820" s="464">
        <v>42757.5</v>
      </c>
      <c r="M1820" s="464">
        <v>42757.5</v>
      </c>
      <c r="N1820" s="466">
        <f t="shared" si="221"/>
        <v>5.4000000000000006E-2</v>
      </c>
      <c r="O1820" s="2">
        <v>10</v>
      </c>
      <c r="P1820" s="2">
        <v>10</v>
      </c>
      <c r="Q1820" s="2">
        <v>10</v>
      </c>
      <c r="R1820" s="2">
        <v>0</v>
      </c>
      <c r="S1820" s="470">
        <v>60</v>
      </c>
      <c r="T1820" s="470">
        <f t="shared" si="222"/>
        <v>90</v>
      </c>
      <c r="U1820" s="476" t="s">
        <v>3969</v>
      </c>
      <c r="V1820" s="472"/>
    </row>
    <row r="1821" spans="1:22" s="1" customFormat="1" ht="39.950000000000003" customHeight="1" thickBot="1">
      <c r="A1821" s="1" t="s">
        <v>6</v>
      </c>
      <c r="B1821" s="2" t="s">
        <v>170</v>
      </c>
      <c r="C1821" s="2" t="s">
        <v>269</v>
      </c>
      <c r="D1821" s="2" t="s">
        <v>2001</v>
      </c>
      <c r="E1821" s="2" t="s">
        <v>2737</v>
      </c>
      <c r="F1821" s="2" t="s">
        <v>3005</v>
      </c>
      <c r="G1821" s="2">
        <v>20719.59</v>
      </c>
      <c r="H1821" s="467">
        <v>18647.63</v>
      </c>
      <c r="I1821" s="467">
        <v>18920.849999999999</v>
      </c>
      <c r="J1821" s="468">
        <f t="shared" si="223"/>
        <v>1.4651727860323135E-2</v>
      </c>
      <c r="K1821" s="464">
        <v>39940</v>
      </c>
      <c r="L1821" s="464">
        <v>42757.5</v>
      </c>
      <c r="M1821" s="464">
        <v>42757.5</v>
      </c>
      <c r="N1821" s="466">
        <f t="shared" si="221"/>
        <v>5.4000000000000006E-2</v>
      </c>
      <c r="O1821" s="2">
        <v>10</v>
      </c>
      <c r="P1821" s="2">
        <v>10</v>
      </c>
      <c r="Q1821" s="2">
        <v>10</v>
      </c>
      <c r="R1821" s="2">
        <v>0</v>
      </c>
      <c r="S1821" s="470">
        <f>+($I$1820*$S$1820)/I1821</f>
        <v>54.136436787987861</v>
      </c>
      <c r="T1821" s="470">
        <f t="shared" si="222"/>
        <v>84.136436787987861</v>
      </c>
      <c r="U1821" s="476" t="s">
        <v>3969</v>
      </c>
      <c r="V1821" s="472"/>
    </row>
    <row r="1822" spans="1:22" s="1" customFormat="1" ht="39.950000000000003" customHeight="1" thickBot="1">
      <c r="A1822" s="1" t="s">
        <v>6</v>
      </c>
      <c r="B1822" s="2" t="s">
        <v>170</v>
      </c>
      <c r="C1822" s="2" t="s">
        <v>269</v>
      </c>
      <c r="D1822" s="2" t="s">
        <v>2002</v>
      </c>
      <c r="E1822" s="2" t="s">
        <v>2733</v>
      </c>
      <c r="F1822" s="2" t="s">
        <v>3005</v>
      </c>
      <c r="G1822" s="2">
        <v>82224.7</v>
      </c>
      <c r="H1822" s="467">
        <v>45679.360000000001</v>
      </c>
      <c r="I1822" s="467">
        <v>37878.29</v>
      </c>
      <c r="J1822" s="468">
        <f t="shared" si="223"/>
        <v>-0.1707788813153249</v>
      </c>
      <c r="K1822" s="464">
        <v>39940</v>
      </c>
      <c r="L1822" s="464">
        <v>42757.5</v>
      </c>
      <c r="M1822" s="464">
        <v>42757.5</v>
      </c>
      <c r="N1822" s="466">
        <f t="shared" si="221"/>
        <v>5.4000000000000006E-2</v>
      </c>
      <c r="O1822" s="2">
        <v>10</v>
      </c>
      <c r="P1822" s="2">
        <v>10</v>
      </c>
      <c r="Q1822" s="2">
        <v>10</v>
      </c>
      <c r="R1822" s="2">
        <v>2</v>
      </c>
      <c r="S1822" s="470">
        <f>+($I$1820*$S$1820)/I1822</f>
        <v>27.042070800978607</v>
      </c>
      <c r="T1822" s="470">
        <f t="shared" si="222"/>
        <v>59.042070800978607</v>
      </c>
      <c r="U1822" s="474" t="s">
        <v>3970</v>
      </c>
      <c r="V1822" s="475" t="s">
        <v>3971</v>
      </c>
    </row>
    <row r="1823" spans="1:22" s="1" customFormat="1" ht="39.950000000000003" customHeight="1" thickBot="1">
      <c r="A1823" s="1" t="s">
        <v>6</v>
      </c>
      <c r="B1823" s="2" t="s">
        <v>171</v>
      </c>
      <c r="C1823" s="2" t="s">
        <v>269</v>
      </c>
      <c r="D1823" s="2" t="s">
        <v>2003</v>
      </c>
      <c r="E1823" s="2" t="s">
        <v>2738</v>
      </c>
      <c r="F1823" s="2" t="s">
        <v>2861</v>
      </c>
      <c r="G1823" s="2">
        <v>229.3</v>
      </c>
      <c r="H1823" s="467">
        <v>239.61</v>
      </c>
      <c r="I1823" s="467">
        <v>251.89</v>
      </c>
      <c r="J1823" s="468">
        <f t="shared" si="223"/>
        <v>5.1249947831893378E-2</v>
      </c>
      <c r="K1823" s="464">
        <v>450</v>
      </c>
      <c r="L1823" s="464">
        <v>360</v>
      </c>
      <c r="M1823" s="464">
        <v>360</v>
      </c>
      <c r="N1823" s="466">
        <f t="shared" si="221"/>
        <v>5.4000000000000006E-2</v>
      </c>
      <c r="O1823" s="2">
        <v>10</v>
      </c>
      <c r="P1823" s="2">
        <v>10</v>
      </c>
      <c r="Q1823" s="2">
        <v>10</v>
      </c>
      <c r="R1823" s="2">
        <v>0</v>
      </c>
      <c r="S1823" s="470">
        <v>60</v>
      </c>
      <c r="T1823" s="470">
        <f t="shared" si="222"/>
        <v>90</v>
      </c>
      <c r="U1823" s="476" t="s">
        <v>3969</v>
      </c>
      <c r="V1823" s="472"/>
    </row>
    <row r="1824" spans="1:22" s="1" customFormat="1" ht="39.950000000000003" customHeight="1" thickBot="1">
      <c r="A1824" s="1" t="s">
        <v>6</v>
      </c>
      <c r="B1824" s="2" t="s">
        <v>171</v>
      </c>
      <c r="C1824" s="2" t="s">
        <v>269</v>
      </c>
      <c r="D1824" s="2" t="s">
        <v>2004</v>
      </c>
      <c r="E1824" s="2" t="s">
        <v>2735</v>
      </c>
      <c r="F1824" s="2" t="s">
        <v>3006</v>
      </c>
      <c r="G1824" s="2">
        <v>244.53</v>
      </c>
      <c r="H1824" s="467">
        <v>255</v>
      </c>
      <c r="I1824" s="467">
        <v>266</v>
      </c>
      <c r="J1824" s="468">
        <f t="shared" si="223"/>
        <v>4.3137254901960784E-2</v>
      </c>
      <c r="K1824" s="464">
        <v>450</v>
      </c>
      <c r="L1824" s="464">
        <v>360</v>
      </c>
      <c r="M1824" s="464">
        <v>360</v>
      </c>
      <c r="N1824" s="466">
        <f t="shared" si="221"/>
        <v>5.4000000000000006E-2</v>
      </c>
      <c r="O1824" s="2">
        <v>10</v>
      </c>
      <c r="P1824" s="2">
        <v>10</v>
      </c>
      <c r="Q1824" s="2">
        <v>10</v>
      </c>
      <c r="R1824" s="2">
        <v>1</v>
      </c>
      <c r="S1824" s="470">
        <f>+(I1823*S1823)/I1824</f>
        <v>56.817293233082708</v>
      </c>
      <c r="T1824" s="470">
        <f t="shared" si="222"/>
        <v>87.817293233082708</v>
      </c>
      <c r="U1824" s="476" t="s">
        <v>3969</v>
      </c>
      <c r="V1824" s="472"/>
    </row>
    <row r="1825" spans="1:22" s="1" customFormat="1" ht="39.950000000000003" customHeight="1" thickBot="1">
      <c r="A1825" s="1" t="s">
        <v>7</v>
      </c>
      <c r="B1825" s="2" t="s">
        <v>171</v>
      </c>
      <c r="C1825" s="2" t="s">
        <v>269</v>
      </c>
      <c r="D1825" s="2" t="s">
        <v>2005</v>
      </c>
      <c r="E1825" s="2" t="s">
        <v>2733</v>
      </c>
      <c r="F1825" s="2" t="s">
        <v>2779</v>
      </c>
      <c r="G1825" s="2">
        <v>309.14</v>
      </c>
      <c r="H1825" s="467">
        <v>302.67</v>
      </c>
      <c r="I1825" s="467">
        <v>297.05</v>
      </c>
      <c r="J1825" s="468">
        <f t="shared" si="223"/>
        <v>-1.8568077444081028E-2</v>
      </c>
      <c r="K1825" s="464">
        <v>450</v>
      </c>
      <c r="L1825" s="464">
        <v>360</v>
      </c>
      <c r="M1825" s="464">
        <v>360</v>
      </c>
      <c r="N1825" s="466">
        <f t="shared" si="221"/>
        <v>5.4000000000000006E-2</v>
      </c>
      <c r="O1825" s="2">
        <v>10</v>
      </c>
      <c r="P1825" s="2">
        <v>0</v>
      </c>
      <c r="Q1825" s="2">
        <v>10</v>
      </c>
      <c r="R1825" s="2">
        <v>2</v>
      </c>
      <c r="S1825" s="470"/>
      <c r="T1825" s="470">
        <f t="shared" si="222"/>
        <v>22</v>
      </c>
      <c r="U1825" s="474" t="s">
        <v>3970</v>
      </c>
      <c r="V1825" s="475" t="s">
        <v>3151</v>
      </c>
    </row>
    <row r="1826" spans="1:22" s="1" customFormat="1" ht="39.950000000000003" customHeight="1" thickBot="1">
      <c r="A1826" s="1" t="s">
        <v>6</v>
      </c>
      <c r="B1826" s="2" t="s">
        <v>172</v>
      </c>
      <c r="C1826" s="2" t="s">
        <v>269</v>
      </c>
      <c r="D1826" s="2" t="s">
        <v>2008</v>
      </c>
      <c r="E1826" s="2" t="s">
        <v>2733</v>
      </c>
      <c r="F1826" s="2" t="s">
        <v>3007</v>
      </c>
      <c r="G1826" s="2">
        <v>2891.29</v>
      </c>
      <c r="H1826" s="467">
        <v>2993.97</v>
      </c>
      <c r="I1826" s="467">
        <v>2993.43</v>
      </c>
      <c r="J1826" s="468">
        <f t="shared" si="223"/>
        <v>-1.8036252868264E-4</v>
      </c>
      <c r="K1826" s="464">
        <v>3709</v>
      </c>
      <c r="L1826" s="464">
        <v>3330.5</v>
      </c>
      <c r="M1826" s="464">
        <v>3465.5</v>
      </c>
      <c r="N1826" s="466">
        <f t="shared" si="221"/>
        <v>5.4000000000000006E-2</v>
      </c>
      <c r="O1826" s="2">
        <v>10</v>
      </c>
      <c r="P1826" s="2">
        <v>10</v>
      </c>
      <c r="Q1826" s="2">
        <v>10</v>
      </c>
      <c r="R1826" s="2">
        <v>2</v>
      </c>
      <c r="S1826" s="470">
        <v>60</v>
      </c>
      <c r="T1826" s="470">
        <f t="shared" si="222"/>
        <v>92</v>
      </c>
      <c r="U1826" s="476" t="s">
        <v>3969</v>
      </c>
      <c r="V1826" s="472"/>
    </row>
    <row r="1827" spans="1:22" s="1" customFormat="1" ht="39.950000000000003" customHeight="1" thickBot="1">
      <c r="A1827" s="1" t="s">
        <v>6</v>
      </c>
      <c r="B1827" s="2" t="s">
        <v>172</v>
      </c>
      <c r="C1827" s="2" t="s">
        <v>269</v>
      </c>
      <c r="D1827" s="2" t="s">
        <v>2007</v>
      </c>
      <c r="E1827" s="2" t="s">
        <v>2738</v>
      </c>
      <c r="F1827" s="2" t="s">
        <v>2949</v>
      </c>
      <c r="G1827" s="2">
        <v>3192.79</v>
      </c>
      <c r="H1827" s="467">
        <v>2579.38</v>
      </c>
      <c r="I1827" s="467">
        <v>2998.47</v>
      </c>
      <c r="J1827" s="468">
        <f t="shared" si="223"/>
        <v>0.16247702936364539</v>
      </c>
      <c r="K1827" s="464">
        <v>3709</v>
      </c>
      <c r="L1827" s="464">
        <v>3330.5</v>
      </c>
      <c r="M1827" s="464">
        <v>3465.5</v>
      </c>
      <c r="N1827" s="466">
        <f t="shared" si="221"/>
        <v>5.4000000000000006E-2</v>
      </c>
      <c r="O1827" s="2">
        <v>10</v>
      </c>
      <c r="P1827" s="2">
        <v>10</v>
      </c>
      <c r="Q1827" s="2">
        <v>10</v>
      </c>
      <c r="R1827" s="2">
        <v>0</v>
      </c>
      <c r="S1827" s="470">
        <f>+($I$1826*$S$1826)/I1827</f>
        <v>59.899148565768542</v>
      </c>
      <c r="T1827" s="470">
        <f t="shared" si="222"/>
        <v>89.899148565768542</v>
      </c>
      <c r="U1827" s="476" t="s">
        <v>3969</v>
      </c>
      <c r="V1827" s="472"/>
    </row>
    <row r="1828" spans="1:22" s="1" customFormat="1" ht="39.950000000000003" customHeight="1" thickBot="1">
      <c r="A1828" s="1" t="s">
        <v>6</v>
      </c>
      <c r="B1828" s="2" t="s">
        <v>172</v>
      </c>
      <c r="C1828" s="2" t="s">
        <v>270</v>
      </c>
      <c r="D1828" s="2" t="s">
        <v>2006</v>
      </c>
      <c r="E1828" s="2" t="s">
        <v>2738</v>
      </c>
      <c r="F1828" s="2" t="s">
        <v>2852</v>
      </c>
      <c r="G1828" s="2">
        <v>3149.99</v>
      </c>
      <c r="H1828" s="467">
        <v>2579.38</v>
      </c>
      <c r="I1828" s="467">
        <v>3505.97</v>
      </c>
      <c r="J1828" s="468">
        <f t="shared" si="223"/>
        <v>0.3592297373787498</v>
      </c>
      <c r="K1828" s="464">
        <v>3709</v>
      </c>
      <c r="L1828" s="464">
        <v>3330.5</v>
      </c>
      <c r="M1828" s="464">
        <v>3465.5</v>
      </c>
      <c r="N1828" s="466">
        <f t="shared" si="221"/>
        <v>5.4000000000000006E-2</v>
      </c>
      <c r="O1828" s="2">
        <v>10</v>
      </c>
      <c r="P1828" s="2">
        <v>10</v>
      </c>
      <c r="Q1828" s="2">
        <v>10</v>
      </c>
      <c r="R1828" s="2">
        <v>0</v>
      </c>
      <c r="S1828" s="470">
        <f>+($I$1826*$S$1826)/I1828</f>
        <v>51.228561567839996</v>
      </c>
      <c r="T1828" s="470">
        <f t="shared" si="222"/>
        <v>81.228561567839989</v>
      </c>
      <c r="U1828" s="476" t="s">
        <v>3969</v>
      </c>
      <c r="V1828" s="472"/>
    </row>
    <row r="1829" spans="1:22" s="1" customFormat="1" ht="39.950000000000003" customHeight="1" thickBot="1">
      <c r="A1829" s="1" t="s">
        <v>6</v>
      </c>
      <c r="B1829" s="2" t="s">
        <v>172</v>
      </c>
      <c r="C1829" s="2" t="s">
        <v>269</v>
      </c>
      <c r="D1829" s="2" t="s">
        <v>2009</v>
      </c>
      <c r="E1829" s="2" t="s">
        <v>2735</v>
      </c>
      <c r="F1829" s="2" t="s">
        <v>2949</v>
      </c>
      <c r="G1829" s="2">
        <v>3404.51</v>
      </c>
      <c r="H1829" s="467">
        <v>3554</v>
      </c>
      <c r="I1829" s="467">
        <v>3700</v>
      </c>
      <c r="J1829" s="468">
        <f t="shared" si="223"/>
        <v>4.1080472706809229E-2</v>
      </c>
      <c r="K1829" s="464">
        <v>3709</v>
      </c>
      <c r="L1829" s="464">
        <v>3330.5</v>
      </c>
      <c r="M1829" s="464">
        <v>3465.5</v>
      </c>
      <c r="N1829" s="466">
        <f t="shared" si="221"/>
        <v>5.4000000000000006E-2</v>
      </c>
      <c r="O1829" s="2">
        <v>10</v>
      </c>
      <c r="P1829" s="2">
        <v>10</v>
      </c>
      <c r="Q1829" s="2">
        <v>10</v>
      </c>
      <c r="R1829" s="2">
        <v>1</v>
      </c>
      <c r="S1829" s="470">
        <f>+($I$1826*$S$1826)/I1829</f>
        <v>48.542108108108103</v>
      </c>
      <c r="T1829" s="470">
        <f t="shared" si="222"/>
        <v>79.542108108108096</v>
      </c>
      <c r="U1829" s="476" t="s">
        <v>3969</v>
      </c>
      <c r="V1829" s="472"/>
    </row>
    <row r="1830" spans="1:22" s="1" customFormat="1" ht="39.950000000000003" customHeight="1" thickBot="1">
      <c r="A1830" s="1" t="s">
        <v>6</v>
      </c>
      <c r="B1830" s="2" t="s">
        <v>172</v>
      </c>
      <c r="C1830" s="2" t="s">
        <v>269</v>
      </c>
      <c r="D1830" s="2" t="s">
        <v>1972</v>
      </c>
      <c r="E1830" s="2" t="s">
        <v>2734</v>
      </c>
      <c r="F1830" s="2" t="s">
        <v>2997</v>
      </c>
      <c r="G1830" s="2">
        <v>3270</v>
      </c>
      <c r="H1830" s="467">
        <v>3523</v>
      </c>
      <c r="I1830" s="467">
        <v>4095</v>
      </c>
      <c r="J1830" s="468">
        <f t="shared" si="223"/>
        <v>0.16236162361623616</v>
      </c>
      <c r="K1830" s="464">
        <v>3709</v>
      </c>
      <c r="L1830" s="464">
        <v>3330.5</v>
      </c>
      <c r="M1830" s="464">
        <v>3465.5</v>
      </c>
      <c r="N1830" s="466">
        <f t="shared" si="221"/>
        <v>5.4000000000000006E-2</v>
      </c>
      <c r="O1830" s="2">
        <v>10</v>
      </c>
      <c r="P1830" s="2">
        <v>10</v>
      </c>
      <c r="Q1830" s="2">
        <v>10</v>
      </c>
      <c r="R1830" s="2">
        <v>0</v>
      </c>
      <c r="S1830" s="470">
        <f>+($I$1826*$S$1826)/I1830</f>
        <v>43.85978021978022</v>
      </c>
      <c r="T1830" s="470">
        <f t="shared" si="222"/>
        <v>73.85978021978022</v>
      </c>
      <c r="U1830" s="476" t="s">
        <v>3969</v>
      </c>
      <c r="V1830" s="472"/>
    </row>
    <row r="1831" spans="1:22" s="1" customFormat="1" ht="39.950000000000003" customHeight="1" thickBot="1">
      <c r="A1831" s="1" t="s">
        <v>6</v>
      </c>
      <c r="B1831" s="2" t="s">
        <v>173</v>
      </c>
      <c r="C1831" s="2" t="s">
        <v>270</v>
      </c>
      <c r="D1831" s="2" t="s">
        <v>2010</v>
      </c>
      <c r="E1831" s="2" t="s">
        <v>2736</v>
      </c>
      <c r="F1831" s="2" t="s">
        <v>3008</v>
      </c>
      <c r="G1831" s="2">
        <v>1200</v>
      </c>
      <c r="H1831" s="467">
        <v>1220</v>
      </c>
      <c r="I1831" s="467">
        <v>1220.5</v>
      </c>
      <c r="J1831" s="468">
        <f t="shared" si="223"/>
        <v>4.0983606557377049E-4</v>
      </c>
      <c r="K1831" s="464">
        <v>9060</v>
      </c>
      <c r="L1831" s="464">
        <v>8880</v>
      </c>
      <c r="M1831" s="464">
        <v>8880</v>
      </c>
      <c r="N1831" s="466">
        <f t="shared" si="221"/>
        <v>5.4000000000000006E-2</v>
      </c>
      <c r="O1831" s="2">
        <v>0</v>
      </c>
      <c r="P1831" s="2">
        <v>10</v>
      </c>
      <c r="Q1831" s="2">
        <v>0</v>
      </c>
      <c r="R1831" s="2">
        <v>0</v>
      </c>
      <c r="S1831" s="470">
        <v>60</v>
      </c>
      <c r="T1831" s="470">
        <f t="shared" si="222"/>
        <v>70</v>
      </c>
      <c r="U1831" s="476" t="s">
        <v>3969</v>
      </c>
      <c r="V1831" s="472"/>
    </row>
    <row r="1832" spans="1:22" s="1" customFormat="1" ht="39.950000000000003" customHeight="1" thickBot="1">
      <c r="A1832" s="1" t="s">
        <v>6</v>
      </c>
      <c r="B1832" s="2" t="s">
        <v>173</v>
      </c>
      <c r="C1832" s="2" t="s">
        <v>269</v>
      </c>
      <c r="D1832" s="2" t="s">
        <v>2011</v>
      </c>
      <c r="E1832" s="2" t="s">
        <v>2736</v>
      </c>
      <c r="F1832" s="2" t="s">
        <v>3008</v>
      </c>
      <c r="G1832" s="2">
        <v>1220</v>
      </c>
      <c r="H1832" s="467">
        <v>1281</v>
      </c>
      <c r="I1832" s="467">
        <v>1281.5</v>
      </c>
      <c r="J1832" s="468">
        <f t="shared" si="223"/>
        <v>3.9032006245120999E-4</v>
      </c>
      <c r="K1832" s="464">
        <v>9060</v>
      </c>
      <c r="L1832" s="464">
        <v>8880</v>
      </c>
      <c r="M1832" s="464">
        <v>8880</v>
      </c>
      <c r="N1832" s="466">
        <f t="shared" si="221"/>
        <v>5.4000000000000006E-2</v>
      </c>
      <c r="O1832" s="2">
        <v>0</v>
      </c>
      <c r="P1832" s="2">
        <v>10</v>
      </c>
      <c r="Q1832" s="2">
        <v>0</v>
      </c>
      <c r="R1832" s="2">
        <v>0</v>
      </c>
      <c r="S1832" s="470">
        <f>+($I$1831*$S$1831)/I1832</f>
        <v>57.143971907920402</v>
      </c>
      <c r="T1832" s="470">
        <f t="shared" si="222"/>
        <v>67.143971907920402</v>
      </c>
      <c r="U1832" s="476" t="s">
        <v>3969</v>
      </c>
      <c r="V1832" s="472"/>
    </row>
    <row r="1833" spans="1:22" s="1" customFormat="1" ht="39.950000000000003" customHeight="1" thickBot="1">
      <c r="A1833" s="1" t="s">
        <v>6</v>
      </c>
      <c r="B1833" s="2" t="s">
        <v>173</v>
      </c>
      <c r="C1833" s="2" t="s">
        <v>269</v>
      </c>
      <c r="D1833" s="2" t="s">
        <v>2012</v>
      </c>
      <c r="E1833" s="2" t="s">
        <v>2753</v>
      </c>
      <c r="F1833" s="2" t="s">
        <v>2962</v>
      </c>
      <c r="G1833" s="2">
        <v>1898</v>
      </c>
      <c r="H1833" s="467">
        <v>1669.68</v>
      </c>
      <c r="I1833" s="467">
        <v>1786.56</v>
      </c>
      <c r="J1833" s="468">
        <f t="shared" si="223"/>
        <v>7.000143740117859E-2</v>
      </c>
      <c r="K1833" s="464">
        <v>9060</v>
      </c>
      <c r="L1833" s="464">
        <v>8880</v>
      </c>
      <c r="M1833" s="464">
        <v>8880</v>
      </c>
      <c r="N1833" s="466">
        <f t="shared" si="221"/>
        <v>5.4000000000000006E-2</v>
      </c>
      <c r="O1833" s="2">
        <v>10</v>
      </c>
      <c r="P1833" s="2">
        <v>10</v>
      </c>
      <c r="Q1833" s="2">
        <v>10</v>
      </c>
      <c r="R1833" s="2">
        <v>0</v>
      </c>
      <c r="S1833" s="470">
        <f>+($I$1831*$S$1831)/I1833</f>
        <v>40.989387426114995</v>
      </c>
      <c r="T1833" s="470">
        <f t="shared" si="222"/>
        <v>70.989387426115002</v>
      </c>
      <c r="U1833" s="476" t="s">
        <v>3969</v>
      </c>
      <c r="V1833" s="472"/>
    </row>
    <row r="1834" spans="1:22" s="1" customFormat="1" ht="39.950000000000003" customHeight="1" thickBot="1">
      <c r="A1834" s="1" t="s">
        <v>6</v>
      </c>
      <c r="B1834" s="2" t="s">
        <v>173</v>
      </c>
      <c r="C1834" s="2" t="s">
        <v>269</v>
      </c>
      <c r="D1834" s="2" t="s">
        <v>2013</v>
      </c>
      <c r="E1834" s="2" t="s">
        <v>2733</v>
      </c>
      <c r="F1834" s="2" t="s">
        <v>2962</v>
      </c>
      <c r="G1834" s="2">
        <v>4778.51</v>
      </c>
      <c r="H1834" s="467">
        <v>3468.29</v>
      </c>
      <c r="I1834" s="467">
        <v>3641.73</v>
      </c>
      <c r="J1834" s="468">
        <f t="shared" si="223"/>
        <v>5.0007352326362574E-2</v>
      </c>
      <c r="K1834" s="464">
        <v>9060</v>
      </c>
      <c r="L1834" s="464">
        <v>8880</v>
      </c>
      <c r="M1834" s="464">
        <v>8880</v>
      </c>
      <c r="N1834" s="466">
        <f t="shared" si="221"/>
        <v>5.4000000000000006E-2</v>
      </c>
      <c r="O1834" s="2">
        <v>10</v>
      </c>
      <c r="P1834" s="2">
        <v>10</v>
      </c>
      <c r="Q1834" s="2">
        <v>10</v>
      </c>
      <c r="R1834" s="2">
        <v>2</v>
      </c>
      <c r="S1834" s="470">
        <f>+($I$1831*$S$1831)/I1834</f>
        <v>20.108574770782017</v>
      </c>
      <c r="T1834" s="470">
        <f t="shared" si="222"/>
        <v>52.108574770782013</v>
      </c>
      <c r="U1834" s="474" t="s">
        <v>3970</v>
      </c>
      <c r="V1834" s="475" t="s">
        <v>3971</v>
      </c>
    </row>
    <row r="1835" spans="1:22" s="1" customFormat="1" ht="39.950000000000003" customHeight="1" thickBot="1">
      <c r="A1835" s="1" t="s">
        <v>6</v>
      </c>
      <c r="B1835" s="2" t="s">
        <v>173</v>
      </c>
      <c r="C1835" s="2" t="s">
        <v>270</v>
      </c>
      <c r="D1835" s="2" t="s">
        <v>2015</v>
      </c>
      <c r="E1835" s="2" t="s">
        <v>2753</v>
      </c>
      <c r="F1835" s="2" t="s">
        <v>2962</v>
      </c>
      <c r="G1835" s="2">
        <v>3993.92</v>
      </c>
      <c r="H1835" s="467">
        <v>4100</v>
      </c>
      <c r="I1835" s="467">
        <v>4388</v>
      </c>
      <c r="J1835" s="468">
        <f t="shared" si="223"/>
        <v>7.0243902439024397E-2</v>
      </c>
      <c r="K1835" s="464">
        <v>9060</v>
      </c>
      <c r="L1835" s="464">
        <v>8880</v>
      </c>
      <c r="M1835" s="464">
        <v>8880</v>
      </c>
      <c r="N1835" s="466">
        <f t="shared" si="221"/>
        <v>5.4000000000000006E-2</v>
      </c>
      <c r="O1835" s="2">
        <v>10</v>
      </c>
      <c r="P1835" s="2">
        <v>10</v>
      </c>
      <c r="Q1835" s="2">
        <v>10</v>
      </c>
      <c r="R1835" s="2">
        <v>0</v>
      </c>
      <c r="S1835" s="470">
        <f>+($I$1831*$S$1831)/I1835</f>
        <v>16.68869644484959</v>
      </c>
      <c r="T1835" s="470">
        <f t="shared" si="222"/>
        <v>46.68869644484959</v>
      </c>
      <c r="U1835" s="474" t="s">
        <v>3970</v>
      </c>
      <c r="V1835" s="475" t="s">
        <v>3971</v>
      </c>
    </row>
    <row r="1836" spans="1:22" s="1" customFormat="1" ht="39.950000000000003" customHeight="1" thickBot="1">
      <c r="A1836" s="1" t="s">
        <v>6</v>
      </c>
      <c r="B1836" s="2" t="s">
        <v>173</v>
      </c>
      <c r="C1836" s="2" t="s">
        <v>269</v>
      </c>
      <c r="D1836" s="2" t="s">
        <v>2014</v>
      </c>
      <c r="E1836" s="2" t="s">
        <v>2735</v>
      </c>
      <c r="F1836" s="2" t="s">
        <v>2961</v>
      </c>
      <c r="G1836" s="2">
        <v>3227.72</v>
      </c>
      <c r="H1836" s="467">
        <v>3657</v>
      </c>
      <c r="I1836" s="467">
        <v>4873</v>
      </c>
      <c r="J1836" s="468">
        <f t="shared" si="223"/>
        <v>0.33251298878862456</v>
      </c>
      <c r="K1836" s="464">
        <v>9060</v>
      </c>
      <c r="L1836" s="464">
        <v>8880</v>
      </c>
      <c r="M1836" s="464">
        <v>8880</v>
      </c>
      <c r="N1836" s="466">
        <f t="shared" si="221"/>
        <v>5.4000000000000006E-2</v>
      </c>
      <c r="O1836" s="2">
        <v>10</v>
      </c>
      <c r="P1836" s="2">
        <v>0</v>
      </c>
      <c r="Q1836" s="2">
        <v>10</v>
      </c>
      <c r="R1836" s="2">
        <v>1</v>
      </c>
      <c r="S1836" s="470">
        <f>+($I$1831*$S$1831)/I1836</f>
        <v>15.027703673301868</v>
      </c>
      <c r="T1836" s="470">
        <f t="shared" si="222"/>
        <v>36.027703673301872</v>
      </c>
      <c r="U1836" s="474" t="s">
        <v>3970</v>
      </c>
      <c r="V1836" s="475" t="s">
        <v>3971</v>
      </c>
    </row>
    <row r="1837" spans="1:22" s="1" customFormat="1" ht="39.950000000000003" customHeight="1" thickBot="1">
      <c r="A1837" s="1" t="s">
        <v>7</v>
      </c>
      <c r="B1837" s="2" t="s">
        <v>174</v>
      </c>
      <c r="C1837" s="2" t="s">
        <v>269</v>
      </c>
      <c r="D1837" s="2" t="s">
        <v>2018</v>
      </c>
      <c r="E1837" s="2" t="s">
        <v>2737</v>
      </c>
      <c r="F1837" s="2" t="s">
        <v>2923</v>
      </c>
      <c r="G1837" s="2">
        <v>370.61</v>
      </c>
      <c r="H1837" s="467">
        <v>370.61</v>
      </c>
      <c r="I1837" s="467">
        <v>319.19</v>
      </c>
      <c r="J1837" s="468">
        <f t="shared" si="223"/>
        <v>-0.13874423248158446</v>
      </c>
      <c r="K1837" s="464">
        <v>1200</v>
      </c>
      <c r="L1837" s="464">
        <v>1250</v>
      </c>
      <c r="M1837" s="464">
        <v>2000</v>
      </c>
      <c r="N1837" s="466">
        <f t="shared" si="221"/>
        <v>5.4000000000000006E-2</v>
      </c>
      <c r="O1837" s="2">
        <v>10</v>
      </c>
      <c r="P1837" s="2">
        <v>0</v>
      </c>
      <c r="Q1837" s="2">
        <v>10</v>
      </c>
      <c r="R1837" s="2">
        <v>0</v>
      </c>
      <c r="S1837" s="470">
        <v>60</v>
      </c>
      <c r="T1837" s="470">
        <f t="shared" si="222"/>
        <v>80</v>
      </c>
      <c r="U1837" s="476" t="s">
        <v>3969</v>
      </c>
      <c r="V1837" s="472"/>
    </row>
    <row r="1838" spans="1:22" s="1" customFormat="1" ht="39.950000000000003" customHeight="1" thickBot="1">
      <c r="A1838" s="1" t="s">
        <v>6</v>
      </c>
      <c r="B1838" s="2" t="s">
        <v>174</v>
      </c>
      <c r="C1838" s="2" t="s">
        <v>269</v>
      </c>
      <c r="D1838" s="2" t="s">
        <v>2016</v>
      </c>
      <c r="E1838" s="2" t="s">
        <v>2744</v>
      </c>
      <c r="F1838" s="2" t="s">
        <v>2864</v>
      </c>
      <c r="G1838" s="2">
        <v>1039.74</v>
      </c>
      <c r="H1838" s="467">
        <v>352.08</v>
      </c>
      <c r="I1838" s="467">
        <v>333.94</v>
      </c>
      <c r="J1838" s="468">
        <f t="shared" si="223"/>
        <v>-5.1522381276982471E-2</v>
      </c>
      <c r="K1838" s="464">
        <v>1200</v>
      </c>
      <c r="L1838" s="464">
        <v>1250</v>
      </c>
      <c r="M1838" s="464">
        <v>2000</v>
      </c>
      <c r="N1838" s="466">
        <f t="shared" si="221"/>
        <v>5.4000000000000006E-2</v>
      </c>
      <c r="O1838" s="2">
        <v>10</v>
      </c>
      <c r="P1838" s="2">
        <v>0</v>
      </c>
      <c r="Q1838" s="2">
        <v>10</v>
      </c>
      <c r="R1838" s="2">
        <v>0</v>
      </c>
      <c r="S1838" s="470"/>
      <c r="T1838" s="470">
        <f t="shared" si="222"/>
        <v>20</v>
      </c>
      <c r="U1838" s="474" t="s">
        <v>3970</v>
      </c>
      <c r="V1838" s="475" t="s">
        <v>3151</v>
      </c>
    </row>
    <row r="1839" spans="1:22" s="1" customFormat="1" ht="39.950000000000003" customHeight="1" thickBot="1">
      <c r="A1839" s="1" t="s">
        <v>6</v>
      </c>
      <c r="B1839" s="2" t="s">
        <v>174</v>
      </c>
      <c r="C1839" s="2" t="s">
        <v>269</v>
      </c>
      <c r="D1839" s="2" t="s">
        <v>2017</v>
      </c>
      <c r="E1839" s="2" t="s">
        <v>2738</v>
      </c>
      <c r="F1839" s="2" t="s">
        <v>2867</v>
      </c>
      <c r="G1839" s="2">
        <v>385.82</v>
      </c>
      <c r="H1839" s="467">
        <v>368.92</v>
      </c>
      <c r="I1839" s="467">
        <v>427.85</v>
      </c>
      <c r="J1839" s="468">
        <f t="shared" si="223"/>
        <v>0.15973652824460588</v>
      </c>
      <c r="K1839" s="464">
        <v>1200</v>
      </c>
      <c r="L1839" s="464">
        <v>1250</v>
      </c>
      <c r="M1839" s="464">
        <v>2000</v>
      </c>
      <c r="N1839" s="466">
        <f t="shared" si="221"/>
        <v>5.4000000000000006E-2</v>
      </c>
      <c r="O1839" s="2">
        <v>10</v>
      </c>
      <c r="P1839" s="2">
        <v>10</v>
      </c>
      <c r="Q1839" s="2"/>
      <c r="R1839" s="2">
        <v>0</v>
      </c>
      <c r="S1839" s="470">
        <f>+($I$1837*$S$1837)/I1839</f>
        <v>44.761949281290171</v>
      </c>
      <c r="T1839" s="470">
        <f t="shared" si="222"/>
        <v>64.761949281290171</v>
      </c>
      <c r="U1839" s="476" t="s">
        <v>3969</v>
      </c>
      <c r="V1839" s="472"/>
    </row>
    <row r="1840" spans="1:22" s="1" customFormat="1" ht="39.950000000000003" customHeight="1" thickBot="1">
      <c r="A1840" s="1" t="s">
        <v>7</v>
      </c>
      <c r="B1840" s="2" t="s">
        <v>174</v>
      </c>
      <c r="C1840" s="2" t="s">
        <v>269</v>
      </c>
      <c r="D1840" s="2" t="s">
        <v>2019</v>
      </c>
      <c r="E1840" s="2" t="s">
        <v>2733</v>
      </c>
      <c r="F1840" s="2" t="s">
        <v>2991</v>
      </c>
      <c r="G1840" s="2">
        <v>546.55999999999995</v>
      </c>
      <c r="H1840" s="467">
        <v>407.1</v>
      </c>
      <c r="I1840" s="467">
        <v>459.5</v>
      </c>
      <c r="J1840" s="468">
        <f t="shared" si="223"/>
        <v>0.12871530336526646</v>
      </c>
      <c r="K1840" s="464">
        <v>1200</v>
      </c>
      <c r="L1840" s="464">
        <v>1250</v>
      </c>
      <c r="M1840" s="464">
        <v>2000</v>
      </c>
      <c r="N1840" s="466">
        <f t="shared" si="221"/>
        <v>5.4000000000000006E-2</v>
      </c>
      <c r="O1840" s="2">
        <v>10</v>
      </c>
      <c r="P1840" s="2">
        <v>0</v>
      </c>
      <c r="Q1840" s="2">
        <v>10</v>
      </c>
      <c r="R1840" s="2">
        <v>2</v>
      </c>
      <c r="S1840" s="470"/>
      <c r="T1840" s="470">
        <f t="shared" si="222"/>
        <v>22</v>
      </c>
      <c r="U1840" s="474" t="s">
        <v>3970</v>
      </c>
      <c r="V1840" s="475" t="s">
        <v>3151</v>
      </c>
    </row>
    <row r="1841" spans="1:22" s="1" customFormat="1" ht="39.950000000000003" customHeight="1" thickBot="1">
      <c r="A1841" s="1" t="s">
        <v>7</v>
      </c>
      <c r="B1841" s="2" t="s">
        <v>174</v>
      </c>
      <c r="C1841" s="2" t="s">
        <v>270</v>
      </c>
      <c r="D1841" s="2" t="s">
        <v>2020</v>
      </c>
      <c r="E1841" s="2" t="s">
        <v>2736</v>
      </c>
      <c r="F1841" s="2" t="s">
        <v>2865</v>
      </c>
      <c r="G1841" s="2">
        <v>674.41</v>
      </c>
      <c r="H1841" s="467">
        <v>539.23</v>
      </c>
      <c r="I1841" s="467">
        <v>564.47</v>
      </c>
      <c r="J1841" s="468">
        <f t="shared" si="223"/>
        <v>4.6807484746768553E-2</v>
      </c>
      <c r="K1841" s="464">
        <v>1200</v>
      </c>
      <c r="L1841" s="464">
        <v>1250</v>
      </c>
      <c r="M1841" s="464">
        <v>2000</v>
      </c>
      <c r="N1841" s="466">
        <f t="shared" si="221"/>
        <v>5.4000000000000006E-2</v>
      </c>
      <c r="O1841" s="2">
        <v>0</v>
      </c>
      <c r="P1841" s="2">
        <v>0</v>
      </c>
      <c r="Q1841" s="2">
        <v>10</v>
      </c>
      <c r="R1841" s="2">
        <v>0</v>
      </c>
      <c r="S1841" s="470"/>
      <c r="T1841" s="470">
        <f t="shared" si="222"/>
        <v>10</v>
      </c>
      <c r="U1841" s="474" t="s">
        <v>3970</v>
      </c>
      <c r="V1841" s="475" t="s">
        <v>3151</v>
      </c>
    </row>
    <row r="1842" spans="1:22" s="1" customFormat="1" ht="39.950000000000003" customHeight="1" thickBot="1">
      <c r="A1842" s="1" t="s">
        <v>7</v>
      </c>
      <c r="B1842" s="2" t="s">
        <v>174</v>
      </c>
      <c r="C1842" s="2" t="s">
        <v>270</v>
      </c>
      <c r="D1842" s="2" t="s">
        <v>2023</v>
      </c>
      <c r="E1842" s="2" t="s">
        <v>2737</v>
      </c>
      <c r="F1842" s="2" t="s">
        <v>2868</v>
      </c>
      <c r="G1842" s="2">
        <v>854.5</v>
      </c>
      <c r="H1842" s="467">
        <v>854.5</v>
      </c>
      <c r="I1842" s="467">
        <v>768.42</v>
      </c>
      <c r="J1842" s="468">
        <f t="shared" si="223"/>
        <v>-0.10073727325921597</v>
      </c>
      <c r="K1842" s="464">
        <v>1200</v>
      </c>
      <c r="L1842" s="464">
        <v>1250</v>
      </c>
      <c r="M1842" s="464">
        <v>2000</v>
      </c>
      <c r="N1842" s="466">
        <f t="shared" si="221"/>
        <v>5.4000000000000006E-2</v>
      </c>
      <c r="O1842" s="2">
        <v>10</v>
      </c>
      <c r="P1842" s="2">
        <v>10</v>
      </c>
      <c r="Q1842" s="2">
        <v>10</v>
      </c>
      <c r="R1842" s="2">
        <v>0</v>
      </c>
      <c r="S1842" s="470">
        <f>+($I$1837*$S$1837)/I1842</f>
        <v>24.923088935738271</v>
      </c>
      <c r="T1842" s="470">
        <f t="shared" si="222"/>
        <v>54.923088935738271</v>
      </c>
      <c r="U1842" s="474" t="s">
        <v>3970</v>
      </c>
      <c r="V1842" s="475" t="s">
        <v>3971</v>
      </c>
    </row>
    <row r="1843" spans="1:22" s="1" customFormat="1" ht="39.950000000000003" customHeight="1" thickBot="1">
      <c r="A1843" s="1" t="s">
        <v>6</v>
      </c>
      <c r="B1843" s="2" t="s">
        <v>174</v>
      </c>
      <c r="C1843" s="2" t="s">
        <v>269</v>
      </c>
      <c r="D1843" s="2" t="s">
        <v>2022</v>
      </c>
      <c r="E1843" s="2" t="s">
        <v>2735</v>
      </c>
      <c r="F1843" s="2" t="s">
        <v>2868</v>
      </c>
      <c r="G1843" s="2">
        <v>681.93</v>
      </c>
      <c r="H1843" s="467">
        <v>730</v>
      </c>
      <c r="I1843" s="467">
        <v>791</v>
      </c>
      <c r="J1843" s="468">
        <f t="shared" si="223"/>
        <v>8.3561643835616442E-2</v>
      </c>
      <c r="K1843" s="464">
        <v>1200</v>
      </c>
      <c r="L1843" s="464">
        <v>1250</v>
      </c>
      <c r="M1843" s="464">
        <v>2000</v>
      </c>
      <c r="N1843" s="466">
        <f t="shared" si="221"/>
        <v>5.4000000000000006E-2</v>
      </c>
      <c r="O1843" s="2">
        <v>10</v>
      </c>
      <c r="P1843" s="2">
        <v>10</v>
      </c>
      <c r="Q1843" s="2">
        <v>10</v>
      </c>
      <c r="R1843" s="2">
        <v>1</v>
      </c>
      <c r="S1843" s="470">
        <f>+($I$1837*$S$1837)/I1843</f>
        <v>24.211630847029078</v>
      </c>
      <c r="T1843" s="470">
        <f t="shared" si="222"/>
        <v>55.211630847029078</v>
      </c>
      <c r="U1843" s="474" t="s">
        <v>3970</v>
      </c>
      <c r="V1843" s="475" t="s">
        <v>3971</v>
      </c>
    </row>
    <row r="1844" spans="1:22" s="1" customFormat="1" ht="39.950000000000003" customHeight="1" thickBot="1">
      <c r="A1844" s="1" t="s">
        <v>6</v>
      </c>
      <c r="B1844" s="2" t="s">
        <v>174</v>
      </c>
      <c r="C1844" s="2" t="s">
        <v>269</v>
      </c>
      <c r="D1844" s="2" t="s">
        <v>2024</v>
      </c>
      <c r="E1844" s="2" t="s">
        <v>2736</v>
      </c>
      <c r="F1844" s="2" t="s">
        <v>2868</v>
      </c>
      <c r="G1844" s="2">
        <v>863.71</v>
      </c>
      <c r="H1844" s="467">
        <v>952.96</v>
      </c>
      <c r="I1844" s="467">
        <v>863.94</v>
      </c>
      <c r="J1844" s="468">
        <f t="shared" si="223"/>
        <v>-9.341420416386835E-2</v>
      </c>
      <c r="K1844" s="464">
        <v>1200</v>
      </c>
      <c r="L1844" s="464">
        <v>1250</v>
      </c>
      <c r="M1844" s="464">
        <v>2000</v>
      </c>
      <c r="N1844" s="466">
        <f t="shared" si="221"/>
        <v>5.4000000000000006E-2</v>
      </c>
      <c r="O1844" s="2">
        <v>0</v>
      </c>
      <c r="P1844" s="2">
        <v>10</v>
      </c>
      <c r="Q1844" s="2">
        <v>10</v>
      </c>
      <c r="R1844" s="2">
        <v>0</v>
      </c>
      <c r="S1844" s="470">
        <f>+($I$1837*$S$1837)/I1844</f>
        <v>22.167511632752273</v>
      </c>
      <c r="T1844" s="470">
        <f t="shared" si="222"/>
        <v>42.167511632752273</v>
      </c>
      <c r="U1844" s="474" t="s">
        <v>3970</v>
      </c>
      <c r="V1844" s="475" t="s">
        <v>3971</v>
      </c>
    </row>
    <row r="1845" spans="1:22" s="1" customFormat="1" ht="39.950000000000003" customHeight="1" thickBot="1">
      <c r="A1845" s="1" t="s">
        <v>6</v>
      </c>
      <c r="B1845" s="2" t="s">
        <v>174</v>
      </c>
      <c r="C1845" s="2" t="s">
        <v>269</v>
      </c>
      <c r="D1845" s="2" t="s">
        <v>2021</v>
      </c>
      <c r="E1845" s="2" t="s">
        <v>2742</v>
      </c>
      <c r="F1845" s="2" t="s">
        <v>2865</v>
      </c>
      <c r="G1845" s="2">
        <v>535.41999999999996</v>
      </c>
      <c r="H1845" s="467">
        <v>720</v>
      </c>
      <c r="I1845" s="467"/>
      <c r="J1845" s="468"/>
      <c r="K1845" s="464">
        <v>1200</v>
      </c>
      <c r="L1845" s="464">
        <v>1250</v>
      </c>
      <c r="M1845" s="464">
        <v>2000</v>
      </c>
      <c r="N1845" s="466">
        <f t="shared" si="221"/>
        <v>5.4000000000000006E-2</v>
      </c>
      <c r="O1845" s="2">
        <v>10</v>
      </c>
      <c r="P1845" s="2">
        <v>0</v>
      </c>
      <c r="Q1845" s="2">
        <v>10</v>
      </c>
      <c r="R1845" s="2">
        <v>0</v>
      </c>
      <c r="S1845" s="470"/>
      <c r="T1845" s="470">
        <f t="shared" si="222"/>
        <v>20</v>
      </c>
      <c r="U1845" s="474" t="s">
        <v>3970</v>
      </c>
      <c r="V1845" s="475" t="s">
        <v>3151</v>
      </c>
    </row>
    <row r="1846" spans="1:22" s="1" customFormat="1" ht="39.950000000000003" customHeight="1" thickBot="1">
      <c r="A1846" s="1" t="s">
        <v>7</v>
      </c>
      <c r="B1846" s="2" t="s">
        <v>174</v>
      </c>
      <c r="C1846" s="2" t="s">
        <v>269</v>
      </c>
      <c r="D1846" s="2" t="s">
        <v>2025</v>
      </c>
      <c r="E1846" s="2" t="s">
        <v>2753</v>
      </c>
      <c r="F1846" s="2" t="s">
        <v>2871</v>
      </c>
      <c r="G1846" s="2"/>
      <c r="H1846" s="467"/>
      <c r="I1846" s="467"/>
      <c r="J1846" s="468"/>
      <c r="K1846" s="464">
        <v>1200</v>
      </c>
      <c r="L1846" s="464">
        <v>1250</v>
      </c>
      <c r="M1846" s="464">
        <v>2000</v>
      </c>
      <c r="N1846" s="466">
        <f t="shared" si="221"/>
        <v>5.4000000000000006E-2</v>
      </c>
      <c r="O1846" s="2">
        <v>10</v>
      </c>
      <c r="P1846" s="2">
        <v>10</v>
      </c>
      <c r="Q1846" s="2">
        <v>10</v>
      </c>
      <c r="R1846" s="2">
        <v>0</v>
      </c>
      <c r="S1846" s="470"/>
      <c r="T1846" s="470">
        <f t="shared" si="222"/>
        <v>30</v>
      </c>
      <c r="U1846" s="474" t="s">
        <v>3970</v>
      </c>
      <c r="V1846" s="475" t="s">
        <v>3151</v>
      </c>
    </row>
    <row r="1847" spans="1:22" s="1" customFormat="1" ht="39.950000000000003" customHeight="1" thickBot="1">
      <c r="A1847" s="1" t="s">
        <v>7</v>
      </c>
      <c r="B1847" s="2" t="s">
        <v>175</v>
      </c>
      <c r="C1847" s="2" t="s">
        <v>269</v>
      </c>
      <c r="D1847" s="2" t="s">
        <v>2026</v>
      </c>
      <c r="E1847" s="2" t="s">
        <v>2744</v>
      </c>
      <c r="F1847" s="2" t="s">
        <v>2864</v>
      </c>
      <c r="G1847" s="2">
        <v>1039.74</v>
      </c>
      <c r="H1847" s="467">
        <v>352.08</v>
      </c>
      <c r="I1847" s="467">
        <v>333.94</v>
      </c>
      <c r="J1847" s="468">
        <f t="shared" ref="J1847:J1854" si="226">+(I1847-H1847)/H1847</f>
        <v>-5.1522381276982471E-2</v>
      </c>
      <c r="K1847" s="464">
        <v>1600</v>
      </c>
      <c r="L1847" s="464">
        <v>899.9</v>
      </c>
      <c r="M1847" s="464">
        <v>899.9</v>
      </c>
      <c r="N1847" s="466">
        <f t="shared" si="221"/>
        <v>5.4000000000000006E-2</v>
      </c>
      <c r="O1847" s="2">
        <v>10</v>
      </c>
      <c r="P1847" s="2">
        <v>0</v>
      </c>
      <c r="Q1847" s="2">
        <v>10</v>
      </c>
      <c r="R1847" s="2">
        <v>0</v>
      </c>
      <c r="S1847" s="470"/>
      <c r="T1847" s="470">
        <f t="shared" si="222"/>
        <v>20</v>
      </c>
      <c r="U1847" s="474" t="s">
        <v>3970</v>
      </c>
      <c r="V1847" s="475" t="s">
        <v>3151</v>
      </c>
    </row>
    <row r="1848" spans="1:22" s="1" customFormat="1" ht="39.950000000000003" customHeight="1" thickBot="1">
      <c r="A1848" s="1" t="s">
        <v>6</v>
      </c>
      <c r="B1848" s="2" t="s">
        <v>175</v>
      </c>
      <c r="C1848" s="2" t="s">
        <v>269</v>
      </c>
      <c r="D1848" s="2" t="s">
        <v>2028</v>
      </c>
      <c r="E1848" s="2" t="s">
        <v>2737</v>
      </c>
      <c r="F1848" s="2" t="s">
        <v>2923</v>
      </c>
      <c r="G1848" s="2">
        <v>445.05</v>
      </c>
      <c r="H1848" s="467">
        <v>445.05</v>
      </c>
      <c r="I1848" s="467">
        <v>382.23</v>
      </c>
      <c r="J1848" s="468">
        <f t="shared" si="226"/>
        <v>-0.14115267947421636</v>
      </c>
      <c r="K1848" s="464">
        <v>1600</v>
      </c>
      <c r="L1848" s="464">
        <v>899.9</v>
      </c>
      <c r="M1848" s="464">
        <v>899.9</v>
      </c>
      <c r="N1848" s="466">
        <f t="shared" si="221"/>
        <v>5.4000000000000006E-2</v>
      </c>
      <c r="O1848" s="2">
        <v>10</v>
      </c>
      <c r="P1848" s="2">
        <v>10</v>
      </c>
      <c r="Q1848" s="2">
        <v>10</v>
      </c>
      <c r="R1848" s="2">
        <v>0</v>
      </c>
      <c r="S1848" s="470">
        <v>60</v>
      </c>
      <c r="T1848" s="470">
        <f t="shared" si="222"/>
        <v>90</v>
      </c>
      <c r="U1848" s="476" t="s">
        <v>3969</v>
      </c>
      <c r="V1848" s="472"/>
    </row>
    <row r="1849" spans="1:22" s="1" customFormat="1" ht="39.950000000000003" customHeight="1" thickBot="1">
      <c r="A1849" s="1" t="s">
        <v>6</v>
      </c>
      <c r="B1849" s="2" t="s">
        <v>175</v>
      </c>
      <c r="C1849" s="2" t="s">
        <v>269</v>
      </c>
      <c r="D1849" s="2" t="s">
        <v>2027</v>
      </c>
      <c r="E1849" s="2" t="s">
        <v>2738</v>
      </c>
      <c r="F1849" s="2" t="s">
        <v>2867</v>
      </c>
      <c r="G1849" s="2">
        <v>385.87</v>
      </c>
      <c r="H1849" s="467">
        <v>368.92</v>
      </c>
      <c r="I1849" s="467">
        <v>427.85</v>
      </c>
      <c r="J1849" s="468">
        <f t="shared" si="226"/>
        <v>0.15973652824460588</v>
      </c>
      <c r="K1849" s="464">
        <v>1600</v>
      </c>
      <c r="L1849" s="464">
        <v>899.9</v>
      </c>
      <c r="M1849" s="464">
        <v>899.9</v>
      </c>
      <c r="N1849" s="466">
        <f t="shared" si="221"/>
        <v>5.4000000000000006E-2</v>
      </c>
      <c r="O1849" s="2">
        <v>10</v>
      </c>
      <c r="P1849" s="2">
        <v>10</v>
      </c>
      <c r="Q1849" s="2"/>
      <c r="R1849" s="2">
        <v>0</v>
      </c>
      <c r="S1849" s="470">
        <f>+($I$1848*$S$1848)/I1849</f>
        <v>53.602430758443383</v>
      </c>
      <c r="T1849" s="470">
        <f t="shared" si="222"/>
        <v>73.602430758443376</v>
      </c>
      <c r="U1849" s="476" t="s">
        <v>3969</v>
      </c>
      <c r="V1849" s="472"/>
    </row>
    <row r="1850" spans="1:22" s="1" customFormat="1" ht="39.950000000000003" customHeight="1" thickBot="1">
      <c r="A1850" s="1" t="s">
        <v>7</v>
      </c>
      <c r="B1850" s="2" t="s">
        <v>175</v>
      </c>
      <c r="C1850" s="2" t="s">
        <v>269</v>
      </c>
      <c r="D1850" s="2" t="s">
        <v>2029</v>
      </c>
      <c r="E1850" s="2" t="s">
        <v>2733</v>
      </c>
      <c r="F1850" s="2" t="s">
        <v>2991</v>
      </c>
      <c r="G1850" s="2">
        <v>546.55999999999995</v>
      </c>
      <c r="H1850" s="467">
        <v>476.14</v>
      </c>
      <c r="I1850" s="467">
        <v>459.5</v>
      </c>
      <c r="J1850" s="468">
        <f t="shared" si="226"/>
        <v>-3.4947704456672377E-2</v>
      </c>
      <c r="K1850" s="464">
        <v>1600</v>
      </c>
      <c r="L1850" s="464">
        <v>899.9</v>
      </c>
      <c r="M1850" s="464">
        <v>899.9</v>
      </c>
      <c r="N1850" s="466">
        <f t="shared" si="221"/>
        <v>5.4000000000000006E-2</v>
      </c>
      <c r="O1850" s="2">
        <v>10</v>
      </c>
      <c r="P1850" s="2">
        <v>0</v>
      </c>
      <c r="Q1850" s="2">
        <v>10</v>
      </c>
      <c r="R1850" s="2">
        <v>2</v>
      </c>
      <c r="S1850" s="470"/>
      <c r="T1850" s="470">
        <f t="shared" si="222"/>
        <v>22</v>
      </c>
      <c r="U1850" s="474" t="s">
        <v>3970</v>
      </c>
      <c r="V1850" s="475" t="s">
        <v>3151</v>
      </c>
    </row>
    <row r="1851" spans="1:22" s="1" customFormat="1" ht="39.950000000000003" customHeight="1" thickBot="1">
      <c r="A1851" s="1" t="s">
        <v>6</v>
      </c>
      <c r="B1851" s="2" t="s">
        <v>175</v>
      </c>
      <c r="C1851" s="2" t="s">
        <v>270</v>
      </c>
      <c r="D1851" s="2" t="s">
        <v>2030</v>
      </c>
      <c r="E1851" s="2" t="s">
        <v>2736</v>
      </c>
      <c r="F1851" s="2" t="s">
        <v>2865</v>
      </c>
      <c r="G1851" s="2">
        <v>674.41</v>
      </c>
      <c r="H1851" s="467">
        <v>579.47</v>
      </c>
      <c r="I1851" s="467">
        <v>631.88</v>
      </c>
      <c r="J1851" s="468">
        <f t="shared" si="226"/>
        <v>9.0444716723902821E-2</v>
      </c>
      <c r="K1851" s="464">
        <v>1600</v>
      </c>
      <c r="L1851" s="464">
        <v>899.9</v>
      </c>
      <c r="M1851" s="464">
        <v>899.9</v>
      </c>
      <c r="N1851" s="466">
        <f t="shared" si="221"/>
        <v>5.4000000000000006E-2</v>
      </c>
      <c r="O1851" s="2">
        <v>0</v>
      </c>
      <c r="P1851" s="2">
        <v>0</v>
      </c>
      <c r="Q1851" s="2">
        <v>10</v>
      </c>
      <c r="R1851" s="2">
        <v>0</v>
      </c>
      <c r="S1851" s="470">
        <f>+($I$1848*$S$1848)/I1851</f>
        <v>36.294549598024943</v>
      </c>
      <c r="T1851" s="470">
        <f t="shared" si="222"/>
        <v>46.294549598024943</v>
      </c>
      <c r="U1851" s="474" t="s">
        <v>3970</v>
      </c>
      <c r="V1851" s="475" t="s">
        <v>3971</v>
      </c>
    </row>
    <row r="1852" spans="1:22" s="1" customFormat="1" ht="39.950000000000003" customHeight="1" thickBot="1">
      <c r="A1852" s="1" t="s">
        <v>7</v>
      </c>
      <c r="B1852" s="2" t="s">
        <v>175</v>
      </c>
      <c r="C1852" s="2" t="s">
        <v>270</v>
      </c>
      <c r="D1852" s="2" t="s">
        <v>2033</v>
      </c>
      <c r="E1852" s="2" t="s">
        <v>2737</v>
      </c>
      <c r="F1852" s="2" t="s">
        <v>2868</v>
      </c>
      <c r="G1852" s="2">
        <v>991.37</v>
      </c>
      <c r="H1852" s="467">
        <v>991.37</v>
      </c>
      <c r="I1852" s="467">
        <v>890.57</v>
      </c>
      <c r="J1852" s="468">
        <f t="shared" si="226"/>
        <v>-0.10167747662325867</v>
      </c>
      <c r="K1852" s="464">
        <v>1600</v>
      </c>
      <c r="L1852" s="464">
        <v>899.9</v>
      </c>
      <c r="M1852" s="464">
        <v>899.9</v>
      </c>
      <c r="N1852" s="466">
        <f t="shared" si="221"/>
        <v>5.4000000000000006E-2</v>
      </c>
      <c r="O1852" s="2">
        <v>10</v>
      </c>
      <c r="P1852" s="2">
        <v>10</v>
      </c>
      <c r="Q1852" s="2">
        <v>10</v>
      </c>
      <c r="R1852" s="2">
        <v>0</v>
      </c>
      <c r="S1852" s="470">
        <f>+($I$1848*$S$1848)/I1852</f>
        <v>25.75182186689424</v>
      </c>
      <c r="T1852" s="470">
        <f t="shared" si="222"/>
        <v>55.75182186689424</v>
      </c>
      <c r="U1852" s="474" t="s">
        <v>3970</v>
      </c>
      <c r="V1852" s="475" t="s">
        <v>3971</v>
      </c>
    </row>
    <row r="1853" spans="1:22" s="1" customFormat="1" ht="39.950000000000003" customHeight="1" thickBot="1">
      <c r="A1853" s="1" t="s">
        <v>6</v>
      </c>
      <c r="B1853" s="2" t="s">
        <v>175</v>
      </c>
      <c r="C1853" s="2" t="s">
        <v>269</v>
      </c>
      <c r="D1853" s="2" t="s">
        <v>2032</v>
      </c>
      <c r="E1853" s="2" t="s">
        <v>2735</v>
      </c>
      <c r="F1853" s="2" t="s">
        <v>2868</v>
      </c>
      <c r="G1853" s="2">
        <v>791.25</v>
      </c>
      <c r="H1853" s="467">
        <v>847</v>
      </c>
      <c r="I1853" s="467">
        <v>918</v>
      </c>
      <c r="J1853" s="468">
        <f t="shared" si="226"/>
        <v>8.3825265643447458E-2</v>
      </c>
      <c r="K1853" s="464">
        <v>1600</v>
      </c>
      <c r="L1853" s="464">
        <v>899.9</v>
      </c>
      <c r="M1853" s="464">
        <v>899.9</v>
      </c>
      <c r="N1853" s="466">
        <f t="shared" si="221"/>
        <v>5.4000000000000006E-2</v>
      </c>
      <c r="O1853" s="2">
        <v>10</v>
      </c>
      <c r="P1853" s="2">
        <v>10</v>
      </c>
      <c r="Q1853" s="2">
        <v>10</v>
      </c>
      <c r="R1853" s="2">
        <v>1</v>
      </c>
      <c r="S1853" s="470">
        <f>+($I$1848*$S$1848)/I1853</f>
        <v>24.982352941176472</v>
      </c>
      <c r="T1853" s="470">
        <f t="shared" si="222"/>
        <v>55.982352941176472</v>
      </c>
      <c r="U1853" s="474" t="s">
        <v>3970</v>
      </c>
      <c r="V1853" s="475" t="s">
        <v>3971</v>
      </c>
    </row>
    <row r="1854" spans="1:22" s="1" customFormat="1" ht="39.950000000000003" customHeight="1" thickBot="1">
      <c r="A1854" s="1" t="s">
        <v>6</v>
      </c>
      <c r="B1854" s="2" t="s">
        <v>175</v>
      </c>
      <c r="C1854" s="2" t="s">
        <v>269</v>
      </c>
      <c r="D1854" s="2" t="s">
        <v>2034</v>
      </c>
      <c r="E1854" s="2" t="s">
        <v>2736</v>
      </c>
      <c r="F1854" s="2" t="s">
        <v>2868</v>
      </c>
      <c r="G1854" s="2">
        <v>1002.17</v>
      </c>
      <c r="H1854" s="467">
        <v>1105.74</v>
      </c>
      <c r="I1854" s="467">
        <v>999.46</v>
      </c>
      <c r="J1854" s="468">
        <f t="shared" si="226"/>
        <v>-9.6116627778682129E-2</v>
      </c>
      <c r="K1854" s="464">
        <v>1600</v>
      </c>
      <c r="L1854" s="464">
        <v>899.9</v>
      </c>
      <c r="M1854" s="464">
        <v>899.9</v>
      </c>
      <c r="N1854" s="466">
        <f t="shared" si="221"/>
        <v>5.4000000000000006E-2</v>
      </c>
      <c r="O1854" s="2">
        <v>0</v>
      </c>
      <c r="P1854" s="2">
        <v>10</v>
      </c>
      <c r="Q1854" s="2">
        <v>10</v>
      </c>
      <c r="R1854" s="2">
        <v>0</v>
      </c>
      <c r="S1854" s="470">
        <f>+($I$1848*$S$1848)/I1854</f>
        <v>22.946190943109283</v>
      </c>
      <c r="T1854" s="470">
        <f t="shared" si="222"/>
        <v>42.946190943109286</v>
      </c>
      <c r="U1854" s="474" t="s">
        <v>3970</v>
      </c>
      <c r="V1854" s="475" t="s">
        <v>3971</v>
      </c>
    </row>
    <row r="1855" spans="1:22" s="1" customFormat="1" ht="39.950000000000003" customHeight="1" thickBot="1">
      <c r="A1855" s="1" t="s">
        <v>6</v>
      </c>
      <c r="B1855" s="2" t="s">
        <v>175</v>
      </c>
      <c r="C1855" s="2" t="s">
        <v>269</v>
      </c>
      <c r="D1855" s="2" t="s">
        <v>2031</v>
      </c>
      <c r="E1855" s="2" t="s">
        <v>2742</v>
      </c>
      <c r="F1855" s="2" t="s">
        <v>2865</v>
      </c>
      <c r="G1855" s="2">
        <v>535.41999999999996</v>
      </c>
      <c r="H1855" s="467">
        <v>720</v>
      </c>
      <c r="I1855" s="467"/>
      <c r="J1855" s="468"/>
      <c r="K1855" s="464">
        <v>1600</v>
      </c>
      <c r="L1855" s="464">
        <v>899.9</v>
      </c>
      <c r="M1855" s="464">
        <v>899.9</v>
      </c>
      <c r="N1855" s="466">
        <f t="shared" si="221"/>
        <v>5.4000000000000006E-2</v>
      </c>
      <c r="O1855" s="2">
        <v>10</v>
      </c>
      <c r="P1855" s="2">
        <v>0</v>
      </c>
      <c r="Q1855" s="2">
        <v>10</v>
      </c>
      <c r="R1855" s="2">
        <v>0</v>
      </c>
      <c r="S1855" s="470"/>
      <c r="T1855" s="470">
        <f t="shared" si="222"/>
        <v>20</v>
      </c>
      <c r="U1855" s="474" t="s">
        <v>3970</v>
      </c>
      <c r="V1855" s="475" t="s">
        <v>3151</v>
      </c>
    </row>
    <row r="1856" spans="1:22" s="1" customFormat="1" ht="39.950000000000003" customHeight="1" thickBot="1">
      <c r="A1856" s="1" t="s">
        <v>7</v>
      </c>
      <c r="B1856" s="2" t="s">
        <v>175</v>
      </c>
      <c r="C1856" s="2" t="s">
        <v>269</v>
      </c>
      <c r="D1856" s="2" t="s">
        <v>2035</v>
      </c>
      <c r="E1856" s="2" t="s">
        <v>2753</v>
      </c>
      <c r="F1856" s="2" t="s">
        <v>2871</v>
      </c>
      <c r="G1856" s="2"/>
      <c r="H1856" s="467"/>
      <c r="I1856" s="467"/>
      <c r="J1856" s="468"/>
      <c r="K1856" s="464">
        <v>1600</v>
      </c>
      <c r="L1856" s="464">
        <v>899.9</v>
      </c>
      <c r="M1856" s="464">
        <v>899.9</v>
      </c>
      <c r="N1856" s="466">
        <f t="shared" si="221"/>
        <v>5.4000000000000006E-2</v>
      </c>
      <c r="O1856" s="2">
        <v>10</v>
      </c>
      <c r="P1856" s="2">
        <v>10</v>
      </c>
      <c r="Q1856" s="2">
        <v>10</v>
      </c>
      <c r="R1856" s="2">
        <v>0</v>
      </c>
      <c r="S1856" s="470"/>
      <c r="T1856" s="470">
        <f t="shared" si="222"/>
        <v>30</v>
      </c>
      <c r="U1856" s="474" t="s">
        <v>3970</v>
      </c>
      <c r="V1856" s="475" t="s">
        <v>3151</v>
      </c>
    </row>
    <row r="1857" spans="1:22" s="1" customFormat="1" ht="39.950000000000003" customHeight="1" thickBot="1">
      <c r="A1857" s="1" t="s">
        <v>7</v>
      </c>
      <c r="B1857" s="2" t="s">
        <v>176</v>
      </c>
      <c r="C1857" s="2" t="s">
        <v>269</v>
      </c>
      <c r="D1857" s="2" t="s">
        <v>2036</v>
      </c>
      <c r="E1857" s="2" t="s">
        <v>2744</v>
      </c>
      <c r="F1857" s="2" t="s">
        <v>2864</v>
      </c>
      <c r="G1857" s="2">
        <v>1039.74</v>
      </c>
      <c r="H1857" s="467">
        <v>352.08</v>
      </c>
      <c r="I1857" s="467">
        <v>333.94</v>
      </c>
      <c r="J1857" s="468">
        <f t="shared" ref="J1857:J1865" si="227">+(I1857-H1857)/H1857</f>
        <v>-5.1522381276982471E-2</v>
      </c>
      <c r="K1857" s="464">
        <v>899.9</v>
      </c>
      <c r="L1857" s="464">
        <v>899.9</v>
      </c>
      <c r="M1857" s="464">
        <v>978</v>
      </c>
      <c r="N1857" s="466">
        <f t="shared" si="221"/>
        <v>5.4000000000000006E-2</v>
      </c>
      <c r="O1857" s="2">
        <v>10</v>
      </c>
      <c r="P1857" s="2">
        <v>0</v>
      </c>
      <c r="Q1857" s="2">
        <v>10</v>
      </c>
      <c r="R1857" s="2">
        <v>0</v>
      </c>
      <c r="S1857" s="470"/>
      <c r="T1857" s="470">
        <f t="shared" si="222"/>
        <v>20</v>
      </c>
      <c r="U1857" s="474" t="s">
        <v>3970</v>
      </c>
      <c r="V1857" s="475" t="s">
        <v>3151</v>
      </c>
    </row>
    <row r="1858" spans="1:22" s="1" customFormat="1" ht="39.950000000000003" customHeight="1" thickBot="1">
      <c r="A1858" s="1" t="s">
        <v>7</v>
      </c>
      <c r="B1858" s="2" t="s">
        <v>176</v>
      </c>
      <c r="C1858" s="2" t="s">
        <v>269</v>
      </c>
      <c r="D1858" s="2" t="s">
        <v>2037</v>
      </c>
      <c r="E1858" s="2" t="s">
        <v>2733</v>
      </c>
      <c r="F1858" s="2" t="s">
        <v>2991</v>
      </c>
      <c r="G1858" s="2">
        <v>519.84</v>
      </c>
      <c r="H1858" s="467">
        <v>388.88</v>
      </c>
      <c r="I1858" s="467">
        <v>438.93</v>
      </c>
      <c r="J1858" s="468">
        <f t="shared" si="227"/>
        <v>0.12870294178152647</v>
      </c>
      <c r="K1858" s="464">
        <v>899.9</v>
      </c>
      <c r="L1858" s="464">
        <v>899.9</v>
      </c>
      <c r="M1858" s="464">
        <v>978</v>
      </c>
      <c r="N1858" s="466">
        <f t="shared" si="221"/>
        <v>5.4000000000000006E-2</v>
      </c>
      <c r="O1858" s="2">
        <v>10</v>
      </c>
      <c r="P1858" s="2">
        <v>0</v>
      </c>
      <c r="Q1858" s="2">
        <v>10</v>
      </c>
      <c r="R1858" s="2">
        <v>2</v>
      </c>
      <c r="S1858" s="470"/>
      <c r="T1858" s="470">
        <f t="shared" si="222"/>
        <v>22</v>
      </c>
      <c r="U1858" s="474" t="s">
        <v>3970</v>
      </c>
      <c r="V1858" s="475" t="s">
        <v>3151</v>
      </c>
    </row>
    <row r="1859" spans="1:22" s="1" customFormat="1" ht="39.950000000000003" customHeight="1" thickBot="1">
      <c r="A1859" s="1" t="s">
        <v>6</v>
      </c>
      <c r="B1859" s="2" t="s">
        <v>176</v>
      </c>
      <c r="C1859" s="2" t="s">
        <v>269</v>
      </c>
      <c r="D1859" s="2" t="s">
        <v>2039</v>
      </c>
      <c r="E1859" s="2" t="s">
        <v>2737</v>
      </c>
      <c r="F1859" s="2" t="s">
        <v>2923</v>
      </c>
      <c r="G1859" s="2">
        <v>516.26</v>
      </c>
      <c r="H1859" s="467">
        <v>516.26</v>
      </c>
      <c r="I1859" s="467">
        <v>445.28</v>
      </c>
      <c r="J1859" s="468">
        <f t="shared" si="227"/>
        <v>-0.13748886220121648</v>
      </c>
      <c r="K1859" s="464">
        <v>899.9</v>
      </c>
      <c r="L1859" s="464">
        <v>899.9</v>
      </c>
      <c r="M1859" s="464">
        <v>978</v>
      </c>
      <c r="N1859" s="466">
        <f t="shared" si="221"/>
        <v>5.4000000000000006E-2</v>
      </c>
      <c r="O1859" s="2">
        <v>10</v>
      </c>
      <c r="P1859" s="2">
        <v>10</v>
      </c>
      <c r="Q1859" s="2">
        <v>10</v>
      </c>
      <c r="R1859" s="2">
        <v>0</v>
      </c>
      <c r="S1859" s="470">
        <v>60</v>
      </c>
      <c r="T1859" s="470">
        <f t="shared" si="222"/>
        <v>90</v>
      </c>
      <c r="U1859" s="476" t="s">
        <v>3969</v>
      </c>
      <c r="V1859" s="472"/>
    </row>
    <row r="1860" spans="1:22" s="1" customFormat="1" ht="39.950000000000003" customHeight="1" thickBot="1">
      <c r="A1860" s="1" t="s">
        <v>6</v>
      </c>
      <c r="B1860" s="2" t="s">
        <v>176</v>
      </c>
      <c r="C1860" s="2" t="s">
        <v>269</v>
      </c>
      <c r="D1860" s="2" t="s">
        <v>2038</v>
      </c>
      <c r="E1860" s="2" t="s">
        <v>2738</v>
      </c>
      <c r="F1860" s="2" t="s">
        <v>2867</v>
      </c>
      <c r="G1860" s="2">
        <v>435.43</v>
      </c>
      <c r="H1860" s="467">
        <v>478.31</v>
      </c>
      <c r="I1860" s="467">
        <v>548.97</v>
      </c>
      <c r="J1860" s="468">
        <f t="shared" si="227"/>
        <v>0.14772846062177256</v>
      </c>
      <c r="K1860" s="464">
        <v>899.9</v>
      </c>
      <c r="L1860" s="464">
        <v>899.9</v>
      </c>
      <c r="M1860" s="464">
        <v>978</v>
      </c>
      <c r="N1860" s="466">
        <f t="shared" si="221"/>
        <v>5.4000000000000006E-2</v>
      </c>
      <c r="O1860" s="2">
        <v>10</v>
      </c>
      <c r="P1860" s="2">
        <v>10</v>
      </c>
      <c r="Q1860" s="2">
        <v>10</v>
      </c>
      <c r="R1860" s="2">
        <v>0</v>
      </c>
      <c r="S1860" s="470">
        <f t="shared" ref="S1860:S1865" si="228">+($I$1859*$S$1859)/I1860</f>
        <v>48.667140280889662</v>
      </c>
      <c r="T1860" s="470">
        <f t="shared" si="222"/>
        <v>78.667140280889669</v>
      </c>
      <c r="U1860" s="476" t="s">
        <v>3969</v>
      </c>
      <c r="V1860" s="472"/>
    </row>
    <row r="1861" spans="1:22" s="1" customFormat="1" ht="39.950000000000003" customHeight="1" thickBot="1">
      <c r="A1861" s="1" t="s">
        <v>6</v>
      </c>
      <c r="B1861" s="2" t="s">
        <v>176</v>
      </c>
      <c r="C1861" s="2" t="s">
        <v>270</v>
      </c>
      <c r="D1861" s="2" t="s">
        <v>2040</v>
      </c>
      <c r="E1861" s="2" t="s">
        <v>2736</v>
      </c>
      <c r="F1861" s="2" t="s">
        <v>2865</v>
      </c>
      <c r="G1861" s="2">
        <v>674.41</v>
      </c>
      <c r="H1861" s="467">
        <v>539.23</v>
      </c>
      <c r="I1861" s="467">
        <v>564.47</v>
      </c>
      <c r="J1861" s="468">
        <f t="shared" si="227"/>
        <v>4.6807484746768553E-2</v>
      </c>
      <c r="K1861" s="464">
        <v>899.9</v>
      </c>
      <c r="L1861" s="464">
        <v>899.9</v>
      </c>
      <c r="M1861" s="464">
        <v>978</v>
      </c>
      <c r="N1861" s="466">
        <f t="shared" si="221"/>
        <v>5.4000000000000006E-2</v>
      </c>
      <c r="O1861" s="2">
        <v>0</v>
      </c>
      <c r="P1861" s="2">
        <v>0</v>
      </c>
      <c r="Q1861" s="2">
        <v>10</v>
      </c>
      <c r="R1861" s="2">
        <v>0</v>
      </c>
      <c r="S1861" s="470">
        <f t="shared" si="228"/>
        <v>47.330770457243077</v>
      </c>
      <c r="T1861" s="470">
        <f t="shared" si="222"/>
        <v>57.330770457243077</v>
      </c>
      <c r="U1861" s="474" t="s">
        <v>3970</v>
      </c>
      <c r="V1861" s="475" t="s">
        <v>3981</v>
      </c>
    </row>
    <row r="1862" spans="1:22" s="1" customFormat="1" ht="39.950000000000003" customHeight="1" thickBot="1">
      <c r="A1862" s="1" t="s">
        <v>6</v>
      </c>
      <c r="B1862" s="2" t="s">
        <v>176</v>
      </c>
      <c r="C1862" s="2" t="s">
        <v>270</v>
      </c>
      <c r="D1862" s="2" t="s">
        <v>2042</v>
      </c>
      <c r="E1862" s="2" t="s">
        <v>2737</v>
      </c>
      <c r="F1862" s="2" t="s">
        <v>2868</v>
      </c>
      <c r="G1862" s="2">
        <v>1113.44</v>
      </c>
      <c r="H1862" s="467">
        <v>1113.44</v>
      </c>
      <c r="I1862" s="467">
        <v>1000.91</v>
      </c>
      <c r="J1862" s="468">
        <f t="shared" si="227"/>
        <v>-0.10106516740911058</v>
      </c>
      <c r="K1862" s="464">
        <v>899.9</v>
      </c>
      <c r="L1862" s="464">
        <v>899.9</v>
      </c>
      <c r="M1862" s="464">
        <v>978</v>
      </c>
      <c r="N1862" s="466">
        <f t="shared" si="221"/>
        <v>5.4000000000000006E-2</v>
      </c>
      <c r="O1862" s="2">
        <v>10</v>
      </c>
      <c r="P1862" s="2">
        <v>10</v>
      </c>
      <c r="Q1862" s="2">
        <v>10</v>
      </c>
      <c r="R1862" s="2">
        <v>0</v>
      </c>
      <c r="S1862" s="470">
        <f t="shared" si="228"/>
        <v>26.692509816067378</v>
      </c>
      <c r="T1862" s="470">
        <f t="shared" si="222"/>
        <v>56.692509816067378</v>
      </c>
      <c r="U1862" s="474" t="s">
        <v>3970</v>
      </c>
      <c r="V1862" s="475" t="s">
        <v>3971</v>
      </c>
    </row>
    <row r="1863" spans="1:22" s="1" customFormat="1" ht="39.950000000000003" customHeight="1" thickBot="1">
      <c r="A1863" s="1" t="s">
        <v>6</v>
      </c>
      <c r="B1863" s="2" t="s">
        <v>176</v>
      </c>
      <c r="C1863" s="2" t="s">
        <v>269</v>
      </c>
      <c r="D1863" s="2" t="s">
        <v>2041</v>
      </c>
      <c r="E1863" s="2" t="s">
        <v>2735</v>
      </c>
      <c r="F1863" s="2" t="s">
        <v>2868</v>
      </c>
      <c r="G1863" s="2">
        <v>888.88</v>
      </c>
      <c r="H1863" s="467">
        <v>969</v>
      </c>
      <c r="I1863" s="467">
        <v>1050</v>
      </c>
      <c r="J1863" s="468">
        <f t="shared" si="227"/>
        <v>8.3591331269349839E-2</v>
      </c>
      <c r="K1863" s="464">
        <v>899.9</v>
      </c>
      <c r="L1863" s="464">
        <v>899.9</v>
      </c>
      <c r="M1863" s="464">
        <v>978</v>
      </c>
      <c r="N1863" s="466">
        <f t="shared" si="221"/>
        <v>5.4000000000000006E-2</v>
      </c>
      <c r="O1863" s="2">
        <v>10</v>
      </c>
      <c r="P1863" s="2">
        <v>10</v>
      </c>
      <c r="Q1863" s="2">
        <v>10</v>
      </c>
      <c r="R1863" s="2">
        <v>1</v>
      </c>
      <c r="S1863" s="470">
        <f t="shared" si="228"/>
        <v>25.444571428571429</v>
      </c>
      <c r="T1863" s="470">
        <f t="shared" si="222"/>
        <v>56.444571428571429</v>
      </c>
      <c r="U1863" s="474" t="s">
        <v>3970</v>
      </c>
      <c r="V1863" s="475" t="s">
        <v>3971</v>
      </c>
    </row>
    <row r="1864" spans="1:22" s="1" customFormat="1" ht="39.950000000000003" customHeight="1" thickBot="1">
      <c r="A1864" s="1" t="s">
        <v>6</v>
      </c>
      <c r="B1864" s="2" t="s">
        <v>176</v>
      </c>
      <c r="C1864" s="2" t="s">
        <v>269</v>
      </c>
      <c r="D1864" s="2" t="s">
        <v>2043</v>
      </c>
      <c r="E1864" s="2" t="s">
        <v>2736</v>
      </c>
      <c r="F1864" s="2" t="s">
        <v>2868</v>
      </c>
      <c r="G1864" s="2">
        <v>1125.83</v>
      </c>
      <c r="H1864" s="467">
        <v>1242.1600000000001</v>
      </c>
      <c r="I1864" s="467">
        <v>1123.1199999999999</v>
      </c>
      <c r="J1864" s="468">
        <f t="shared" si="227"/>
        <v>-9.5833064983577146E-2</v>
      </c>
      <c r="K1864" s="464">
        <v>899.9</v>
      </c>
      <c r="L1864" s="464">
        <v>899.9</v>
      </c>
      <c r="M1864" s="464">
        <v>978</v>
      </c>
      <c r="N1864" s="466">
        <f t="shared" si="221"/>
        <v>5.4000000000000006E-2</v>
      </c>
      <c r="O1864" s="2">
        <v>0</v>
      </c>
      <c r="P1864" s="2">
        <v>10</v>
      </c>
      <c r="Q1864" s="2">
        <v>10</v>
      </c>
      <c r="R1864" s="2">
        <v>0</v>
      </c>
      <c r="S1864" s="470">
        <f t="shared" si="228"/>
        <v>23.788019089678755</v>
      </c>
      <c r="T1864" s="470">
        <f t="shared" si="222"/>
        <v>43.788019089678755</v>
      </c>
      <c r="U1864" s="474" t="s">
        <v>3970</v>
      </c>
      <c r="V1864" s="475" t="s">
        <v>3971</v>
      </c>
    </row>
    <row r="1865" spans="1:22" s="1" customFormat="1" ht="39.950000000000003" customHeight="1" thickBot="1">
      <c r="A1865" s="1" t="s">
        <v>6</v>
      </c>
      <c r="B1865" s="2" t="s">
        <v>176</v>
      </c>
      <c r="C1865" s="2" t="s">
        <v>269</v>
      </c>
      <c r="D1865" s="2" t="s">
        <v>2044</v>
      </c>
      <c r="E1865" s="2" t="s">
        <v>2742</v>
      </c>
      <c r="F1865" s="2" t="s">
        <v>2924</v>
      </c>
      <c r="G1865" s="2">
        <v>1242.6199999999999</v>
      </c>
      <c r="H1865" s="467">
        <v>1650</v>
      </c>
      <c r="I1865" s="467">
        <v>1650</v>
      </c>
      <c r="J1865" s="468">
        <f t="shared" si="227"/>
        <v>0</v>
      </c>
      <c r="K1865" s="464">
        <v>899.9</v>
      </c>
      <c r="L1865" s="464">
        <v>899.9</v>
      </c>
      <c r="M1865" s="464">
        <v>978</v>
      </c>
      <c r="N1865" s="466">
        <f t="shared" si="221"/>
        <v>5.4000000000000006E-2</v>
      </c>
      <c r="O1865" s="2">
        <v>10</v>
      </c>
      <c r="P1865" s="2">
        <v>0</v>
      </c>
      <c r="Q1865" s="2">
        <v>10</v>
      </c>
      <c r="R1865" s="2">
        <v>0</v>
      </c>
      <c r="S1865" s="470">
        <f t="shared" si="228"/>
        <v>16.192</v>
      </c>
      <c r="T1865" s="470">
        <f t="shared" si="222"/>
        <v>36.192</v>
      </c>
      <c r="U1865" s="474" t="s">
        <v>3970</v>
      </c>
      <c r="V1865" s="475" t="s">
        <v>3971</v>
      </c>
    </row>
    <row r="1866" spans="1:22" s="1" customFormat="1" ht="39.950000000000003" customHeight="1" thickBot="1">
      <c r="A1866" s="1" t="s">
        <v>7</v>
      </c>
      <c r="B1866" s="2" t="s">
        <v>176</v>
      </c>
      <c r="C1866" s="2" t="s">
        <v>269</v>
      </c>
      <c r="D1866" s="2" t="s">
        <v>2045</v>
      </c>
      <c r="E1866" s="2" t="s">
        <v>2753</v>
      </c>
      <c r="F1866" s="2" t="s">
        <v>2871</v>
      </c>
      <c r="G1866" s="2"/>
      <c r="H1866" s="467"/>
      <c r="I1866" s="467"/>
      <c r="J1866" s="468"/>
      <c r="K1866" s="464">
        <v>899.9</v>
      </c>
      <c r="L1866" s="464">
        <v>899.9</v>
      </c>
      <c r="M1866" s="464">
        <v>978</v>
      </c>
      <c r="N1866" s="466">
        <f t="shared" si="221"/>
        <v>5.4000000000000006E-2</v>
      </c>
      <c r="O1866" s="2">
        <v>10</v>
      </c>
      <c r="P1866" s="2">
        <v>10</v>
      </c>
      <c r="Q1866" s="2">
        <v>10</v>
      </c>
      <c r="R1866" s="2">
        <v>0</v>
      </c>
      <c r="S1866" s="470"/>
      <c r="T1866" s="470">
        <f t="shared" si="222"/>
        <v>30</v>
      </c>
      <c r="U1866" s="474" t="s">
        <v>3970</v>
      </c>
      <c r="V1866" s="475" t="s">
        <v>3151</v>
      </c>
    </row>
    <row r="1867" spans="1:22" s="1" customFormat="1" ht="39.950000000000003" customHeight="1" thickBot="1">
      <c r="A1867" s="1" t="s">
        <v>6</v>
      </c>
      <c r="B1867" s="2" t="s">
        <v>177</v>
      </c>
      <c r="C1867" s="2" t="s">
        <v>269</v>
      </c>
      <c r="D1867" s="2" t="s">
        <v>2047</v>
      </c>
      <c r="E1867" s="2" t="s">
        <v>2737</v>
      </c>
      <c r="F1867" s="2" t="s">
        <v>2923</v>
      </c>
      <c r="G1867" s="2">
        <v>4806.18</v>
      </c>
      <c r="H1867" s="467">
        <v>4806.18</v>
      </c>
      <c r="I1867" s="467">
        <v>4244.04</v>
      </c>
      <c r="J1867" s="468">
        <f t="shared" ref="J1867:J1880" si="229">+(I1867-H1867)/H1867</f>
        <v>-0.11696191153889374</v>
      </c>
      <c r="K1867" s="464">
        <v>10032.5</v>
      </c>
      <c r="L1867" s="464">
        <v>11471</v>
      </c>
      <c r="M1867" s="464">
        <v>14045</v>
      </c>
      <c r="N1867" s="466">
        <f t="shared" si="221"/>
        <v>5.4000000000000006E-2</v>
      </c>
      <c r="O1867" s="2">
        <v>10</v>
      </c>
      <c r="P1867" s="2">
        <v>10</v>
      </c>
      <c r="Q1867" s="2">
        <v>10</v>
      </c>
      <c r="R1867" s="2">
        <v>0</v>
      </c>
      <c r="S1867" s="470">
        <v>60</v>
      </c>
      <c r="T1867" s="470">
        <f t="shared" si="222"/>
        <v>90</v>
      </c>
      <c r="U1867" s="476" t="s">
        <v>3969</v>
      </c>
      <c r="V1867" s="472"/>
    </row>
    <row r="1868" spans="1:22" s="1" customFormat="1" ht="39.950000000000003" customHeight="1" thickBot="1">
      <c r="A1868" s="1" t="s">
        <v>6</v>
      </c>
      <c r="B1868" s="2" t="s">
        <v>177</v>
      </c>
      <c r="C1868" s="2" t="s">
        <v>269</v>
      </c>
      <c r="D1868" s="2" t="s">
        <v>2048</v>
      </c>
      <c r="E1868" s="2" t="s">
        <v>2733</v>
      </c>
      <c r="F1868" s="2" t="s">
        <v>2987</v>
      </c>
      <c r="G1868" s="2">
        <v>5831.56</v>
      </c>
      <c r="H1868" s="467">
        <v>5361.62</v>
      </c>
      <c r="I1868" s="467">
        <v>4354.51</v>
      </c>
      <c r="J1868" s="468">
        <f t="shared" si="229"/>
        <v>-0.18783688512054186</v>
      </c>
      <c r="K1868" s="464">
        <v>10032.5</v>
      </c>
      <c r="L1868" s="464">
        <v>11471</v>
      </c>
      <c r="M1868" s="464">
        <v>14045</v>
      </c>
      <c r="N1868" s="466">
        <f t="shared" ref="N1868:N1931" si="230">1.6%+1.9%+1.9%</f>
        <v>5.4000000000000006E-2</v>
      </c>
      <c r="O1868" s="2">
        <v>10</v>
      </c>
      <c r="P1868" s="2">
        <v>10</v>
      </c>
      <c r="Q1868" s="2">
        <v>0</v>
      </c>
      <c r="R1868" s="2">
        <v>2</v>
      </c>
      <c r="S1868" s="470">
        <f t="shared" ref="S1868:S1874" si="231">+($I$1867*$S$1867)/I1868</f>
        <v>58.477853995053401</v>
      </c>
      <c r="T1868" s="470">
        <f t="shared" ref="T1868:T1931" si="232">+SUM(O1868:S1868)</f>
        <v>80.477853995053408</v>
      </c>
      <c r="U1868" s="476" t="s">
        <v>3969</v>
      </c>
      <c r="V1868" s="472"/>
    </row>
    <row r="1869" spans="1:22" s="1" customFormat="1" ht="39.950000000000003" customHeight="1" thickBot="1">
      <c r="A1869" s="1" t="s">
        <v>6</v>
      </c>
      <c r="B1869" s="2" t="s">
        <v>177</v>
      </c>
      <c r="C1869" s="2" t="s">
        <v>269</v>
      </c>
      <c r="D1869" s="2" t="s">
        <v>2046</v>
      </c>
      <c r="E1869" s="2" t="s">
        <v>2734</v>
      </c>
      <c r="F1869" s="2" t="s">
        <v>2924</v>
      </c>
      <c r="G1869" s="2">
        <v>4236</v>
      </c>
      <c r="H1869" s="467">
        <v>4420</v>
      </c>
      <c r="I1869" s="467">
        <v>4590</v>
      </c>
      <c r="J1869" s="468">
        <f t="shared" si="229"/>
        <v>3.8461538461538464E-2</v>
      </c>
      <c r="K1869" s="464">
        <v>10032.5</v>
      </c>
      <c r="L1869" s="464">
        <v>11471</v>
      </c>
      <c r="M1869" s="464">
        <v>14045</v>
      </c>
      <c r="N1869" s="466">
        <f t="shared" si="230"/>
        <v>5.4000000000000006E-2</v>
      </c>
      <c r="O1869" s="2">
        <v>10</v>
      </c>
      <c r="P1869" s="2">
        <v>10</v>
      </c>
      <c r="Q1869" s="2">
        <v>0</v>
      </c>
      <c r="R1869" s="2">
        <v>0</v>
      </c>
      <c r="S1869" s="470">
        <f t="shared" si="231"/>
        <v>55.477647058823528</v>
      </c>
      <c r="T1869" s="470">
        <f t="shared" si="232"/>
        <v>75.477647058823521</v>
      </c>
      <c r="U1869" s="476" t="s">
        <v>3969</v>
      </c>
      <c r="V1869" s="472"/>
    </row>
    <row r="1870" spans="1:22" s="1" customFormat="1" ht="39.950000000000003" customHeight="1" thickBot="1">
      <c r="A1870" s="1" t="s">
        <v>6</v>
      </c>
      <c r="B1870" s="2" t="s">
        <v>177</v>
      </c>
      <c r="C1870" s="2" t="s">
        <v>269</v>
      </c>
      <c r="D1870" s="2" t="s">
        <v>2049</v>
      </c>
      <c r="E1870" s="2" t="s">
        <v>2738</v>
      </c>
      <c r="F1870" s="2" t="s">
        <v>3009</v>
      </c>
      <c r="G1870" s="2">
        <v>5639.71</v>
      </c>
      <c r="H1870" s="467">
        <v>5727.88</v>
      </c>
      <c r="I1870" s="467">
        <v>5952.18</v>
      </c>
      <c r="J1870" s="468">
        <f t="shared" si="229"/>
        <v>3.9159339930305834E-2</v>
      </c>
      <c r="K1870" s="464">
        <v>10032.5</v>
      </c>
      <c r="L1870" s="464">
        <v>11471</v>
      </c>
      <c r="M1870" s="464">
        <v>14045</v>
      </c>
      <c r="N1870" s="466">
        <f t="shared" si="230"/>
        <v>5.4000000000000006E-2</v>
      </c>
      <c r="O1870" s="2">
        <v>10</v>
      </c>
      <c r="P1870" s="2">
        <v>10</v>
      </c>
      <c r="Q1870" s="2">
        <v>0</v>
      </c>
      <c r="R1870" s="2">
        <v>0</v>
      </c>
      <c r="S1870" s="470">
        <f t="shared" si="231"/>
        <v>42.781367498966759</v>
      </c>
      <c r="T1870" s="470">
        <f t="shared" si="232"/>
        <v>62.781367498966759</v>
      </c>
      <c r="U1870" s="476" t="s">
        <v>3969</v>
      </c>
      <c r="V1870" s="472"/>
    </row>
    <row r="1871" spans="1:22" s="1" customFormat="1" ht="39.950000000000003" customHeight="1" thickBot="1">
      <c r="A1871" s="1" t="s">
        <v>6</v>
      </c>
      <c r="B1871" s="2" t="s">
        <v>177</v>
      </c>
      <c r="C1871" s="2" t="s">
        <v>269</v>
      </c>
      <c r="D1871" s="2" t="s">
        <v>2050</v>
      </c>
      <c r="E1871" s="2" t="s">
        <v>2742</v>
      </c>
      <c r="F1871" s="2" t="s">
        <v>2924</v>
      </c>
      <c r="G1871" s="2">
        <v>6625.87</v>
      </c>
      <c r="H1871" s="467">
        <v>8540</v>
      </c>
      <c r="I1871" s="467">
        <v>8540</v>
      </c>
      <c r="J1871" s="468">
        <f t="shared" si="229"/>
        <v>0</v>
      </c>
      <c r="K1871" s="464">
        <v>10032.5</v>
      </c>
      <c r="L1871" s="464">
        <v>11471</v>
      </c>
      <c r="M1871" s="464">
        <v>14045</v>
      </c>
      <c r="N1871" s="466">
        <f t="shared" si="230"/>
        <v>5.4000000000000006E-2</v>
      </c>
      <c r="O1871" s="2">
        <v>10</v>
      </c>
      <c r="P1871" s="2">
        <v>0</v>
      </c>
      <c r="Q1871" s="2">
        <v>0</v>
      </c>
      <c r="R1871" s="2">
        <v>0</v>
      </c>
      <c r="S1871" s="470">
        <f t="shared" si="231"/>
        <v>29.817611241217797</v>
      </c>
      <c r="T1871" s="470">
        <f t="shared" si="232"/>
        <v>39.817611241217797</v>
      </c>
      <c r="U1871" s="474" t="s">
        <v>3970</v>
      </c>
      <c r="V1871" s="475" t="s">
        <v>3971</v>
      </c>
    </row>
    <row r="1872" spans="1:22" s="1" customFormat="1" ht="39.950000000000003" customHeight="1" thickBot="1">
      <c r="A1872" s="1" t="s">
        <v>6</v>
      </c>
      <c r="B1872" s="2" t="s">
        <v>177</v>
      </c>
      <c r="C1872" s="2" t="s">
        <v>270</v>
      </c>
      <c r="D1872" s="2" t="s">
        <v>2051</v>
      </c>
      <c r="E1872" s="2" t="s">
        <v>2737</v>
      </c>
      <c r="F1872" s="2" t="s">
        <v>2868</v>
      </c>
      <c r="G1872" s="2">
        <v>14418.54</v>
      </c>
      <c r="H1872" s="467">
        <v>14418.54</v>
      </c>
      <c r="I1872" s="467">
        <v>11869.12</v>
      </c>
      <c r="J1872" s="468">
        <f t="shared" si="229"/>
        <v>-0.17681540572069016</v>
      </c>
      <c r="K1872" s="464">
        <v>10032.5</v>
      </c>
      <c r="L1872" s="464">
        <v>11471</v>
      </c>
      <c r="M1872" s="464">
        <v>14045</v>
      </c>
      <c r="N1872" s="466">
        <f t="shared" si="230"/>
        <v>5.4000000000000006E-2</v>
      </c>
      <c r="O1872" s="2">
        <v>10</v>
      </c>
      <c r="P1872" s="2">
        <v>10</v>
      </c>
      <c r="Q1872" s="2">
        <v>10</v>
      </c>
      <c r="R1872" s="2">
        <v>0</v>
      </c>
      <c r="S1872" s="470">
        <f t="shared" si="231"/>
        <v>21.454193739721223</v>
      </c>
      <c r="T1872" s="470">
        <f t="shared" si="232"/>
        <v>51.454193739721219</v>
      </c>
      <c r="U1872" s="474" t="s">
        <v>3970</v>
      </c>
      <c r="V1872" s="475" t="s">
        <v>3971</v>
      </c>
    </row>
    <row r="1873" spans="1:22" s="1" customFormat="1" ht="39.950000000000003" customHeight="1" thickBot="1">
      <c r="A1873" s="1" t="s">
        <v>6</v>
      </c>
      <c r="B1873" s="2" t="s">
        <v>177</v>
      </c>
      <c r="C1873" s="2" t="s">
        <v>269</v>
      </c>
      <c r="D1873" s="2" t="s">
        <v>2052</v>
      </c>
      <c r="E1873" s="2" t="s">
        <v>2736</v>
      </c>
      <c r="F1873" s="2" t="s">
        <v>2868</v>
      </c>
      <c r="G1873" s="2">
        <v>13341.86</v>
      </c>
      <c r="H1873" s="467">
        <v>14720.56</v>
      </c>
      <c r="I1873" s="467">
        <v>13297.9</v>
      </c>
      <c r="J1873" s="468">
        <f t="shared" si="229"/>
        <v>-9.6644421136152417E-2</v>
      </c>
      <c r="K1873" s="464">
        <v>10032.5</v>
      </c>
      <c r="L1873" s="464">
        <v>11471</v>
      </c>
      <c r="M1873" s="464">
        <v>14045</v>
      </c>
      <c r="N1873" s="466">
        <f t="shared" si="230"/>
        <v>5.4000000000000006E-2</v>
      </c>
      <c r="O1873" s="2">
        <v>0</v>
      </c>
      <c r="P1873" s="2">
        <v>10</v>
      </c>
      <c r="Q1873" s="2">
        <v>10</v>
      </c>
      <c r="R1873" s="2">
        <v>0</v>
      </c>
      <c r="S1873" s="470">
        <f t="shared" si="231"/>
        <v>19.14906864993721</v>
      </c>
      <c r="T1873" s="470">
        <f t="shared" si="232"/>
        <v>39.149068649937206</v>
      </c>
      <c r="U1873" s="474" t="s">
        <v>3970</v>
      </c>
      <c r="V1873" s="475" t="s">
        <v>3971</v>
      </c>
    </row>
    <row r="1874" spans="1:22" s="1" customFormat="1" ht="39.950000000000003" customHeight="1" thickBot="1">
      <c r="A1874" s="1" t="s">
        <v>6</v>
      </c>
      <c r="B1874" s="2" t="s">
        <v>177</v>
      </c>
      <c r="C1874" s="2" t="s">
        <v>269</v>
      </c>
      <c r="D1874" s="2" t="s">
        <v>2053</v>
      </c>
      <c r="E1874" s="2" t="s">
        <v>2731</v>
      </c>
      <c r="F1874" s="2" t="s">
        <v>3010</v>
      </c>
      <c r="G1874" s="2">
        <v>38720</v>
      </c>
      <c r="H1874" s="467">
        <v>38720</v>
      </c>
      <c r="I1874" s="467">
        <v>38720</v>
      </c>
      <c r="J1874" s="468">
        <f t="shared" si="229"/>
        <v>0</v>
      </c>
      <c r="K1874" s="464">
        <v>10032.5</v>
      </c>
      <c r="L1874" s="464">
        <v>11471</v>
      </c>
      <c r="M1874" s="464">
        <v>14045</v>
      </c>
      <c r="N1874" s="466">
        <f t="shared" si="230"/>
        <v>5.4000000000000006E-2</v>
      </c>
      <c r="O1874" s="2">
        <v>10</v>
      </c>
      <c r="P1874" s="2">
        <v>10</v>
      </c>
      <c r="Q1874" s="2">
        <v>10</v>
      </c>
      <c r="R1874" s="2">
        <v>0</v>
      </c>
      <c r="S1874" s="470">
        <f t="shared" si="231"/>
        <v>6.5765082644628094</v>
      </c>
      <c r="T1874" s="470">
        <f t="shared" si="232"/>
        <v>36.576508264462809</v>
      </c>
      <c r="U1874" s="474" t="s">
        <v>3970</v>
      </c>
      <c r="V1874" s="475" t="s">
        <v>3971</v>
      </c>
    </row>
    <row r="1875" spans="1:22" s="1" customFormat="1" ht="39.950000000000003" customHeight="1" thickBot="1">
      <c r="A1875" s="1" t="s">
        <v>6</v>
      </c>
      <c r="B1875" s="2" t="s">
        <v>178</v>
      </c>
      <c r="C1875" s="2" t="s">
        <v>269</v>
      </c>
      <c r="D1875" s="2" t="s">
        <v>2056</v>
      </c>
      <c r="E1875" s="2" t="s">
        <v>2753</v>
      </c>
      <c r="F1875" s="2" t="s">
        <v>3013</v>
      </c>
      <c r="G1875" s="2">
        <v>284</v>
      </c>
      <c r="H1875" s="467">
        <v>278</v>
      </c>
      <c r="I1875" s="467">
        <v>230</v>
      </c>
      <c r="J1875" s="468">
        <f t="shared" si="229"/>
        <v>-0.17266187050359713</v>
      </c>
      <c r="K1875" s="464">
        <v>465.48500000000001</v>
      </c>
      <c r="L1875" s="464">
        <v>434.14499999999998</v>
      </c>
      <c r="M1875" s="464">
        <v>12631.5</v>
      </c>
      <c r="N1875" s="466">
        <f t="shared" si="230"/>
        <v>5.4000000000000006E-2</v>
      </c>
      <c r="O1875" s="2">
        <v>10</v>
      </c>
      <c r="P1875" s="2">
        <v>10</v>
      </c>
      <c r="Q1875" s="2">
        <v>10</v>
      </c>
      <c r="R1875" s="2">
        <v>0</v>
      </c>
      <c r="S1875" s="470">
        <v>60</v>
      </c>
      <c r="T1875" s="470">
        <f t="shared" si="232"/>
        <v>90</v>
      </c>
      <c r="U1875" s="476" t="s">
        <v>3969</v>
      </c>
      <c r="V1875" s="472"/>
    </row>
    <row r="1876" spans="1:22" s="1" customFormat="1" ht="39.950000000000003" customHeight="1" thickBot="1">
      <c r="A1876" s="1" t="s">
        <v>6</v>
      </c>
      <c r="B1876" s="2" t="s">
        <v>178</v>
      </c>
      <c r="C1876" s="2" t="s">
        <v>269</v>
      </c>
      <c r="D1876" s="2" t="s">
        <v>2054</v>
      </c>
      <c r="E1876" s="2" t="s">
        <v>2744</v>
      </c>
      <c r="F1876" s="2" t="s">
        <v>3011</v>
      </c>
      <c r="G1876" s="2">
        <v>248.7</v>
      </c>
      <c r="H1876" s="467">
        <v>228</v>
      </c>
      <c r="I1876" s="467">
        <v>250</v>
      </c>
      <c r="J1876" s="468">
        <f t="shared" si="229"/>
        <v>9.6491228070175433E-2</v>
      </c>
      <c r="K1876" s="464">
        <v>465.48500000000001</v>
      </c>
      <c r="L1876" s="464">
        <v>434.14499999999998</v>
      </c>
      <c r="M1876" s="464">
        <v>12631.5</v>
      </c>
      <c r="N1876" s="466">
        <f t="shared" si="230"/>
        <v>5.4000000000000006E-2</v>
      </c>
      <c r="O1876" s="2">
        <v>10</v>
      </c>
      <c r="P1876" s="2">
        <v>0</v>
      </c>
      <c r="Q1876" s="2">
        <v>10</v>
      </c>
      <c r="R1876" s="2">
        <v>0</v>
      </c>
      <c r="S1876" s="470">
        <f>+($I$1875*$S$1875)/I1876</f>
        <v>55.2</v>
      </c>
      <c r="T1876" s="470">
        <f t="shared" si="232"/>
        <v>75.2</v>
      </c>
      <c r="U1876" s="476" t="s">
        <v>3969</v>
      </c>
      <c r="V1876" s="472"/>
    </row>
    <row r="1877" spans="1:22" s="1" customFormat="1" ht="39.950000000000003" customHeight="1" thickBot="1">
      <c r="A1877" s="1" t="s">
        <v>6</v>
      </c>
      <c r="B1877" s="2" t="s">
        <v>178</v>
      </c>
      <c r="C1877" s="2" t="s">
        <v>269</v>
      </c>
      <c r="D1877" s="2" t="s">
        <v>2055</v>
      </c>
      <c r="E1877" s="2" t="s">
        <v>2738</v>
      </c>
      <c r="F1877" s="2" t="s">
        <v>3012</v>
      </c>
      <c r="G1877" s="2">
        <v>268.88</v>
      </c>
      <c r="H1877" s="467">
        <v>275</v>
      </c>
      <c r="I1877" s="467">
        <v>275</v>
      </c>
      <c r="J1877" s="468">
        <f t="shared" si="229"/>
        <v>0</v>
      </c>
      <c r="K1877" s="464">
        <v>465.48500000000001</v>
      </c>
      <c r="L1877" s="464">
        <v>434.14499999999998</v>
      </c>
      <c r="M1877" s="464">
        <v>12631.5</v>
      </c>
      <c r="N1877" s="466">
        <f t="shared" si="230"/>
        <v>5.4000000000000006E-2</v>
      </c>
      <c r="O1877" s="2">
        <v>10</v>
      </c>
      <c r="P1877" s="2">
        <v>0</v>
      </c>
      <c r="Q1877" s="2">
        <v>10</v>
      </c>
      <c r="R1877" s="2">
        <v>0</v>
      </c>
      <c r="S1877" s="470">
        <f>+($I$1875*$S$1875)/I1877</f>
        <v>50.18181818181818</v>
      </c>
      <c r="T1877" s="470">
        <f t="shared" si="232"/>
        <v>70.181818181818187</v>
      </c>
      <c r="U1877" s="476" t="s">
        <v>3969</v>
      </c>
      <c r="V1877" s="472"/>
    </row>
    <row r="1878" spans="1:22" s="1" customFormat="1" ht="39.950000000000003" customHeight="1" thickBot="1">
      <c r="A1878" s="1" t="s">
        <v>6</v>
      </c>
      <c r="B1878" s="2" t="s">
        <v>178</v>
      </c>
      <c r="C1878" s="2" t="s">
        <v>269</v>
      </c>
      <c r="D1878" s="2" t="s">
        <v>2057</v>
      </c>
      <c r="E1878" s="2" t="s">
        <v>2731</v>
      </c>
      <c r="F1878" s="2" t="s">
        <v>3014</v>
      </c>
      <c r="G1878" s="2">
        <v>321.60000000000002</v>
      </c>
      <c r="H1878" s="467">
        <v>321.60000000000002</v>
      </c>
      <c r="I1878" s="467">
        <v>321.60000000000002</v>
      </c>
      <c r="J1878" s="468">
        <f t="shared" si="229"/>
        <v>0</v>
      </c>
      <c r="K1878" s="464">
        <v>465.48500000000001</v>
      </c>
      <c r="L1878" s="464">
        <v>434.14499999999998</v>
      </c>
      <c r="M1878" s="464">
        <v>12631.5</v>
      </c>
      <c r="N1878" s="466">
        <f t="shared" si="230"/>
        <v>5.4000000000000006E-2</v>
      </c>
      <c r="O1878" s="2">
        <v>10</v>
      </c>
      <c r="P1878" s="2">
        <v>10</v>
      </c>
      <c r="Q1878" s="2">
        <v>10</v>
      </c>
      <c r="R1878" s="2">
        <v>0</v>
      </c>
      <c r="S1878" s="470">
        <f>+($I$1875*$S$1875)/I1878</f>
        <v>42.910447761194028</v>
      </c>
      <c r="T1878" s="470">
        <f t="shared" si="232"/>
        <v>72.910447761194035</v>
      </c>
      <c r="U1878" s="476" t="s">
        <v>3969</v>
      </c>
      <c r="V1878" s="472"/>
    </row>
    <row r="1879" spans="1:22" s="1" customFormat="1" ht="39.950000000000003" customHeight="1" thickBot="1">
      <c r="A1879" s="1" t="s">
        <v>6</v>
      </c>
      <c r="B1879" s="2" t="s">
        <v>178</v>
      </c>
      <c r="C1879" s="2" t="s">
        <v>270</v>
      </c>
      <c r="D1879" s="2" t="s">
        <v>2058</v>
      </c>
      <c r="E1879" s="2" t="s">
        <v>2736</v>
      </c>
      <c r="F1879" s="2" t="s">
        <v>3015</v>
      </c>
      <c r="G1879" s="2">
        <v>468.12</v>
      </c>
      <c r="H1879" s="467">
        <v>537.97</v>
      </c>
      <c r="I1879" s="467">
        <v>525.14</v>
      </c>
      <c r="J1879" s="468">
        <f t="shared" si="229"/>
        <v>-2.3848913508188265E-2</v>
      </c>
      <c r="K1879" s="464">
        <v>465.48500000000001</v>
      </c>
      <c r="L1879" s="464">
        <v>434.14499999999998</v>
      </c>
      <c r="M1879" s="464">
        <v>12631.5</v>
      </c>
      <c r="N1879" s="466">
        <f t="shared" si="230"/>
        <v>5.4000000000000006E-2</v>
      </c>
      <c r="O1879" s="2">
        <v>0</v>
      </c>
      <c r="P1879" s="2">
        <v>10</v>
      </c>
      <c r="Q1879" s="2">
        <v>10</v>
      </c>
      <c r="R1879" s="2">
        <v>0</v>
      </c>
      <c r="S1879" s="470">
        <f>+($I$1875*$S$1875)/I1879</f>
        <v>26.278706630612788</v>
      </c>
      <c r="T1879" s="470">
        <f t="shared" si="232"/>
        <v>46.278706630612788</v>
      </c>
      <c r="U1879" s="474" t="s">
        <v>3970</v>
      </c>
      <c r="V1879" s="475" t="s">
        <v>3971</v>
      </c>
    </row>
    <row r="1880" spans="1:22" s="1" customFormat="1" ht="39.950000000000003" customHeight="1" thickBot="1">
      <c r="A1880" s="1" t="s">
        <v>6</v>
      </c>
      <c r="B1880" s="2" t="s">
        <v>178</v>
      </c>
      <c r="C1880" s="2" t="s">
        <v>269</v>
      </c>
      <c r="D1880" s="2" t="s">
        <v>2059</v>
      </c>
      <c r="E1880" s="2" t="s">
        <v>2736</v>
      </c>
      <c r="F1880" s="2" t="s">
        <v>3015</v>
      </c>
      <c r="G1880" s="2">
        <v>480.13</v>
      </c>
      <c r="H1880" s="467">
        <v>551.76</v>
      </c>
      <c r="I1880" s="467">
        <v>525.14</v>
      </c>
      <c r="J1880" s="468">
        <f t="shared" si="229"/>
        <v>-4.824561403508773E-2</v>
      </c>
      <c r="K1880" s="464">
        <v>465.48500000000001</v>
      </c>
      <c r="L1880" s="464">
        <v>434.14499999999998</v>
      </c>
      <c r="M1880" s="464">
        <v>12631.5</v>
      </c>
      <c r="N1880" s="466">
        <f t="shared" si="230"/>
        <v>5.4000000000000006E-2</v>
      </c>
      <c r="O1880" s="2">
        <v>0</v>
      </c>
      <c r="P1880" s="2">
        <v>10</v>
      </c>
      <c r="Q1880" s="2">
        <v>10</v>
      </c>
      <c r="R1880" s="2">
        <v>0</v>
      </c>
      <c r="S1880" s="470">
        <f>+($I$1875*$S$1875)/I1880</f>
        <v>26.278706630612788</v>
      </c>
      <c r="T1880" s="470">
        <f t="shared" si="232"/>
        <v>46.278706630612788</v>
      </c>
      <c r="U1880" s="474" t="s">
        <v>3970</v>
      </c>
      <c r="V1880" s="475" t="s">
        <v>3971</v>
      </c>
    </row>
    <row r="1881" spans="1:22" s="1" customFormat="1" ht="39.950000000000003" customHeight="1" thickBot="1">
      <c r="A1881" s="1" t="s">
        <v>6</v>
      </c>
      <c r="B1881" s="2" t="s">
        <v>178</v>
      </c>
      <c r="C1881" s="2" t="s">
        <v>269</v>
      </c>
      <c r="D1881" s="2" t="s">
        <v>2060</v>
      </c>
      <c r="E1881" s="2" t="s">
        <v>2732</v>
      </c>
      <c r="F1881" s="2" t="s">
        <v>3016</v>
      </c>
      <c r="G1881" s="2">
        <v>272.56</v>
      </c>
      <c r="H1881" s="467"/>
      <c r="I1881" s="467"/>
      <c r="J1881" s="468"/>
      <c r="K1881" s="464">
        <v>465.48500000000001</v>
      </c>
      <c r="L1881" s="464">
        <v>434.14499999999998</v>
      </c>
      <c r="M1881" s="464">
        <v>12631.5</v>
      </c>
      <c r="N1881" s="466">
        <f t="shared" si="230"/>
        <v>5.4000000000000006E-2</v>
      </c>
      <c r="O1881" s="2">
        <v>10</v>
      </c>
      <c r="P1881" s="2">
        <v>0</v>
      </c>
      <c r="Q1881" s="2">
        <v>10</v>
      </c>
      <c r="R1881" s="2">
        <v>1</v>
      </c>
      <c r="S1881" s="470"/>
      <c r="T1881" s="470">
        <f t="shared" si="232"/>
        <v>21</v>
      </c>
      <c r="U1881" s="474" t="s">
        <v>3970</v>
      </c>
      <c r="V1881" s="475" t="s">
        <v>3964</v>
      </c>
    </row>
    <row r="1882" spans="1:22" s="1" customFormat="1" ht="39.950000000000003" customHeight="1" thickBot="1">
      <c r="A1882" s="1" t="s">
        <v>7</v>
      </c>
      <c r="B1882" s="2" t="s">
        <v>178</v>
      </c>
      <c r="C1882" s="2" t="s">
        <v>269</v>
      </c>
      <c r="D1882" s="2" t="s">
        <v>2061</v>
      </c>
      <c r="E1882" s="2" t="s">
        <v>2756</v>
      </c>
      <c r="F1882" s="2" t="s">
        <v>3017</v>
      </c>
      <c r="G1882" s="2">
        <v>316.8</v>
      </c>
      <c r="H1882" s="467"/>
      <c r="I1882" s="467"/>
      <c r="J1882" s="468"/>
      <c r="K1882" s="464">
        <v>465.48500000000001</v>
      </c>
      <c r="L1882" s="464">
        <v>434.14499999999998</v>
      </c>
      <c r="M1882" s="464">
        <v>12631.5</v>
      </c>
      <c r="N1882" s="466">
        <f t="shared" si="230"/>
        <v>5.4000000000000006E-2</v>
      </c>
      <c r="O1882" s="2">
        <v>10</v>
      </c>
      <c r="P1882" s="2">
        <v>0</v>
      </c>
      <c r="Q1882" s="2">
        <v>10</v>
      </c>
      <c r="R1882" s="2">
        <v>0</v>
      </c>
      <c r="S1882" s="470"/>
      <c r="T1882" s="470">
        <f t="shared" si="232"/>
        <v>20</v>
      </c>
      <c r="U1882" s="474" t="s">
        <v>3970</v>
      </c>
      <c r="V1882" s="475" t="s">
        <v>3151</v>
      </c>
    </row>
    <row r="1883" spans="1:22" s="1" customFormat="1" ht="39.950000000000003" customHeight="1" thickBot="1">
      <c r="A1883" s="1" t="s">
        <v>6</v>
      </c>
      <c r="B1883" s="2" t="s">
        <v>179</v>
      </c>
      <c r="C1883" s="2" t="s">
        <v>269</v>
      </c>
      <c r="D1883" s="2" t="s">
        <v>2062</v>
      </c>
      <c r="E1883" s="2" t="s">
        <v>2731</v>
      </c>
      <c r="F1883" s="2" t="s">
        <v>3018</v>
      </c>
      <c r="G1883" s="2">
        <v>4845</v>
      </c>
      <c r="H1883" s="467">
        <v>4845</v>
      </c>
      <c r="I1883" s="467">
        <v>4845</v>
      </c>
      <c r="J1883" s="468">
        <f t="shared" ref="J1883:J1894" si="233">+(I1883-H1883)/H1883</f>
        <v>0</v>
      </c>
      <c r="K1883" s="464">
        <v>8013.333333333333</v>
      </c>
      <c r="L1883" s="464">
        <v>8883.6666666666661</v>
      </c>
      <c r="M1883" s="464">
        <v>10965</v>
      </c>
      <c r="N1883" s="466">
        <f t="shared" si="230"/>
        <v>5.4000000000000006E-2</v>
      </c>
      <c r="O1883" s="2">
        <v>10</v>
      </c>
      <c r="P1883" s="2">
        <v>10</v>
      </c>
      <c r="Q1883" s="2">
        <v>10</v>
      </c>
      <c r="R1883" s="2">
        <v>0</v>
      </c>
      <c r="S1883" s="470"/>
      <c r="T1883" s="470">
        <f t="shared" si="232"/>
        <v>30</v>
      </c>
      <c r="U1883" s="474" t="s">
        <v>3970</v>
      </c>
      <c r="V1883" s="475" t="s">
        <v>3154</v>
      </c>
    </row>
    <row r="1884" spans="1:22" s="1" customFormat="1" ht="39.950000000000003" customHeight="1" thickBot="1">
      <c r="A1884" s="1" t="s">
        <v>6</v>
      </c>
      <c r="B1884" s="2" t="s">
        <v>179</v>
      </c>
      <c r="C1884" s="2" t="s">
        <v>269</v>
      </c>
      <c r="D1884" s="2" t="s">
        <v>2063</v>
      </c>
      <c r="E1884" s="2" t="s">
        <v>2745</v>
      </c>
      <c r="F1884" s="2" t="s">
        <v>3019</v>
      </c>
      <c r="G1884" s="2">
        <v>5776.54</v>
      </c>
      <c r="H1884" s="467">
        <v>5776.55</v>
      </c>
      <c r="I1884" s="467">
        <v>6798.88</v>
      </c>
      <c r="J1884" s="468">
        <f t="shared" si="233"/>
        <v>0.17697933887874248</v>
      </c>
      <c r="K1884" s="464">
        <v>8013.333333333333</v>
      </c>
      <c r="L1884" s="464">
        <v>8883.6666666666661</v>
      </c>
      <c r="M1884" s="464">
        <v>10965</v>
      </c>
      <c r="N1884" s="466">
        <f t="shared" si="230"/>
        <v>5.4000000000000006E-2</v>
      </c>
      <c r="O1884" s="2">
        <v>10</v>
      </c>
      <c r="P1884" s="2">
        <v>10</v>
      </c>
      <c r="Q1884" s="2">
        <v>10</v>
      </c>
      <c r="R1884" s="2">
        <v>0</v>
      </c>
      <c r="S1884" s="470">
        <v>60</v>
      </c>
      <c r="T1884" s="470">
        <f t="shared" si="232"/>
        <v>90</v>
      </c>
      <c r="U1884" s="476" t="s">
        <v>3969</v>
      </c>
      <c r="V1884" s="472"/>
    </row>
    <row r="1885" spans="1:22" s="1" customFormat="1" ht="39.950000000000003" customHeight="1" thickBot="1">
      <c r="A1885" s="1" t="s">
        <v>6</v>
      </c>
      <c r="B1885" s="2" t="s">
        <v>179</v>
      </c>
      <c r="C1885" s="2" t="s">
        <v>269</v>
      </c>
      <c r="D1885" s="2" t="s">
        <v>2064</v>
      </c>
      <c r="E1885" s="2" t="s">
        <v>2735</v>
      </c>
      <c r="F1885" s="2" t="s">
        <v>3020</v>
      </c>
      <c r="G1885" s="2">
        <v>7031.68</v>
      </c>
      <c r="H1885" s="467">
        <v>7032</v>
      </c>
      <c r="I1885" s="467">
        <v>8756</v>
      </c>
      <c r="J1885" s="468">
        <f t="shared" si="233"/>
        <v>0.24516496018202502</v>
      </c>
      <c r="K1885" s="464">
        <v>8013.333333333333</v>
      </c>
      <c r="L1885" s="464">
        <v>8883.6666666666661</v>
      </c>
      <c r="M1885" s="464">
        <v>10965</v>
      </c>
      <c r="N1885" s="466">
        <f t="shared" si="230"/>
        <v>5.4000000000000006E-2</v>
      </c>
      <c r="O1885" s="2">
        <v>10</v>
      </c>
      <c r="P1885" s="2">
        <v>10</v>
      </c>
      <c r="Q1885" s="2">
        <v>10</v>
      </c>
      <c r="R1885" s="2">
        <v>1</v>
      </c>
      <c r="S1885" s="470">
        <f t="shared" ref="S1885:S1894" si="234">+($I$1884*$S$1884)/I1885</f>
        <v>46.588944723618091</v>
      </c>
      <c r="T1885" s="470">
        <f t="shared" si="232"/>
        <v>77.588944723618084</v>
      </c>
      <c r="U1885" s="476" t="s">
        <v>3969</v>
      </c>
      <c r="V1885" s="472"/>
    </row>
    <row r="1886" spans="1:22" s="1" customFormat="1" ht="39.950000000000003" customHeight="1" thickBot="1">
      <c r="A1886" s="1" t="s">
        <v>6</v>
      </c>
      <c r="B1886" s="2" t="s">
        <v>179</v>
      </c>
      <c r="C1886" s="2" t="s">
        <v>270</v>
      </c>
      <c r="D1886" s="2" t="s">
        <v>2065</v>
      </c>
      <c r="E1886" s="2" t="s">
        <v>2736</v>
      </c>
      <c r="F1886" s="2" t="s">
        <v>3020</v>
      </c>
      <c r="G1886" s="2">
        <v>8088.62</v>
      </c>
      <c r="H1886" s="467">
        <v>8672.11</v>
      </c>
      <c r="I1886" s="467">
        <v>10316.459999999999</v>
      </c>
      <c r="J1886" s="468">
        <f t="shared" si="233"/>
        <v>0.18961360038099129</v>
      </c>
      <c r="K1886" s="464">
        <v>8013.333333333333</v>
      </c>
      <c r="L1886" s="464">
        <v>8883.6666666666661</v>
      </c>
      <c r="M1886" s="464">
        <v>10965</v>
      </c>
      <c r="N1886" s="466">
        <f t="shared" si="230"/>
        <v>5.4000000000000006E-2</v>
      </c>
      <c r="O1886" s="2">
        <v>0</v>
      </c>
      <c r="P1886" s="2">
        <v>10</v>
      </c>
      <c r="Q1886" s="2">
        <v>0</v>
      </c>
      <c r="R1886" s="2">
        <v>0</v>
      </c>
      <c r="S1886" s="470">
        <f t="shared" si="234"/>
        <v>39.541935896615705</v>
      </c>
      <c r="T1886" s="470">
        <f t="shared" si="232"/>
        <v>49.541935896615705</v>
      </c>
      <c r="U1886" s="474" t="s">
        <v>3970</v>
      </c>
      <c r="V1886" s="475" t="s">
        <v>3981</v>
      </c>
    </row>
    <row r="1887" spans="1:22" s="1" customFormat="1" ht="39.950000000000003" customHeight="1" thickBot="1">
      <c r="A1887" s="1" t="s">
        <v>6</v>
      </c>
      <c r="B1887" s="2" t="s">
        <v>179</v>
      </c>
      <c r="C1887" s="2" t="s">
        <v>269</v>
      </c>
      <c r="D1887" s="2" t="s">
        <v>2066</v>
      </c>
      <c r="E1887" s="2" t="s">
        <v>2736</v>
      </c>
      <c r="F1887" s="2" t="s">
        <v>3020</v>
      </c>
      <c r="G1887" s="2">
        <v>8318.08</v>
      </c>
      <c r="H1887" s="467">
        <v>8918.1200000000008</v>
      </c>
      <c r="I1887" s="467">
        <v>10316.459999999999</v>
      </c>
      <c r="J1887" s="468">
        <f t="shared" si="233"/>
        <v>0.1567976210232648</v>
      </c>
      <c r="K1887" s="464">
        <v>8013.333333333333</v>
      </c>
      <c r="L1887" s="464">
        <v>8883.6666666666661</v>
      </c>
      <c r="M1887" s="464">
        <v>10965</v>
      </c>
      <c r="N1887" s="466">
        <f t="shared" si="230"/>
        <v>5.4000000000000006E-2</v>
      </c>
      <c r="O1887" s="2">
        <v>0</v>
      </c>
      <c r="P1887" s="2">
        <v>10</v>
      </c>
      <c r="Q1887" s="2">
        <v>0</v>
      </c>
      <c r="R1887" s="2">
        <v>0</v>
      </c>
      <c r="S1887" s="470">
        <f t="shared" si="234"/>
        <v>39.541935896615705</v>
      </c>
      <c r="T1887" s="470">
        <f t="shared" si="232"/>
        <v>49.541935896615705</v>
      </c>
      <c r="U1887" s="474" t="s">
        <v>3970</v>
      </c>
      <c r="V1887" s="475" t="s">
        <v>3981</v>
      </c>
    </row>
    <row r="1888" spans="1:22" s="1" customFormat="1" ht="39.950000000000003" customHeight="1" thickBot="1">
      <c r="A1888" s="1" t="s">
        <v>6</v>
      </c>
      <c r="B1888" s="2" t="s">
        <v>179</v>
      </c>
      <c r="C1888" s="2" t="s">
        <v>274</v>
      </c>
      <c r="D1888" s="2" t="s">
        <v>2068</v>
      </c>
      <c r="E1888" s="2" t="s">
        <v>2736</v>
      </c>
      <c r="F1888" s="2" t="s">
        <v>3015</v>
      </c>
      <c r="G1888" s="2">
        <v>8712</v>
      </c>
      <c r="H1888" s="467">
        <v>10164</v>
      </c>
      <c r="I1888" s="467">
        <v>10604.44</v>
      </c>
      <c r="J1888" s="468">
        <f t="shared" si="233"/>
        <v>4.3333333333333383E-2</v>
      </c>
      <c r="K1888" s="464">
        <v>8013.333333333333</v>
      </c>
      <c r="L1888" s="464">
        <v>8883.6666666666661</v>
      </c>
      <c r="M1888" s="464">
        <v>10965</v>
      </c>
      <c r="N1888" s="466">
        <f t="shared" si="230"/>
        <v>5.4000000000000006E-2</v>
      </c>
      <c r="O1888" s="2">
        <v>0</v>
      </c>
      <c r="P1888" s="2">
        <v>10</v>
      </c>
      <c r="Q1888" s="2">
        <v>10</v>
      </c>
      <c r="R1888" s="2">
        <v>0</v>
      </c>
      <c r="S1888" s="470">
        <f t="shared" si="234"/>
        <v>38.468113356292264</v>
      </c>
      <c r="T1888" s="470">
        <f t="shared" si="232"/>
        <v>58.468113356292264</v>
      </c>
      <c r="U1888" s="474" t="s">
        <v>3970</v>
      </c>
      <c r="V1888" s="475" t="s">
        <v>3971</v>
      </c>
    </row>
    <row r="1889" spans="1:22" s="1" customFormat="1" ht="39.950000000000003" customHeight="1" thickBot="1">
      <c r="A1889" s="1" t="s">
        <v>6</v>
      </c>
      <c r="B1889" s="2" t="s">
        <v>179</v>
      </c>
      <c r="C1889" s="2" t="s">
        <v>273</v>
      </c>
      <c r="D1889" s="2" t="s">
        <v>2069</v>
      </c>
      <c r="E1889" s="2" t="s">
        <v>2736</v>
      </c>
      <c r="F1889" s="2" t="s">
        <v>3015</v>
      </c>
      <c r="G1889" s="2">
        <v>9060</v>
      </c>
      <c r="H1889" s="467">
        <v>10570.56</v>
      </c>
      <c r="I1889" s="467">
        <v>10604.44</v>
      </c>
      <c r="J1889" s="468">
        <f t="shared" si="233"/>
        <v>3.2051282051283017E-3</v>
      </c>
      <c r="K1889" s="464">
        <v>8013.333333333333</v>
      </c>
      <c r="L1889" s="464">
        <v>8883.6666666666661</v>
      </c>
      <c r="M1889" s="464">
        <v>10965</v>
      </c>
      <c r="N1889" s="466">
        <f t="shared" si="230"/>
        <v>5.4000000000000006E-2</v>
      </c>
      <c r="O1889" s="2">
        <v>0</v>
      </c>
      <c r="P1889" s="2">
        <v>10</v>
      </c>
      <c r="Q1889" s="2">
        <v>10</v>
      </c>
      <c r="R1889" s="2">
        <v>0</v>
      </c>
      <c r="S1889" s="470">
        <f t="shared" si="234"/>
        <v>38.468113356292264</v>
      </c>
      <c r="T1889" s="470">
        <f t="shared" si="232"/>
        <v>58.468113356292264</v>
      </c>
      <c r="U1889" s="474" t="s">
        <v>3970</v>
      </c>
      <c r="V1889" s="475" t="s">
        <v>3971</v>
      </c>
    </row>
    <row r="1890" spans="1:22" s="1" customFormat="1" ht="39.950000000000003" customHeight="1" thickBot="1">
      <c r="A1890" s="1" t="s">
        <v>6</v>
      </c>
      <c r="B1890" s="2" t="s">
        <v>179</v>
      </c>
      <c r="C1890" s="2" t="s">
        <v>269</v>
      </c>
      <c r="D1890" s="2" t="s">
        <v>2070</v>
      </c>
      <c r="E1890" s="2" t="s">
        <v>2757</v>
      </c>
      <c r="F1890" s="2" t="s">
        <v>3021</v>
      </c>
      <c r="G1890" s="2">
        <v>11340</v>
      </c>
      <c r="H1890" s="467">
        <v>11340</v>
      </c>
      <c r="I1890" s="467">
        <v>11340</v>
      </c>
      <c r="J1890" s="468">
        <f t="shared" si="233"/>
        <v>0</v>
      </c>
      <c r="K1890" s="464">
        <v>8013.333333333333</v>
      </c>
      <c r="L1890" s="464">
        <v>8883.6666666666661</v>
      </c>
      <c r="M1890" s="464">
        <v>10965</v>
      </c>
      <c r="N1890" s="466">
        <f t="shared" si="230"/>
        <v>5.4000000000000006E-2</v>
      </c>
      <c r="O1890" s="2">
        <v>10</v>
      </c>
      <c r="P1890" s="2">
        <v>10</v>
      </c>
      <c r="Q1890" s="2">
        <v>10</v>
      </c>
      <c r="R1890" s="2">
        <v>0</v>
      </c>
      <c r="S1890" s="470">
        <f t="shared" si="234"/>
        <v>35.972910052910052</v>
      </c>
      <c r="T1890" s="470">
        <f t="shared" si="232"/>
        <v>65.972910052910052</v>
      </c>
      <c r="U1890" s="474" t="s">
        <v>3970</v>
      </c>
      <c r="V1890" s="475" t="s">
        <v>3971</v>
      </c>
    </row>
    <row r="1891" spans="1:22" s="1" customFormat="1" ht="39.950000000000003" customHeight="1" thickBot="1">
      <c r="A1891" s="1" t="s">
        <v>6</v>
      </c>
      <c r="B1891" s="2" t="s">
        <v>179</v>
      </c>
      <c r="C1891" s="2" t="s">
        <v>269</v>
      </c>
      <c r="D1891" s="2" t="s">
        <v>2067</v>
      </c>
      <c r="E1891" s="2" t="s">
        <v>2733</v>
      </c>
      <c r="F1891" s="2" t="s">
        <v>3018</v>
      </c>
      <c r="G1891" s="2">
        <v>9870.02</v>
      </c>
      <c r="H1891" s="467">
        <v>10074.52</v>
      </c>
      <c r="I1891" s="467">
        <v>11486.17</v>
      </c>
      <c r="J1891" s="468">
        <f t="shared" si="233"/>
        <v>0.14012081965195361</v>
      </c>
      <c r="K1891" s="464">
        <v>8013.333333333333</v>
      </c>
      <c r="L1891" s="464">
        <v>8883.6666666666661</v>
      </c>
      <c r="M1891" s="464">
        <v>10965</v>
      </c>
      <c r="N1891" s="466">
        <f t="shared" si="230"/>
        <v>5.4000000000000006E-2</v>
      </c>
      <c r="O1891" s="2">
        <v>10</v>
      </c>
      <c r="P1891" s="2">
        <v>10</v>
      </c>
      <c r="Q1891" s="2">
        <v>10</v>
      </c>
      <c r="R1891" s="2">
        <v>2</v>
      </c>
      <c r="S1891" s="470">
        <f t="shared" si="234"/>
        <v>35.51512819329681</v>
      </c>
      <c r="T1891" s="470">
        <f t="shared" si="232"/>
        <v>67.515128193296817</v>
      </c>
      <c r="U1891" s="474" t="s">
        <v>3970</v>
      </c>
      <c r="V1891" s="475" t="s">
        <v>3971</v>
      </c>
    </row>
    <row r="1892" spans="1:22" s="1" customFormat="1" ht="39.950000000000003" customHeight="1" thickBot="1">
      <c r="A1892" s="1" t="s">
        <v>6</v>
      </c>
      <c r="B1892" s="2" t="s">
        <v>179</v>
      </c>
      <c r="C1892" s="2" t="s">
        <v>269</v>
      </c>
      <c r="D1892" s="2" t="s">
        <v>2071</v>
      </c>
      <c r="E1892" s="2" t="s">
        <v>2738</v>
      </c>
      <c r="F1892" s="2" t="s">
        <v>3022</v>
      </c>
      <c r="G1892" s="2">
        <v>10399.56</v>
      </c>
      <c r="H1892" s="467">
        <v>12740</v>
      </c>
      <c r="I1892" s="467">
        <v>13570.12</v>
      </c>
      <c r="J1892" s="468">
        <f t="shared" si="233"/>
        <v>6.5158555729984358E-2</v>
      </c>
      <c r="K1892" s="464">
        <v>8013.333333333333</v>
      </c>
      <c r="L1892" s="464">
        <v>8883.6666666666661</v>
      </c>
      <c r="M1892" s="464">
        <v>10965</v>
      </c>
      <c r="N1892" s="466">
        <f t="shared" si="230"/>
        <v>5.4000000000000006E-2</v>
      </c>
      <c r="O1892" s="2">
        <v>10</v>
      </c>
      <c r="P1892" s="2">
        <v>10</v>
      </c>
      <c r="Q1892" s="2">
        <v>10</v>
      </c>
      <c r="R1892" s="2">
        <v>0</v>
      </c>
      <c r="S1892" s="470">
        <f t="shared" si="234"/>
        <v>30.061104839161331</v>
      </c>
      <c r="T1892" s="470">
        <f t="shared" si="232"/>
        <v>60.061104839161331</v>
      </c>
      <c r="U1892" s="474" t="s">
        <v>3970</v>
      </c>
      <c r="V1892" s="475" t="s">
        <v>3971</v>
      </c>
    </row>
    <row r="1893" spans="1:22" s="1" customFormat="1" ht="39.950000000000003" customHeight="1" thickBot="1">
      <c r="A1893" s="1" t="s">
        <v>6</v>
      </c>
      <c r="B1893" s="2" t="s">
        <v>179</v>
      </c>
      <c r="C1893" s="2" t="s">
        <v>272</v>
      </c>
      <c r="D1893" s="2" t="s">
        <v>2073</v>
      </c>
      <c r="E1893" s="2" t="s">
        <v>2736</v>
      </c>
      <c r="F1893" s="2" t="s">
        <v>3018</v>
      </c>
      <c r="G1893" s="2">
        <v>12441.68</v>
      </c>
      <c r="H1893" s="467">
        <v>13647.1</v>
      </c>
      <c r="I1893" s="467">
        <v>13647.1</v>
      </c>
      <c r="J1893" s="468">
        <f t="shared" si="233"/>
        <v>0</v>
      </c>
      <c r="K1893" s="464">
        <v>8013.333333333333</v>
      </c>
      <c r="L1893" s="464">
        <v>8883.6666666666661</v>
      </c>
      <c r="M1893" s="464">
        <v>10965</v>
      </c>
      <c r="N1893" s="466">
        <f t="shared" si="230"/>
        <v>5.4000000000000006E-2</v>
      </c>
      <c r="O1893" s="2">
        <v>0</v>
      </c>
      <c r="P1893" s="2">
        <v>10</v>
      </c>
      <c r="Q1893" s="2">
        <v>10</v>
      </c>
      <c r="R1893" s="2">
        <v>0</v>
      </c>
      <c r="S1893" s="470">
        <f t="shared" si="234"/>
        <v>29.89153739622337</v>
      </c>
      <c r="T1893" s="470">
        <f t="shared" si="232"/>
        <v>49.89153739622337</v>
      </c>
      <c r="U1893" s="474" t="s">
        <v>3970</v>
      </c>
      <c r="V1893" s="475" t="s">
        <v>3971</v>
      </c>
    </row>
    <row r="1894" spans="1:22" s="1" customFormat="1" ht="39.950000000000003" customHeight="1" thickBot="1">
      <c r="A1894" s="1" t="s">
        <v>6</v>
      </c>
      <c r="B1894" s="2" t="s">
        <v>179</v>
      </c>
      <c r="C1894" s="2" t="s">
        <v>271</v>
      </c>
      <c r="D1894" s="2" t="s">
        <v>2072</v>
      </c>
      <c r="E1894" s="2" t="s">
        <v>2736</v>
      </c>
      <c r="F1894" s="2" t="s">
        <v>3018</v>
      </c>
      <c r="G1894" s="2">
        <v>12518.96</v>
      </c>
      <c r="H1894" s="467">
        <v>13122.21</v>
      </c>
      <c r="I1894" s="467">
        <v>14964.3</v>
      </c>
      <c r="J1894" s="468">
        <f t="shared" si="233"/>
        <v>0.14037955496825613</v>
      </c>
      <c r="K1894" s="464">
        <v>8013.333333333333</v>
      </c>
      <c r="L1894" s="464">
        <v>8883.6666666666661</v>
      </c>
      <c r="M1894" s="464">
        <v>10965</v>
      </c>
      <c r="N1894" s="466">
        <f t="shared" si="230"/>
        <v>5.4000000000000006E-2</v>
      </c>
      <c r="O1894" s="2">
        <v>0</v>
      </c>
      <c r="P1894" s="2">
        <v>10</v>
      </c>
      <c r="Q1894" s="2">
        <v>10</v>
      </c>
      <c r="R1894" s="2">
        <v>0</v>
      </c>
      <c r="S1894" s="470">
        <f t="shared" si="234"/>
        <v>27.260399751408354</v>
      </c>
      <c r="T1894" s="470">
        <f t="shared" si="232"/>
        <v>47.260399751408357</v>
      </c>
      <c r="U1894" s="474" t="s">
        <v>3970</v>
      </c>
      <c r="V1894" s="475" t="s">
        <v>3971</v>
      </c>
    </row>
    <row r="1895" spans="1:22" s="1" customFormat="1" ht="39.950000000000003" customHeight="1" thickBot="1">
      <c r="A1895" s="1" t="s">
        <v>7</v>
      </c>
      <c r="B1895" s="2" t="s">
        <v>179</v>
      </c>
      <c r="C1895" s="2" t="s">
        <v>269</v>
      </c>
      <c r="D1895" s="2" t="s">
        <v>2074</v>
      </c>
      <c r="E1895" s="2" t="s">
        <v>2756</v>
      </c>
      <c r="F1895" s="2" t="s">
        <v>3017</v>
      </c>
      <c r="G1895" s="2"/>
      <c r="H1895" s="467"/>
      <c r="I1895" s="467"/>
      <c r="J1895" s="468"/>
      <c r="K1895" s="464">
        <v>8013.333333333333</v>
      </c>
      <c r="L1895" s="464">
        <v>8883.6666666666661</v>
      </c>
      <c r="M1895" s="464">
        <v>10965</v>
      </c>
      <c r="N1895" s="466">
        <f t="shared" si="230"/>
        <v>5.4000000000000006E-2</v>
      </c>
      <c r="O1895" s="2">
        <v>10</v>
      </c>
      <c r="P1895" s="2">
        <v>0</v>
      </c>
      <c r="Q1895" s="2">
        <v>10</v>
      </c>
      <c r="R1895" s="2">
        <v>0</v>
      </c>
      <c r="S1895" s="470"/>
      <c r="T1895" s="470">
        <f t="shared" si="232"/>
        <v>20</v>
      </c>
      <c r="U1895" s="474" t="s">
        <v>3970</v>
      </c>
      <c r="V1895" s="475" t="s">
        <v>3155</v>
      </c>
    </row>
    <row r="1896" spans="1:22" s="1" customFormat="1" ht="39.950000000000003" customHeight="1" thickBot="1">
      <c r="A1896" s="1" t="s">
        <v>6</v>
      </c>
      <c r="B1896" s="2" t="s">
        <v>180</v>
      </c>
      <c r="C1896" s="2" t="s">
        <v>269</v>
      </c>
      <c r="D1896" s="2" t="s">
        <v>2075</v>
      </c>
      <c r="E1896" s="2" t="s">
        <v>2731</v>
      </c>
      <c r="F1896" s="2" t="s">
        <v>3018</v>
      </c>
      <c r="G1896" s="2">
        <v>3302</v>
      </c>
      <c r="H1896" s="467">
        <v>3302</v>
      </c>
      <c r="I1896" s="467">
        <v>3302</v>
      </c>
      <c r="J1896" s="468">
        <f t="shared" ref="J1896:J1903" si="235">+(I1896-H1896)/H1896</f>
        <v>0</v>
      </c>
      <c r="K1896" s="464">
        <v>12178</v>
      </c>
      <c r="L1896" s="464">
        <v>27552.668000000001</v>
      </c>
      <c r="M1896" s="464">
        <v>11978</v>
      </c>
      <c r="N1896" s="466">
        <f t="shared" si="230"/>
        <v>5.4000000000000006E-2</v>
      </c>
      <c r="O1896" s="2">
        <v>10</v>
      </c>
      <c r="P1896" s="2">
        <v>10</v>
      </c>
      <c r="Q1896" s="2">
        <v>10</v>
      </c>
      <c r="R1896" s="2">
        <v>0</v>
      </c>
      <c r="S1896" s="470">
        <v>60</v>
      </c>
      <c r="T1896" s="470">
        <f t="shared" si="232"/>
        <v>90</v>
      </c>
      <c r="U1896" s="476" t="s">
        <v>3969</v>
      </c>
      <c r="V1896" s="472"/>
    </row>
    <row r="1897" spans="1:22" s="1" customFormat="1" ht="39.950000000000003" customHeight="1" thickBot="1">
      <c r="A1897" s="1" t="s">
        <v>6</v>
      </c>
      <c r="B1897" s="2" t="s">
        <v>180</v>
      </c>
      <c r="C1897" s="2" t="s">
        <v>269</v>
      </c>
      <c r="D1897" s="2" t="s">
        <v>2076</v>
      </c>
      <c r="E1897" s="2" t="s">
        <v>2745</v>
      </c>
      <c r="F1897" s="2" t="s">
        <v>3019</v>
      </c>
      <c r="G1897" s="2">
        <v>5157.63</v>
      </c>
      <c r="H1897" s="467">
        <v>5157.6400000000003</v>
      </c>
      <c r="I1897" s="467">
        <v>5648.08</v>
      </c>
      <c r="J1897" s="468">
        <f t="shared" si="235"/>
        <v>9.5090002404200291E-2</v>
      </c>
      <c r="K1897" s="464">
        <v>12178</v>
      </c>
      <c r="L1897" s="464">
        <v>27552.668000000001</v>
      </c>
      <c r="M1897" s="464">
        <v>11978</v>
      </c>
      <c r="N1897" s="466">
        <f t="shared" si="230"/>
        <v>5.4000000000000006E-2</v>
      </c>
      <c r="O1897" s="2">
        <v>10</v>
      </c>
      <c r="P1897" s="2">
        <v>10</v>
      </c>
      <c r="Q1897" s="2">
        <v>10</v>
      </c>
      <c r="R1897" s="2">
        <v>0</v>
      </c>
      <c r="S1897" s="470">
        <f t="shared" ref="S1897:S1903" si="236">+($I$1896*$S$1896)/I1897</f>
        <v>35.07740683559723</v>
      </c>
      <c r="T1897" s="470">
        <f t="shared" si="232"/>
        <v>65.07740683559723</v>
      </c>
      <c r="U1897" s="474" t="s">
        <v>3970</v>
      </c>
      <c r="V1897" s="475" t="s">
        <v>3971</v>
      </c>
    </row>
    <row r="1898" spans="1:22" s="1" customFormat="1" ht="39.950000000000003" customHeight="1" thickBot="1">
      <c r="A1898" s="1" t="s">
        <v>6</v>
      </c>
      <c r="B1898" s="2" t="s">
        <v>180</v>
      </c>
      <c r="C1898" s="2" t="s">
        <v>269</v>
      </c>
      <c r="D1898" s="2" t="s">
        <v>2078</v>
      </c>
      <c r="E1898" s="2" t="s">
        <v>2757</v>
      </c>
      <c r="F1898" s="2" t="s">
        <v>3021</v>
      </c>
      <c r="G1898" s="2">
        <v>7250</v>
      </c>
      <c r="H1898" s="467">
        <v>7250</v>
      </c>
      <c r="I1898" s="467">
        <v>7250</v>
      </c>
      <c r="J1898" s="468">
        <f t="shared" si="235"/>
        <v>0</v>
      </c>
      <c r="K1898" s="464">
        <v>12178</v>
      </c>
      <c r="L1898" s="464">
        <v>27552.668000000001</v>
      </c>
      <c r="M1898" s="464">
        <v>11978</v>
      </c>
      <c r="N1898" s="466">
        <f t="shared" si="230"/>
        <v>5.4000000000000006E-2</v>
      </c>
      <c r="O1898" s="2">
        <v>10</v>
      </c>
      <c r="P1898" s="2">
        <v>10</v>
      </c>
      <c r="Q1898" s="2">
        <v>10</v>
      </c>
      <c r="R1898" s="2">
        <v>0</v>
      </c>
      <c r="S1898" s="470">
        <f t="shared" si="236"/>
        <v>27.326896551724136</v>
      </c>
      <c r="T1898" s="470">
        <f t="shared" si="232"/>
        <v>57.326896551724133</v>
      </c>
      <c r="U1898" s="474" t="s">
        <v>3970</v>
      </c>
      <c r="V1898" s="475" t="s">
        <v>3971</v>
      </c>
    </row>
    <row r="1899" spans="1:22" s="1" customFormat="1" ht="39.950000000000003" customHeight="1" thickBot="1">
      <c r="A1899" s="1" t="s">
        <v>6</v>
      </c>
      <c r="B1899" s="2" t="s">
        <v>180</v>
      </c>
      <c r="C1899" s="2" t="s">
        <v>269</v>
      </c>
      <c r="D1899" s="2" t="s">
        <v>2077</v>
      </c>
      <c r="E1899" s="2" t="s">
        <v>2733</v>
      </c>
      <c r="F1899" s="2" t="s">
        <v>3018</v>
      </c>
      <c r="G1899" s="2">
        <v>6782.25</v>
      </c>
      <c r="H1899" s="467">
        <v>6560.15</v>
      </c>
      <c r="I1899" s="467">
        <v>7405.55</v>
      </c>
      <c r="J1899" s="468">
        <f t="shared" si="235"/>
        <v>0.12886900451971381</v>
      </c>
      <c r="K1899" s="464">
        <v>12178</v>
      </c>
      <c r="L1899" s="464">
        <v>27552.668000000001</v>
      </c>
      <c r="M1899" s="464">
        <v>11978</v>
      </c>
      <c r="N1899" s="466">
        <f t="shared" si="230"/>
        <v>5.4000000000000006E-2</v>
      </c>
      <c r="O1899" s="2">
        <v>10</v>
      </c>
      <c r="P1899" s="2">
        <v>10</v>
      </c>
      <c r="Q1899" s="2">
        <v>10</v>
      </c>
      <c r="R1899" s="2">
        <v>2</v>
      </c>
      <c r="S1899" s="470">
        <f t="shared" si="236"/>
        <v>26.752908291754157</v>
      </c>
      <c r="T1899" s="470">
        <f t="shared" si="232"/>
        <v>58.752908291754153</v>
      </c>
      <c r="U1899" s="474" t="s">
        <v>3970</v>
      </c>
      <c r="V1899" s="475" t="s">
        <v>3971</v>
      </c>
    </row>
    <row r="1900" spans="1:22" s="1" customFormat="1" ht="39.950000000000003" customHeight="1" thickBot="1">
      <c r="A1900" s="1" t="s">
        <v>6</v>
      </c>
      <c r="B1900" s="2" t="s">
        <v>180</v>
      </c>
      <c r="C1900" s="2" t="s">
        <v>270</v>
      </c>
      <c r="D1900" s="2" t="s">
        <v>2082</v>
      </c>
      <c r="E1900" s="2" t="s">
        <v>2736</v>
      </c>
      <c r="F1900" s="2" t="s">
        <v>3015</v>
      </c>
      <c r="G1900" s="2">
        <v>7739</v>
      </c>
      <c r="H1900" s="467">
        <v>8909.4699999999993</v>
      </c>
      <c r="I1900" s="467">
        <v>8876.56</v>
      </c>
      <c r="J1900" s="468">
        <f t="shared" si="235"/>
        <v>-3.6938224159237146E-3</v>
      </c>
      <c r="K1900" s="464">
        <v>12178</v>
      </c>
      <c r="L1900" s="464">
        <v>27552.668000000001</v>
      </c>
      <c r="M1900" s="464">
        <v>11978</v>
      </c>
      <c r="N1900" s="466">
        <f t="shared" si="230"/>
        <v>5.4000000000000006E-2</v>
      </c>
      <c r="O1900" s="2">
        <v>0</v>
      </c>
      <c r="P1900" s="2">
        <v>10</v>
      </c>
      <c r="Q1900" s="2">
        <v>10</v>
      </c>
      <c r="R1900" s="2">
        <v>0</v>
      </c>
      <c r="S1900" s="470">
        <f t="shared" si="236"/>
        <v>22.319457086979643</v>
      </c>
      <c r="T1900" s="470">
        <f t="shared" si="232"/>
        <v>42.319457086979639</v>
      </c>
      <c r="U1900" s="474" t="s">
        <v>3970</v>
      </c>
      <c r="V1900" s="475" t="s">
        <v>3971</v>
      </c>
    </row>
    <row r="1901" spans="1:22" s="1" customFormat="1" ht="39.950000000000003" customHeight="1" thickBot="1">
      <c r="A1901" s="1" t="s">
        <v>6</v>
      </c>
      <c r="B1901" s="2" t="s">
        <v>180</v>
      </c>
      <c r="C1901" s="2" t="s">
        <v>269</v>
      </c>
      <c r="D1901" s="2" t="s">
        <v>2081</v>
      </c>
      <c r="E1901" s="2" t="s">
        <v>2736</v>
      </c>
      <c r="F1901" s="2" t="s">
        <v>3018</v>
      </c>
      <c r="G1901" s="2">
        <v>8549.39</v>
      </c>
      <c r="H1901" s="467">
        <v>8886.48</v>
      </c>
      <c r="I1901" s="467">
        <v>9243.06</v>
      </c>
      <c r="J1901" s="468">
        <f t="shared" si="235"/>
        <v>4.0126124179652681E-2</v>
      </c>
      <c r="K1901" s="464">
        <v>12178</v>
      </c>
      <c r="L1901" s="464">
        <v>27552.668000000001</v>
      </c>
      <c r="M1901" s="464">
        <v>11978</v>
      </c>
      <c r="N1901" s="466">
        <f t="shared" si="230"/>
        <v>5.4000000000000006E-2</v>
      </c>
      <c r="O1901" s="2">
        <v>0</v>
      </c>
      <c r="P1901" s="2">
        <v>10</v>
      </c>
      <c r="Q1901" s="2">
        <v>10</v>
      </c>
      <c r="R1901" s="2">
        <v>0</v>
      </c>
      <c r="S1901" s="470">
        <f t="shared" si="236"/>
        <v>21.434460016488046</v>
      </c>
      <c r="T1901" s="470">
        <f t="shared" si="232"/>
        <v>41.434460016488046</v>
      </c>
      <c r="U1901" s="474" t="s">
        <v>3970</v>
      </c>
      <c r="V1901" s="475" t="s">
        <v>3971</v>
      </c>
    </row>
    <row r="1902" spans="1:22" s="1" customFormat="1" ht="39.950000000000003" customHeight="1" thickBot="1">
      <c r="A1902" s="1" t="s">
        <v>6</v>
      </c>
      <c r="B1902" s="2" t="s">
        <v>180</v>
      </c>
      <c r="C1902" s="2" t="s">
        <v>269</v>
      </c>
      <c r="D1902" s="2" t="s">
        <v>2080</v>
      </c>
      <c r="E1902" s="2" t="s">
        <v>2738</v>
      </c>
      <c r="F1902" s="2" t="s">
        <v>3022</v>
      </c>
      <c r="G1902" s="2">
        <v>7315.02</v>
      </c>
      <c r="H1902" s="467">
        <v>8766</v>
      </c>
      <c r="I1902" s="467">
        <v>9335.44</v>
      </c>
      <c r="J1902" s="468">
        <f t="shared" si="235"/>
        <v>6.4960073009354385E-2</v>
      </c>
      <c r="K1902" s="464">
        <v>12178</v>
      </c>
      <c r="L1902" s="464">
        <v>27552.668000000001</v>
      </c>
      <c r="M1902" s="464">
        <v>11978</v>
      </c>
      <c r="N1902" s="466">
        <f t="shared" si="230"/>
        <v>5.4000000000000006E-2</v>
      </c>
      <c r="O1902" s="2">
        <v>10</v>
      </c>
      <c r="P1902" s="2">
        <v>10</v>
      </c>
      <c r="Q1902" s="2">
        <v>10</v>
      </c>
      <c r="R1902" s="2">
        <v>0</v>
      </c>
      <c r="S1902" s="470">
        <f t="shared" si="236"/>
        <v>21.222352668969002</v>
      </c>
      <c r="T1902" s="470">
        <f t="shared" si="232"/>
        <v>51.222352668969002</v>
      </c>
      <c r="U1902" s="474" t="s">
        <v>3970</v>
      </c>
      <c r="V1902" s="475" t="s">
        <v>3971</v>
      </c>
    </row>
    <row r="1903" spans="1:22" s="1" customFormat="1" ht="39.950000000000003" customHeight="1" thickBot="1">
      <c r="A1903" s="1" t="s">
        <v>6</v>
      </c>
      <c r="B1903" s="2" t="s">
        <v>180</v>
      </c>
      <c r="C1903" s="2" t="s">
        <v>269</v>
      </c>
      <c r="D1903" s="2" t="s">
        <v>2079</v>
      </c>
      <c r="E1903" s="2" t="s">
        <v>2744</v>
      </c>
      <c r="F1903" s="2" t="s">
        <v>3011</v>
      </c>
      <c r="G1903" s="2">
        <v>8700.1</v>
      </c>
      <c r="H1903" s="467">
        <v>8700</v>
      </c>
      <c r="I1903" s="467">
        <v>10000</v>
      </c>
      <c r="J1903" s="468">
        <f t="shared" si="235"/>
        <v>0.14942528735632185</v>
      </c>
      <c r="K1903" s="464">
        <v>12178</v>
      </c>
      <c r="L1903" s="464">
        <v>27552.668000000001</v>
      </c>
      <c r="M1903" s="464">
        <v>11978</v>
      </c>
      <c r="N1903" s="466">
        <f t="shared" si="230"/>
        <v>5.4000000000000006E-2</v>
      </c>
      <c r="O1903" s="2">
        <v>10</v>
      </c>
      <c r="P1903" s="2">
        <v>0</v>
      </c>
      <c r="Q1903" s="2">
        <v>10</v>
      </c>
      <c r="R1903" s="2">
        <v>0</v>
      </c>
      <c r="S1903" s="470">
        <f t="shared" si="236"/>
        <v>19.812000000000001</v>
      </c>
      <c r="T1903" s="470">
        <f t="shared" si="232"/>
        <v>39.811999999999998</v>
      </c>
      <c r="U1903" s="474" t="s">
        <v>3970</v>
      </c>
      <c r="V1903" s="475" t="s">
        <v>3971</v>
      </c>
    </row>
    <row r="1904" spans="1:22" s="1" customFormat="1" ht="39.950000000000003" customHeight="1" thickBot="1">
      <c r="A1904" s="1" t="s">
        <v>7</v>
      </c>
      <c r="B1904" s="2" t="s">
        <v>180</v>
      </c>
      <c r="C1904" s="2" t="s">
        <v>269</v>
      </c>
      <c r="D1904" s="2" t="s">
        <v>2083</v>
      </c>
      <c r="E1904" s="2" t="s">
        <v>2756</v>
      </c>
      <c r="F1904" s="2" t="s">
        <v>3017</v>
      </c>
      <c r="G1904" s="2"/>
      <c r="H1904" s="467"/>
      <c r="I1904" s="467"/>
      <c r="J1904" s="468"/>
      <c r="K1904" s="464">
        <v>12178</v>
      </c>
      <c r="L1904" s="464">
        <v>27552.668000000001</v>
      </c>
      <c r="M1904" s="464">
        <v>11978</v>
      </c>
      <c r="N1904" s="466">
        <f t="shared" si="230"/>
        <v>5.4000000000000006E-2</v>
      </c>
      <c r="O1904" s="2">
        <v>10</v>
      </c>
      <c r="P1904" s="2">
        <v>0</v>
      </c>
      <c r="Q1904" s="2">
        <v>10</v>
      </c>
      <c r="R1904" s="2">
        <v>0</v>
      </c>
      <c r="S1904" s="470"/>
      <c r="T1904" s="470">
        <f t="shared" si="232"/>
        <v>20</v>
      </c>
      <c r="U1904" s="474" t="s">
        <v>3970</v>
      </c>
      <c r="V1904" s="475" t="s">
        <v>3151</v>
      </c>
    </row>
    <row r="1905" spans="1:22" s="1" customFormat="1" ht="39.950000000000003" customHeight="1" thickBot="1">
      <c r="A1905" s="1" t="s">
        <v>7</v>
      </c>
      <c r="B1905" s="2" t="s">
        <v>181</v>
      </c>
      <c r="C1905" s="2" t="s">
        <v>269</v>
      </c>
      <c r="D1905" s="2" t="s">
        <v>2084</v>
      </c>
      <c r="E1905" s="2" t="s">
        <v>2733</v>
      </c>
      <c r="F1905" s="2" t="s">
        <v>3018</v>
      </c>
      <c r="G1905" s="2">
        <v>9870.02</v>
      </c>
      <c r="H1905" s="467">
        <v>10074.52</v>
      </c>
      <c r="I1905" s="467">
        <v>11486.17</v>
      </c>
      <c r="J1905" s="468">
        <f>+(I1905-H1905)/H1905</f>
        <v>0.14012081965195361</v>
      </c>
      <c r="K1905" s="464">
        <v>37336.8655</v>
      </c>
      <c r="L1905" s="464">
        <v>39474.572499999987</v>
      </c>
      <c r="M1905" s="464">
        <v>41493.517999999996</v>
      </c>
      <c r="N1905" s="466">
        <f t="shared" si="230"/>
        <v>5.4000000000000006E-2</v>
      </c>
      <c r="O1905" s="2">
        <v>10</v>
      </c>
      <c r="P1905" s="2">
        <v>10</v>
      </c>
      <c r="Q1905" s="2">
        <v>10</v>
      </c>
      <c r="R1905" s="2">
        <v>2</v>
      </c>
      <c r="S1905" s="470"/>
      <c r="T1905" s="470">
        <f t="shared" si="232"/>
        <v>32</v>
      </c>
      <c r="U1905" s="474" t="s">
        <v>3970</v>
      </c>
      <c r="V1905" s="475" t="s">
        <v>3151</v>
      </c>
    </row>
    <row r="1906" spans="1:22" s="1" customFormat="1" ht="39.950000000000003" customHeight="1" thickBot="1">
      <c r="A1906" s="1" t="s">
        <v>6</v>
      </c>
      <c r="B1906" s="2" t="s">
        <v>181</v>
      </c>
      <c r="C1906" s="2" t="s">
        <v>269</v>
      </c>
      <c r="D1906" s="2" t="s">
        <v>2085</v>
      </c>
      <c r="E1906" s="2" t="s">
        <v>2757</v>
      </c>
      <c r="F1906" s="2" t="s">
        <v>3021</v>
      </c>
      <c r="G1906" s="2">
        <v>15115</v>
      </c>
      <c r="H1906" s="467">
        <v>15115</v>
      </c>
      <c r="I1906" s="467">
        <v>15115</v>
      </c>
      <c r="J1906" s="468">
        <f>+(I1906-H1906)/H1906</f>
        <v>0</v>
      </c>
      <c r="K1906" s="464">
        <v>37336.8655</v>
      </c>
      <c r="L1906" s="464">
        <v>39474.572499999987</v>
      </c>
      <c r="M1906" s="464">
        <v>41493.517999999996</v>
      </c>
      <c r="N1906" s="466">
        <f t="shared" si="230"/>
        <v>5.4000000000000006E-2</v>
      </c>
      <c r="O1906" s="2">
        <v>10</v>
      </c>
      <c r="P1906" s="2">
        <v>10</v>
      </c>
      <c r="Q1906" s="2">
        <v>10</v>
      </c>
      <c r="R1906" s="2">
        <v>0</v>
      </c>
      <c r="S1906" s="470">
        <v>60</v>
      </c>
      <c r="T1906" s="470">
        <f t="shared" si="232"/>
        <v>90</v>
      </c>
      <c r="U1906" s="476" t="s">
        <v>3969</v>
      </c>
      <c r="V1906" s="472"/>
    </row>
    <row r="1907" spans="1:22" s="1" customFormat="1" ht="39.950000000000003" customHeight="1" thickBot="1">
      <c r="A1907" s="1" t="s">
        <v>7</v>
      </c>
      <c r="B1907" s="2" t="s">
        <v>181</v>
      </c>
      <c r="C1907" s="2" t="s">
        <v>269</v>
      </c>
      <c r="D1907" s="2" t="s">
        <v>2086</v>
      </c>
      <c r="E1907" s="2" t="s">
        <v>2735</v>
      </c>
      <c r="F1907" s="2" t="s">
        <v>3020</v>
      </c>
      <c r="G1907" s="2">
        <v>16053.76</v>
      </c>
      <c r="H1907" s="467">
        <v>17302</v>
      </c>
      <c r="I1907" s="467">
        <v>22092</v>
      </c>
      <c r="J1907" s="468">
        <f>+(I1907-H1907)/H1907</f>
        <v>0.27684660732863253</v>
      </c>
      <c r="K1907" s="464">
        <v>37336.8655</v>
      </c>
      <c r="L1907" s="464">
        <v>39474.572499999987</v>
      </c>
      <c r="M1907" s="464">
        <v>41493.517999999996</v>
      </c>
      <c r="N1907" s="466">
        <f t="shared" si="230"/>
        <v>5.4000000000000006E-2</v>
      </c>
      <c r="O1907" s="2">
        <v>10</v>
      </c>
      <c r="P1907" s="2">
        <v>10</v>
      </c>
      <c r="Q1907" s="2">
        <v>10</v>
      </c>
      <c r="R1907" s="2">
        <v>1</v>
      </c>
      <c r="S1907" s="470"/>
      <c r="T1907" s="470">
        <f t="shared" si="232"/>
        <v>31</v>
      </c>
      <c r="U1907" s="474" t="s">
        <v>3970</v>
      </c>
      <c r="V1907" s="475" t="s">
        <v>3151</v>
      </c>
    </row>
    <row r="1908" spans="1:22" s="1" customFormat="1" ht="39.950000000000003" customHeight="1" thickBot="1">
      <c r="A1908" s="1" t="s">
        <v>6</v>
      </c>
      <c r="B1908" s="2" t="s">
        <v>181</v>
      </c>
      <c r="C1908" s="2" t="s">
        <v>269</v>
      </c>
      <c r="D1908" s="2" t="s">
        <v>2087</v>
      </c>
      <c r="E1908" s="2" t="s">
        <v>2736</v>
      </c>
      <c r="F1908" s="2" t="s">
        <v>3020</v>
      </c>
      <c r="G1908" s="2">
        <v>16043.87</v>
      </c>
      <c r="H1908" s="467">
        <v>18564.55</v>
      </c>
      <c r="I1908" s="467">
        <v>23336.54</v>
      </c>
      <c r="J1908" s="468">
        <f>+(I1908-H1908)/H1908</f>
        <v>0.25704851450748883</v>
      </c>
      <c r="K1908" s="464">
        <v>37336.8655</v>
      </c>
      <c r="L1908" s="464">
        <v>39474.572499999987</v>
      </c>
      <c r="M1908" s="464">
        <v>41493.517999999996</v>
      </c>
      <c r="N1908" s="466">
        <f t="shared" si="230"/>
        <v>5.4000000000000006E-2</v>
      </c>
      <c r="O1908" s="2">
        <v>0</v>
      </c>
      <c r="P1908" s="2">
        <v>10</v>
      </c>
      <c r="Q1908" s="2">
        <v>10</v>
      </c>
      <c r="R1908" s="2">
        <v>0</v>
      </c>
      <c r="S1908" s="470">
        <f>+($I$1906*$S$1906)/I1908</f>
        <v>38.861802135192278</v>
      </c>
      <c r="T1908" s="470">
        <f t="shared" si="232"/>
        <v>58.861802135192278</v>
      </c>
      <c r="U1908" s="474" t="s">
        <v>3970</v>
      </c>
      <c r="V1908" s="475" t="s">
        <v>3971</v>
      </c>
    </row>
    <row r="1909" spans="1:22" s="1" customFormat="1" ht="39.950000000000003" customHeight="1" thickBot="1">
      <c r="A1909" s="1" t="s">
        <v>6</v>
      </c>
      <c r="B1909" s="2" t="s">
        <v>181</v>
      </c>
      <c r="C1909" s="2" t="s">
        <v>269</v>
      </c>
      <c r="D1909" s="2" t="s">
        <v>2088</v>
      </c>
      <c r="E1909" s="2" t="s">
        <v>2731</v>
      </c>
      <c r="F1909" s="2" t="s">
        <v>3018</v>
      </c>
      <c r="G1909" s="2">
        <v>28660</v>
      </c>
      <c r="H1909" s="467">
        <v>28660</v>
      </c>
      <c r="I1909" s="467">
        <v>28660</v>
      </c>
      <c r="J1909" s="468">
        <f>+(I1909-H1909)/H1909</f>
        <v>0</v>
      </c>
      <c r="K1909" s="464">
        <v>37336.8655</v>
      </c>
      <c r="L1909" s="464">
        <v>39474.572499999987</v>
      </c>
      <c r="M1909" s="464">
        <v>41493.517999999996</v>
      </c>
      <c r="N1909" s="466">
        <f t="shared" si="230"/>
        <v>5.4000000000000006E-2</v>
      </c>
      <c r="O1909" s="2">
        <v>10</v>
      </c>
      <c r="P1909" s="2">
        <v>0</v>
      </c>
      <c r="Q1909" s="2">
        <v>10</v>
      </c>
      <c r="R1909" s="2">
        <v>0</v>
      </c>
      <c r="S1909" s="470"/>
      <c r="T1909" s="470">
        <f t="shared" si="232"/>
        <v>20</v>
      </c>
      <c r="U1909" s="474" t="s">
        <v>3970</v>
      </c>
      <c r="V1909" s="475" t="s">
        <v>3154</v>
      </c>
    </row>
    <row r="1910" spans="1:22" s="1" customFormat="1" ht="39.950000000000003" customHeight="1" thickBot="1">
      <c r="A1910" s="1" t="s">
        <v>6</v>
      </c>
      <c r="B1910" s="2" t="s">
        <v>181</v>
      </c>
      <c r="C1910" s="2" t="s">
        <v>269</v>
      </c>
      <c r="D1910" s="2" t="s">
        <v>2089</v>
      </c>
      <c r="E1910" s="2" t="s">
        <v>2756</v>
      </c>
      <c r="F1910" s="2" t="s">
        <v>3018</v>
      </c>
      <c r="G1910" s="2">
        <v>35900</v>
      </c>
      <c r="H1910" s="467"/>
      <c r="I1910" s="467"/>
      <c r="J1910" s="468"/>
      <c r="K1910" s="464">
        <v>37336.8655</v>
      </c>
      <c r="L1910" s="464">
        <v>39474.572499999987</v>
      </c>
      <c r="M1910" s="464">
        <v>41493.517999999996</v>
      </c>
      <c r="N1910" s="466">
        <f t="shared" si="230"/>
        <v>5.4000000000000006E-2</v>
      </c>
      <c r="O1910" s="2">
        <v>10</v>
      </c>
      <c r="P1910" s="2">
        <v>10</v>
      </c>
      <c r="Q1910" s="2">
        <v>10</v>
      </c>
      <c r="R1910" s="2">
        <v>0</v>
      </c>
      <c r="S1910" s="470"/>
      <c r="T1910" s="470">
        <f t="shared" si="232"/>
        <v>30</v>
      </c>
      <c r="U1910" s="474" t="s">
        <v>3970</v>
      </c>
      <c r="V1910" s="475" t="s">
        <v>3163</v>
      </c>
    </row>
    <row r="1911" spans="1:22" s="1" customFormat="1" ht="39.950000000000003" customHeight="1" thickBot="1">
      <c r="A1911" s="1" t="s">
        <v>7</v>
      </c>
      <c r="B1911" s="2" t="s">
        <v>182</v>
      </c>
      <c r="C1911" s="2" t="s">
        <v>269</v>
      </c>
      <c r="D1911" s="2" t="s">
        <v>2091</v>
      </c>
      <c r="E1911" s="2" t="s">
        <v>2733</v>
      </c>
      <c r="F1911" s="2" t="s">
        <v>2779</v>
      </c>
      <c r="G1911" s="2">
        <v>1526.3</v>
      </c>
      <c r="H1911" s="467">
        <v>1138.83</v>
      </c>
      <c r="I1911" s="467">
        <v>1285.5999999999999</v>
      </c>
      <c r="J1911" s="468">
        <f t="shared" ref="J1911:J1924" si="237">+(I1911-H1911)/H1911</f>
        <v>0.12887788344177795</v>
      </c>
      <c r="K1911" s="464">
        <v>1669</v>
      </c>
      <c r="L1911" s="464">
        <v>1649.5</v>
      </c>
      <c r="M1911" s="464">
        <v>1610.3333333333335</v>
      </c>
      <c r="N1911" s="466">
        <f t="shared" si="230"/>
        <v>5.4000000000000006E-2</v>
      </c>
      <c r="O1911" s="2">
        <v>10</v>
      </c>
      <c r="P1911" s="2">
        <v>10</v>
      </c>
      <c r="Q1911" s="2">
        <v>10</v>
      </c>
      <c r="R1911" s="2">
        <v>2</v>
      </c>
      <c r="S1911" s="470"/>
      <c r="T1911" s="470">
        <f t="shared" si="232"/>
        <v>32</v>
      </c>
      <c r="U1911" s="474" t="s">
        <v>3970</v>
      </c>
      <c r="V1911" s="475" t="s">
        <v>3151</v>
      </c>
    </row>
    <row r="1912" spans="1:22" s="1" customFormat="1" ht="39.950000000000003" customHeight="1" thickBot="1">
      <c r="A1912" s="1" t="s">
        <v>7</v>
      </c>
      <c r="B1912" s="2" t="s">
        <v>182</v>
      </c>
      <c r="C1912" s="2" t="s">
        <v>269</v>
      </c>
      <c r="D1912" s="2" t="s">
        <v>2090</v>
      </c>
      <c r="E1912" s="2" t="s">
        <v>2736</v>
      </c>
      <c r="F1912" s="2" t="s">
        <v>2779</v>
      </c>
      <c r="G1912" s="2">
        <v>1760.68</v>
      </c>
      <c r="H1912" s="467">
        <v>1420.46</v>
      </c>
      <c r="I1912" s="467">
        <v>1589.55</v>
      </c>
      <c r="J1912" s="468">
        <f t="shared" si="237"/>
        <v>0.11903890289061284</v>
      </c>
      <c r="K1912" s="464">
        <v>1669</v>
      </c>
      <c r="L1912" s="464">
        <v>1649.5</v>
      </c>
      <c r="M1912" s="464">
        <v>1610.3333333333335</v>
      </c>
      <c r="N1912" s="466">
        <f t="shared" si="230"/>
        <v>5.4000000000000006E-2</v>
      </c>
      <c r="O1912" s="2">
        <v>0</v>
      </c>
      <c r="P1912" s="2">
        <v>10</v>
      </c>
      <c r="Q1912" s="2">
        <v>10</v>
      </c>
      <c r="R1912" s="2">
        <v>0</v>
      </c>
      <c r="S1912" s="470"/>
      <c r="T1912" s="470">
        <f t="shared" si="232"/>
        <v>20</v>
      </c>
      <c r="U1912" s="474" t="s">
        <v>3970</v>
      </c>
      <c r="V1912" s="475" t="s">
        <v>3151</v>
      </c>
    </row>
    <row r="1913" spans="1:22" s="1" customFormat="1" ht="39.950000000000003" customHeight="1" thickBot="1">
      <c r="A1913" s="1" t="s">
        <v>6</v>
      </c>
      <c r="B1913" s="2" t="s">
        <v>183</v>
      </c>
      <c r="C1913" s="2" t="s">
        <v>270</v>
      </c>
      <c r="D1913" s="2" t="s">
        <v>2093</v>
      </c>
      <c r="E1913" s="2" t="s">
        <v>2733</v>
      </c>
      <c r="F1913" s="2" t="s">
        <v>2939</v>
      </c>
      <c r="G1913" s="2">
        <v>63485.18</v>
      </c>
      <c r="H1913" s="467">
        <v>49367.19</v>
      </c>
      <c r="I1913" s="467">
        <v>49192.28</v>
      </c>
      <c r="J1913" s="468">
        <f t="shared" si="237"/>
        <v>-3.543041441086752E-3</v>
      </c>
      <c r="K1913" s="464">
        <v>63519.666666666657</v>
      </c>
      <c r="L1913" s="464">
        <v>61358.666666666657</v>
      </c>
      <c r="M1913" s="464">
        <v>75173.5</v>
      </c>
      <c r="N1913" s="466">
        <f t="shared" si="230"/>
        <v>5.4000000000000006E-2</v>
      </c>
      <c r="O1913" s="2">
        <v>10</v>
      </c>
      <c r="P1913" s="2">
        <v>10</v>
      </c>
      <c r="Q1913" s="2">
        <v>10</v>
      </c>
      <c r="R1913" s="2">
        <v>2</v>
      </c>
      <c r="S1913" s="470">
        <v>60</v>
      </c>
      <c r="T1913" s="470">
        <f t="shared" si="232"/>
        <v>92</v>
      </c>
      <c r="U1913" s="476" t="s">
        <v>3969</v>
      </c>
      <c r="V1913" s="472"/>
    </row>
    <row r="1914" spans="1:22" s="1" customFormat="1" ht="39.950000000000003" customHeight="1" thickBot="1">
      <c r="A1914" s="1" t="s">
        <v>6</v>
      </c>
      <c r="B1914" s="2" t="s">
        <v>183</v>
      </c>
      <c r="C1914" s="2" t="s">
        <v>269</v>
      </c>
      <c r="D1914" s="2" t="s">
        <v>2092</v>
      </c>
      <c r="E1914" s="2" t="s">
        <v>2741</v>
      </c>
      <c r="F1914" s="2" t="s">
        <v>2938</v>
      </c>
      <c r="G1914" s="2">
        <v>39140</v>
      </c>
      <c r="H1914" s="467">
        <v>46968</v>
      </c>
      <c r="I1914" s="467">
        <v>50545.33</v>
      </c>
      <c r="J1914" s="468">
        <f t="shared" si="237"/>
        <v>7.6165261454607433E-2</v>
      </c>
      <c r="K1914" s="464">
        <v>63519.666666666657</v>
      </c>
      <c r="L1914" s="464">
        <v>61358.666666666657</v>
      </c>
      <c r="M1914" s="464">
        <v>75173.5</v>
      </c>
      <c r="N1914" s="466">
        <f t="shared" si="230"/>
        <v>5.4000000000000006E-2</v>
      </c>
      <c r="O1914" s="2">
        <v>10</v>
      </c>
      <c r="P1914" s="2">
        <v>0</v>
      </c>
      <c r="Q1914" s="2">
        <v>10</v>
      </c>
      <c r="R1914" s="2">
        <v>0</v>
      </c>
      <c r="S1914" s="470">
        <f>+($I$1913*$S$1913)/I1914</f>
        <v>58.393857553210154</v>
      </c>
      <c r="T1914" s="470">
        <f t="shared" si="232"/>
        <v>78.393857553210154</v>
      </c>
      <c r="U1914" s="476" t="s">
        <v>3969</v>
      </c>
      <c r="V1914" s="472"/>
    </row>
    <row r="1915" spans="1:22" s="1" customFormat="1" ht="39.950000000000003" customHeight="1" thickBot="1">
      <c r="A1915" s="1" t="s">
        <v>7</v>
      </c>
      <c r="B1915" s="2" t="s">
        <v>183</v>
      </c>
      <c r="C1915" s="2" t="s">
        <v>269</v>
      </c>
      <c r="D1915" s="2" t="s">
        <v>2094</v>
      </c>
      <c r="E1915" s="2" t="s">
        <v>2733</v>
      </c>
      <c r="F1915" s="2" t="s">
        <v>2939</v>
      </c>
      <c r="G1915" s="2">
        <v>55257.03</v>
      </c>
      <c r="H1915" s="467">
        <v>55341.69</v>
      </c>
      <c r="I1915" s="467">
        <v>55337.24</v>
      </c>
      <c r="J1915" s="468">
        <f t="shared" si="237"/>
        <v>-8.0409542968499259E-5</v>
      </c>
      <c r="K1915" s="464">
        <v>63519.666666666657</v>
      </c>
      <c r="L1915" s="464">
        <v>61358.666666666657</v>
      </c>
      <c r="M1915" s="464">
        <v>75173.5</v>
      </c>
      <c r="N1915" s="466">
        <f t="shared" si="230"/>
        <v>5.4000000000000006E-2</v>
      </c>
      <c r="O1915" s="2">
        <v>10</v>
      </c>
      <c r="P1915" s="2">
        <v>0</v>
      </c>
      <c r="Q1915" s="2">
        <v>10</v>
      </c>
      <c r="R1915" s="2">
        <v>2</v>
      </c>
      <c r="S1915" s="470"/>
      <c r="T1915" s="470">
        <f t="shared" si="232"/>
        <v>22</v>
      </c>
      <c r="U1915" s="474" t="s">
        <v>3970</v>
      </c>
      <c r="V1915" s="475" t="s">
        <v>3151</v>
      </c>
    </row>
    <row r="1916" spans="1:22" s="1" customFormat="1" ht="39.950000000000003" customHeight="1" thickBot="1">
      <c r="A1916" s="1" t="s">
        <v>6</v>
      </c>
      <c r="B1916" s="2" t="s">
        <v>183</v>
      </c>
      <c r="C1916" s="2" t="s">
        <v>271</v>
      </c>
      <c r="D1916" s="2" t="s">
        <v>2095</v>
      </c>
      <c r="E1916" s="2" t="s">
        <v>2733</v>
      </c>
      <c r="F1916" s="2" t="s">
        <v>3023</v>
      </c>
      <c r="G1916" s="2">
        <v>58657.01</v>
      </c>
      <c r="H1916" s="467">
        <v>58657.01</v>
      </c>
      <c r="I1916" s="467">
        <v>58652.12</v>
      </c>
      <c r="J1916" s="468">
        <f t="shared" si="237"/>
        <v>-8.3365994959501302E-5</v>
      </c>
      <c r="K1916" s="464">
        <v>63519.666666666657</v>
      </c>
      <c r="L1916" s="464">
        <v>61358.666666666657</v>
      </c>
      <c r="M1916" s="464">
        <v>75173.5</v>
      </c>
      <c r="N1916" s="466">
        <f t="shared" si="230"/>
        <v>5.4000000000000006E-2</v>
      </c>
      <c r="O1916" s="2">
        <v>10</v>
      </c>
      <c r="P1916" s="2">
        <v>10</v>
      </c>
      <c r="Q1916" s="2">
        <v>10</v>
      </c>
      <c r="R1916" s="2">
        <v>2</v>
      </c>
      <c r="S1916" s="470">
        <f>+($I$1913*$S$1913)/I1916</f>
        <v>50.322764121740178</v>
      </c>
      <c r="T1916" s="470">
        <f t="shared" si="232"/>
        <v>82.322764121740178</v>
      </c>
      <c r="U1916" s="476" t="s">
        <v>3969</v>
      </c>
      <c r="V1916" s="472"/>
    </row>
    <row r="1917" spans="1:22" s="1" customFormat="1" ht="39.950000000000003" customHeight="1" thickBot="1">
      <c r="A1917" s="1" t="s">
        <v>6</v>
      </c>
      <c r="B1917" s="2" t="s">
        <v>183</v>
      </c>
      <c r="C1917" s="2" t="s">
        <v>272</v>
      </c>
      <c r="D1917" s="2" t="s">
        <v>2096</v>
      </c>
      <c r="E1917" s="2" t="s">
        <v>2736</v>
      </c>
      <c r="F1917" s="2" t="s">
        <v>3024</v>
      </c>
      <c r="G1917" s="2">
        <v>85902.74</v>
      </c>
      <c r="H1917" s="467">
        <v>67651.58</v>
      </c>
      <c r="I1917" s="467">
        <v>67048.52</v>
      </c>
      <c r="J1917" s="468">
        <f t="shared" si="237"/>
        <v>-8.9142042210987194E-3</v>
      </c>
      <c r="K1917" s="464">
        <v>63519.666666666657</v>
      </c>
      <c r="L1917" s="464">
        <v>61358.666666666657</v>
      </c>
      <c r="M1917" s="464">
        <v>75173.5</v>
      </c>
      <c r="N1917" s="466">
        <f t="shared" si="230"/>
        <v>5.4000000000000006E-2</v>
      </c>
      <c r="O1917" s="2">
        <v>0</v>
      </c>
      <c r="P1917" s="2">
        <v>10</v>
      </c>
      <c r="Q1917" s="2">
        <v>10</v>
      </c>
      <c r="R1917" s="2">
        <v>0</v>
      </c>
      <c r="S1917" s="470">
        <f>+($I$1913*$S$1913)/I1917</f>
        <v>44.020909037216626</v>
      </c>
      <c r="T1917" s="470">
        <f t="shared" si="232"/>
        <v>64.020909037216626</v>
      </c>
      <c r="U1917" s="476" t="s">
        <v>3969</v>
      </c>
      <c r="V1917" s="472"/>
    </row>
    <row r="1918" spans="1:22" s="1" customFormat="1" ht="39.950000000000003" customHeight="1" thickBot="1">
      <c r="A1918" s="1" t="s">
        <v>6</v>
      </c>
      <c r="B1918" s="2" t="s">
        <v>183</v>
      </c>
      <c r="C1918" s="2" t="s">
        <v>270</v>
      </c>
      <c r="D1918" s="2" t="s">
        <v>2097</v>
      </c>
      <c r="E1918" s="2" t="s">
        <v>2736</v>
      </c>
      <c r="F1918" s="2" t="s">
        <v>3024</v>
      </c>
      <c r="G1918" s="2">
        <v>88970.7</v>
      </c>
      <c r="H1918" s="467">
        <v>70067.710000000006</v>
      </c>
      <c r="I1918" s="467">
        <v>67048.52</v>
      </c>
      <c r="J1918" s="468">
        <f t="shared" si="237"/>
        <v>-4.30896057542055E-2</v>
      </c>
      <c r="K1918" s="464">
        <v>63519.666666666657</v>
      </c>
      <c r="L1918" s="464">
        <v>61358.666666666657</v>
      </c>
      <c r="M1918" s="464">
        <v>75173.5</v>
      </c>
      <c r="N1918" s="466">
        <f t="shared" si="230"/>
        <v>5.4000000000000006E-2</v>
      </c>
      <c r="O1918" s="2">
        <v>0</v>
      </c>
      <c r="P1918" s="2">
        <v>10</v>
      </c>
      <c r="Q1918" s="2">
        <v>10</v>
      </c>
      <c r="R1918" s="2">
        <v>0</v>
      </c>
      <c r="S1918" s="470">
        <f>+($I$1913*$S$1913)/I1918</f>
        <v>44.020909037216626</v>
      </c>
      <c r="T1918" s="470">
        <f t="shared" si="232"/>
        <v>64.020909037216626</v>
      </c>
      <c r="U1918" s="476" t="s">
        <v>3969</v>
      </c>
      <c r="V1918" s="472"/>
    </row>
    <row r="1919" spans="1:22" s="1" customFormat="1" ht="39.950000000000003" customHeight="1" thickBot="1">
      <c r="A1919" s="1" t="s">
        <v>7</v>
      </c>
      <c r="B1919" s="2" t="s">
        <v>183</v>
      </c>
      <c r="C1919" s="2" t="s">
        <v>269</v>
      </c>
      <c r="D1919" s="2" t="s">
        <v>2099</v>
      </c>
      <c r="E1919" s="2" t="s">
        <v>2736</v>
      </c>
      <c r="F1919" s="2" t="s">
        <v>3026</v>
      </c>
      <c r="G1919" s="2">
        <v>73130</v>
      </c>
      <c r="H1919" s="467">
        <v>74014.880000000005</v>
      </c>
      <c r="I1919" s="467">
        <v>69080.56</v>
      </c>
      <c r="J1919" s="468">
        <f t="shared" si="237"/>
        <v>-6.6666594609084098E-2</v>
      </c>
      <c r="K1919" s="464">
        <v>63519.666666666657</v>
      </c>
      <c r="L1919" s="464">
        <v>61358.666666666657</v>
      </c>
      <c r="M1919" s="464">
        <v>75173.5</v>
      </c>
      <c r="N1919" s="466">
        <f t="shared" si="230"/>
        <v>5.4000000000000006E-2</v>
      </c>
      <c r="O1919" s="2">
        <v>0</v>
      </c>
      <c r="P1919" s="2">
        <v>10</v>
      </c>
      <c r="Q1919" s="2">
        <v>10</v>
      </c>
      <c r="R1919" s="2">
        <v>0</v>
      </c>
      <c r="S1919" s="470">
        <f>+($I$1913*$S$1913)/I1919</f>
        <v>42.726011485720441</v>
      </c>
      <c r="T1919" s="470">
        <f t="shared" si="232"/>
        <v>62.726011485720441</v>
      </c>
      <c r="U1919" s="476" t="s">
        <v>3969</v>
      </c>
      <c r="V1919" s="472"/>
    </row>
    <row r="1920" spans="1:22" s="1" customFormat="1" ht="39.950000000000003" customHeight="1" thickBot="1">
      <c r="A1920" s="1" t="s">
        <v>6</v>
      </c>
      <c r="B1920" s="2" t="s">
        <v>183</v>
      </c>
      <c r="C1920" s="2" t="s">
        <v>269</v>
      </c>
      <c r="D1920" s="2" t="s">
        <v>2098</v>
      </c>
      <c r="E1920" s="2" t="s">
        <v>2738</v>
      </c>
      <c r="F1920" s="2" t="s">
        <v>3025</v>
      </c>
      <c r="G1920" s="2">
        <v>70277</v>
      </c>
      <c r="H1920" s="467">
        <v>73534.3</v>
      </c>
      <c r="I1920" s="467">
        <v>77528.17</v>
      </c>
      <c r="J1920" s="468">
        <f t="shared" si="237"/>
        <v>5.4313021270345881E-2</v>
      </c>
      <c r="K1920" s="464">
        <v>63519.666666666657</v>
      </c>
      <c r="L1920" s="464">
        <v>61358.666666666657</v>
      </c>
      <c r="M1920" s="464">
        <v>75173.5</v>
      </c>
      <c r="N1920" s="466">
        <f t="shared" si="230"/>
        <v>5.4000000000000006E-2</v>
      </c>
      <c r="O1920" s="2">
        <v>10</v>
      </c>
      <c r="P1920" s="2">
        <v>10</v>
      </c>
      <c r="Q1920" s="2">
        <v>10</v>
      </c>
      <c r="R1920" s="2">
        <v>0</v>
      </c>
      <c r="S1920" s="470"/>
      <c r="T1920" s="470">
        <f t="shared" si="232"/>
        <v>30</v>
      </c>
      <c r="U1920" s="474" t="s">
        <v>3970</v>
      </c>
      <c r="V1920" s="475" t="s">
        <v>3151</v>
      </c>
    </row>
    <row r="1921" spans="1:22" s="1" customFormat="1" ht="39.950000000000003" customHeight="1" thickBot="1">
      <c r="A1921" s="1" t="s">
        <v>6</v>
      </c>
      <c r="B1921" s="2" t="s">
        <v>183</v>
      </c>
      <c r="C1921" s="2" t="s">
        <v>273</v>
      </c>
      <c r="D1921" s="2" t="s">
        <v>2102</v>
      </c>
      <c r="E1921" s="2" t="s">
        <v>2736</v>
      </c>
      <c r="F1921" s="2" t="s">
        <v>3027</v>
      </c>
      <c r="G1921" s="2">
        <v>119555.74</v>
      </c>
      <c r="H1921" s="467">
        <v>103657.55</v>
      </c>
      <c r="I1921" s="467">
        <v>93906.55</v>
      </c>
      <c r="J1921" s="468">
        <f t="shared" si="237"/>
        <v>-9.4069365907259048E-2</v>
      </c>
      <c r="K1921" s="464">
        <v>63519.666666666657</v>
      </c>
      <c r="L1921" s="464">
        <v>61358.666666666657</v>
      </c>
      <c r="M1921" s="464">
        <v>75173.5</v>
      </c>
      <c r="N1921" s="466">
        <f t="shared" si="230"/>
        <v>5.4000000000000006E-2</v>
      </c>
      <c r="O1921" s="2">
        <v>0</v>
      </c>
      <c r="P1921" s="2">
        <v>10</v>
      </c>
      <c r="Q1921" s="2">
        <v>10</v>
      </c>
      <c r="R1921" s="2">
        <v>0</v>
      </c>
      <c r="S1921" s="470">
        <f>+($I$1913*$S$1913)/I1921</f>
        <v>31.430574331609453</v>
      </c>
      <c r="T1921" s="470">
        <f t="shared" si="232"/>
        <v>51.430574331609449</v>
      </c>
      <c r="U1921" s="474" t="s">
        <v>3970</v>
      </c>
      <c r="V1921" s="475" t="s">
        <v>3971</v>
      </c>
    </row>
    <row r="1922" spans="1:22" s="1" customFormat="1" ht="39.950000000000003" customHeight="1" thickBot="1">
      <c r="A1922" s="1" t="s">
        <v>6</v>
      </c>
      <c r="B1922" s="2" t="s">
        <v>183</v>
      </c>
      <c r="C1922" s="2" t="s">
        <v>271</v>
      </c>
      <c r="D1922" s="2" t="s">
        <v>2104</v>
      </c>
      <c r="E1922" s="2" t="s">
        <v>2736</v>
      </c>
      <c r="F1922" s="2" t="s">
        <v>3027</v>
      </c>
      <c r="G1922" s="2">
        <v>123825.59</v>
      </c>
      <c r="H1922" s="467">
        <v>107359.61</v>
      </c>
      <c r="I1922" s="467">
        <v>93906.55</v>
      </c>
      <c r="J1922" s="468">
        <f t="shared" si="237"/>
        <v>-0.12530839111654743</v>
      </c>
      <c r="K1922" s="464">
        <v>63519.666666666657</v>
      </c>
      <c r="L1922" s="464">
        <v>61358.666666666657</v>
      </c>
      <c r="M1922" s="464">
        <v>75173.5</v>
      </c>
      <c r="N1922" s="466">
        <f t="shared" si="230"/>
        <v>5.4000000000000006E-2</v>
      </c>
      <c r="O1922" s="2">
        <v>0</v>
      </c>
      <c r="P1922" s="2">
        <v>10</v>
      </c>
      <c r="Q1922" s="2">
        <v>10</v>
      </c>
      <c r="R1922" s="2">
        <v>0</v>
      </c>
      <c r="S1922" s="470">
        <f>+($I$1913*$S$1913)/I1922</f>
        <v>31.430574331609453</v>
      </c>
      <c r="T1922" s="470">
        <f t="shared" si="232"/>
        <v>51.430574331609449</v>
      </c>
      <c r="U1922" s="474" t="s">
        <v>3970</v>
      </c>
      <c r="V1922" s="475" t="s">
        <v>3971</v>
      </c>
    </row>
    <row r="1923" spans="1:22" s="1" customFormat="1" ht="39.950000000000003" customHeight="1" thickBot="1">
      <c r="A1923" s="1" t="s">
        <v>6</v>
      </c>
      <c r="B1923" s="2" t="s">
        <v>183</v>
      </c>
      <c r="C1923" s="2" t="s">
        <v>269</v>
      </c>
      <c r="D1923" s="2" t="s">
        <v>2103</v>
      </c>
      <c r="E1923" s="2" t="s">
        <v>2735</v>
      </c>
      <c r="F1923" s="2" t="s">
        <v>3028</v>
      </c>
      <c r="G1923" s="2">
        <v>87655.66</v>
      </c>
      <c r="H1923" s="467">
        <v>104411</v>
      </c>
      <c r="I1923" s="467">
        <v>108765</v>
      </c>
      <c r="J1923" s="468">
        <f t="shared" si="237"/>
        <v>4.1700587102891457E-2</v>
      </c>
      <c r="K1923" s="464">
        <v>63519.666666666657</v>
      </c>
      <c r="L1923" s="464">
        <v>61358.666666666657</v>
      </c>
      <c r="M1923" s="464">
        <v>75173.5</v>
      </c>
      <c r="N1923" s="466">
        <f t="shared" si="230"/>
        <v>5.4000000000000006E-2</v>
      </c>
      <c r="O1923" s="2">
        <v>10</v>
      </c>
      <c r="P1923" s="2">
        <v>10</v>
      </c>
      <c r="Q1923" s="2">
        <v>10</v>
      </c>
      <c r="R1923" s="2">
        <v>1</v>
      </c>
      <c r="S1923" s="470">
        <f>+($I$1913*$S$1913)/I1923</f>
        <v>27.136825265480621</v>
      </c>
      <c r="T1923" s="470">
        <f t="shared" si="232"/>
        <v>58.136825265480624</v>
      </c>
      <c r="U1923" s="474" t="s">
        <v>3970</v>
      </c>
      <c r="V1923" s="475" t="s">
        <v>3971</v>
      </c>
    </row>
    <row r="1924" spans="1:22" s="1" customFormat="1" ht="39.950000000000003" customHeight="1" thickBot="1">
      <c r="A1924" s="1" t="s">
        <v>6</v>
      </c>
      <c r="B1924" s="2" t="s">
        <v>183</v>
      </c>
      <c r="C1924" s="2" t="s">
        <v>269</v>
      </c>
      <c r="D1924" s="2" t="s">
        <v>2101</v>
      </c>
      <c r="E1924" s="2" t="s">
        <v>2737</v>
      </c>
      <c r="F1924" s="2" t="s">
        <v>2941</v>
      </c>
      <c r="G1924" s="2">
        <v>93434.18</v>
      </c>
      <c r="H1924" s="467">
        <v>93434.18</v>
      </c>
      <c r="I1924" s="467">
        <v>110908.55</v>
      </c>
      <c r="J1924" s="468">
        <f t="shared" si="237"/>
        <v>0.18702331416618642</v>
      </c>
      <c r="K1924" s="464">
        <v>63519.666666666657</v>
      </c>
      <c r="L1924" s="464">
        <v>61358.666666666657</v>
      </c>
      <c r="M1924" s="464">
        <v>75173.5</v>
      </c>
      <c r="N1924" s="466">
        <f t="shared" si="230"/>
        <v>5.4000000000000006E-2</v>
      </c>
      <c r="O1924" s="2">
        <v>10</v>
      </c>
      <c r="P1924" s="2">
        <v>10</v>
      </c>
      <c r="Q1924" s="2">
        <v>10</v>
      </c>
      <c r="R1924" s="2">
        <v>0</v>
      </c>
      <c r="S1924" s="470">
        <f>+($I$1913*$S$1913)/I1924</f>
        <v>26.612346838904664</v>
      </c>
      <c r="T1924" s="470">
        <f t="shared" si="232"/>
        <v>56.612346838904664</v>
      </c>
      <c r="U1924" s="474" t="s">
        <v>3970</v>
      </c>
      <c r="V1924" s="475" t="s">
        <v>3971</v>
      </c>
    </row>
    <row r="1925" spans="1:22" s="1" customFormat="1" ht="39.950000000000003" customHeight="1" thickBot="1">
      <c r="A1925" s="1" t="s">
        <v>6</v>
      </c>
      <c r="B1925" s="2" t="s">
        <v>183</v>
      </c>
      <c r="C1925" s="2" t="s">
        <v>269</v>
      </c>
      <c r="D1925" s="2" t="s">
        <v>2100</v>
      </c>
      <c r="E1925" s="2" t="s">
        <v>2757</v>
      </c>
      <c r="F1925" s="2" t="s">
        <v>2940</v>
      </c>
      <c r="G1925" s="2">
        <v>89470</v>
      </c>
      <c r="H1925" s="467">
        <v>89470</v>
      </c>
      <c r="I1925" s="467"/>
      <c r="J1925" s="468"/>
      <c r="K1925" s="464">
        <v>63519.666666666657</v>
      </c>
      <c r="L1925" s="464">
        <v>61358.666666666657</v>
      </c>
      <c r="M1925" s="464">
        <v>75173.5</v>
      </c>
      <c r="N1925" s="466">
        <f t="shared" si="230"/>
        <v>5.4000000000000006E-2</v>
      </c>
      <c r="O1925" s="2">
        <v>10</v>
      </c>
      <c r="P1925" s="2">
        <v>10</v>
      </c>
      <c r="Q1925" s="2">
        <v>10</v>
      </c>
      <c r="R1925" s="2">
        <v>0</v>
      </c>
      <c r="S1925" s="470"/>
      <c r="T1925" s="470">
        <f t="shared" si="232"/>
        <v>30</v>
      </c>
      <c r="U1925" s="474" t="s">
        <v>3970</v>
      </c>
      <c r="V1925" s="475" t="s">
        <v>3154</v>
      </c>
    </row>
    <row r="1926" spans="1:22" s="1" customFormat="1" ht="39.950000000000003" customHeight="1" thickBot="1">
      <c r="A1926" s="1" t="s">
        <v>6</v>
      </c>
      <c r="B1926" s="2" t="s">
        <v>184</v>
      </c>
      <c r="C1926" s="2" t="s">
        <v>270</v>
      </c>
      <c r="D1926" s="2" t="s">
        <v>2105</v>
      </c>
      <c r="E1926" s="2" t="s">
        <v>2733</v>
      </c>
      <c r="F1926" s="2" t="s">
        <v>2939</v>
      </c>
      <c r="G1926" s="2">
        <v>16588.2</v>
      </c>
      <c r="H1926" s="467">
        <v>10206.549999999999</v>
      </c>
      <c r="I1926" s="467">
        <v>10154.870000000001</v>
      </c>
      <c r="J1926" s="468">
        <f t="shared" ref="J1926:J1935" si="238">+(I1926-H1926)/H1926</f>
        <v>-5.0634151598726775E-3</v>
      </c>
      <c r="K1926" s="464">
        <v>20775.5</v>
      </c>
      <c r="L1926" s="464">
        <v>22170</v>
      </c>
      <c r="M1926" s="464">
        <v>19779.5</v>
      </c>
      <c r="N1926" s="466">
        <f t="shared" si="230"/>
        <v>5.4000000000000006E-2</v>
      </c>
      <c r="O1926" s="2">
        <v>10</v>
      </c>
      <c r="P1926" s="2">
        <v>10</v>
      </c>
      <c r="Q1926" s="2">
        <v>10</v>
      </c>
      <c r="R1926" s="2">
        <v>2</v>
      </c>
      <c r="S1926" s="470">
        <v>60</v>
      </c>
      <c r="T1926" s="470">
        <f t="shared" si="232"/>
        <v>92</v>
      </c>
      <c r="U1926" s="476" t="s">
        <v>3969</v>
      </c>
      <c r="V1926" s="472"/>
    </row>
    <row r="1927" spans="1:22" s="1" customFormat="1" ht="39.950000000000003" customHeight="1" thickBot="1">
      <c r="A1927" s="1" t="s">
        <v>6</v>
      </c>
      <c r="B1927" s="2" t="s">
        <v>184</v>
      </c>
      <c r="C1927" s="2" t="s">
        <v>269</v>
      </c>
      <c r="D1927" s="2" t="s">
        <v>2106</v>
      </c>
      <c r="E1927" s="2" t="s">
        <v>2741</v>
      </c>
      <c r="F1927" s="2" t="s">
        <v>2938</v>
      </c>
      <c r="G1927" s="2">
        <v>10300</v>
      </c>
      <c r="H1927" s="467">
        <v>12360</v>
      </c>
      <c r="I1927" s="467">
        <v>12294.81</v>
      </c>
      <c r="J1927" s="468">
        <f t="shared" si="238"/>
        <v>-5.2742718446602355E-3</v>
      </c>
      <c r="K1927" s="464">
        <v>20775.5</v>
      </c>
      <c r="L1927" s="464">
        <v>22170</v>
      </c>
      <c r="M1927" s="464">
        <v>19779.5</v>
      </c>
      <c r="N1927" s="466">
        <f t="shared" si="230"/>
        <v>5.4000000000000006E-2</v>
      </c>
      <c r="O1927" s="2">
        <v>10</v>
      </c>
      <c r="P1927" s="2">
        <v>0</v>
      </c>
      <c r="Q1927" s="2">
        <v>10</v>
      </c>
      <c r="R1927" s="2">
        <v>0</v>
      </c>
      <c r="S1927" s="470">
        <f>+($I$1926*$S$1926)/I1927</f>
        <v>49.556861797782972</v>
      </c>
      <c r="T1927" s="470">
        <f t="shared" si="232"/>
        <v>69.556861797782972</v>
      </c>
      <c r="U1927" s="476" t="s">
        <v>3969</v>
      </c>
      <c r="V1927" s="472"/>
    </row>
    <row r="1928" spans="1:22" s="1" customFormat="1" ht="39.950000000000003" customHeight="1" thickBot="1">
      <c r="A1928" s="1" t="s">
        <v>7</v>
      </c>
      <c r="B1928" s="2" t="s">
        <v>184</v>
      </c>
      <c r="C1928" s="2" t="s">
        <v>269</v>
      </c>
      <c r="D1928" s="2" t="s">
        <v>2107</v>
      </c>
      <c r="E1928" s="2" t="s">
        <v>2733</v>
      </c>
      <c r="F1928" s="2" t="s">
        <v>2939</v>
      </c>
      <c r="G1928" s="2">
        <v>13801.68</v>
      </c>
      <c r="H1928" s="467">
        <v>13822.83</v>
      </c>
      <c r="I1928" s="467">
        <v>13821.71</v>
      </c>
      <c r="J1928" s="468">
        <f t="shared" si="238"/>
        <v>-8.1025376135046182E-5</v>
      </c>
      <c r="K1928" s="464">
        <v>20775.5</v>
      </c>
      <c r="L1928" s="464">
        <v>22170</v>
      </c>
      <c r="M1928" s="464">
        <v>19779.5</v>
      </c>
      <c r="N1928" s="466">
        <f t="shared" si="230"/>
        <v>5.4000000000000006E-2</v>
      </c>
      <c r="O1928" s="2">
        <v>10</v>
      </c>
      <c r="P1928" s="2">
        <v>0</v>
      </c>
      <c r="Q1928" s="2">
        <v>10</v>
      </c>
      <c r="R1928" s="2">
        <v>2</v>
      </c>
      <c r="S1928" s="470"/>
      <c r="T1928" s="470">
        <f t="shared" si="232"/>
        <v>22</v>
      </c>
      <c r="U1928" s="474" t="s">
        <v>3970</v>
      </c>
      <c r="V1928" s="475" t="s">
        <v>3151</v>
      </c>
    </row>
    <row r="1929" spans="1:22" s="1" customFormat="1" ht="39.950000000000003" customHeight="1" thickBot="1">
      <c r="A1929" s="1" t="s">
        <v>6</v>
      </c>
      <c r="B1929" s="2" t="s">
        <v>184</v>
      </c>
      <c r="C1929" s="2" t="s">
        <v>271</v>
      </c>
      <c r="D1929" s="2" t="s">
        <v>2108</v>
      </c>
      <c r="E1929" s="2" t="s">
        <v>2733</v>
      </c>
      <c r="F1929" s="2" t="s">
        <v>3023</v>
      </c>
      <c r="G1929" s="2">
        <v>15326.08</v>
      </c>
      <c r="H1929" s="467">
        <v>15326.08</v>
      </c>
      <c r="I1929" s="467">
        <v>15323.53</v>
      </c>
      <c r="J1929" s="468">
        <f t="shared" si="238"/>
        <v>-1.6638305424474309E-4</v>
      </c>
      <c r="K1929" s="464">
        <v>20775.5</v>
      </c>
      <c r="L1929" s="464">
        <v>22170</v>
      </c>
      <c r="M1929" s="464">
        <v>19779.5</v>
      </c>
      <c r="N1929" s="466">
        <f t="shared" si="230"/>
        <v>5.4000000000000006E-2</v>
      </c>
      <c r="O1929" s="2">
        <v>10</v>
      </c>
      <c r="P1929" s="2">
        <v>0</v>
      </c>
      <c r="Q1929" s="2">
        <v>10</v>
      </c>
      <c r="R1929" s="2">
        <v>2</v>
      </c>
      <c r="S1929" s="470">
        <f t="shared" ref="S1929:S1934" si="239">+($I$1926*$S$1926)/I1929</f>
        <v>39.761869490907124</v>
      </c>
      <c r="T1929" s="470">
        <f t="shared" si="232"/>
        <v>61.761869490907124</v>
      </c>
      <c r="U1929" s="476" t="s">
        <v>3969</v>
      </c>
      <c r="V1929" s="472"/>
    </row>
    <row r="1930" spans="1:22" s="1" customFormat="1" ht="39.950000000000003" customHeight="1" thickBot="1">
      <c r="A1930" s="1" t="s">
        <v>6</v>
      </c>
      <c r="B1930" s="2" t="s">
        <v>184</v>
      </c>
      <c r="C1930" s="2" t="s">
        <v>270</v>
      </c>
      <c r="D1930" s="2" t="s">
        <v>2110</v>
      </c>
      <c r="E1930" s="2" t="s">
        <v>2736</v>
      </c>
      <c r="F1930" s="2" t="s">
        <v>3024</v>
      </c>
      <c r="G1930" s="2">
        <v>21769.84</v>
      </c>
      <c r="H1930" s="467">
        <v>17648.52</v>
      </c>
      <c r="I1930" s="467">
        <v>15759.28</v>
      </c>
      <c r="J1930" s="468">
        <f t="shared" si="238"/>
        <v>-0.10704806975315775</v>
      </c>
      <c r="K1930" s="464">
        <v>20775.5</v>
      </c>
      <c r="L1930" s="464">
        <v>22170</v>
      </c>
      <c r="M1930" s="464">
        <v>19779.5</v>
      </c>
      <c r="N1930" s="466">
        <f t="shared" si="230"/>
        <v>5.4000000000000006E-2</v>
      </c>
      <c r="O1930" s="2">
        <v>0</v>
      </c>
      <c r="P1930" s="2">
        <v>10</v>
      </c>
      <c r="Q1930" s="2">
        <v>10</v>
      </c>
      <c r="R1930" s="2">
        <v>0</v>
      </c>
      <c r="S1930" s="470">
        <f t="shared" si="239"/>
        <v>38.662438893147403</v>
      </c>
      <c r="T1930" s="470">
        <f t="shared" si="232"/>
        <v>58.662438893147403</v>
      </c>
      <c r="U1930" s="474" t="s">
        <v>3970</v>
      </c>
      <c r="V1930" s="475" t="s">
        <v>3971</v>
      </c>
    </row>
    <row r="1931" spans="1:22" s="1" customFormat="1" ht="39.950000000000003" customHeight="1" thickBot="1">
      <c r="A1931" s="1" t="s">
        <v>6</v>
      </c>
      <c r="B1931" s="2" t="s">
        <v>184</v>
      </c>
      <c r="C1931" s="2" t="s">
        <v>271</v>
      </c>
      <c r="D1931" s="2" t="s">
        <v>2110</v>
      </c>
      <c r="E1931" s="2" t="s">
        <v>2736</v>
      </c>
      <c r="F1931" s="2" t="s">
        <v>3027</v>
      </c>
      <c r="G1931" s="2">
        <v>30473.91</v>
      </c>
      <c r="H1931" s="467">
        <v>25522.71</v>
      </c>
      <c r="I1931" s="467">
        <v>15759.28</v>
      </c>
      <c r="J1931" s="468">
        <f t="shared" si="238"/>
        <v>-0.38253892317861227</v>
      </c>
      <c r="K1931" s="464">
        <v>20775.5</v>
      </c>
      <c r="L1931" s="464">
        <v>22170</v>
      </c>
      <c r="M1931" s="464">
        <v>19779.5</v>
      </c>
      <c r="N1931" s="466">
        <f t="shared" si="230"/>
        <v>5.4000000000000006E-2</v>
      </c>
      <c r="O1931" s="2">
        <v>0</v>
      </c>
      <c r="P1931" s="2">
        <v>10</v>
      </c>
      <c r="Q1931" s="2">
        <v>10</v>
      </c>
      <c r="R1931" s="2">
        <v>0</v>
      </c>
      <c r="S1931" s="470">
        <f t="shared" si="239"/>
        <v>38.662438893147403</v>
      </c>
      <c r="T1931" s="470">
        <f t="shared" si="232"/>
        <v>58.662438893147403</v>
      </c>
      <c r="U1931" s="474" t="s">
        <v>3970</v>
      </c>
      <c r="V1931" s="475" t="s">
        <v>3971</v>
      </c>
    </row>
    <row r="1932" spans="1:22" s="1" customFormat="1" ht="39.950000000000003" customHeight="1" thickBot="1">
      <c r="A1932" s="1" t="s">
        <v>6</v>
      </c>
      <c r="B1932" s="2" t="s">
        <v>184</v>
      </c>
      <c r="C1932" s="2" t="s">
        <v>269</v>
      </c>
      <c r="D1932" s="2" t="s">
        <v>2109</v>
      </c>
      <c r="E1932" s="2" t="s">
        <v>2738</v>
      </c>
      <c r="F1932" s="2" t="s">
        <v>3025</v>
      </c>
      <c r="G1932" s="2">
        <v>15364</v>
      </c>
      <c r="H1932" s="467">
        <v>16077.68</v>
      </c>
      <c r="I1932" s="467">
        <v>16949</v>
      </c>
      <c r="J1932" s="468">
        <f t="shared" si="238"/>
        <v>5.4194386254733252E-2</v>
      </c>
      <c r="K1932" s="464">
        <v>20775.5</v>
      </c>
      <c r="L1932" s="464">
        <v>22170</v>
      </c>
      <c r="M1932" s="464">
        <v>19779.5</v>
      </c>
      <c r="N1932" s="466">
        <f t="shared" ref="N1932:N1995" si="240">1.6%+1.9%+1.9%</f>
        <v>5.4000000000000006E-2</v>
      </c>
      <c r="O1932" s="2">
        <v>10</v>
      </c>
      <c r="P1932" s="2">
        <v>10</v>
      </c>
      <c r="Q1932" s="2">
        <v>10</v>
      </c>
      <c r="R1932" s="2">
        <v>0</v>
      </c>
      <c r="S1932" s="470">
        <f t="shared" si="239"/>
        <v>35.948563337070041</v>
      </c>
      <c r="T1932" s="470">
        <f t="shared" ref="T1932:T1995" si="241">+SUM(O1932:S1932)</f>
        <v>65.948563337070041</v>
      </c>
      <c r="U1932" s="474" t="s">
        <v>3970</v>
      </c>
      <c r="V1932" s="475" t="s">
        <v>3971</v>
      </c>
    </row>
    <row r="1933" spans="1:22" s="1" customFormat="1" ht="39.950000000000003" customHeight="1" thickBot="1">
      <c r="A1933" s="1" t="s">
        <v>6</v>
      </c>
      <c r="B1933" s="2" t="s">
        <v>184</v>
      </c>
      <c r="C1933" s="2" t="s">
        <v>269</v>
      </c>
      <c r="D1933" s="2" t="s">
        <v>2111</v>
      </c>
      <c r="E1933" s="2" t="s">
        <v>2736</v>
      </c>
      <c r="F1933" s="2" t="s">
        <v>3026</v>
      </c>
      <c r="G1933" s="2">
        <v>18562.900000000001</v>
      </c>
      <c r="H1933" s="467">
        <v>19338.84</v>
      </c>
      <c r="I1933" s="467">
        <v>18049.59</v>
      </c>
      <c r="J1933" s="468">
        <f t="shared" si="238"/>
        <v>-6.6666356410208683E-2</v>
      </c>
      <c r="K1933" s="464">
        <v>20775.5</v>
      </c>
      <c r="L1933" s="464">
        <v>22170</v>
      </c>
      <c r="M1933" s="464">
        <v>19779.5</v>
      </c>
      <c r="N1933" s="466">
        <f t="shared" si="240"/>
        <v>5.4000000000000006E-2</v>
      </c>
      <c r="O1933" s="2">
        <v>0</v>
      </c>
      <c r="P1933" s="2">
        <v>10</v>
      </c>
      <c r="Q1933" s="2">
        <v>10</v>
      </c>
      <c r="R1933" s="2">
        <v>0</v>
      </c>
      <c r="S1933" s="470">
        <f t="shared" si="239"/>
        <v>33.756567323689907</v>
      </c>
      <c r="T1933" s="470">
        <f t="shared" si="241"/>
        <v>53.756567323689907</v>
      </c>
      <c r="U1933" s="474" t="s">
        <v>3970</v>
      </c>
      <c r="V1933" s="475" t="s">
        <v>3971</v>
      </c>
    </row>
    <row r="1934" spans="1:22" s="1" customFormat="1" ht="39.950000000000003" customHeight="1" thickBot="1">
      <c r="A1934" s="1" t="s">
        <v>6</v>
      </c>
      <c r="B1934" s="2" t="s">
        <v>184</v>
      </c>
      <c r="C1934" s="2" t="s">
        <v>269</v>
      </c>
      <c r="D1934" s="2" t="s">
        <v>2112</v>
      </c>
      <c r="E1934" s="2" t="s">
        <v>2737</v>
      </c>
      <c r="F1934" s="2" t="s">
        <v>2941</v>
      </c>
      <c r="G1934" s="2">
        <v>23014.12</v>
      </c>
      <c r="H1934" s="467">
        <v>23014.12</v>
      </c>
      <c r="I1934" s="467">
        <v>27318.3</v>
      </c>
      <c r="J1934" s="468">
        <f t="shared" si="238"/>
        <v>0.1870234447374047</v>
      </c>
      <c r="K1934" s="464">
        <v>20775.5</v>
      </c>
      <c r="L1934" s="464">
        <v>22170</v>
      </c>
      <c r="M1934" s="464">
        <v>19779.5</v>
      </c>
      <c r="N1934" s="466">
        <f t="shared" si="240"/>
        <v>5.4000000000000006E-2</v>
      </c>
      <c r="O1934" s="2">
        <v>10</v>
      </c>
      <c r="P1934" s="2">
        <v>10</v>
      </c>
      <c r="Q1934" s="2">
        <v>10</v>
      </c>
      <c r="R1934" s="2">
        <v>0</v>
      </c>
      <c r="S1934" s="470">
        <f t="shared" si="239"/>
        <v>22.303444943499414</v>
      </c>
      <c r="T1934" s="470">
        <f t="shared" si="241"/>
        <v>52.303444943499414</v>
      </c>
      <c r="U1934" s="474" t="s">
        <v>3970</v>
      </c>
      <c r="V1934" s="475" t="s">
        <v>3971</v>
      </c>
    </row>
    <row r="1935" spans="1:22" s="1" customFormat="1" ht="39.950000000000003" customHeight="1" thickBot="1">
      <c r="A1935" s="1" t="s">
        <v>6</v>
      </c>
      <c r="B1935" s="2" t="s">
        <v>184</v>
      </c>
      <c r="C1935" s="2" t="s">
        <v>269</v>
      </c>
      <c r="D1935" s="2" t="s">
        <v>2103</v>
      </c>
      <c r="E1935" s="2" t="s">
        <v>2735</v>
      </c>
      <c r="F1935" s="2" t="s">
        <v>3028</v>
      </c>
      <c r="G1935" s="2">
        <v>78391.240000000005</v>
      </c>
      <c r="H1935" s="467">
        <v>104411</v>
      </c>
      <c r="I1935" s="467">
        <v>108765</v>
      </c>
      <c r="J1935" s="468">
        <f t="shared" si="238"/>
        <v>4.1700587102891457E-2</v>
      </c>
      <c r="K1935" s="464">
        <v>20775.5</v>
      </c>
      <c r="L1935" s="464">
        <v>22170</v>
      </c>
      <c r="M1935" s="464">
        <v>19779.5</v>
      </c>
      <c r="N1935" s="466">
        <f t="shared" si="240"/>
        <v>5.4000000000000006E-2</v>
      </c>
      <c r="O1935" s="2">
        <v>10</v>
      </c>
      <c r="P1935" s="2">
        <v>10</v>
      </c>
      <c r="Q1935" s="2">
        <v>10</v>
      </c>
      <c r="R1935" s="2">
        <v>1</v>
      </c>
      <c r="S1935" s="470"/>
      <c r="T1935" s="470">
        <f t="shared" si="241"/>
        <v>31</v>
      </c>
      <c r="U1935" s="474" t="s">
        <v>3970</v>
      </c>
      <c r="V1935" s="475" t="s">
        <v>3151</v>
      </c>
    </row>
    <row r="1936" spans="1:22" s="1" customFormat="1" ht="39.950000000000003" customHeight="1" thickBot="1">
      <c r="A1936" s="1" t="s">
        <v>7</v>
      </c>
      <c r="B1936" s="2" t="s">
        <v>184</v>
      </c>
      <c r="C1936" s="2" t="s">
        <v>269</v>
      </c>
      <c r="D1936" s="2" t="s">
        <v>2113</v>
      </c>
      <c r="E1936" s="2" t="s">
        <v>2757</v>
      </c>
      <c r="F1936" s="2" t="s">
        <v>2940</v>
      </c>
      <c r="G1936" s="2">
        <v>26950</v>
      </c>
      <c r="H1936" s="467">
        <v>26950</v>
      </c>
      <c r="I1936" s="467"/>
      <c r="J1936" s="468"/>
      <c r="K1936" s="464">
        <v>20775.5</v>
      </c>
      <c r="L1936" s="464">
        <v>22170</v>
      </c>
      <c r="M1936" s="464">
        <v>19779.5</v>
      </c>
      <c r="N1936" s="466">
        <f t="shared" si="240"/>
        <v>5.4000000000000006E-2</v>
      </c>
      <c r="O1936" s="2">
        <v>10</v>
      </c>
      <c r="P1936" s="2">
        <v>10</v>
      </c>
      <c r="Q1936" s="2">
        <v>10</v>
      </c>
      <c r="R1936" s="2">
        <v>0</v>
      </c>
      <c r="S1936" s="470"/>
      <c r="T1936" s="470">
        <f t="shared" si="241"/>
        <v>30</v>
      </c>
      <c r="U1936" s="474" t="s">
        <v>3970</v>
      </c>
      <c r="V1936" s="475" t="s">
        <v>3154</v>
      </c>
    </row>
    <row r="1937" spans="1:22" s="1" customFormat="1" ht="39.950000000000003" customHeight="1" thickBot="1">
      <c r="A1937" s="1" t="s">
        <v>6</v>
      </c>
      <c r="B1937" s="2" t="s">
        <v>185</v>
      </c>
      <c r="C1937" s="2" t="s">
        <v>269</v>
      </c>
      <c r="D1937" s="2" t="s">
        <v>2114</v>
      </c>
      <c r="E1937" s="2" t="s">
        <v>2731</v>
      </c>
      <c r="F1937" s="2" t="s">
        <v>3029</v>
      </c>
      <c r="G1937" s="2">
        <v>290</v>
      </c>
      <c r="H1937" s="467">
        <v>290</v>
      </c>
      <c r="I1937" s="467">
        <v>290</v>
      </c>
      <c r="J1937" s="468">
        <f>+(I1937-H1937)/H1937</f>
        <v>0</v>
      </c>
      <c r="K1937" s="464">
        <v>5444.9</v>
      </c>
      <c r="L1937" s="464">
        <v>5444.9</v>
      </c>
      <c r="M1937" s="464">
        <v>5444.9</v>
      </c>
      <c r="N1937" s="466">
        <f t="shared" si="240"/>
        <v>5.4000000000000006E-2</v>
      </c>
      <c r="O1937" s="2">
        <v>10</v>
      </c>
      <c r="P1937" s="2">
        <v>10</v>
      </c>
      <c r="Q1937" s="2">
        <v>10</v>
      </c>
      <c r="R1937" s="2">
        <v>0</v>
      </c>
      <c r="S1937" s="470">
        <v>60</v>
      </c>
      <c r="T1937" s="470">
        <f t="shared" si="241"/>
        <v>90</v>
      </c>
      <c r="U1937" s="476" t="s">
        <v>3969</v>
      </c>
      <c r="V1937" s="472"/>
    </row>
    <row r="1938" spans="1:22" s="1" customFormat="1" ht="39.950000000000003" customHeight="1" thickBot="1">
      <c r="A1938" s="1" t="s">
        <v>6</v>
      </c>
      <c r="B1938" s="2" t="s">
        <v>185</v>
      </c>
      <c r="C1938" s="2" t="s">
        <v>269</v>
      </c>
      <c r="D1938" s="2" t="s">
        <v>2115</v>
      </c>
      <c r="E1938" s="2" t="s">
        <v>2757</v>
      </c>
      <c r="F1938" s="2" t="s">
        <v>3030</v>
      </c>
      <c r="G1938" s="2">
        <v>910</v>
      </c>
      <c r="H1938" s="467">
        <v>910</v>
      </c>
      <c r="I1938" s="467">
        <v>910</v>
      </c>
      <c r="J1938" s="468">
        <f>+(I1938-H1938)/H1938</f>
        <v>0</v>
      </c>
      <c r="K1938" s="464">
        <v>5444.9</v>
      </c>
      <c r="L1938" s="464">
        <v>5444.9</v>
      </c>
      <c r="M1938" s="464">
        <v>5444.9</v>
      </c>
      <c r="N1938" s="466">
        <f t="shared" si="240"/>
        <v>5.4000000000000006E-2</v>
      </c>
      <c r="O1938" s="2">
        <v>10</v>
      </c>
      <c r="P1938" s="2">
        <v>10</v>
      </c>
      <c r="Q1938" s="2">
        <v>10</v>
      </c>
      <c r="R1938" s="2">
        <v>0</v>
      </c>
      <c r="S1938" s="470">
        <f>+($I$1937*$S$1937)/I1938</f>
        <v>19.12087912087912</v>
      </c>
      <c r="T1938" s="470">
        <f t="shared" si="241"/>
        <v>49.120879120879124</v>
      </c>
      <c r="U1938" s="474" t="s">
        <v>3970</v>
      </c>
      <c r="V1938" s="475" t="s">
        <v>3971</v>
      </c>
    </row>
    <row r="1939" spans="1:22" s="1" customFormat="1" ht="39.950000000000003" customHeight="1" thickBot="1">
      <c r="A1939" s="1" t="s">
        <v>6</v>
      </c>
      <c r="B1939" s="2" t="s">
        <v>185</v>
      </c>
      <c r="C1939" s="2" t="s">
        <v>269</v>
      </c>
      <c r="D1939" s="2" t="s">
        <v>2116</v>
      </c>
      <c r="E1939" s="2" t="s">
        <v>2738</v>
      </c>
      <c r="F1939" s="2" t="s">
        <v>3022</v>
      </c>
      <c r="G1939" s="2">
        <v>1445.24</v>
      </c>
      <c r="H1939" s="467">
        <v>1445.24</v>
      </c>
      <c r="I1939" s="467">
        <v>1445.24</v>
      </c>
      <c r="J1939" s="468">
        <f>+(I1939-H1939)/H1939</f>
        <v>0</v>
      </c>
      <c r="K1939" s="464">
        <v>5444.9</v>
      </c>
      <c r="L1939" s="464">
        <v>5444.9</v>
      </c>
      <c r="M1939" s="464">
        <v>5444.9</v>
      </c>
      <c r="N1939" s="466">
        <f t="shared" si="240"/>
        <v>5.4000000000000006E-2</v>
      </c>
      <c r="O1939" s="2">
        <v>10</v>
      </c>
      <c r="P1939" s="2">
        <v>10</v>
      </c>
      <c r="Q1939" s="2">
        <v>10</v>
      </c>
      <c r="R1939" s="2">
        <v>0</v>
      </c>
      <c r="S1939" s="470">
        <f>+($I$1937*$S$1937)/I1939</f>
        <v>12.039522847416347</v>
      </c>
      <c r="T1939" s="470">
        <f t="shared" si="241"/>
        <v>42.03952284741635</v>
      </c>
      <c r="U1939" s="474" t="s">
        <v>3970</v>
      </c>
      <c r="V1939" s="475" t="s">
        <v>3971</v>
      </c>
    </row>
    <row r="1940" spans="1:22" s="1" customFormat="1" ht="39.950000000000003" customHeight="1" thickBot="1">
      <c r="A1940" s="1" t="s">
        <v>7</v>
      </c>
      <c r="B1940" s="2" t="s">
        <v>186</v>
      </c>
      <c r="C1940" s="2" t="s">
        <v>269</v>
      </c>
      <c r="D1940" s="2" t="s">
        <v>2118</v>
      </c>
      <c r="E1940" s="2" t="s">
        <v>2745</v>
      </c>
      <c r="F1940" s="2" t="s">
        <v>3019</v>
      </c>
      <c r="G1940" s="2">
        <v>103.67</v>
      </c>
      <c r="H1940" s="467">
        <v>124.98</v>
      </c>
      <c r="I1940" s="467">
        <v>128.88</v>
      </c>
      <c r="J1940" s="468">
        <f>+(I1940-H1940)/H1940</f>
        <v>3.1204992798847746E-2</v>
      </c>
      <c r="K1940" s="464">
        <v>106.1412</v>
      </c>
      <c r="L1940" s="464">
        <v>121.531674</v>
      </c>
      <c r="M1940" s="464">
        <v>36353.360000000001</v>
      </c>
      <c r="N1940" s="466">
        <f t="shared" si="240"/>
        <v>5.4000000000000006E-2</v>
      </c>
      <c r="O1940" s="2">
        <v>10</v>
      </c>
      <c r="P1940" s="2">
        <v>10</v>
      </c>
      <c r="Q1940" s="2">
        <v>10</v>
      </c>
      <c r="R1940" s="2">
        <v>0</v>
      </c>
      <c r="S1940" s="470">
        <v>60</v>
      </c>
      <c r="T1940" s="470">
        <f t="shared" si="241"/>
        <v>90</v>
      </c>
      <c r="U1940" s="476" t="s">
        <v>3969</v>
      </c>
      <c r="V1940" s="472"/>
    </row>
    <row r="1941" spans="1:22" s="1" customFormat="1" ht="39.950000000000003" customHeight="1" thickBot="1">
      <c r="A1941" s="1" t="s">
        <v>6</v>
      </c>
      <c r="B1941" s="2" t="s">
        <v>186</v>
      </c>
      <c r="C1941" s="2" t="s">
        <v>269</v>
      </c>
      <c r="D1941" s="2" t="s">
        <v>2119</v>
      </c>
      <c r="E1941" s="2" t="s">
        <v>2738</v>
      </c>
      <c r="F1941" s="2" t="s">
        <v>3022</v>
      </c>
      <c r="G1941" s="2">
        <v>206.91</v>
      </c>
      <c r="H1941" s="467">
        <v>206.91</v>
      </c>
      <c r="I1941" s="467">
        <v>206.91</v>
      </c>
      <c r="J1941" s="468">
        <f>+(I1941-H1941)/H1941</f>
        <v>0</v>
      </c>
      <c r="K1941" s="464">
        <v>106.1412</v>
      </c>
      <c r="L1941" s="464">
        <v>121.531674</v>
      </c>
      <c r="M1941" s="464">
        <v>36353.360000000001</v>
      </c>
      <c r="N1941" s="466">
        <f t="shared" si="240"/>
        <v>5.4000000000000006E-2</v>
      </c>
      <c r="O1941" s="2">
        <v>10</v>
      </c>
      <c r="P1941" s="2">
        <v>10</v>
      </c>
      <c r="Q1941" s="2">
        <v>10</v>
      </c>
      <c r="R1941" s="2">
        <v>0</v>
      </c>
      <c r="S1941" s="470">
        <f>+(I1940*S1940)/I1941</f>
        <v>37.372770769899951</v>
      </c>
      <c r="T1941" s="470">
        <f t="shared" si="241"/>
        <v>67.372770769899944</v>
      </c>
      <c r="U1941" s="474" t="s">
        <v>3970</v>
      </c>
      <c r="V1941" s="475" t="s">
        <v>3971</v>
      </c>
    </row>
    <row r="1942" spans="1:22" s="1" customFormat="1" ht="39.950000000000003" customHeight="1" thickBot="1">
      <c r="A1942" s="1" t="s">
        <v>6</v>
      </c>
      <c r="B1942" s="2" t="s">
        <v>186</v>
      </c>
      <c r="C1942" s="2" t="s">
        <v>269</v>
      </c>
      <c r="D1942" s="2" t="s">
        <v>2117</v>
      </c>
      <c r="E1942" s="2" t="s">
        <v>2733</v>
      </c>
      <c r="F1942" s="2" t="s">
        <v>3020</v>
      </c>
      <c r="G1942" s="2">
        <v>10456.15</v>
      </c>
      <c r="H1942" s="467">
        <v>44.22</v>
      </c>
      <c r="I1942" s="467"/>
      <c r="J1942" s="468"/>
      <c r="K1942" s="464">
        <v>106.1412</v>
      </c>
      <c r="L1942" s="464">
        <v>121.531674</v>
      </c>
      <c r="M1942" s="464">
        <v>36353.360000000001</v>
      </c>
      <c r="N1942" s="466">
        <f t="shared" si="240"/>
        <v>5.4000000000000006E-2</v>
      </c>
      <c r="O1942" s="2">
        <v>10</v>
      </c>
      <c r="P1942" s="2">
        <v>10</v>
      </c>
      <c r="Q1942" s="2">
        <v>10</v>
      </c>
      <c r="R1942" s="2">
        <v>2</v>
      </c>
      <c r="S1942" s="470"/>
      <c r="T1942" s="470">
        <f t="shared" si="241"/>
        <v>32</v>
      </c>
      <c r="U1942" s="474" t="s">
        <v>3970</v>
      </c>
      <c r="V1942" s="475" t="s">
        <v>3151</v>
      </c>
    </row>
    <row r="1943" spans="1:22" s="1" customFormat="1" ht="39.950000000000003" customHeight="1" thickBot="1">
      <c r="A1943" s="1" t="s">
        <v>7</v>
      </c>
      <c r="B1943" s="2" t="s">
        <v>186</v>
      </c>
      <c r="C1943" s="2" t="s">
        <v>269</v>
      </c>
      <c r="D1943" s="2" t="s">
        <v>2120</v>
      </c>
      <c r="E1943" s="2" t="s">
        <v>2757</v>
      </c>
      <c r="F1943" s="2" t="s">
        <v>3031</v>
      </c>
      <c r="G1943" s="2"/>
      <c r="H1943" s="467"/>
      <c r="I1943" s="467"/>
      <c r="J1943" s="468"/>
      <c r="K1943" s="464">
        <v>106.1412</v>
      </c>
      <c r="L1943" s="464">
        <v>121.531674</v>
      </c>
      <c r="M1943" s="464">
        <v>36353.360000000001</v>
      </c>
      <c r="N1943" s="466">
        <f t="shared" si="240"/>
        <v>5.4000000000000006E-2</v>
      </c>
      <c r="O1943" s="2">
        <v>10</v>
      </c>
      <c r="P1943" s="2">
        <v>10</v>
      </c>
      <c r="Q1943" s="2">
        <v>10</v>
      </c>
      <c r="R1943" s="2">
        <v>0</v>
      </c>
      <c r="S1943" s="470"/>
      <c r="T1943" s="470">
        <f t="shared" si="241"/>
        <v>30</v>
      </c>
      <c r="U1943" s="474" t="s">
        <v>3970</v>
      </c>
      <c r="V1943" s="475" t="s">
        <v>3151</v>
      </c>
    </row>
    <row r="1944" spans="1:22" s="1" customFormat="1" ht="39.950000000000003" customHeight="1" thickBot="1">
      <c r="A1944" s="1" t="s">
        <v>6</v>
      </c>
      <c r="B1944" s="2" t="s">
        <v>187</v>
      </c>
      <c r="C1944" s="2" t="s">
        <v>269</v>
      </c>
      <c r="D1944" s="2" t="s">
        <v>2123</v>
      </c>
      <c r="E1944" s="2" t="s">
        <v>2757</v>
      </c>
      <c r="F1944" s="2" t="s">
        <v>3033</v>
      </c>
      <c r="G1944" s="2">
        <v>59</v>
      </c>
      <c r="H1944" s="467">
        <v>59</v>
      </c>
      <c r="I1944" s="467">
        <v>59</v>
      </c>
      <c r="J1944" s="468">
        <f t="shared" ref="J1944:J1964" si="242">+(I1944-H1944)/H1944</f>
        <v>0</v>
      </c>
      <c r="K1944" s="464">
        <v>269</v>
      </c>
      <c r="L1944" s="464">
        <v>347.8</v>
      </c>
      <c r="M1944" s="464">
        <v>86950</v>
      </c>
      <c r="N1944" s="466">
        <f t="shared" si="240"/>
        <v>5.4000000000000006E-2</v>
      </c>
      <c r="O1944" s="2">
        <v>10</v>
      </c>
      <c r="P1944" s="2">
        <v>10</v>
      </c>
      <c r="Q1944" s="2">
        <v>10</v>
      </c>
      <c r="R1944" s="2">
        <v>0</v>
      </c>
      <c r="S1944" s="470">
        <v>60</v>
      </c>
      <c r="T1944" s="470">
        <f t="shared" si="241"/>
        <v>90</v>
      </c>
      <c r="U1944" s="476" t="s">
        <v>3969</v>
      </c>
      <c r="V1944" s="472"/>
    </row>
    <row r="1945" spans="1:22" s="1" customFormat="1" ht="39.950000000000003" customHeight="1" thickBot="1">
      <c r="A1945" s="1" t="s">
        <v>6</v>
      </c>
      <c r="B1945" s="2" t="s">
        <v>187</v>
      </c>
      <c r="C1945" s="2" t="s">
        <v>269</v>
      </c>
      <c r="D1945" s="2" t="s">
        <v>2121</v>
      </c>
      <c r="E1945" s="2" t="s">
        <v>2745</v>
      </c>
      <c r="F1945" s="2" t="s">
        <v>3015</v>
      </c>
      <c r="G1945" s="2">
        <v>53.28</v>
      </c>
      <c r="H1945" s="467">
        <v>53.29</v>
      </c>
      <c r="I1945" s="467">
        <v>59.98</v>
      </c>
      <c r="J1945" s="468">
        <f t="shared" si="242"/>
        <v>0.12553950084443607</v>
      </c>
      <c r="K1945" s="464">
        <v>269</v>
      </c>
      <c r="L1945" s="464">
        <v>347.8</v>
      </c>
      <c r="M1945" s="464">
        <v>86950</v>
      </c>
      <c r="N1945" s="466">
        <f t="shared" si="240"/>
        <v>5.4000000000000006E-2</v>
      </c>
      <c r="O1945" s="2">
        <v>10</v>
      </c>
      <c r="P1945" s="2">
        <v>10</v>
      </c>
      <c r="Q1945" s="2">
        <v>10</v>
      </c>
      <c r="R1945" s="2">
        <v>0</v>
      </c>
      <c r="S1945" s="470">
        <f>+($I$1944*$S$1944)/I1945</f>
        <v>59.019673224408137</v>
      </c>
      <c r="T1945" s="470">
        <f t="shared" si="241"/>
        <v>89.019673224408137</v>
      </c>
      <c r="U1945" s="476" t="s">
        <v>3969</v>
      </c>
      <c r="V1945" s="472"/>
    </row>
    <row r="1946" spans="1:22" s="1" customFormat="1" ht="39.950000000000003" customHeight="1" thickBot="1">
      <c r="A1946" s="1" t="s">
        <v>6</v>
      </c>
      <c r="B1946" s="2" t="s">
        <v>187</v>
      </c>
      <c r="C1946" s="2" t="s">
        <v>269</v>
      </c>
      <c r="D1946" s="2" t="s">
        <v>2124</v>
      </c>
      <c r="E1946" s="2" t="s">
        <v>2731</v>
      </c>
      <c r="F1946" s="2" t="s">
        <v>3018</v>
      </c>
      <c r="G1946" s="2">
        <v>69</v>
      </c>
      <c r="H1946" s="467">
        <v>69</v>
      </c>
      <c r="I1946" s="467">
        <v>69</v>
      </c>
      <c r="J1946" s="468">
        <f t="shared" si="242"/>
        <v>0</v>
      </c>
      <c r="K1946" s="464">
        <v>269</v>
      </c>
      <c r="L1946" s="464">
        <v>347.8</v>
      </c>
      <c r="M1946" s="464">
        <v>86950</v>
      </c>
      <c r="N1946" s="466">
        <f t="shared" si="240"/>
        <v>5.4000000000000006E-2</v>
      </c>
      <c r="O1946" s="2">
        <v>10</v>
      </c>
      <c r="P1946" s="2">
        <v>10</v>
      </c>
      <c r="Q1946" s="2">
        <v>10</v>
      </c>
      <c r="R1946" s="2">
        <v>0</v>
      </c>
      <c r="S1946" s="470"/>
      <c r="T1946" s="470">
        <f t="shared" si="241"/>
        <v>30</v>
      </c>
      <c r="U1946" s="474" t="s">
        <v>3970</v>
      </c>
      <c r="V1946" s="475" t="s">
        <v>3151</v>
      </c>
    </row>
    <row r="1947" spans="1:22" s="1" customFormat="1" ht="39.950000000000003" customHeight="1" thickBot="1">
      <c r="A1947" s="1" t="s">
        <v>7</v>
      </c>
      <c r="B1947" s="2" t="s">
        <v>187</v>
      </c>
      <c r="C1947" s="2" t="s">
        <v>269</v>
      </c>
      <c r="D1947" s="2" t="s">
        <v>2122</v>
      </c>
      <c r="E1947" s="2" t="s">
        <v>2735</v>
      </c>
      <c r="F1947" s="2" t="s">
        <v>3032</v>
      </c>
      <c r="G1947" s="2">
        <v>51.57</v>
      </c>
      <c r="H1947" s="467">
        <v>56.5</v>
      </c>
      <c r="I1947" s="467">
        <v>78</v>
      </c>
      <c r="J1947" s="468">
        <f t="shared" si="242"/>
        <v>0.38053097345132741</v>
      </c>
      <c r="K1947" s="464">
        <v>269</v>
      </c>
      <c r="L1947" s="464">
        <v>347.8</v>
      </c>
      <c r="M1947" s="464">
        <v>86950</v>
      </c>
      <c r="N1947" s="466">
        <f t="shared" si="240"/>
        <v>5.4000000000000006E-2</v>
      </c>
      <c r="O1947" s="2">
        <v>10</v>
      </c>
      <c r="P1947" s="2">
        <v>0</v>
      </c>
      <c r="Q1947" s="2">
        <v>10</v>
      </c>
      <c r="R1947" s="2">
        <v>1</v>
      </c>
      <c r="S1947" s="470">
        <f>+($I$1944*$S$1944)/I1947</f>
        <v>45.384615384615387</v>
      </c>
      <c r="T1947" s="470">
        <f t="shared" si="241"/>
        <v>66.384615384615387</v>
      </c>
      <c r="U1947" s="476" t="s">
        <v>3969</v>
      </c>
      <c r="V1947" s="472"/>
    </row>
    <row r="1948" spans="1:22" s="1" customFormat="1" ht="39.950000000000003" customHeight="1" thickBot="1">
      <c r="A1948" s="1" t="s">
        <v>6</v>
      </c>
      <c r="B1948" s="2" t="s">
        <v>187</v>
      </c>
      <c r="C1948" s="2" t="s">
        <v>269</v>
      </c>
      <c r="D1948" s="2" t="s">
        <v>2125</v>
      </c>
      <c r="E1948" s="2" t="s">
        <v>2736</v>
      </c>
      <c r="F1948" s="2" t="s">
        <v>3020</v>
      </c>
      <c r="G1948" s="2">
        <v>76.55</v>
      </c>
      <c r="H1948" s="467">
        <v>82.21</v>
      </c>
      <c r="I1948" s="467">
        <v>79.69</v>
      </c>
      <c r="J1948" s="468">
        <f t="shared" si="242"/>
        <v>-3.065320520617925E-2</v>
      </c>
      <c r="K1948" s="464">
        <v>269</v>
      </c>
      <c r="L1948" s="464">
        <v>347.8</v>
      </c>
      <c r="M1948" s="464">
        <v>86950</v>
      </c>
      <c r="N1948" s="466">
        <f t="shared" si="240"/>
        <v>5.4000000000000006E-2</v>
      </c>
      <c r="O1948" s="2">
        <v>0</v>
      </c>
      <c r="P1948" s="2">
        <v>0</v>
      </c>
      <c r="Q1948" s="2">
        <v>10</v>
      </c>
      <c r="R1948" s="2">
        <v>0</v>
      </c>
      <c r="S1948" s="470">
        <f>+($I$1944*$S$1944)/I1948</f>
        <v>44.422135776132514</v>
      </c>
      <c r="T1948" s="470">
        <f t="shared" si="241"/>
        <v>54.422135776132514</v>
      </c>
      <c r="U1948" s="474" t="s">
        <v>3970</v>
      </c>
      <c r="V1948" s="475" t="s">
        <v>3981</v>
      </c>
    </row>
    <row r="1949" spans="1:22" s="1" customFormat="1" ht="39.950000000000003" customHeight="1" thickBot="1">
      <c r="A1949" s="1" t="s">
        <v>6</v>
      </c>
      <c r="B1949" s="2" t="s">
        <v>187</v>
      </c>
      <c r="C1949" s="2" t="s">
        <v>269</v>
      </c>
      <c r="D1949" s="2" t="s">
        <v>2126</v>
      </c>
      <c r="E1949" s="2" t="s">
        <v>2738</v>
      </c>
      <c r="F1949" s="2" t="s">
        <v>3034</v>
      </c>
      <c r="G1949" s="2">
        <v>229.19</v>
      </c>
      <c r="H1949" s="467">
        <v>229.19</v>
      </c>
      <c r="I1949" s="467">
        <v>229.19</v>
      </c>
      <c r="J1949" s="468">
        <f t="shared" si="242"/>
        <v>0</v>
      </c>
      <c r="K1949" s="464">
        <v>269</v>
      </c>
      <c r="L1949" s="464">
        <v>347.8</v>
      </c>
      <c r="M1949" s="464">
        <v>86950</v>
      </c>
      <c r="N1949" s="466">
        <f t="shared" si="240"/>
        <v>5.4000000000000006E-2</v>
      </c>
      <c r="O1949" s="2">
        <v>10</v>
      </c>
      <c r="P1949" s="2">
        <v>10</v>
      </c>
      <c r="Q1949" s="2">
        <v>10</v>
      </c>
      <c r="R1949" s="2">
        <v>0</v>
      </c>
      <c r="S1949" s="470">
        <f>+($I$1944*$S$1944)/I1949</f>
        <v>15.445700074174265</v>
      </c>
      <c r="T1949" s="470">
        <f t="shared" si="241"/>
        <v>45.445700074174269</v>
      </c>
      <c r="U1949" s="474" t="s">
        <v>3970</v>
      </c>
      <c r="V1949" s="475" t="s">
        <v>3971</v>
      </c>
    </row>
    <row r="1950" spans="1:22" s="1" customFormat="1" ht="39.950000000000003" customHeight="1" thickBot="1">
      <c r="A1950" s="1" t="s">
        <v>6</v>
      </c>
      <c r="B1950" s="2" t="s">
        <v>188</v>
      </c>
      <c r="C1950" s="2" t="s">
        <v>269</v>
      </c>
      <c r="D1950" s="2" t="s">
        <v>2127</v>
      </c>
      <c r="E1950" s="2" t="s">
        <v>2731</v>
      </c>
      <c r="F1950" s="2" t="s">
        <v>3018</v>
      </c>
      <c r="G1950" s="2">
        <v>108</v>
      </c>
      <c r="H1950" s="467">
        <v>108</v>
      </c>
      <c r="I1950" s="467">
        <v>108</v>
      </c>
      <c r="J1950" s="468">
        <f t="shared" si="242"/>
        <v>0</v>
      </c>
      <c r="K1950" s="464">
        <v>165.96360000000001</v>
      </c>
      <c r="L1950" s="464">
        <v>190.85813999999999</v>
      </c>
      <c r="M1950" s="464">
        <v>56842.53</v>
      </c>
      <c r="N1950" s="466">
        <f t="shared" si="240"/>
        <v>5.4000000000000006E-2</v>
      </c>
      <c r="O1950" s="2">
        <v>10</v>
      </c>
      <c r="P1950" s="2">
        <v>10</v>
      </c>
      <c r="Q1950" s="2">
        <v>10</v>
      </c>
      <c r="R1950" s="2">
        <v>0</v>
      </c>
      <c r="S1950" s="470">
        <v>60</v>
      </c>
      <c r="T1950" s="470">
        <f t="shared" si="241"/>
        <v>90</v>
      </c>
      <c r="U1950" s="476" t="s">
        <v>3969</v>
      </c>
      <c r="V1950" s="472"/>
    </row>
    <row r="1951" spans="1:22" s="1" customFormat="1" ht="39.950000000000003" customHeight="1" thickBot="1">
      <c r="A1951" s="1" t="s">
        <v>6</v>
      </c>
      <c r="B1951" s="2" t="s">
        <v>188</v>
      </c>
      <c r="C1951" s="2" t="s">
        <v>269</v>
      </c>
      <c r="D1951" s="2" t="s">
        <v>2128</v>
      </c>
      <c r="E1951" s="2" t="s">
        <v>2757</v>
      </c>
      <c r="F1951" s="2" t="s">
        <v>3031</v>
      </c>
      <c r="G1951" s="2">
        <v>115.5</v>
      </c>
      <c r="H1951" s="467">
        <v>115.5</v>
      </c>
      <c r="I1951" s="467">
        <v>115.5</v>
      </c>
      <c r="J1951" s="468">
        <f t="shared" si="242"/>
        <v>0</v>
      </c>
      <c r="K1951" s="464">
        <v>165.96360000000001</v>
      </c>
      <c r="L1951" s="464">
        <v>190.85813999999999</v>
      </c>
      <c r="M1951" s="464">
        <v>56842.53</v>
      </c>
      <c r="N1951" s="466">
        <f t="shared" si="240"/>
        <v>5.4000000000000006E-2</v>
      </c>
      <c r="O1951" s="2">
        <v>10</v>
      </c>
      <c r="P1951" s="2">
        <v>10</v>
      </c>
      <c r="Q1951" s="2">
        <v>10</v>
      </c>
      <c r="R1951" s="2">
        <v>0</v>
      </c>
      <c r="S1951" s="470">
        <f>+(I1950*S1950)/I1951</f>
        <v>56.103896103896105</v>
      </c>
      <c r="T1951" s="470">
        <f t="shared" si="241"/>
        <v>86.103896103896105</v>
      </c>
      <c r="U1951" s="476" t="s">
        <v>3969</v>
      </c>
      <c r="V1951" s="472"/>
    </row>
    <row r="1952" spans="1:22" s="1" customFormat="1" ht="39.950000000000003" customHeight="1" thickBot="1">
      <c r="A1952" s="1" t="s">
        <v>6</v>
      </c>
      <c r="B1952" s="2" t="s">
        <v>189</v>
      </c>
      <c r="C1952" s="2" t="s">
        <v>269</v>
      </c>
      <c r="D1952" s="2" t="s">
        <v>2129</v>
      </c>
      <c r="E1952" s="2" t="s">
        <v>2744</v>
      </c>
      <c r="F1952" s="2" t="s">
        <v>3011</v>
      </c>
      <c r="G1952" s="2">
        <v>25958.1</v>
      </c>
      <c r="H1952" s="467">
        <v>18435</v>
      </c>
      <c r="I1952" s="467">
        <v>19247</v>
      </c>
      <c r="J1952" s="468">
        <f t="shared" si="242"/>
        <v>4.4046650393273663E-2</v>
      </c>
      <c r="K1952" s="464">
        <v>33664.5</v>
      </c>
      <c r="L1952" s="464">
        <v>63126.5</v>
      </c>
      <c r="M1952" s="464">
        <v>50164</v>
      </c>
      <c r="N1952" s="466">
        <f t="shared" si="240"/>
        <v>5.4000000000000006E-2</v>
      </c>
      <c r="O1952" s="2">
        <v>10</v>
      </c>
      <c r="P1952" s="2">
        <v>0</v>
      </c>
      <c r="Q1952" s="2">
        <v>10</v>
      </c>
      <c r="R1952" s="2">
        <v>0</v>
      </c>
      <c r="S1952" s="470">
        <v>60</v>
      </c>
      <c r="T1952" s="470">
        <f t="shared" si="241"/>
        <v>80</v>
      </c>
      <c r="U1952" s="476" t="s">
        <v>3969</v>
      </c>
      <c r="V1952" s="472"/>
    </row>
    <row r="1953" spans="1:22" s="1" customFormat="1" ht="39.950000000000003" customHeight="1" thickBot="1">
      <c r="A1953" s="1" t="s">
        <v>6</v>
      </c>
      <c r="B1953" s="2" t="s">
        <v>189</v>
      </c>
      <c r="C1953" s="2" t="s">
        <v>269</v>
      </c>
      <c r="D1953" s="2" t="s">
        <v>2132</v>
      </c>
      <c r="E1953" s="2" t="s">
        <v>2745</v>
      </c>
      <c r="F1953" s="2" t="s">
        <v>3015</v>
      </c>
      <c r="G1953" s="2">
        <v>26688</v>
      </c>
      <c r="H1953" s="467">
        <v>26688.01</v>
      </c>
      <c r="I1953" s="467">
        <v>20898.72</v>
      </c>
      <c r="J1953" s="468">
        <f t="shared" si="242"/>
        <v>-0.2169247538501371</v>
      </c>
      <c r="K1953" s="464">
        <v>33664.5</v>
      </c>
      <c r="L1953" s="464">
        <v>63126.5</v>
      </c>
      <c r="M1953" s="464">
        <v>50164</v>
      </c>
      <c r="N1953" s="466">
        <f t="shared" si="240"/>
        <v>5.4000000000000006E-2</v>
      </c>
      <c r="O1953" s="2">
        <v>10</v>
      </c>
      <c r="P1953" s="2">
        <v>10</v>
      </c>
      <c r="Q1953" s="2">
        <v>10</v>
      </c>
      <c r="R1953" s="2">
        <v>0</v>
      </c>
      <c r="S1953" s="470">
        <f t="shared" ref="S1953:S1964" si="243">+($I$1952*$S$1952)/I1953</f>
        <v>55.257929672247869</v>
      </c>
      <c r="T1953" s="470">
        <f t="shared" si="241"/>
        <v>85.257929672247869</v>
      </c>
      <c r="U1953" s="476" t="s">
        <v>3969</v>
      </c>
      <c r="V1953" s="472"/>
    </row>
    <row r="1954" spans="1:22" s="1" customFormat="1" ht="39.950000000000003" customHeight="1" thickBot="1">
      <c r="A1954" s="1" t="s">
        <v>6</v>
      </c>
      <c r="B1954" s="2" t="s">
        <v>189</v>
      </c>
      <c r="C1954" s="2" t="s">
        <v>269</v>
      </c>
      <c r="D1954" s="2" t="s">
        <v>2131</v>
      </c>
      <c r="E1954" s="2" t="s">
        <v>2733</v>
      </c>
      <c r="F1954" s="2" t="s">
        <v>3035</v>
      </c>
      <c r="G1954" s="2">
        <v>33235.120000000003</v>
      </c>
      <c r="H1954" s="467">
        <v>23342.66</v>
      </c>
      <c r="I1954" s="467">
        <v>24519.34</v>
      </c>
      <c r="J1954" s="468">
        <f t="shared" si="242"/>
        <v>5.0408993662247589E-2</v>
      </c>
      <c r="K1954" s="464">
        <v>33664.5</v>
      </c>
      <c r="L1954" s="464">
        <v>63126.5</v>
      </c>
      <c r="M1954" s="464">
        <v>50164</v>
      </c>
      <c r="N1954" s="466">
        <f t="shared" si="240"/>
        <v>5.4000000000000006E-2</v>
      </c>
      <c r="O1954" s="2">
        <v>10</v>
      </c>
      <c r="P1954" s="2">
        <v>10</v>
      </c>
      <c r="Q1954" s="2">
        <v>10</v>
      </c>
      <c r="R1954" s="2">
        <v>2</v>
      </c>
      <c r="S1954" s="470">
        <f t="shared" si="243"/>
        <v>47.098331358021873</v>
      </c>
      <c r="T1954" s="470">
        <f t="shared" si="241"/>
        <v>79.098331358021881</v>
      </c>
      <c r="U1954" s="476" t="s">
        <v>3969</v>
      </c>
      <c r="V1954" s="472"/>
    </row>
    <row r="1955" spans="1:22" s="1" customFormat="1" ht="39.950000000000003" customHeight="1" thickBot="1">
      <c r="A1955" s="1" t="s">
        <v>6</v>
      </c>
      <c r="B1955" s="2" t="s">
        <v>189</v>
      </c>
      <c r="C1955" s="2" t="s">
        <v>269</v>
      </c>
      <c r="D1955" s="2" t="s">
        <v>2130</v>
      </c>
      <c r="E1955" s="2" t="s">
        <v>2753</v>
      </c>
      <c r="F1955" s="2" t="s">
        <v>3035</v>
      </c>
      <c r="G1955" s="2">
        <v>25890</v>
      </c>
      <c r="H1955" s="467">
        <v>21990</v>
      </c>
      <c r="I1955" s="467">
        <v>25300</v>
      </c>
      <c r="J1955" s="468">
        <f t="shared" si="242"/>
        <v>0.15052296498408368</v>
      </c>
      <c r="K1955" s="464">
        <v>33664.5</v>
      </c>
      <c r="L1955" s="464">
        <v>63126.5</v>
      </c>
      <c r="M1955" s="464">
        <v>50164</v>
      </c>
      <c r="N1955" s="466">
        <f t="shared" si="240"/>
        <v>5.4000000000000006E-2</v>
      </c>
      <c r="O1955" s="2">
        <v>10</v>
      </c>
      <c r="P1955" s="2">
        <v>10</v>
      </c>
      <c r="Q1955" s="2">
        <v>10</v>
      </c>
      <c r="R1955" s="2">
        <v>0</v>
      </c>
      <c r="S1955" s="470">
        <f t="shared" si="243"/>
        <v>45.645059288537553</v>
      </c>
      <c r="T1955" s="470">
        <f t="shared" si="241"/>
        <v>75.645059288537553</v>
      </c>
      <c r="U1955" s="476" t="s">
        <v>3969</v>
      </c>
      <c r="V1955" s="472"/>
    </row>
    <row r="1956" spans="1:22" s="1" customFormat="1" ht="39.950000000000003" customHeight="1" thickBot="1">
      <c r="A1956" s="1" t="s">
        <v>6</v>
      </c>
      <c r="B1956" s="2" t="s">
        <v>189</v>
      </c>
      <c r="C1956" s="2" t="s">
        <v>269</v>
      </c>
      <c r="D1956" s="2" t="s">
        <v>2133</v>
      </c>
      <c r="E1956" s="2" t="s">
        <v>2731</v>
      </c>
      <c r="F1956" s="2" t="s">
        <v>3014</v>
      </c>
      <c r="G1956" s="2">
        <v>27750</v>
      </c>
      <c r="H1956" s="467">
        <v>27750</v>
      </c>
      <c r="I1956" s="467">
        <v>27750</v>
      </c>
      <c r="J1956" s="468">
        <f t="shared" si="242"/>
        <v>0</v>
      </c>
      <c r="K1956" s="464">
        <v>33664.5</v>
      </c>
      <c r="L1956" s="464">
        <v>63126.5</v>
      </c>
      <c r="M1956" s="464">
        <v>50164</v>
      </c>
      <c r="N1956" s="466">
        <f t="shared" si="240"/>
        <v>5.4000000000000006E-2</v>
      </c>
      <c r="O1956" s="2">
        <v>10</v>
      </c>
      <c r="P1956" s="2">
        <v>10</v>
      </c>
      <c r="Q1956" s="2">
        <v>10</v>
      </c>
      <c r="R1956" s="2">
        <v>0</v>
      </c>
      <c r="S1956" s="470">
        <f t="shared" si="243"/>
        <v>41.615135135135134</v>
      </c>
      <c r="T1956" s="470">
        <f t="shared" si="241"/>
        <v>71.615135135135134</v>
      </c>
      <c r="U1956" s="474" t="s">
        <v>3970</v>
      </c>
      <c r="V1956" s="475" t="s">
        <v>3154</v>
      </c>
    </row>
    <row r="1957" spans="1:22" s="1" customFormat="1" ht="39.950000000000003" customHeight="1" thickBot="1">
      <c r="A1957" s="1" t="s">
        <v>6</v>
      </c>
      <c r="B1957" s="2" t="s">
        <v>189</v>
      </c>
      <c r="C1957" s="2" t="s">
        <v>274</v>
      </c>
      <c r="D1957" s="2" t="s">
        <v>2134</v>
      </c>
      <c r="E1957" s="2" t="s">
        <v>2736</v>
      </c>
      <c r="F1957" s="2" t="s">
        <v>3015</v>
      </c>
      <c r="G1957" s="2">
        <v>36886.61</v>
      </c>
      <c r="H1957" s="467">
        <v>28610.21</v>
      </c>
      <c r="I1957" s="467">
        <v>29561.99</v>
      </c>
      <c r="J1957" s="468">
        <f t="shared" si="242"/>
        <v>3.3267144840950225E-2</v>
      </c>
      <c r="K1957" s="464">
        <v>33664.5</v>
      </c>
      <c r="L1957" s="464">
        <v>63126.5</v>
      </c>
      <c r="M1957" s="464">
        <v>50164</v>
      </c>
      <c r="N1957" s="466">
        <f t="shared" si="240"/>
        <v>5.4000000000000006E-2</v>
      </c>
      <c r="O1957" s="2">
        <v>0</v>
      </c>
      <c r="P1957" s="2">
        <v>10</v>
      </c>
      <c r="Q1957" s="2">
        <v>10</v>
      </c>
      <c r="R1957" s="2">
        <v>0</v>
      </c>
      <c r="S1957" s="470">
        <f t="shared" si="243"/>
        <v>39.064352568957638</v>
      </c>
      <c r="T1957" s="470">
        <f t="shared" si="241"/>
        <v>59.064352568957638</v>
      </c>
      <c r="U1957" s="474" t="s">
        <v>3970</v>
      </c>
      <c r="V1957" s="475" t="s">
        <v>3971</v>
      </c>
    </row>
    <row r="1958" spans="1:22" s="1" customFormat="1" ht="39.950000000000003" customHeight="1" thickBot="1">
      <c r="A1958" s="1" t="s">
        <v>6</v>
      </c>
      <c r="B1958" s="2" t="s">
        <v>189</v>
      </c>
      <c r="C1958" s="2" t="s">
        <v>273</v>
      </c>
      <c r="D1958" s="2" t="s">
        <v>2135</v>
      </c>
      <c r="E1958" s="2" t="s">
        <v>2736</v>
      </c>
      <c r="F1958" s="2" t="s">
        <v>3015</v>
      </c>
      <c r="G1958" s="2">
        <v>38429.550000000003</v>
      </c>
      <c r="H1958" s="467">
        <v>29802.3</v>
      </c>
      <c r="I1958" s="467">
        <v>29561.99</v>
      </c>
      <c r="J1958" s="468">
        <f t="shared" si="242"/>
        <v>-8.0634716112514028E-3</v>
      </c>
      <c r="K1958" s="464">
        <v>33664.5</v>
      </c>
      <c r="L1958" s="464">
        <v>63126.5</v>
      </c>
      <c r="M1958" s="464">
        <v>50164</v>
      </c>
      <c r="N1958" s="466">
        <f t="shared" si="240"/>
        <v>5.4000000000000006E-2</v>
      </c>
      <c r="O1958" s="2">
        <v>0</v>
      </c>
      <c r="P1958" s="2">
        <v>10</v>
      </c>
      <c r="Q1958" s="2">
        <v>10</v>
      </c>
      <c r="R1958" s="2">
        <v>0</v>
      </c>
      <c r="S1958" s="470">
        <f t="shared" si="243"/>
        <v>39.064352568957638</v>
      </c>
      <c r="T1958" s="470">
        <f t="shared" si="241"/>
        <v>59.064352568957638</v>
      </c>
      <c r="U1958" s="474" t="s">
        <v>3970</v>
      </c>
      <c r="V1958" s="475" t="s">
        <v>3971</v>
      </c>
    </row>
    <row r="1959" spans="1:22" s="1" customFormat="1" ht="39.950000000000003" customHeight="1" thickBot="1">
      <c r="A1959" s="1" t="s">
        <v>6</v>
      </c>
      <c r="B1959" s="2" t="s">
        <v>189</v>
      </c>
      <c r="C1959" s="2" t="s">
        <v>270</v>
      </c>
      <c r="D1959" s="2" t="s">
        <v>2136</v>
      </c>
      <c r="E1959" s="2" t="s">
        <v>2736</v>
      </c>
      <c r="F1959" s="2" t="s">
        <v>3020</v>
      </c>
      <c r="G1959" s="2">
        <v>41939.54</v>
      </c>
      <c r="H1959" s="467">
        <v>31114.880000000001</v>
      </c>
      <c r="I1959" s="467">
        <v>29905.88</v>
      </c>
      <c r="J1959" s="468">
        <f t="shared" si="242"/>
        <v>-3.8856007157990001E-2</v>
      </c>
      <c r="K1959" s="464">
        <v>33664.5</v>
      </c>
      <c r="L1959" s="464">
        <v>63126.5</v>
      </c>
      <c r="M1959" s="464">
        <v>50164</v>
      </c>
      <c r="N1959" s="466">
        <f t="shared" si="240"/>
        <v>5.4000000000000006E-2</v>
      </c>
      <c r="O1959" s="2">
        <v>0</v>
      </c>
      <c r="P1959" s="2">
        <v>10</v>
      </c>
      <c r="Q1959" s="2">
        <v>10</v>
      </c>
      <c r="R1959" s="2">
        <v>0</v>
      </c>
      <c r="S1959" s="470">
        <f t="shared" si="243"/>
        <v>38.615148592851973</v>
      </c>
      <c r="T1959" s="470">
        <f t="shared" si="241"/>
        <v>58.615148592851973</v>
      </c>
      <c r="U1959" s="474" t="s">
        <v>3970</v>
      </c>
      <c r="V1959" s="475" t="s">
        <v>3971</v>
      </c>
    </row>
    <row r="1960" spans="1:22" s="1" customFormat="1" ht="39.950000000000003" customHeight="1" thickBot="1">
      <c r="A1960" s="1" t="s">
        <v>6</v>
      </c>
      <c r="B1960" s="2" t="s">
        <v>189</v>
      </c>
      <c r="C1960" s="2" t="s">
        <v>269</v>
      </c>
      <c r="D1960" s="2" t="s">
        <v>2137</v>
      </c>
      <c r="E1960" s="2" t="s">
        <v>2736</v>
      </c>
      <c r="F1960" s="2" t="s">
        <v>3020</v>
      </c>
      <c r="G1960" s="2">
        <v>42825.59</v>
      </c>
      <c r="H1960" s="467">
        <v>31772.240000000002</v>
      </c>
      <c r="I1960" s="467">
        <v>29905.88</v>
      </c>
      <c r="J1960" s="468">
        <f t="shared" si="242"/>
        <v>-5.874184508237381E-2</v>
      </c>
      <c r="K1960" s="464">
        <v>33664.5</v>
      </c>
      <c r="L1960" s="464">
        <v>63126.5</v>
      </c>
      <c r="M1960" s="464">
        <v>50164</v>
      </c>
      <c r="N1960" s="466">
        <f t="shared" si="240"/>
        <v>5.4000000000000006E-2</v>
      </c>
      <c r="O1960" s="2">
        <v>0</v>
      </c>
      <c r="P1960" s="2">
        <v>10</v>
      </c>
      <c r="Q1960" s="2">
        <v>10</v>
      </c>
      <c r="R1960" s="2">
        <v>0</v>
      </c>
      <c r="S1960" s="470">
        <f t="shared" si="243"/>
        <v>38.615148592851973</v>
      </c>
      <c r="T1960" s="470">
        <f t="shared" si="241"/>
        <v>58.615148592851973</v>
      </c>
      <c r="U1960" s="474" t="s">
        <v>3970</v>
      </c>
      <c r="V1960" s="475" t="s">
        <v>3971</v>
      </c>
    </row>
    <row r="1961" spans="1:22" s="1" customFormat="1" ht="39.950000000000003" customHeight="1" thickBot="1">
      <c r="A1961" s="1" t="s">
        <v>6</v>
      </c>
      <c r="B1961" s="2" t="s">
        <v>189</v>
      </c>
      <c r="C1961" s="2" t="s">
        <v>269</v>
      </c>
      <c r="D1961" s="2" t="s">
        <v>2138</v>
      </c>
      <c r="E1961" s="2" t="s">
        <v>2757</v>
      </c>
      <c r="F1961" s="2" t="s">
        <v>3015</v>
      </c>
      <c r="G1961" s="2">
        <v>33320</v>
      </c>
      <c r="H1961" s="467">
        <v>33320</v>
      </c>
      <c r="I1961" s="467">
        <v>33320</v>
      </c>
      <c r="J1961" s="468">
        <f t="shared" si="242"/>
        <v>0</v>
      </c>
      <c r="K1961" s="464">
        <v>33664.5</v>
      </c>
      <c r="L1961" s="464">
        <v>63126.5</v>
      </c>
      <c r="M1961" s="464">
        <v>50164</v>
      </c>
      <c r="N1961" s="466">
        <f t="shared" si="240"/>
        <v>5.4000000000000006E-2</v>
      </c>
      <c r="O1961" s="2">
        <v>10</v>
      </c>
      <c r="P1961" s="2">
        <v>10</v>
      </c>
      <c r="Q1961" s="2">
        <v>10</v>
      </c>
      <c r="R1961" s="2">
        <v>0</v>
      </c>
      <c r="S1961" s="470">
        <f t="shared" si="243"/>
        <v>34.658463385354139</v>
      </c>
      <c r="T1961" s="470">
        <f t="shared" si="241"/>
        <v>64.658463385354139</v>
      </c>
      <c r="U1961" s="474" t="s">
        <v>3970</v>
      </c>
      <c r="V1961" s="475" t="s">
        <v>3971</v>
      </c>
    </row>
    <row r="1962" spans="1:22" s="1" customFormat="1" ht="39.950000000000003" customHeight="1" thickBot="1">
      <c r="A1962" s="1" t="s">
        <v>6</v>
      </c>
      <c r="B1962" s="2" t="s">
        <v>189</v>
      </c>
      <c r="C1962" s="2" t="s">
        <v>269</v>
      </c>
      <c r="D1962" s="2" t="s">
        <v>2139</v>
      </c>
      <c r="E1962" s="2" t="s">
        <v>2735</v>
      </c>
      <c r="F1962" s="2" t="s">
        <v>3035</v>
      </c>
      <c r="G1962" s="2">
        <v>36202.53</v>
      </c>
      <c r="H1962" s="467">
        <v>36203</v>
      </c>
      <c r="I1962" s="467">
        <v>36204</v>
      </c>
      <c r="J1962" s="468">
        <f t="shared" si="242"/>
        <v>2.7622020274562883E-5</v>
      </c>
      <c r="K1962" s="464">
        <v>33664.5</v>
      </c>
      <c r="L1962" s="464">
        <v>63126.5</v>
      </c>
      <c r="M1962" s="464">
        <v>50164</v>
      </c>
      <c r="N1962" s="466">
        <f t="shared" si="240"/>
        <v>5.4000000000000006E-2</v>
      </c>
      <c r="O1962" s="2">
        <v>10</v>
      </c>
      <c r="P1962" s="2">
        <v>10</v>
      </c>
      <c r="Q1962" s="2">
        <v>10</v>
      </c>
      <c r="R1962" s="2">
        <v>1</v>
      </c>
      <c r="S1962" s="470">
        <f t="shared" si="243"/>
        <v>31.897580377858802</v>
      </c>
      <c r="T1962" s="470">
        <f t="shared" si="241"/>
        <v>62.897580377858802</v>
      </c>
      <c r="U1962" s="474" t="s">
        <v>3970</v>
      </c>
      <c r="V1962" s="475" t="s">
        <v>3971</v>
      </c>
    </row>
    <row r="1963" spans="1:22" s="1" customFormat="1" ht="39.950000000000003" customHeight="1" thickBot="1">
      <c r="A1963" s="1" t="s">
        <v>6</v>
      </c>
      <c r="B1963" s="2" t="s">
        <v>189</v>
      </c>
      <c r="C1963" s="2" t="s">
        <v>272</v>
      </c>
      <c r="D1963" s="2" t="s">
        <v>2140</v>
      </c>
      <c r="E1963" s="2" t="s">
        <v>2736</v>
      </c>
      <c r="F1963" s="2" t="s">
        <v>3036</v>
      </c>
      <c r="G1963" s="2">
        <v>49837.27</v>
      </c>
      <c r="H1963" s="467">
        <v>46454.77</v>
      </c>
      <c r="I1963" s="467">
        <v>51984.3</v>
      </c>
      <c r="J1963" s="468">
        <f t="shared" si="242"/>
        <v>0.11903040312114356</v>
      </c>
      <c r="K1963" s="464">
        <v>33664.5</v>
      </c>
      <c r="L1963" s="464">
        <v>63126.5</v>
      </c>
      <c r="M1963" s="464">
        <v>50164</v>
      </c>
      <c r="N1963" s="466">
        <f t="shared" si="240"/>
        <v>5.4000000000000006E-2</v>
      </c>
      <c r="O1963" s="2">
        <v>0</v>
      </c>
      <c r="P1963" s="2">
        <v>10</v>
      </c>
      <c r="Q1963" s="2">
        <v>10</v>
      </c>
      <c r="R1963" s="2">
        <v>0</v>
      </c>
      <c r="S1963" s="470">
        <f t="shared" si="243"/>
        <v>22.214784079039248</v>
      </c>
      <c r="T1963" s="470">
        <f t="shared" si="241"/>
        <v>42.214784079039248</v>
      </c>
      <c r="U1963" s="474" t="s">
        <v>3970</v>
      </c>
      <c r="V1963" s="475" t="s">
        <v>3971</v>
      </c>
    </row>
    <row r="1964" spans="1:22" s="1" customFormat="1" ht="39.950000000000003" customHeight="1" thickBot="1">
      <c r="A1964" s="1" t="s">
        <v>6</v>
      </c>
      <c r="B1964" s="2" t="s">
        <v>189</v>
      </c>
      <c r="C1964" s="2" t="s">
        <v>271</v>
      </c>
      <c r="D1964" s="2" t="s">
        <v>2141</v>
      </c>
      <c r="E1964" s="2" t="s">
        <v>2736</v>
      </c>
      <c r="F1964" s="2" t="s">
        <v>3036</v>
      </c>
      <c r="G1964" s="2">
        <v>51555.8</v>
      </c>
      <c r="H1964" s="467">
        <v>48056.66</v>
      </c>
      <c r="I1964" s="467">
        <v>51984.3</v>
      </c>
      <c r="J1964" s="468">
        <f t="shared" si="242"/>
        <v>8.1729358636243116E-2</v>
      </c>
      <c r="K1964" s="464">
        <v>33664.5</v>
      </c>
      <c r="L1964" s="464">
        <v>63126.5</v>
      </c>
      <c r="M1964" s="464">
        <v>50164</v>
      </c>
      <c r="N1964" s="466">
        <f t="shared" si="240"/>
        <v>5.4000000000000006E-2</v>
      </c>
      <c r="O1964" s="2">
        <v>0</v>
      </c>
      <c r="P1964" s="2">
        <v>10</v>
      </c>
      <c r="Q1964" s="2">
        <v>10</v>
      </c>
      <c r="R1964" s="2">
        <v>0</v>
      </c>
      <c r="S1964" s="470">
        <f t="shared" si="243"/>
        <v>22.214784079039248</v>
      </c>
      <c r="T1964" s="470">
        <f t="shared" si="241"/>
        <v>42.214784079039248</v>
      </c>
      <c r="U1964" s="474" t="s">
        <v>3970</v>
      </c>
      <c r="V1964" s="475" t="s">
        <v>3971</v>
      </c>
    </row>
    <row r="1965" spans="1:22" s="1" customFormat="1" ht="39.950000000000003" customHeight="1" thickBot="1">
      <c r="A1965" s="1" t="s">
        <v>6</v>
      </c>
      <c r="B1965" s="2" t="s">
        <v>189</v>
      </c>
      <c r="C1965" s="2" t="s">
        <v>269</v>
      </c>
      <c r="D1965" s="2" t="s">
        <v>2142</v>
      </c>
      <c r="E1965" s="2" t="s">
        <v>2756</v>
      </c>
      <c r="F1965" s="2" t="s">
        <v>3015</v>
      </c>
      <c r="G1965" s="2">
        <v>28441</v>
      </c>
      <c r="H1965" s="467"/>
      <c r="I1965" s="467"/>
      <c r="J1965" s="468"/>
      <c r="K1965" s="464">
        <v>33664.5</v>
      </c>
      <c r="L1965" s="464">
        <v>63126.5</v>
      </c>
      <c r="M1965" s="464">
        <v>50164</v>
      </c>
      <c r="N1965" s="466">
        <f t="shared" si="240"/>
        <v>5.4000000000000006E-2</v>
      </c>
      <c r="O1965" s="2">
        <v>10</v>
      </c>
      <c r="P1965" s="2">
        <v>0</v>
      </c>
      <c r="Q1965" s="2">
        <v>10</v>
      </c>
      <c r="R1965" s="2">
        <v>0</v>
      </c>
      <c r="S1965" s="470"/>
      <c r="T1965" s="470">
        <f t="shared" si="241"/>
        <v>20</v>
      </c>
      <c r="U1965" s="474" t="s">
        <v>3970</v>
      </c>
      <c r="V1965" s="475" t="s">
        <v>3163</v>
      </c>
    </row>
    <row r="1966" spans="1:22" s="1" customFormat="1" ht="39.950000000000003" customHeight="1" thickBot="1">
      <c r="A1966" s="1" t="s">
        <v>6</v>
      </c>
      <c r="B1966" s="2" t="s">
        <v>189</v>
      </c>
      <c r="C1966" s="2" t="s">
        <v>269</v>
      </c>
      <c r="D1966" s="2" t="s">
        <v>2060</v>
      </c>
      <c r="E1966" s="2" t="s">
        <v>2732</v>
      </c>
      <c r="F1966" s="2" t="s">
        <v>3037</v>
      </c>
      <c r="G1966" s="2">
        <v>51787.96</v>
      </c>
      <c r="H1966" s="467"/>
      <c r="I1966" s="467"/>
      <c r="J1966" s="468"/>
      <c r="K1966" s="464">
        <v>33664.5</v>
      </c>
      <c r="L1966" s="464">
        <v>63126.5</v>
      </c>
      <c r="M1966" s="464">
        <v>50164</v>
      </c>
      <c r="N1966" s="466">
        <f t="shared" si="240"/>
        <v>5.4000000000000006E-2</v>
      </c>
      <c r="O1966" s="2">
        <v>10</v>
      </c>
      <c r="P1966" s="2">
        <v>0</v>
      </c>
      <c r="Q1966" s="2">
        <v>10</v>
      </c>
      <c r="R1966" s="2">
        <v>1</v>
      </c>
      <c r="S1966" s="470"/>
      <c r="T1966" s="470">
        <f t="shared" si="241"/>
        <v>21</v>
      </c>
      <c r="U1966" s="474" t="s">
        <v>3970</v>
      </c>
      <c r="V1966" s="475" t="s">
        <v>3964</v>
      </c>
    </row>
    <row r="1967" spans="1:22" s="1" customFormat="1" ht="39.950000000000003" customHeight="1" thickBot="1">
      <c r="A1967" s="1" t="s">
        <v>6</v>
      </c>
      <c r="B1967" s="2" t="s">
        <v>190</v>
      </c>
      <c r="C1967" s="2" t="s">
        <v>269</v>
      </c>
      <c r="D1967" s="2" t="s">
        <v>2143</v>
      </c>
      <c r="E1967" s="2" t="s">
        <v>2744</v>
      </c>
      <c r="F1967" s="2" t="s">
        <v>3011</v>
      </c>
      <c r="G1967" s="2">
        <v>43574.1</v>
      </c>
      <c r="H1967" s="467">
        <v>30886</v>
      </c>
      <c r="I1967" s="467">
        <v>32011</v>
      </c>
      <c r="J1967" s="468">
        <f t="shared" ref="J1967:J1980" si="244">+(I1967-H1967)/H1967</f>
        <v>3.6424269895745646E-2</v>
      </c>
      <c r="K1967" s="464">
        <v>69264.5</v>
      </c>
      <c r="L1967" s="464">
        <v>70098</v>
      </c>
      <c r="M1967" s="464">
        <v>65886</v>
      </c>
      <c r="N1967" s="466">
        <f t="shared" si="240"/>
        <v>5.4000000000000006E-2</v>
      </c>
      <c r="O1967" s="2">
        <v>10</v>
      </c>
      <c r="P1967" s="2">
        <v>0</v>
      </c>
      <c r="Q1967" s="2">
        <v>10</v>
      </c>
      <c r="R1967" s="2">
        <v>0</v>
      </c>
      <c r="S1967" s="470">
        <v>60</v>
      </c>
      <c r="T1967" s="470">
        <f t="shared" si="241"/>
        <v>80</v>
      </c>
      <c r="U1967" s="476" t="s">
        <v>3969</v>
      </c>
      <c r="V1967" s="472"/>
    </row>
    <row r="1968" spans="1:22" s="1" customFormat="1" ht="39.950000000000003" customHeight="1" thickBot="1">
      <c r="A1968" s="1" t="s">
        <v>6</v>
      </c>
      <c r="B1968" s="2" t="s">
        <v>190</v>
      </c>
      <c r="C1968" s="2" t="s">
        <v>269</v>
      </c>
      <c r="D1968" s="2" t="s">
        <v>2145</v>
      </c>
      <c r="E1968" s="2" t="s">
        <v>2733</v>
      </c>
      <c r="F1968" s="2" t="s">
        <v>3035</v>
      </c>
      <c r="G1968" s="2">
        <v>60723.3</v>
      </c>
      <c r="H1968" s="467">
        <v>42637.25</v>
      </c>
      <c r="I1968" s="467">
        <v>44786.34</v>
      </c>
      <c r="J1968" s="468">
        <f t="shared" si="244"/>
        <v>5.0404048103477511E-2</v>
      </c>
      <c r="K1968" s="464">
        <v>69264.5</v>
      </c>
      <c r="L1968" s="464">
        <v>70098</v>
      </c>
      <c r="M1968" s="464">
        <v>65886</v>
      </c>
      <c r="N1968" s="466">
        <f t="shared" si="240"/>
        <v>5.4000000000000006E-2</v>
      </c>
      <c r="O1968" s="2">
        <v>10</v>
      </c>
      <c r="P1968" s="2">
        <v>10</v>
      </c>
      <c r="Q1968" s="2">
        <v>10</v>
      </c>
      <c r="R1968" s="2">
        <v>2</v>
      </c>
      <c r="S1968" s="470">
        <f t="shared" ref="S1968:S1980" si="245">+($I$1967*$S$1967)/I1968</f>
        <v>42.884951081066241</v>
      </c>
      <c r="T1968" s="470">
        <f t="shared" si="241"/>
        <v>74.884951081066248</v>
      </c>
      <c r="U1968" s="476" t="s">
        <v>3969</v>
      </c>
      <c r="V1968" s="472"/>
    </row>
    <row r="1969" spans="1:22" s="1" customFormat="1" ht="39.950000000000003" customHeight="1" thickBot="1">
      <c r="A1969" s="1" t="s">
        <v>6</v>
      </c>
      <c r="B1969" s="2" t="s">
        <v>190</v>
      </c>
      <c r="C1969" s="2" t="s">
        <v>269</v>
      </c>
      <c r="D1969" s="2" t="s">
        <v>2146</v>
      </c>
      <c r="E1969" s="2" t="s">
        <v>2745</v>
      </c>
      <c r="F1969" s="2" t="s">
        <v>3015</v>
      </c>
      <c r="G1969" s="2">
        <v>53322.55</v>
      </c>
      <c r="H1969" s="467">
        <v>53322.559999999998</v>
      </c>
      <c r="I1969" s="467">
        <v>46334.720000000001</v>
      </c>
      <c r="J1969" s="468">
        <f t="shared" si="244"/>
        <v>-0.13104847179130177</v>
      </c>
      <c r="K1969" s="464">
        <v>69264.5</v>
      </c>
      <c r="L1969" s="464">
        <v>70098</v>
      </c>
      <c r="M1969" s="464">
        <v>65886</v>
      </c>
      <c r="N1969" s="466">
        <f t="shared" si="240"/>
        <v>5.4000000000000006E-2</v>
      </c>
      <c r="O1969" s="2">
        <v>10</v>
      </c>
      <c r="P1969" s="2">
        <v>10</v>
      </c>
      <c r="Q1969" s="2">
        <v>10</v>
      </c>
      <c r="R1969" s="2">
        <v>0</v>
      </c>
      <c r="S1969" s="470">
        <f t="shared" si="245"/>
        <v>41.451852951738999</v>
      </c>
      <c r="T1969" s="470">
        <f t="shared" si="241"/>
        <v>71.451852951738999</v>
      </c>
      <c r="U1969" s="476" t="s">
        <v>3969</v>
      </c>
      <c r="V1969" s="472"/>
    </row>
    <row r="1970" spans="1:22" s="1" customFormat="1" ht="39.950000000000003" customHeight="1" thickBot="1">
      <c r="A1970" s="1" t="s">
        <v>6</v>
      </c>
      <c r="B1970" s="2" t="s">
        <v>190</v>
      </c>
      <c r="C1970" s="2" t="s">
        <v>269</v>
      </c>
      <c r="D1970" s="2" t="s">
        <v>2144</v>
      </c>
      <c r="E1970" s="2" t="s">
        <v>2753</v>
      </c>
      <c r="F1970" s="2" t="s">
        <v>3035</v>
      </c>
      <c r="G1970" s="2">
        <v>50280</v>
      </c>
      <c r="H1970" s="467">
        <v>41800</v>
      </c>
      <c r="I1970" s="467">
        <v>47900</v>
      </c>
      <c r="J1970" s="468">
        <f t="shared" si="244"/>
        <v>0.145933014354067</v>
      </c>
      <c r="K1970" s="464">
        <v>69264.5</v>
      </c>
      <c r="L1970" s="464">
        <v>70098</v>
      </c>
      <c r="M1970" s="464">
        <v>65886</v>
      </c>
      <c r="N1970" s="466">
        <f t="shared" si="240"/>
        <v>5.4000000000000006E-2</v>
      </c>
      <c r="O1970" s="2">
        <v>10</v>
      </c>
      <c r="P1970" s="2">
        <v>10</v>
      </c>
      <c r="Q1970" s="2">
        <v>10</v>
      </c>
      <c r="R1970" s="2">
        <v>0</v>
      </c>
      <c r="S1970" s="470">
        <f t="shared" si="245"/>
        <v>40.097286012526098</v>
      </c>
      <c r="T1970" s="470">
        <f t="shared" si="241"/>
        <v>70.097286012526098</v>
      </c>
      <c r="U1970" s="476" t="s">
        <v>3969</v>
      </c>
      <c r="V1970" s="472"/>
    </row>
    <row r="1971" spans="1:22" s="1" customFormat="1" ht="39.950000000000003" customHeight="1" thickBot="1">
      <c r="A1971" s="1" t="s">
        <v>6</v>
      </c>
      <c r="B1971" s="2" t="s">
        <v>190</v>
      </c>
      <c r="C1971" s="2" t="s">
        <v>269</v>
      </c>
      <c r="D1971" s="2" t="s">
        <v>2147</v>
      </c>
      <c r="E1971" s="2" t="s">
        <v>2731</v>
      </c>
      <c r="F1971" s="2" t="s">
        <v>3014</v>
      </c>
      <c r="G1971" s="2">
        <v>53839</v>
      </c>
      <c r="H1971" s="467">
        <v>53839</v>
      </c>
      <c r="I1971" s="467">
        <v>53839</v>
      </c>
      <c r="J1971" s="468">
        <f t="shared" si="244"/>
        <v>0</v>
      </c>
      <c r="K1971" s="464">
        <v>69264.5</v>
      </c>
      <c r="L1971" s="464">
        <v>70098</v>
      </c>
      <c r="M1971" s="464">
        <v>65886</v>
      </c>
      <c r="N1971" s="466">
        <f t="shared" si="240"/>
        <v>5.4000000000000006E-2</v>
      </c>
      <c r="O1971" s="2">
        <v>10</v>
      </c>
      <c r="P1971" s="2">
        <v>10</v>
      </c>
      <c r="Q1971" s="2">
        <v>10</v>
      </c>
      <c r="R1971" s="2">
        <v>0</v>
      </c>
      <c r="S1971" s="470">
        <f t="shared" si="245"/>
        <v>35.674139564256393</v>
      </c>
      <c r="T1971" s="470">
        <f t="shared" si="241"/>
        <v>65.674139564256393</v>
      </c>
      <c r="U1971" s="474" t="s">
        <v>3970</v>
      </c>
      <c r="V1971" s="475" t="s">
        <v>3154</v>
      </c>
    </row>
    <row r="1972" spans="1:22" s="1" customFormat="1" ht="39.950000000000003" customHeight="1" thickBot="1">
      <c r="A1972" s="1" t="s">
        <v>6</v>
      </c>
      <c r="B1972" s="2" t="s">
        <v>190</v>
      </c>
      <c r="C1972" s="2" t="s">
        <v>270</v>
      </c>
      <c r="D1972" s="2" t="s">
        <v>2150</v>
      </c>
      <c r="E1972" s="2" t="s">
        <v>2736</v>
      </c>
      <c r="F1972" s="2" t="s">
        <v>3020</v>
      </c>
      <c r="G1972" s="2">
        <v>82352.03</v>
      </c>
      <c r="H1972" s="467">
        <v>61091.23</v>
      </c>
      <c r="I1972" s="467">
        <v>56728.67</v>
      </c>
      <c r="J1972" s="468">
        <f t="shared" si="244"/>
        <v>-7.1410577262890351E-2</v>
      </c>
      <c r="K1972" s="464">
        <v>69264.5</v>
      </c>
      <c r="L1972" s="464">
        <v>70098</v>
      </c>
      <c r="M1972" s="464">
        <v>65886</v>
      </c>
      <c r="N1972" s="466">
        <f t="shared" si="240"/>
        <v>5.4000000000000006E-2</v>
      </c>
      <c r="O1972" s="2">
        <v>0</v>
      </c>
      <c r="P1972" s="2">
        <v>10</v>
      </c>
      <c r="Q1972" s="2">
        <v>10</v>
      </c>
      <c r="R1972" s="2">
        <v>0</v>
      </c>
      <c r="S1972" s="470">
        <f t="shared" si="245"/>
        <v>33.856954517001725</v>
      </c>
      <c r="T1972" s="470">
        <f t="shared" si="241"/>
        <v>53.856954517001725</v>
      </c>
      <c r="U1972" s="474" t="s">
        <v>3970</v>
      </c>
      <c r="V1972" s="475" t="s">
        <v>3971</v>
      </c>
    </row>
    <row r="1973" spans="1:22" s="1" customFormat="1" ht="39.950000000000003" customHeight="1" thickBot="1">
      <c r="A1973" s="1" t="s">
        <v>6</v>
      </c>
      <c r="B1973" s="2" t="s">
        <v>190</v>
      </c>
      <c r="C1973" s="2" t="s">
        <v>269</v>
      </c>
      <c r="D1973" s="2" t="s">
        <v>2151</v>
      </c>
      <c r="E1973" s="2" t="s">
        <v>2736</v>
      </c>
      <c r="F1973" s="2" t="s">
        <v>3020</v>
      </c>
      <c r="G1973" s="2">
        <v>84032.69</v>
      </c>
      <c r="H1973" s="467">
        <v>62337.99</v>
      </c>
      <c r="I1973" s="467">
        <v>56728.67</v>
      </c>
      <c r="J1973" s="468">
        <f t="shared" si="244"/>
        <v>-8.9982368696841203E-2</v>
      </c>
      <c r="K1973" s="464">
        <v>69264.5</v>
      </c>
      <c r="L1973" s="464">
        <v>70098</v>
      </c>
      <c r="M1973" s="464">
        <v>65886</v>
      </c>
      <c r="N1973" s="466">
        <f t="shared" si="240"/>
        <v>5.4000000000000006E-2</v>
      </c>
      <c r="O1973" s="2">
        <v>0</v>
      </c>
      <c r="P1973" s="2">
        <v>10</v>
      </c>
      <c r="Q1973" s="2">
        <v>10</v>
      </c>
      <c r="R1973" s="2">
        <v>0</v>
      </c>
      <c r="S1973" s="470">
        <f t="shared" si="245"/>
        <v>33.856954517001725</v>
      </c>
      <c r="T1973" s="470">
        <f t="shared" si="241"/>
        <v>53.856954517001725</v>
      </c>
      <c r="U1973" s="474" t="s">
        <v>3970</v>
      </c>
      <c r="V1973" s="475" t="s">
        <v>3971</v>
      </c>
    </row>
    <row r="1974" spans="1:22" s="1" customFormat="1" ht="39.950000000000003" customHeight="1" thickBot="1">
      <c r="A1974" s="1" t="s">
        <v>6</v>
      </c>
      <c r="B1974" s="2" t="s">
        <v>190</v>
      </c>
      <c r="C1974" s="2" t="s">
        <v>274</v>
      </c>
      <c r="D1974" s="2" t="s">
        <v>2148</v>
      </c>
      <c r="E1974" s="2" t="s">
        <v>2736</v>
      </c>
      <c r="F1974" s="2" t="s">
        <v>3015</v>
      </c>
      <c r="G1974" s="2">
        <v>72257.33</v>
      </c>
      <c r="H1974" s="467">
        <v>57547.6</v>
      </c>
      <c r="I1974" s="467">
        <v>59127.38</v>
      </c>
      <c r="J1974" s="468">
        <f t="shared" si="244"/>
        <v>2.7451709541318821E-2</v>
      </c>
      <c r="K1974" s="464">
        <v>69264.5</v>
      </c>
      <c r="L1974" s="464">
        <v>70098</v>
      </c>
      <c r="M1974" s="464">
        <v>65886</v>
      </c>
      <c r="N1974" s="466">
        <f t="shared" si="240"/>
        <v>5.4000000000000006E-2</v>
      </c>
      <c r="O1974" s="2">
        <v>0</v>
      </c>
      <c r="P1974" s="2">
        <v>10</v>
      </c>
      <c r="Q1974" s="2">
        <v>10</v>
      </c>
      <c r="R1974" s="2">
        <v>0</v>
      </c>
      <c r="S1974" s="470">
        <f t="shared" si="245"/>
        <v>32.483428151221993</v>
      </c>
      <c r="T1974" s="470">
        <f t="shared" si="241"/>
        <v>52.483428151221993</v>
      </c>
      <c r="U1974" s="474" t="s">
        <v>3970</v>
      </c>
      <c r="V1974" s="475" t="s">
        <v>3971</v>
      </c>
    </row>
    <row r="1975" spans="1:22" s="1" customFormat="1" ht="39.950000000000003" customHeight="1" thickBot="1">
      <c r="A1975" s="1" t="s">
        <v>6</v>
      </c>
      <c r="B1975" s="2" t="s">
        <v>190</v>
      </c>
      <c r="C1975" s="2" t="s">
        <v>273</v>
      </c>
      <c r="D1975" s="2" t="s">
        <v>2149</v>
      </c>
      <c r="E1975" s="2" t="s">
        <v>2736</v>
      </c>
      <c r="F1975" s="2" t="s">
        <v>3015</v>
      </c>
      <c r="G1975" s="2">
        <v>74748.960000000006</v>
      </c>
      <c r="H1975" s="467">
        <v>59532</v>
      </c>
      <c r="I1975" s="467">
        <v>59127.38</v>
      </c>
      <c r="J1975" s="468">
        <f t="shared" si="244"/>
        <v>-6.7966807767251662E-3</v>
      </c>
      <c r="K1975" s="464">
        <v>69264.5</v>
      </c>
      <c r="L1975" s="464">
        <v>70098</v>
      </c>
      <c r="M1975" s="464">
        <v>65886</v>
      </c>
      <c r="N1975" s="466">
        <f t="shared" si="240"/>
        <v>5.4000000000000006E-2</v>
      </c>
      <c r="O1975" s="2">
        <v>0</v>
      </c>
      <c r="P1975" s="2">
        <v>10</v>
      </c>
      <c r="Q1975" s="2">
        <v>10</v>
      </c>
      <c r="R1975" s="2">
        <v>0</v>
      </c>
      <c r="S1975" s="470">
        <f t="shared" si="245"/>
        <v>32.483428151221993</v>
      </c>
      <c r="T1975" s="470">
        <f t="shared" si="241"/>
        <v>52.483428151221993</v>
      </c>
      <c r="U1975" s="474" t="s">
        <v>3970</v>
      </c>
      <c r="V1975" s="475" t="s">
        <v>3971</v>
      </c>
    </row>
    <row r="1976" spans="1:22" s="1" customFormat="1" ht="39.950000000000003" customHeight="1" thickBot="1">
      <c r="A1976" s="1" t="s">
        <v>6</v>
      </c>
      <c r="B1976" s="2" t="s">
        <v>190</v>
      </c>
      <c r="C1976" s="2" t="s">
        <v>269</v>
      </c>
      <c r="D1976" s="2" t="s">
        <v>2152</v>
      </c>
      <c r="E1976" s="2" t="s">
        <v>2757</v>
      </c>
      <c r="F1976" s="2" t="s">
        <v>3015</v>
      </c>
      <c r="G1976" s="2">
        <v>66415</v>
      </c>
      <c r="H1976" s="467">
        <v>66415</v>
      </c>
      <c r="I1976" s="467">
        <v>66415</v>
      </c>
      <c r="J1976" s="468">
        <f t="shared" si="244"/>
        <v>0</v>
      </c>
      <c r="K1976" s="464">
        <v>69264.5</v>
      </c>
      <c r="L1976" s="464">
        <v>70098</v>
      </c>
      <c r="M1976" s="464">
        <v>65886</v>
      </c>
      <c r="N1976" s="466">
        <f t="shared" si="240"/>
        <v>5.4000000000000006E-2</v>
      </c>
      <c r="O1976" s="2">
        <v>10</v>
      </c>
      <c r="P1976" s="2">
        <v>10</v>
      </c>
      <c r="Q1976" s="2">
        <v>10</v>
      </c>
      <c r="R1976" s="2">
        <v>0</v>
      </c>
      <c r="S1976" s="470">
        <f t="shared" si="245"/>
        <v>28.919069487314612</v>
      </c>
      <c r="T1976" s="470">
        <f t="shared" si="241"/>
        <v>58.919069487314616</v>
      </c>
      <c r="U1976" s="474" t="s">
        <v>3970</v>
      </c>
      <c r="V1976" s="475" t="s">
        <v>3971</v>
      </c>
    </row>
    <row r="1977" spans="1:22" s="1" customFormat="1" ht="39.950000000000003" customHeight="1" thickBot="1">
      <c r="A1977" s="1" t="s">
        <v>6</v>
      </c>
      <c r="B1977" s="2" t="s">
        <v>190</v>
      </c>
      <c r="C1977" s="2" t="s">
        <v>272</v>
      </c>
      <c r="D1977" s="2" t="s">
        <v>2154</v>
      </c>
      <c r="E1977" s="2" t="s">
        <v>2736</v>
      </c>
      <c r="F1977" s="2" t="s">
        <v>3036</v>
      </c>
      <c r="G1977" s="2">
        <v>64963.98</v>
      </c>
      <c r="H1977" s="467">
        <v>91825.39</v>
      </c>
      <c r="I1977" s="467">
        <v>66493.36</v>
      </c>
      <c r="J1977" s="468">
        <f t="shared" si="244"/>
        <v>-0.275871738742411</v>
      </c>
      <c r="K1977" s="464">
        <v>69264.5</v>
      </c>
      <c r="L1977" s="464">
        <v>70098</v>
      </c>
      <c r="M1977" s="464">
        <v>65886</v>
      </c>
      <c r="N1977" s="466">
        <f t="shared" si="240"/>
        <v>5.4000000000000006E-2</v>
      </c>
      <c r="O1977" s="2">
        <v>0</v>
      </c>
      <c r="P1977" s="2">
        <v>10</v>
      </c>
      <c r="Q1977" s="2">
        <v>10</v>
      </c>
      <c r="R1977" s="2">
        <v>0</v>
      </c>
      <c r="S1977" s="470">
        <f t="shared" si="245"/>
        <v>28.884989418492314</v>
      </c>
      <c r="T1977" s="470">
        <f t="shared" si="241"/>
        <v>48.88498941849231</v>
      </c>
      <c r="U1977" s="474" t="s">
        <v>3970</v>
      </c>
      <c r="V1977" s="475" t="s">
        <v>3971</v>
      </c>
    </row>
    <row r="1978" spans="1:22" s="1" customFormat="1" ht="39.950000000000003" customHeight="1" thickBot="1">
      <c r="A1978" s="1" t="s">
        <v>6</v>
      </c>
      <c r="B1978" s="2" t="s">
        <v>190</v>
      </c>
      <c r="C1978" s="2" t="s">
        <v>271</v>
      </c>
      <c r="D1978" s="2" t="s">
        <v>2155</v>
      </c>
      <c r="E1978" s="2" t="s">
        <v>2736</v>
      </c>
      <c r="F1978" s="2" t="s">
        <v>3036</v>
      </c>
      <c r="G1978" s="2">
        <v>66289.77</v>
      </c>
      <c r="H1978" s="467">
        <v>93699.38</v>
      </c>
      <c r="I1978" s="467">
        <v>66493.36</v>
      </c>
      <c r="J1978" s="468">
        <f t="shared" si="244"/>
        <v>-0.29035432251526105</v>
      </c>
      <c r="K1978" s="464">
        <v>69264.5</v>
      </c>
      <c r="L1978" s="464">
        <v>70098</v>
      </c>
      <c r="M1978" s="464">
        <v>65886</v>
      </c>
      <c r="N1978" s="466">
        <f t="shared" si="240"/>
        <v>5.4000000000000006E-2</v>
      </c>
      <c r="O1978" s="2">
        <v>0</v>
      </c>
      <c r="P1978" s="2">
        <v>10</v>
      </c>
      <c r="Q1978" s="2">
        <v>10</v>
      </c>
      <c r="R1978" s="2">
        <v>0</v>
      </c>
      <c r="S1978" s="470">
        <f t="shared" si="245"/>
        <v>28.884989418492314</v>
      </c>
      <c r="T1978" s="470">
        <f t="shared" si="241"/>
        <v>48.88498941849231</v>
      </c>
      <c r="U1978" s="474" t="s">
        <v>3970</v>
      </c>
      <c r="V1978" s="475" t="s">
        <v>3971</v>
      </c>
    </row>
    <row r="1979" spans="1:22" s="1" customFormat="1" ht="39.950000000000003" customHeight="1" thickBot="1">
      <c r="A1979" s="1" t="s">
        <v>6</v>
      </c>
      <c r="B1979" s="2" t="s">
        <v>190</v>
      </c>
      <c r="C1979" s="2" t="s">
        <v>269</v>
      </c>
      <c r="D1979" s="2" t="s">
        <v>2153</v>
      </c>
      <c r="E1979" s="2" t="s">
        <v>2735</v>
      </c>
      <c r="F1979" s="2" t="s">
        <v>3035</v>
      </c>
      <c r="G1979" s="2">
        <v>68668.960000000006</v>
      </c>
      <c r="H1979" s="467">
        <v>68669</v>
      </c>
      <c r="I1979" s="467">
        <v>68670</v>
      </c>
      <c r="J1979" s="468">
        <f t="shared" si="244"/>
        <v>1.4562611950079366E-5</v>
      </c>
      <c r="K1979" s="464">
        <v>69264.5</v>
      </c>
      <c r="L1979" s="464">
        <v>70098</v>
      </c>
      <c r="M1979" s="464">
        <v>65886</v>
      </c>
      <c r="N1979" s="466">
        <f t="shared" si="240"/>
        <v>5.4000000000000006E-2</v>
      </c>
      <c r="O1979" s="2">
        <v>10</v>
      </c>
      <c r="P1979" s="2">
        <v>10</v>
      </c>
      <c r="Q1979" s="2">
        <v>10</v>
      </c>
      <c r="R1979" s="2">
        <v>1</v>
      </c>
      <c r="S1979" s="470">
        <f t="shared" si="245"/>
        <v>27.969418960244649</v>
      </c>
      <c r="T1979" s="470">
        <f t="shared" si="241"/>
        <v>58.969418960244653</v>
      </c>
      <c r="U1979" s="474" t="s">
        <v>3970</v>
      </c>
      <c r="V1979" s="475" t="s">
        <v>3971</v>
      </c>
    </row>
    <row r="1980" spans="1:22" s="1" customFormat="1" ht="39.950000000000003" customHeight="1" thickBot="1">
      <c r="A1980" s="1" t="s">
        <v>6</v>
      </c>
      <c r="B1980" s="2" t="s">
        <v>190</v>
      </c>
      <c r="C1980" s="2" t="s">
        <v>269</v>
      </c>
      <c r="D1980" s="2" t="s">
        <v>2156</v>
      </c>
      <c r="E1980" s="2" t="s">
        <v>2738</v>
      </c>
      <c r="F1980" s="2" t="s">
        <v>3012</v>
      </c>
      <c r="G1980" s="2">
        <v>94116</v>
      </c>
      <c r="H1980" s="467">
        <v>94116</v>
      </c>
      <c r="I1980" s="467">
        <v>94116</v>
      </c>
      <c r="J1980" s="468">
        <f t="shared" si="244"/>
        <v>0</v>
      </c>
      <c r="K1980" s="464">
        <v>69264.5</v>
      </c>
      <c r="L1980" s="464">
        <v>70098</v>
      </c>
      <c r="M1980" s="464">
        <v>65886</v>
      </c>
      <c r="N1980" s="466">
        <f t="shared" si="240"/>
        <v>5.4000000000000006E-2</v>
      </c>
      <c r="O1980" s="2">
        <v>10</v>
      </c>
      <c r="P1980" s="2">
        <v>0</v>
      </c>
      <c r="Q1980" s="2">
        <v>10</v>
      </c>
      <c r="R1980" s="2">
        <v>0</v>
      </c>
      <c r="S1980" s="470">
        <f t="shared" si="245"/>
        <v>20.407369628968507</v>
      </c>
      <c r="T1980" s="470">
        <f t="shared" si="241"/>
        <v>40.40736962896851</v>
      </c>
      <c r="U1980" s="474" t="s">
        <v>3970</v>
      </c>
      <c r="V1980" s="475" t="s">
        <v>3971</v>
      </c>
    </row>
    <row r="1981" spans="1:22" s="1" customFormat="1" ht="39.950000000000003" customHeight="1" thickBot="1">
      <c r="A1981" s="1" t="s">
        <v>6</v>
      </c>
      <c r="B1981" s="2" t="s">
        <v>190</v>
      </c>
      <c r="C1981" s="2" t="s">
        <v>269</v>
      </c>
      <c r="D1981" s="2" t="s">
        <v>2157</v>
      </c>
      <c r="E1981" s="2" t="s">
        <v>2756</v>
      </c>
      <c r="F1981" s="2" t="s">
        <v>3015</v>
      </c>
      <c r="G1981" s="2">
        <v>52447</v>
      </c>
      <c r="H1981" s="467"/>
      <c r="I1981" s="467"/>
      <c r="J1981" s="468"/>
      <c r="K1981" s="464">
        <v>69264.5</v>
      </c>
      <c r="L1981" s="464">
        <v>70098</v>
      </c>
      <c r="M1981" s="464">
        <v>65886</v>
      </c>
      <c r="N1981" s="466">
        <f t="shared" si="240"/>
        <v>5.4000000000000006E-2</v>
      </c>
      <c r="O1981" s="2">
        <v>10</v>
      </c>
      <c r="P1981" s="2">
        <v>0</v>
      </c>
      <c r="Q1981" s="2">
        <v>10</v>
      </c>
      <c r="R1981" s="2">
        <v>0</v>
      </c>
      <c r="S1981" s="470"/>
      <c r="T1981" s="470">
        <f t="shared" si="241"/>
        <v>20</v>
      </c>
      <c r="U1981" s="474" t="s">
        <v>3970</v>
      </c>
      <c r="V1981" s="475" t="s">
        <v>3163</v>
      </c>
    </row>
    <row r="1982" spans="1:22" s="1" customFormat="1" ht="39.950000000000003" customHeight="1" thickBot="1">
      <c r="A1982" s="1" t="s">
        <v>6</v>
      </c>
      <c r="B1982" s="2" t="s">
        <v>190</v>
      </c>
      <c r="C1982" s="2" t="s">
        <v>269</v>
      </c>
      <c r="D1982" s="2" t="s">
        <v>2060</v>
      </c>
      <c r="E1982" s="2" t="s">
        <v>2732</v>
      </c>
      <c r="F1982" s="2" t="s">
        <v>3038</v>
      </c>
      <c r="G1982" s="2"/>
      <c r="H1982" s="467"/>
      <c r="I1982" s="467"/>
      <c r="J1982" s="468"/>
      <c r="K1982" s="464">
        <v>69264.5</v>
      </c>
      <c r="L1982" s="464">
        <v>70098</v>
      </c>
      <c r="M1982" s="464">
        <v>65886</v>
      </c>
      <c r="N1982" s="466">
        <f t="shared" si="240"/>
        <v>5.4000000000000006E-2</v>
      </c>
      <c r="O1982" s="2">
        <v>10</v>
      </c>
      <c r="P1982" s="2">
        <v>0</v>
      </c>
      <c r="Q1982" s="2">
        <v>10</v>
      </c>
      <c r="R1982" s="2">
        <v>1</v>
      </c>
      <c r="S1982" s="470"/>
      <c r="T1982" s="470">
        <f t="shared" si="241"/>
        <v>21</v>
      </c>
      <c r="U1982" s="474" t="s">
        <v>3970</v>
      </c>
      <c r="V1982" s="475" t="s">
        <v>3964</v>
      </c>
    </row>
    <row r="1983" spans="1:22" s="1" customFormat="1" ht="39.950000000000003" customHeight="1" thickBot="1">
      <c r="A1983" s="1" t="s">
        <v>6</v>
      </c>
      <c r="B1983" s="2" t="s">
        <v>191</v>
      </c>
      <c r="C1983" s="2" t="s">
        <v>269</v>
      </c>
      <c r="D1983" s="2" t="s">
        <v>2158</v>
      </c>
      <c r="E1983" s="2" t="s">
        <v>2744</v>
      </c>
      <c r="F1983" s="2" t="s">
        <v>3011</v>
      </c>
      <c r="G1983" s="2">
        <v>84022.1</v>
      </c>
      <c r="H1983" s="467">
        <v>59637</v>
      </c>
      <c r="I1983" s="467">
        <v>61828</v>
      </c>
      <c r="J1983" s="468">
        <f t="shared" ref="J1983:J1995" si="246">+(I1983-H1983)/H1983</f>
        <v>3.6738937236950216E-2</v>
      </c>
      <c r="K1983" s="464">
        <v>124563.485</v>
      </c>
      <c r="L1983" s="464">
        <v>119785.5</v>
      </c>
      <c r="M1983" s="464">
        <v>121061</v>
      </c>
      <c r="N1983" s="466">
        <f t="shared" si="240"/>
        <v>5.4000000000000006E-2</v>
      </c>
      <c r="O1983" s="2">
        <v>10</v>
      </c>
      <c r="P1983" s="2">
        <v>0</v>
      </c>
      <c r="Q1983" s="2">
        <v>10</v>
      </c>
      <c r="R1983" s="2">
        <v>0</v>
      </c>
      <c r="S1983" s="470">
        <v>60</v>
      </c>
      <c r="T1983" s="470">
        <f t="shared" si="241"/>
        <v>80</v>
      </c>
      <c r="U1983" s="476" t="s">
        <v>3969</v>
      </c>
      <c r="V1983" s="472"/>
    </row>
    <row r="1984" spans="1:22" s="1" customFormat="1" ht="39.950000000000003" customHeight="1" thickBot="1">
      <c r="A1984" s="1" t="s">
        <v>6</v>
      </c>
      <c r="B1984" s="2" t="s">
        <v>191</v>
      </c>
      <c r="C1984" s="2" t="s">
        <v>269</v>
      </c>
      <c r="D1984" s="2" t="s">
        <v>2160</v>
      </c>
      <c r="E1984" s="2" t="s">
        <v>2733</v>
      </c>
      <c r="F1984" s="2" t="s">
        <v>3035</v>
      </c>
      <c r="G1984" s="2">
        <v>106704.38</v>
      </c>
      <c r="H1984" s="467">
        <v>74887.539999999994</v>
      </c>
      <c r="I1984" s="467">
        <v>78663.94</v>
      </c>
      <c r="J1984" s="468">
        <f t="shared" si="246"/>
        <v>5.0427614527062965E-2</v>
      </c>
      <c r="K1984" s="464">
        <v>124563.485</v>
      </c>
      <c r="L1984" s="464">
        <v>119785.5</v>
      </c>
      <c r="M1984" s="464">
        <v>121061</v>
      </c>
      <c r="N1984" s="466">
        <f t="shared" si="240"/>
        <v>5.4000000000000006E-2</v>
      </c>
      <c r="O1984" s="2">
        <v>10</v>
      </c>
      <c r="P1984" s="2">
        <v>10</v>
      </c>
      <c r="Q1984" s="2">
        <v>10</v>
      </c>
      <c r="R1984" s="2">
        <v>2</v>
      </c>
      <c r="S1984" s="470">
        <f t="shared" ref="S1984:S1995" si="247">+($I$1983*$S$1983)/I1984</f>
        <v>47.158583717011886</v>
      </c>
      <c r="T1984" s="470">
        <f t="shared" si="241"/>
        <v>79.158583717011879</v>
      </c>
      <c r="U1984" s="476" t="s">
        <v>3969</v>
      </c>
      <c r="V1984" s="472"/>
    </row>
    <row r="1985" spans="1:22" s="1" customFormat="1" ht="39.950000000000003" customHeight="1" thickBot="1">
      <c r="A1985" s="1" t="s">
        <v>6</v>
      </c>
      <c r="B1985" s="2" t="s">
        <v>191</v>
      </c>
      <c r="C1985" s="2" t="s">
        <v>269</v>
      </c>
      <c r="D1985" s="2" t="s">
        <v>2170</v>
      </c>
      <c r="E1985" s="2" t="s">
        <v>2745</v>
      </c>
      <c r="F1985" s="2" t="s">
        <v>3015</v>
      </c>
      <c r="G1985" s="2">
        <v>8499878</v>
      </c>
      <c r="H1985" s="467">
        <v>8499878.0099999998</v>
      </c>
      <c r="I1985" s="467">
        <v>80598.98</v>
      </c>
      <c r="J1985" s="468">
        <f t="shared" si="246"/>
        <v>-0.99051763097009426</v>
      </c>
      <c r="K1985" s="464">
        <v>124563.485</v>
      </c>
      <c r="L1985" s="464">
        <v>119785.5</v>
      </c>
      <c r="M1985" s="464">
        <v>121061</v>
      </c>
      <c r="N1985" s="466">
        <f t="shared" si="240"/>
        <v>5.4000000000000006E-2</v>
      </c>
      <c r="O1985" s="2">
        <v>10</v>
      </c>
      <c r="P1985" s="2">
        <v>10</v>
      </c>
      <c r="Q1985" s="2">
        <v>10</v>
      </c>
      <c r="R1985" s="2">
        <v>0</v>
      </c>
      <c r="S1985" s="470">
        <f t="shared" si="247"/>
        <v>46.02638891956201</v>
      </c>
      <c r="T1985" s="470">
        <f t="shared" si="241"/>
        <v>76.02638891956201</v>
      </c>
      <c r="U1985" s="476" t="s">
        <v>3969</v>
      </c>
      <c r="V1985" s="472"/>
    </row>
    <row r="1986" spans="1:22" s="1" customFormat="1" ht="39.950000000000003" customHeight="1" thickBot="1">
      <c r="A1986" s="1" t="s">
        <v>6</v>
      </c>
      <c r="B1986" s="2" t="s">
        <v>191</v>
      </c>
      <c r="C1986" s="2" t="s">
        <v>269</v>
      </c>
      <c r="D1986" s="2" t="s">
        <v>2159</v>
      </c>
      <c r="E1986" s="2" t="s">
        <v>2753</v>
      </c>
      <c r="F1986" s="2" t="s">
        <v>3035</v>
      </c>
      <c r="G1986" s="2">
        <v>82780</v>
      </c>
      <c r="H1986" s="467">
        <v>70760</v>
      </c>
      <c r="I1986" s="467">
        <v>81100</v>
      </c>
      <c r="J1986" s="468">
        <f t="shared" si="246"/>
        <v>0.14612775579423404</v>
      </c>
      <c r="K1986" s="464">
        <v>124563.485</v>
      </c>
      <c r="L1986" s="464">
        <v>119785.5</v>
      </c>
      <c r="M1986" s="464">
        <v>121061</v>
      </c>
      <c r="N1986" s="466">
        <f t="shared" si="240"/>
        <v>5.4000000000000006E-2</v>
      </c>
      <c r="O1986" s="2">
        <v>10</v>
      </c>
      <c r="P1986" s="2">
        <v>10</v>
      </c>
      <c r="Q1986" s="2">
        <v>10</v>
      </c>
      <c r="R1986" s="2">
        <v>0</v>
      </c>
      <c r="S1986" s="470">
        <f t="shared" si="247"/>
        <v>45.742046855733662</v>
      </c>
      <c r="T1986" s="470">
        <f t="shared" si="241"/>
        <v>75.742046855733662</v>
      </c>
      <c r="U1986" s="476" t="s">
        <v>3969</v>
      </c>
      <c r="V1986" s="472"/>
    </row>
    <row r="1987" spans="1:22" s="1" customFormat="1" ht="39.950000000000003" customHeight="1" thickBot="1">
      <c r="A1987" s="1" t="s">
        <v>6</v>
      </c>
      <c r="B1987" s="2" t="s">
        <v>191</v>
      </c>
      <c r="C1987" s="2" t="s">
        <v>269</v>
      </c>
      <c r="D1987" s="2" t="s">
        <v>2161</v>
      </c>
      <c r="E1987" s="2" t="s">
        <v>2731</v>
      </c>
      <c r="F1987" s="2" t="s">
        <v>3014</v>
      </c>
      <c r="G1987" s="2">
        <v>90163</v>
      </c>
      <c r="H1987" s="467">
        <v>90163</v>
      </c>
      <c r="I1987" s="467">
        <v>90163</v>
      </c>
      <c r="J1987" s="468">
        <f t="shared" si="246"/>
        <v>0</v>
      </c>
      <c r="K1987" s="464">
        <v>124563.485</v>
      </c>
      <c r="L1987" s="464">
        <v>119785.5</v>
      </c>
      <c r="M1987" s="464">
        <v>121061</v>
      </c>
      <c r="N1987" s="466">
        <f t="shared" si="240"/>
        <v>5.4000000000000006E-2</v>
      </c>
      <c r="O1987" s="2">
        <v>10</v>
      </c>
      <c r="P1987" s="2">
        <v>10</v>
      </c>
      <c r="Q1987" s="2">
        <v>10</v>
      </c>
      <c r="R1987" s="2">
        <v>0</v>
      </c>
      <c r="S1987" s="470">
        <f t="shared" si="247"/>
        <v>41.144150039373137</v>
      </c>
      <c r="T1987" s="470">
        <f t="shared" si="241"/>
        <v>71.14415003937313</v>
      </c>
      <c r="U1987" s="476" t="s">
        <v>3969</v>
      </c>
      <c r="V1987" s="472"/>
    </row>
    <row r="1988" spans="1:22" s="1" customFormat="1" ht="39.950000000000003" customHeight="1" thickBot="1">
      <c r="A1988" s="1" t="s">
        <v>6</v>
      </c>
      <c r="B1988" s="2" t="s">
        <v>191</v>
      </c>
      <c r="C1988" s="2" t="s">
        <v>270</v>
      </c>
      <c r="D1988" s="2" t="s">
        <v>2162</v>
      </c>
      <c r="E1988" s="2" t="s">
        <v>2736</v>
      </c>
      <c r="F1988" s="2" t="s">
        <v>3020</v>
      </c>
      <c r="G1988" s="2">
        <v>132674.07999999999</v>
      </c>
      <c r="H1988" s="467">
        <v>98416.320000000007</v>
      </c>
      <c r="I1988" s="467">
        <v>95954.94</v>
      </c>
      <c r="J1988" s="468">
        <f t="shared" si="246"/>
        <v>-2.5009876410741677E-2</v>
      </c>
      <c r="K1988" s="464">
        <v>124563.485</v>
      </c>
      <c r="L1988" s="464">
        <v>119785.5</v>
      </c>
      <c r="M1988" s="464">
        <v>121061</v>
      </c>
      <c r="N1988" s="466">
        <f t="shared" si="240"/>
        <v>5.4000000000000006E-2</v>
      </c>
      <c r="O1988" s="2">
        <v>0</v>
      </c>
      <c r="P1988" s="2">
        <v>10</v>
      </c>
      <c r="Q1988" s="2">
        <v>10</v>
      </c>
      <c r="R1988" s="2">
        <v>0</v>
      </c>
      <c r="S1988" s="470">
        <f t="shared" si="247"/>
        <v>38.660646340876248</v>
      </c>
      <c r="T1988" s="470">
        <f t="shared" si="241"/>
        <v>58.660646340876248</v>
      </c>
      <c r="U1988" s="474" t="s">
        <v>3970</v>
      </c>
      <c r="V1988" s="475" t="s">
        <v>3971</v>
      </c>
    </row>
    <row r="1989" spans="1:22" s="1" customFormat="1" ht="39.950000000000003" customHeight="1" thickBot="1">
      <c r="A1989" s="1" t="s">
        <v>6</v>
      </c>
      <c r="B1989" s="2" t="s">
        <v>191</v>
      </c>
      <c r="C1989" s="2" t="s">
        <v>269</v>
      </c>
      <c r="D1989" s="2" t="s">
        <v>2163</v>
      </c>
      <c r="E1989" s="2" t="s">
        <v>2736</v>
      </c>
      <c r="F1989" s="2" t="s">
        <v>3020</v>
      </c>
      <c r="G1989" s="2">
        <v>137412.44</v>
      </c>
      <c r="H1989" s="467">
        <v>101931.19</v>
      </c>
      <c r="I1989" s="467">
        <v>95954.94</v>
      </c>
      <c r="J1989" s="468">
        <f t="shared" si="246"/>
        <v>-5.8630238693377364E-2</v>
      </c>
      <c r="K1989" s="464">
        <v>124563.485</v>
      </c>
      <c r="L1989" s="464">
        <v>119785.5</v>
      </c>
      <c r="M1989" s="464">
        <v>121061</v>
      </c>
      <c r="N1989" s="466">
        <f t="shared" si="240"/>
        <v>5.4000000000000006E-2</v>
      </c>
      <c r="O1989" s="2">
        <v>0</v>
      </c>
      <c r="P1989" s="2">
        <v>10</v>
      </c>
      <c r="Q1989" s="2">
        <v>10</v>
      </c>
      <c r="R1989" s="2">
        <v>0</v>
      </c>
      <c r="S1989" s="470">
        <f t="shared" si="247"/>
        <v>38.660646340876248</v>
      </c>
      <c r="T1989" s="470">
        <f t="shared" si="241"/>
        <v>58.660646340876248</v>
      </c>
      <c r="U1989" s="474" t="s">
        <v>3970</v>
      </c>
      <c r="V1989" s="475" t="s">
        <v>3971</v>
      </c>
    </row>
    <row r="1990" spans="1:22" s="1" customFormat="1" ht="39.950000000000003" customHeight="1" thickBot="1">
      <c r="A1990" s="1" t="s">
        <v>6</v>
      </c>
      <c r="B1990" s="2" t="s">
        <v>191</v>
      </c>
      <c r="C1990" s="2" t="s">
        <v>272</v>
      </c>
      <c r="D1990" s="2" t="s">
        <v>2168</v>
      </c>
      <c r="E1990" s="2" t="s">
        <v>2736</v>
      </c>
      <c r="F1990" s="2" t="s">
        <v>3036</v>
      </c>
      <c r="G1990" s="2">
        <v>96488.31</v>
      </c>
      <c r="H1990" s="467">
        <v>149927.29</v>
      </c>
      <c r="I1990" s="467">
        <v>101359.17</v>
      </c>
      <c r="J1990" s="468">
        <f t="shared" si="246"/>
        <v>-0.32394449336074843</v>
      </c>
      <c r="K1990" s="464">
        <v>124563.485</v>
      </c>
      <c r="L1990" s="464">
        <v>119785.5</v>
      </c>
      <c r="M1990" s="464">
        <v>121061</v>
      </c>
      <c r="N1990" s="466">
        <f t="shared" si="240"/>
        <v>5.4000000000000006E-2</v>
      </c>
      <c r="O1990" s="2">
        <v>0</v>
      </c>
      <c r="P1990" s="2">
        <v>10</v>
      </c>
      <c r="Q1990" s="2">
        <v>10</v>
      </c>
      <c r="R1990" s="2">
        <v>0</v>
      </c>
      <c r="S1990" s="470">
        <f t="shared" si="247"/>
        <v>36.599352579544608</v>
      </c>
      <c r="T1990" s="470">
        <f t="shared" si="241"/>
        <v>56.599352579544608</v>
      </c>
      <c r="U1990" s="474" t="s">
        <v>3970</v>
      </c>
      <c r="V1990" s="475" t="s">
        <v>3971</v>
      </c>
    </row>
    <row r="1991" spans="1:22" s="1" customFormat="1" ht="39.950000000000003" customHeight="1" thickBot="1">
      <c r="A1991" s="1" t="s">
        <v>6</v>
      </c>
      <c r="B1991" s="2" t="s">
        <v>191</v>
      </c>
      <c r="C1991" s="2" t="s">
        <v>271</v>
      </c>
      <c r="D1991" s="2" t="s">
        <v>2169</v>
      </c>
      <c r="E1991" s="2" t="s">
        <v>2736</v>
      </c>
      <c r="F1991" s="2" t="s">
        <v>3036</v>
      </c>
      <c r="G1991" s="2">
        <v>99815.4</v>
      </c>
      <c r="H1991" s="467">
        <v>155097.20000000001</v>
      </c>
      <c r="I1991" s="467">
        <v>101359.17</v>
      </c>
      <c r="J1991" s="468">
        <f t="shared" si="246"/>
        <v>-0.34647969144510676</v>
      </c>
      <c r="K1991" s="464">
        <v>124563.485</v>
      </c>
      <c r="L1991" s="464">
        <v>119785.5</v>
      </c>
      <c r="M1991" s="464">
        <v>121061</v>
      </c>
      <c r="N1991" s="466">
        <f t="shared" si="240"/>
        <v>5.4000000000000006E-2</v>
      </c>
      <c r="O1991" s="2">
        <v>0</v>
      </c>
      <c r="P1991" s="2">
        <v>0</v>
      </c>
      <c r="Q1991" s="2">
        <v>10</v>
      </c>
      <c r="R1991" s="2">
        <v>0</v>
      </c>
      <c r="S1991" s="470">
        <f t="shared" si="247"/>
        <v>36.599352579544608</v>
      </c>
      <c r="T1991" s="470">
        <f t="shared" si="241"/>
        <v>46.599352579544608</v>
      </c>
      <c r="U1991" s="474" t="s">
        <v>3970</v>
      </c>
      <c r="V1991" s="475" t="s">
        <v>3971</v>
      </c>
    </row>
    <row r="1992" spans="1:22" s="1" customFormat="1" ht="39.950000000000003" customHeight="1" thickBot="1">
      <c r="A1992" s="1" t="s">
        <v>6</v>
      </c>
      <c r="B1992" s="2" t="s">
        <v>191</v>
      </c>
      <c r="C1992" s="2" t="s">
        <v>273</v>
      </c>
      <c r="D1992" s="2" t="s">
        <v>2165</v>
      </c>
      <c r="E1992" s="2" t="s">
        <v>2736</v>
      </c>
      <c r="F1992" s="2" t="s">
        <v>3015</v>
      </c>
      <c r="G1992" s="2">
        <v>124581.6</v>
      </c>
      <c r="H1992" s="467">
        <v>106540.5</v>
      </c>
      <c r="I1992" s="467">
        <v>101593.8</v>
      </c>
      <c r="J1992" s="468">
        <f t="shared" si="246"/>
        <v>-4.6430230757317614E-2</v>
      </c>
      <c r="K1992" s="464">
        <v>124563.485</v>
      </c>
      <c r="L1992" s="464">
        <v>119785.5</v>
      </c>
      <c r="M1992" s="464">
        <v>121061</v>
      </c>
      <c r="N1992" s="466">
        <f t="shared" si="240"/>
        <v>5.4000000000000006E-2</v>
      </c>
      <c r="O1992" s="2">
        <v>0</v>
      </c>
      <c r="P1992" s="2">
        <v>10</v>
      </c>
      <c r="Q1992" s="2">
        <v>10</v>
      </c>
      <c r="R1992" s="2">
        <v>0</v>
      </c>
      <c r="S1992" s="470">
        <f t="shared" si="247"/>
        <v>36.514826692180037</v>
      </c>
      <c r="T1992" s="470">
        <f t="shared" si="241"/>
        <v>56.514826692180037</v>
      </c>
      <c r="U1992" s="474" t="s">
        <v>3970</v>
      </c>
      <c r="V1992" s="475" t="s">
        <v>3971</v>
      </c>
    </row>
    <row r="1993" spans="1:22" s="1" customFormat="1" ht="39.950000000000003" customHeight="1" thickBot="1">
      <c r="A1993" s="1" t="s">
        <v>6</v>
      </c>
      <c r="B1993" s="2" t="s">
        <v>191</v>
      </c>
      <c r="C1993" s="2" t="s">
        <v>274</v>
      </c>
      <c r="D1993" s="2" t="s">
        <v>2164</v>
      </c>
      <c r="E1993" s="2" t="s">
        <v>2736</v>
      </c>
      <c r="F1993" s="2" t="s">
        <v>3015</v>
      </c>
      <c r="G1993" s="2">
        <v>120428.88</v>
      </c>
      <c r="H1993" s="467">
        <v>102989.15</v>
      </c>
      <c r="I1993" s="467">
        <v>105593.8</v>
      </c>
      <c r="J1993" s="468">
        <f t="shared" si="246"/>
        <v>2.5290528176997371E-2</v>
      </c>
      <c r="K1993" s="464">
        <v>124563.485</v>
      </c>
      <c r="L1993" s="464">
        <v>119785.5</v>
      </c>
      <c r="M1993" s="464">
        <v>121061</v>
      </c>
      <c r="N1993" s="466">
        <f t="shared" si="240"/>
        <v>5.4000000000000006E-2</v>
      </c>
      <c r="O1993" s="2">
        <v>0</v>
      </c>
      <c r="P1993" s="2">
        <v>10</v>
      </c>
      <c r="Q1993" s="2">
        <v>10</v>
      </c>
      <c r="R1993" s="2">
        <v>0</v>
      </c>
      <c r="S1993" s="470">
        <f t="shared" si="247"/>
        <v>35.131608105778938</v>
      </c>
      <c r="T1993" s="470">
        <f t="shared" si="241"/>
        <v>55.131608105778938</v>
      </c>
      <c r="U1993" s="474" t="s">
        <v>3970</v>
      </c>
      <c r="V1993" s="475" t="s">
        <v>3971</v>
      </c>
    </row>
    <row r="1994" spans="1:22" s="1" customFormat="1" ht="39.950000000000003" customHeight="1" thickBot="1">
      <c r="A1994" s="1" t="s">
        <v>6</v>
      </c>
      <c r="B1994" s="2" t="s">
        <v>191</v>
      </c>
      <c r="C1994" s="2" t="s">
        <v>269</v>
      </c>
      <c r="D1994" s="2" t="s">
        <v>2166</v>
      </c>
      <c r="E1994" s="2" t="s">
        <v>2757</v>
      </c>
      <c r="F1994" s="2" t="s">
        <v>3015</v>
      </c>
      <c r="G1994" s="2">
        <v>110685</v>
      </c>
      <c r="H1994" s="467">
        <v>110685</v>
      </c>
      <c r="I1994" s="467">
        <v>110685</v>
      </c>
      <c r="J1994" s="468">
        <f t="shared" si="246"/>
        <v>0</v>
      </c>
      <c r="K1994" s="464">
        <v>124563.485</v>
      </c>
      <c r="L1994" s="464">
        <v>119785.5</v>
      </c>
      <c r="M1994" s="464">
        <v>121061</v>
      </c>
      <c r="N1994" s="466">
        <f t="shared" si="240"/>
        <v>5.4000000000000006E-2</v>
      </c>
      <c r="O1994" s="2">
        <v>10</v>
      </c>
      <c r="P1994" s="2">
        <v>10</v>
      </c>
      <c r="Q1994" s="2">
        <v>10</v>
      </c>
      <c r="R1994" s="2">
        <v>0</v>
      </c>
      <c r="S1994" s="470">
        <f t="shared" si="247"/>
        <v>33.515652527442739</v>
      </c>
      <c r="T1994" s="470">
        <f t="shared" si="241"/>
        <v>63.515652527442739</v>
      </c>
      <c r="U1994" s="474" t="s">
        <v>3970</v>
      </c>
      <c r="V1994" s="475" t="s">
        <v>3971</v>
      </c>
    </row>
    <row r="1995" spans="1:22" s="1" customFormat="1" ht="39.950000000000003" customHeight="1" thickBot="1">
      <c r="A1995" s="1" t="s">
        <v>6</v>
      </c>
      <c r="B1995" s="2" t="s">
        <v>191</v>
      </c>
      <c r="C1995" s="2" t="s">
        <v>269</v>
      </c>
      <c r="D1995" s="2" t="s">
        <v>2167</v>
      </c>
      <c r="E1995" s="2" t="s">
        <v>2735</v>
      </c>
      <c r="F1995" s="2" t="s">
        <v>3035</v>
      </c>
      <c r="G1995" s="2">
        <v>116161.33</v>
      </c>
      <c r="H1995" s="467">
        <v>116162</v>
      </c>
      <c r="I1995" s="467">
        <v>116163</v>
      </c>
      <c r="J1995" s="468">
        <f t="shared" si="246"/>
        <v>8.6086672061431444E-6</v>
      </c>
      <c r="K1995" s="464">
        <v>124563.485</v>
      </c>
      <c r="L1995" s="464">
        <v>119785.5</v>
      </c>
      <c r="M1995" s="464">
        <v>121061</v>
      </c>
      <c r="N1995" s="466">
        <f t="shared" si="240"/>
        <v>5.4000000000000006E-2</v>
      </c>
      <c r="O1995" s="2">
        <v>10</v>
      </c>
      <c r="P1995" s="2">
        <v>10</v>
      </c>
      <c r="Q1995" s="2">
        <v>10</v>
      </c>
      <c r="R1995" s="2">
        <v>1</v>
      </c>
      <c r="S1995" s="470">
        <f t="shared" si="247"/>
        <v>31.93512564241626</v>
      </c>
      <c r="T1995" s="470">
        <f t="shared" si="241"/>
        <v>62.93512564241626</v>
      </c>
      <c r="U1995" s="474" t="s">
        <v>3970</v>
      </c>
      <c r="V1995" s="475" t="s">
        <v>3971</v>
      </c>
    </row>
    <row r="1996" spans="1:22" s="1" customFormat="1" ht="39.950000000000003" customHeight="1" thickBot="1">
      <c r="A1996" s="1" t="s">
        <v>6</v>
      </c>
      <c r="B1996" s="2" t="s">
        <v>191</v>
      </c>
      <c r="C1996" s="2" t="s">
        <v>269</v>
      </c>
      <c r="D1996" s="2" t="s">
        <v>2171</v>
      </c>
      <c r="E1996" s="2" t="s">
        <v>2756</v>
      </c>
      <c r="F1996" s="2" t="s">
        <v>3015</v>
      </c>
      <c r="G1996" s="2">
        <v>87377</v>
      </c>
      <c r="H1996" s="467"/>
      <c r="I1996" s="467"/>
      <c r="J1996" s="468"/>
      <c r="K1996" s="464">
        <v>124563.485</v>
      </c>
      <c r="L1996" s="464">
        <v>119785.5</v>
      </c>
      <c r="M1996" s="464">
        <v>121061</v>
      </c>
      <c r="N1996" s="466">
        <f t="shared" ref="N1996:N2059" si="248">1.6%+1.9%+1.9%</f>
        <v>5.4000000000000006E-2</v>
      </c>
      <c r="O1996" s="2">
        <v>10</v>
      </c>
      <c r="P1996" s="2">
        <v>0</v>
      </c>
      <c r="Q1996" s="2">
        <v>10</v>
      </c>
      <c r="R1996" s="2">
        <v>0</v>
      </c>
      <c r="S1996" s="470"/>
      <c r="T1996" s="470">
        <f t="shared" ref="T1996:T2059" si="249">+SUM(O1996:S1996)</f>
        <v>20</v>
      </c>
      <c r="U1996" s="474" t="s">
        <v>3970</v>
      </c>
      <c r="V1996" s="475" t="s">
        <v>3163</v>
      </c>
    </row>
    <row r="1997" spans="1:22" s="1" customFormat="1" ht="39.950000000000003" customHeight="1" thickBot="1">
      <c r="A1997" s="1" t="s">
        <v>6</v>
      </c>
      <c r="B1997" s="2" t="s">
        <v>192</v>
      </c>
      <c r="C1997" s="2" t="s">
        <v>269</v>
      </c>
      <c r="D1997" s="2" t="s">
        <v>2172</v>
      </c>
      <c r="E1997" s="2" t="s">
        <v>2738</v>
      </c>
      <c r="F1997" s="2" t="s">
        <v>3012</v>
      </c>
      <c r="G1997" s="2">
        <v>289.33</v>
      </c>
      <c r="H1997" s="467">
        <v>289.33</v>
      </c>
      <c r="I1997" s="467">
        <v>289.33</v>
      </c>
      <c r="J1997" s="468">
        <f t="shared" ref="J1997:J2010" si="250">+(I1997-H1997)/H1997</f>
        <v>0</v>
      </c>
      <c r="K1997" s="464">
        <v>49878.5</v>
      </c>
      <c r="L1997" s="464">
        <v>70476.5</v>
      </c>
      <c r="M1997" s="464">
        <v>64996</v>
      </c>
      <c r="N1997" s="466">
        <f t="shared" si="248"/>
        <v>5.4000000000000006E-2</v>
      </c>
      <c r="O1997" s="2">
        <v>10</v>
      </c>
      <c r="P1997" s="2">
        <v>0</v>
      </c>
      <c r="Q1997" s="2">
        <v>10</v>
      </c>
      <c r="R1997" s="2">
        <v>0</v>
      </c>
      <c r="S1997" s="470"/>
      <c r="T1997" s="470">
        <f t="shared" si="249"/>
        <v>20</v>
      </c>
      <c r="U1997" s="474" t="s">
        <v>3970</v>
      </c>
      <c r="V1997" s="475" t="s">
        <v>3156</v>
      </c>
    </row>
    <row r="1998" spans="1:22" s="1" customFormat="1" ht="39.950000000000003" customHeight="1" thickBot="1">
      <c r="A1998" s="1" t="s">
        <v>6</v>
      </c>
      <c r="B1998" s="2" t="s">
        <v>192</v>
      </c>
      <c r="C1998" s="2" t="s">
        <v>269</v>
      </c>
      <c r="D1998" s="2" t="s">
        <v>2173</v>
      </c>
      <c r="E1998" s="2" t="s">
        <v>2744</v>
      </c>
      <c r="F1998" s="2" t="s">
        <v>3011</v>
      </c>
      <c r="G1998" s="2">
        <v>34600.1</v>
      </c>
      <c r="H1998" s="467">
        <v>24573</v>
      </c>
      <c r="I1998" s="467">
        <v>25657</v>
      </c>
      <c r="J1998" s="468">
        <f t="shared" si="250"/>
        <v>4.411345786025312E-2</v>
      </c>
      <c r="K1998" s="464">
        <v>49878.5</v>
      </c>
      <c r="L1998" s="464">
        <v>70476.5</v>
      </c>
      <c r="M1998" s="464">
        <v>64996</v>
      </c>
      <c r="N1998" s="466">
        <f t="shared" si="248"/>
        <v>5.4000000000000006E-2</v>
      </c>
      <c r="O1998" s="2">
        <v>10</v>
      </c>
      <c r="P1998" s="2">
        <v>0</v>
      </c>
      <c r="Q1998" s="2">
        <v>10</v>
      </c>
      <c r="R1998" s="2">
        <v>0</v>
      </c>
      <c r="S1998" s="470">
        <v>60</v>
      </c>
      <c r="T1998" s="470">
        <f t="shared" si="249"/>
        <v>80</v>
      </c>
      <c r="U1998" s="476" t="s">
        <v>3969</v>
      </c>
      <c r="V1998" s="472"/>
    </row>
    <row r="1999" spans="1:22" s="1" customFormat="1" ht="39.950000000000003" customHeight="1" thickBot="1">
      <c r="A1999" s="1" t="s">
        <v>6</v>
      </c>
      <c r="B1999" s="2" t="s">
        <v>192</v>
      </c>
      <c r="C1999" s="2" t="s">
        <v>269</v>
      </c>
      <c r="D1999" s="2" t="s">
        <v>2174</v>
      </c>
      <c r="E1999" s="2" t="s">
        <v>2731</v>
      </c>
      <c r="F1999" s="2" t="s">
        <v>3014</v>
      </c>
      <c r="G1999" s="2">
        <v>26000</v>
      </c>
      <c r="H1999" s="467">
        <v>26000</v>
      </c>
      <c r="I1999" s="467">
        <v>26000</v>
      </c>
      <c r="J1999" s="468">
        <f t="shared" si="250"/>
        <v>0</v>
      </c>
      <c r="K1999" s="464">
        <v>49878.5</v>
      </c>
      <c r="L1999" s="464">
        <v>70476.5</v>
      </c>
      <c r="M1999" s="464">
        <v>64996</v>
      </c>
      <c r="N1999" s="466">
        <f t="shared" si="248"/>
        <v>5.4000000000000006E-2</v>
      </c>
      <c r="O1999" s="2">
        <v>10</v>
      </c>
      <c r="P1999" s="2">
        <v>10</v>
      </c>
      <c r="Q1999" s="2">
        <v>10</v>
      </c>
      <c r="R1999" s="2">
        <v>0</v>
      </c>
      <c r="S1999" s="470">
        <f t="shared" ref="S1999:S2010" si="251">+($I$1998*$S$1998)/I1999</f>
        <v>59.208461538461542</v>
      </c>
      <c r="T1999" s="470">
        <f t="shared" si="249"/>
        <v>89.208461538461535</v>
      </c>
      <c r="U1999" s="476" t="s">
        <v>3969</v>
      </c>
      <c r="V1999" s="472"/>
    </row>
    <row r="2000" spans="1:22" s="1" customFormat="1" ht="39.950000000000003" customHeight="1" thickBot="1">
      <c r="A2000" s="1" t="s">
        <v>6</v>
      </c>
      <c r="B2000" s="2" t="s">
        <v>192</v>
      </c>
      <c r="C2000" s="2" t="s">
        <v>269</v>
      </c>
      <c r="D2000" s="2" t="s">
        <v>2177</v>
      </c>
      <c r="E2000" s="2" t="s">
        <v>2745</v>
      </c>
      <c r="F2000" s="2" t="s">
        <v>3015</v>
      </c>
      <c r="G2000" s="2">
        <v>37998.879999999997</v>
      </c>
      <c r="H2000" s="467">
        <v>37998.89</v>
      </c>
      <c r="I2000" s="467">
        <v>31129.98</v>
      </c>
      <c r="J2000" s="468">
        <f t="shared" si="250"/>
        <v>-0.18076606974572151</v>
      </c>
      <c r="K2000" s="464">
        <v>49878.5</v>
      </c>
      <c r="L2000" s="464">
        <v>70476.5</v>
      </c>
      <c r="M2000" s="464">
        <v>64996</v>
      </c>
      <c r="N2000" s="466">
        <f t="shared" si="248"/>
        <v>5.4000000000000006E-2</v>
      </c>
      <c r="O2000" s="2">
        <v>10</v>
      </c>
      <c r="P2000" s="2">
        <v>10</v>
      </c>
      <c r="Q2000" s="2">
        <v>10</v>
      </c>
      <c r="R2000" s="2">
        <v>0</v>
      </c>
      <c r="S2000" s="470">
        <f t="shared" si="251"/>
        <v>49.45136489005133</v>
      </c>
      <c r="T2000" s="470">
        <f t="shared" si="249"/>
        <v>79.451364890051337</v>
      </c>
      <c r="U2000" s="476" t="s">
        <v>3969</v>
      </c>
      <c r="V2000" s="472"/>
    </row>
    <row r="2001" spans="1:22" s="1" customFormat="1" ht="39.950000000000003" customHeight="1" thickBot="1">
      <c r="A2001" s="1" t="s">
        <v>6</v>
      </c>
      <c r="B2001" s="2" t="s">
        <v>192</v>
      </c>
      <c r="C2001" s="2" t="s">
        <v>269</v>
      </c>
      <c r="D2001" s="2" t="s">
        <v>2176</v>
      </c>
      <c r="E2001" s="2" t="s">
        <v>2733</v>
      </c>
      <c r="F2001" s="2" t="s">
        <v>3035</v>
      </c>
      <c r="G2001" s="2">
        <v>42461.279999999999</v>
      </c>
      <c r="H2001" s="467">
        <v>29810.9</v>
      </c>
      <c r="I2001" s="467">
        <v>31333.34</v>
      </c>
      <c r="J2001" s="468">
        <f t="shared" si="250"/>
        <v>5.1069910670258151E-2</v>
      </c>
      <c r="K2001" s="464">
        <v>49878.5</v>
      </c>
      <c r="L2001" s="464">
        <v>70476.5</v>
      </c>
      <c r="M2001" s="464">
        <v>64996</v>
      </c>
      <c r="N2001" s="466">
        <f t="shared" si="248"/>
        <v>5.4000000000000006E-2</v>
      </c>
      <c r="O2001" s="2">
        <v>10</v>
      </c>
      <c r="P2001" s="2">
        <v>10</v>
      </c>
      <c r="Q2001" s="2">
        <v>10</v>
      </c>
      <c r="R2001" s="2">
        <v>2</v>
      </c>
      <c r="S2001" s="470">
        <f t="shared" si="251"/>
        <v>49.130415078635089</v>
      </c>
      <c r="T2001" s="470">
        <f t="shared" si="249"/>
        <v>81.130415078635082</v>
      </c>
      <c r="U2001" s="476" t="s">
        <v>3969</v>
      </c>
      <c r="V2001" s="472"/>
    </row>
    <row r="2002" spans="1:22" s="1" customFormat="1" ht="39.950000000000003" customHeight="1" thickBot="1">
      <c r="A2002" s="1" t="s">
        <v>6</v>
      </c>
      <c r="B2002" s="2" t="s">
        <v>192</v>
      </c>
      <c r="C2002" s="2" t="s">
        <v>269</v>
      </c>
      <c r="D2002" s="2" t="s">
        <v>2175</v>
      </c>
      <c r="E2002" s="2" t="s">
        <v>2753</v>
      </c>
      <c r="F2002" s="2" t="s">
        <v>3035</v>
      </c>
      <c r="G2002" s="2">
        <v>32980</v>
      </c>
      <c r="H2002" s="467">
        <v>28100</v>
      </c>
      <c r="I2002" s="467">
        <v>32300</v>
      </c>
      <c r="J2002" s="468">
        <f t="shared" si="250"/>
        <v>0.1494661921708185</v>
      </c>
      <c r="K2002" s="464">
        <v>49878.5</v>
      </c>
      <c r="L2002" s="464">
        <v>70476.5</v>
      </c>
      <c r="M2002" s="464">
        <v>64996</v>
      </c>
      <c r="N2002" s="466">
        <f t="shared" si="248"/>
        <v>5.4000000000000006E-2</v>
      </c>
      <c r="O2002" s="2">
        <v>10</v>
      </c>
      <c r="P2002" s="2">
        <v>10</v>
      </c>
      <c r="Q2002" s="2">
        <v>10</v>
      </c>
      <c r="R2002" s="2">
        <v>0</v>
      </c>
      <c r="S2002" s="470">
        <f t="shared" si="251"/>
        <v>47.660061919504642</v>
      </c>
      <c r="T2002" s="470">
        <f t="shared" si="249"/>
        <v>77.660061919504642</v>
      </c>
      <c r="U2002" s="476" t="s">
        <v>3969</v>
      </c>
      <c r="V2002" s="472"/>
    </row>
    <row r="2003" spans="1:22" s="1" customFormat="1" ht="39.950000000000003" customHeight="1" thickBot="1">
      <c r="A2003" s="1" t="s">
        <v>6</v>
      </c>
      <c r="B2003" s="2" t="s">
        <v>192</v>
      </c>
      <c r="C2003" s="2" t="s">
        <v>270</v>
      </c>
      <c r="D2003" s="2" t="s">
        <v>2180</v>
      </c>
      <c r="E2003" s="2" t="s">
        <v>2736</v>
      </c>
      <c r="F2003" s="2" t="s">
        <v>3020</v>
      </c>
      <c r="G2003" s="2">
        <v>54714.080000000002</v>
      </c>
      <c r="H2003" s="467">
        <v>40576.32</v>
      </c>
      <c r="I2003" s="467">
        <v>38206.480000000003</v>
      </c>
      <c r="J2003" s="468">
        <f t="shared" si="250"/>
        <v>-5.8404507850884371E-2</v>
      </c>
      <c r="K2003" s="464">
        <v>49878.5</v>
      </c>
      <c r="L2003" s="464">
        <v>70476.5</v>
      </c>
      <c r="M2003" s="464">
        <v>64996</v>
      </c>
      <c r="N2003" s="466">
        <f t="shared" si="248"/>
        <v>5.4000000000000006E-2</v>
      </c>
      <c r="O2003" s="2">
        <v>0</v>
      </c>
      <c r="P2003" s="2">
        <v>10</v>
      </c>
      <c r="Q2003" s="2">
        <v>10</v>
      </c>
      <c r="R2003" s="2">
        <v>0</v>
      </c>
      <c r="S2003" s="470">
        <f t="shared" si="251"/>
        <v>40.292117986268295</v>
      </c>
      <c r="T2003" s="470">
        <f t="shared" si="249"/>
        <v>60.292117986268295</v>
      </c>
      <c r="U2003" s="476" t="s">
        <v>3969</v>
      </c>
      <c r="V2003" s="472"/>
    </row>
    <row r="2004" spans="1:22" s="1" customFormat="1" ht="39.950000000000003" customHeight="1" thickBot="1">
      <c r="A2004" s="1" t="s">
        <v>6</v>
      </c>
      <c r="B2004" s="2" t="s">
        <v>192</v>
      </c>
      <c r="C2004" s="2" t="s">
        <v>269</v>
      </c>
      <c r="D2004" s="2" t="s">
        <v>2181</v>
      </c>
      <c r="E2004" s="2" t="s">
        <v>2736</v>
      </c>
      <c r="F2004" s="2" t="s">
        <v>3020</v>
      </c>
      <c r="G2004" s="2">
        <v>56600.78</v>
      </c>
      <c r="H2004" s="467">
        <v>41975.51</v>
      </c>
      <c r="I2004" s="467">
        <v>38206.480000000003</v>
      </c>
      <c r="J2004" s="468">
        <f t="shared" si="250"/>
        <v>-8.9791166325316807E-2</v>
      </c>
      <c r="K2004" s="464">
        <v>49878.5</v>
      </c>
      <c r="L2004" s="464">
        <v>70476.5</v>
      </c>
      <c r="M2004" s="464">
        <v>64996</v>
      </c>
      <c r="N2004" s="466">
        <f t="shared" si="248"/>
        <v>5.4000000000000006E-2</v>
      </c>
      <c r="O2004" s="2">
        <v>0</v>
      </c>
      <c r="P2004" s="2">
        <v>10</v>
      </c>
      <c r="Q2004" s="2">
        <v>10</v>
      </c>
      <c r="R2004" s="2">
        <v>0</v>
      </c>
      <c r="S2004" s="470">
        <f t="shared" si="251"/>
        <v>40.292117986268295</v>
      </c>
      <c r="T2004" s="470">
        <f t="shared" si="249"/>
        <v>60.292117986268295</v>
      </c>
      <c r="U2004" s="476" t="s">
        <v>3969</v>
      </c>
      <c r="V2004" s="472"/>
    </row>
    <row r="2005" spans="1:22" s="1" customFormat="1" ht="39.950000000000003" customHeight="1" thickBot="1">
      <c r="A2005" s="1" t="s">
        <v>6</v>
      </c>
      <c r="B2005" s="2" t="s">
        <v>192</v>
      </c>
      <c r="C2005" s="2" t="s">
        <v>274</v>
      </c>
      <c r="D2005" s="2" t="s">
        <v>2178</v>
      </c>
      <c r="E2005" s="2" t="s">
        <v>2736</v>
      </c>
      <c r="F2005" s="2" t="s">
        <v>3015</v>
      </c>
      <c r="G2005" s="2">
        <v>48914.25</v>
      </c>
      <c r="H2005" s="467">
        <v>38864.6</v>
      </c>
      <c r="I2005" s="467">
        <v>39395.660000000003</v>
      </c>
      <c r="J2005" s="468">
        <f t="shared" si="250"/>
        <v>1.3664362942111973E-2</v>
      </c>
      <c r="K2005" s="464">
        <v>49878.5</v>
      </c>
      <c r="L2005" s="464">
        <v>70476.5</v>
      </c>
      <c r="M2005" s="464">
        <v>64996</v>
      </c>
      <c r="N2005" s="466">
        <f t="shared" si="248"/>
        <v>5.4000000000000006E-2</v>
      </c>
      <c r="O2005" s="2">
        <v>0</v>
      </c>
      <c r="P2005" s="2">
        <v>0</v>
      </c>
      <c r="Q2005" s="2">
        <v>10</v>
      </c>
      <c r="R2005" s="2">
        <v>0</v>
      </c>
      <c r="S2005" s="470">
        <f t="shared" si="251"/>
        <v>39.075877901271355</v>
      </c>
      <c r="T2005" s="470">
        <f t="shared" si="249"/>
        <v>49.075877901271355</v>
      </c>
      <c r="U2005" s="474" t="s">
        <v>3970</v>
      </c>
      <c r="V2005" s="475" t="s">
        <v>3971</v>
      </c>
    </row>
    <row r="2006" spans="1:22" s="1" customFormat="1" ht="39.950000000000003" customHeight="1" thickBot="1">
      <c r="A2006" s="1" t="s">
        <v>6</v>
      </c>
      <c r="B2006" s="2" t="s">
        <v>192</v>
      </c>
      <c r="C2006" s="2" t="s">
        <v>273</v>
      </c>
      <c r="D2006" s="2" t="s">
        <v>2179</v>
      </c>
      <c r="E2006" s="2" t="s">
        <v>2736</v>
      </c>
      <c r="F2006" s="2" t="s">
        <v>3015</v>
      </c>
      <c r="G2006" s="2">
        <v>49912.5</v>
      </c>
      <c r="H2006" s="467">
        <v>39657.75</v>
      </c>
      <c r="I2006" s="467">
        <v>39395.660000000003</v>
      </c>
      <c r="J2006" s="468">
        <f t="shared" si="250"/>
        <v>-6.6087965151829468E-3</v>
      </c>
      <c r="K2006" s="464">
        <v>49878.5</v>
      </c>
      <c r="L2006" s="464">
        <v>70476.5</v>
      </c>
      <c r="M2006" s="464">
        <v>64996</v>
      </c>
      <c r="N2006" s="466">
        <f t="shared" si="248"/>
        <v>5.4000000000000006E-2</v>
      </c>
      <c r="O2006" s="2">
        <v>0</v>
      </c>
      <c r="P2006" s="2">
        <v>10</v>
      </c>
      <c r="Q2006" s="2">
        <v>10</v>
      </c>
      <c r="R2006" s="2">
        <v>0</v>
      </c>
      <c r="S2006" s="470">
        <f t="shared" si="251"/>
        <v>39.075877901271355</v>
      </c>
      <c r="T2006" s="470">
        <f t="shared" si="249"/>
        <v>59.075877901271355</v>
      </c>
      <c r="U2006" s="474" t="s">
        <v>3970</v>
      </c>
      <c r="V2006" s="475" t="s">
        <v>3971</v>
      </c>
    </row>
    <row r="2007" spans="1:22" s="1" customFormat="1" ht="39.950000000000003" customHeight="1" thickBot="1">
      <c r="A2007" s="1" t="s">
        <v>6</v>
      </c>
      <c r="B2007" s="2" t="s">
        <v>192</v>
      </c>
      <c r="C2007" s="2" t="s">
        <v>269</v>
      </c>
      <c r="D2007" s="2" t="s">
        <v>2182</v>
      </c>
      <c r="E2007" s="2" t="s">
        <v>2757</v>
      </c>
      <c r="F2007" s="2" t="s">
        <v>3015</v>
      </c>
      <c r="G2007" s="2">
        <v>44275</v>
      </c>
      <c r="H2007" s="467">
        <v>44275</v>
      </c>
      <c r="I2007" s="467">
        <v>44275</v>
      </c>
      <c r="J2007" s="468">
        <f t="shared" si="250"/>
        <v>0</v>
      </c>
      <c r="K2007" s="464">
        <v>49878.5</v>
      </c>
      <c r="L2007" s="464">
        <v>70476.5</v>
      </c>
      <c r="M2007" s="464">
        <v>64996</v>
      </c>
      <c r="N2007" s="466">
        <f t="shared" si="248"/>
        <v>5.4000000000000006E-2</v>
      </c>
      <c r="O2007" s="2">
        <v>10</v>
      </c>
      <c r="P2007" s="2">
        <v>10</v>
      </c>
      <c r="Q2007" s="2">
        <v>10</v>
      </c>
      <c r="R2007" s="2">
        <v>0</v>
      </c>
      <c r="S2007" s="470">
        <f t="shared" si="251"/>
        <v>34.769508752117446</v>
      </c>
      <c r="T2007" s="470">
        <f t="shared" si="249"/>
        <v>64.769508752117446</v>
      </c>
      <c r="U2007" s="474" t="s">
        <v>3970</v>
      </c>
      <c r="V2007" s="475" t="s">
        <v>3971</v>
      </c>
    </row>
    <row r="2008" spans="1:22" s="1" customFormat="1" ht="39.950000000000003" customHeight="1" thickBot="1">
      <c r="A2008" s="1" t="s">
        <v>6</v>
      </c>
      <c r="B2008" s="2" t="s">
        <v>192</v>
      </c>
      <c r="C2008" s="2" t="s">
        <v>269</v>
      </c>
      <c r="D2008" s="2" t="s">
        <v>2183</v>
      </c>
      <c r="E2008" s="2" t="s">
        <v>2735</v>
      </c>
      <c r="F2008" s="2" t="s">
        <v>3035</v>
      </c>
      <c r="G2008" s="2">
        <v>47112.43</v>
      </c>
      <c r="H2008" s="467">
        <v>47113</v>
      </c>
      <c r="I2008" s="467">
        <v>47114</v>
      </c>
      <c r="J2008" s="468">
        <f t="shared" si="250"/>
        <v>2.1225564069365145E-5</v>
      </c>
      <c r="K2008" s="464">
        <v>49878.5</v>
      </c>
      <c r="L2008" s="464">
        <v>70476.5</v>
      </c>
      <c r="M2008" s="464">
        <v>64996</v>
      </c>
      <c r="N2008" s="466">
        <f t="shared" si="248"/>
        <v>5.4000000000000006E-2</v>
      </c>
      <c r="O2008" s="2">
        <v>10</v>
      </c>
      <c r="P2008" s="2">
        <v>10</v>
      </c>
      <c r="Q2008" s="2">
        <v>10</v>
      </c>
      <c r="R2008" s="2">
        <v>1</v>
      </c>
      <c r="S2008" s="470">
        <f t="shared" si="251"/>
        <v>32.674364307849046</v>
      </c>
      <c r="T2008" s="470">
        <f t="shared" si="249"/>
        <v>63.674364307849046</v>
      </c>
      <c r="U2008" s="474" t="s">
        <v>3970</v>
      </c>
      <c r="V2008" s="475" t="s">
        <v>3971</v>
      </c>
    </row>
    <row r="2009" spans="1:22" s="1" customFormat="1" ht="39.950000000000003" customHeight="1" thickBot="1">
      <c r="A2009" s="1" t="s">
        <v>6</v>
      </c>
      <c r="B2009" s="2" t="s">
        <v>192</v>
      </c>
      <c r="C2009" s="2" t="s">
        <v>272</v>
      </c>
      <c r="D2009" s="2" t="s">
        <v>2184</v>
      </c>
      <c r="E2009" s="2" t="s">
        <v>2736</v>
      </c>
      <c r="F2009" s="2" t="s">
        <v>3036</v>
      </c>
      <c r="G2009" s="2">
        <v>127618.29</v>
      </c>
      <c r="H2009" s="467">
        <v>59419.65</v>
      </c>
      <c r="I2009" s="467">
        <v>121511.53</v>
      </c>
      <c r="J2009" s="468">
        <f t="shared" si="250"/>
        <v>1.0449721598831363</v>
      </c>
      <c r="K2009" s="464">
        <v>49878.5</v>
      </c>
      <c r="L2009" s="464">
        <v>70476.5</v>
      </c>
      <c r="M2009" s="464">
        <v>64996</v>
      </c>
      <c r="N2009" s="466">
        <f t="shared" si="248"/>
        <v>5.4000000000000006E-2</v>
      </c>
      <c r="O2009" s="2">
        <v>0</v>
      </c>
      <c r="P2009" s="2">
        <v>10</v>
      </c>
      <c r="Q2009" s="2">
        <v>10</v>
      </c>
      <c r="R2009" s="2">
        <v>0</v>
      </c>
      <c r="S2009" s="470">
        <f t="shared" si="251"/>
        <v>12.668921212661877</v>
      </c>
      <c r="T2009" s="470">
        <f t="shared" si="249"/>
        <v>32.668921212661878</v>
      </c>
      <c r="U2009" s="474" t="s">
        <v>3970</v>
      </c>
      <c r="V2009" s="475" t="s">
        <v>3971</v>
      </c>
    </row>
    <row r="2010" spans="1:22" s="1" customFormat="1" ht="39.950000000000003" customHeight="1" thickBot="1">
      <c r="A2010" s="1" t="s">
        <v>6</v>
      </c>
      <c r="B2010" s="2" t="s">
        <v>192</v>
      </c>
      <c r="C2010" s="2" t="s">
        <v>271</v>
      </c>
      <c r="D2010" s="2" t="s">
        <v>2185</v>
      </c>
      <c r="E2010" s="2" t="s">
        <v>2736</v>
      </c>
      <c r="F2010" s="2" t="s">
        <v>3036</v>
      </c>
      <c r="G2010" s="2">
        <v>132018.93</v>
      </c>
      <c r="H2010" s="467">
        <v>61468.61</v>
      </c>
      <c r="I2010" s="467">
        <v>121511.53</v>
      </c>
      <c r="J2010" s="468">
        <f t="shared" si="250"/>
        <v>0.97680621051948302</v>
      </c>
      <c r="K2010" s="464">
        <v>49878.5</v>
      </c>
      <c r="L2010" s="464">
        <v>70476.5</v>
      </c>
      <c r="M2010" s="464">
        <v>64996</v>
      </c>
      <c r="N2010" s="466">
        <f t="shared" si="248"/>
        <v>5.4000000000000006E-2</v>
      </c>
      <c r="O2010" s="2">
        <v>0</v>
      </c>
      <c r="P2010" s="2">
        <v>10</v>
      </c>
      <c r="Q2010" s="2">
        <v>10</v>
      </c>
      <c r="R2010" s="2">
        <v>0</v>
      </c>
      <c r="S2010" s="470">
        <f t="shared" si="251"/>
        <v>12.668921212661877</v>
      </c>
      <c r="T2010" s="470">
        <f t="shared" si="249"/>
        <v>32.668921212661878</v>
      </c>
      <c r="U2010" s="474" t="s">
        <v>3970</v>
      </c>
      <c r="V2010" s="475" t="s">
        <v>3971</v>
      </c>
    </row>
    <row r="2011" spans="1:22" s="1" customFormat="1" ht="39.950000000000003" customHeight="1" thickBot="1">
      <c r="A2011" s="1" t="s">
        <v>6</v>
      </c>
      <c r="B2011" s="2" t="s">
        <v>192</v>
      </c>
      <c r="C2011" s="2" t="s">
        <v>269</v>
      </c>
      <c r="D2011" s="2" t="s">
        <v>2186</v>
      </c>
      <c r="E2011" s="2" t="s">
        <v>2756</v>
      </c>
      <c r="F2011" s="2" t="s">
        <v>3015</v>
      </c>
      <c r="G2011" s="2">
        <v>34965</v>
      </c>
      <c r="H2011" s="467"/>
      <c r="I2011" s="467"/>
      <c r="J2011" s="468"/>
      <c r="K2011" s="464">
        <v>49878.5</v>
      </c>
      <c r="L2011" s="464">
        <v>70476.5</v>
      </c>
      <c r="M2011" s="464">
        <v>64996</v>
      </c>
      <c r="N2011" s="466">
        <f t="shared" si="248"/>
        <v>5.4000000000000006E-2</v>
      </c>
      <c r="O2011" s="2">
        <v>10</v>
      </c>
      <c r="P2011" s="2">
        <v>0</v>
      </c>
      <c r="Q2011" s="2">
        <v>10</v>
      </c>
      <c r="R2011" s="2">
        <v>0</v>
      </c>
      <c r="S2011" s="470"/>
      <c r="T2011" s="470">
        <f t="shared" si="249"/>
        <v>20</v>
      </c>
      <c r="U2011" s="474" t="s">
        <v>3970</v>
      </c>
      <c r="V2011" s="475" t="s">
        <v>3163</v>
      </c>
    </row>
    <row r="2012" spans="1:22" s="1" customFormat="1" ht="39.950000000000003" customHeight="1" thickBot="1">
      <c r="A2012" s="1" t="s">
        <v>6</v>
      </c>
      <c r="B2012" s="2" t="s">
        <v>192</v>
      </c>
      <c r="C2012" s="2" t="s">
        <v>269</v>
      </c>
      <c r="D2012" s="2" t="s">
        <v>2060</v>
      </c>
      <c r="E2012" s="2" t="s">
        <v>2732</v>
      </c>
      <c r="F2012" s="2" t="s">
        <v>3039</v>
      </c>
      <c r="G2012" s="2"/>
      <c r="H2012" s="467"/>
      <c r="I2012" s="467"/>
      <c r="J2012" s="468"/>
      <c r="K2012" s="464">
        <v>49878.5</v>
      </c>
      <c r="L2012" s="464">
        <v>70476.5</v>
      </c>
      <c r="M2012" s="464">
        <v>64996</v>
      </c>
      <c r="N2012" s="466">
        <f t="shared" si="248"/>
        <v>5.4000000000000006E-2</v>
      </c>
      <c r="O2012" s="2">
        <v>10</v>
      </c>
      <c r="P2012" s="2">
        <v>0</v>
      </c>
      <c r="Q2012" s="2">
        <v>10</v>
      </c>
      <c r="R2012" s="2">
        <v>1</v>
      </c>
      <c r="S2012" s="470"/>
      <c r="T2012" s="470">
        <f t="shared" si="249"/>
        <v>21</v>
      </c>
      <c r="U2012" s="474" t="s">
        <v>3970</v>
      </c>
      <c r="V2012" s="475" t="s">
        <v>3964</v>
      </c>
    </row>
    <row r="2013" spans="1:22" s="1" customFormat="1" ht="39.950000000000003" customHeight="1" thickBot="1">
      <c r="A2013" s="1" t="s">
        <v>6</v>
      </c>
      <c r="B2013" s="2" t="s">
        <v>193</v>
      </c>
      <c r="C2013" s="2" t="s">
        <v>269</v>
      </c>
      <c r="D2013" s="2" t="s">
        <v>2187</v>
      </c>
      <c r="E2013" s="2" t="s">
        <v>2744</v>
      </c>
      <c r="F2013" s="2" t="s">
        <v>3011</v>
      </c>
      <c r="G2013" s="2">
        <v>65973.100000000006</v>
      </c>
      <c r="H2013" s="467">
        <v>46822</v>
      </c>
      <c r="I2013" s="467">
        <v>48419</v>
      </c>
      <c r="J2013" s="468">
        <f t="shared" ref="J2013:J2025" si="252">+(I2013-H2013)/H2013</f>
        <v>3.4107897996668232E-2</v>
      </c>
      <c r="K2013" s="464">
        <v>87831.5</v>
      </c>
      <c r="L2013" s="464">
        <v>78476.5</v>
      </c>
      <c r="M2013" s="464">
        <v>104459.5</v>
      </c>
      <c r="N2013" s="466">
        <f t="shared" si="248"/>
        <v>5.4000000000000006E-2</v>
      </c>
      <c r="O2013" s="2">
        <v>10</v>
      </c>
      <c r="P2013" s="2">
        <v>0</v>
      </c>
      <c r="Q2013" s="2">
        <v>10</v>
      </c>
      <c r="R2013" s="2">
        <v>0</v>
      </c>
      <c r="S2013" s="470">
        <v>60</v>
      </c>
      <c r="T2013" s="470">
        <f t="shared" si="249"/>
        <v>80</v>
      </c>
      <c r="U2013" s="476" t="s">
        <v>3969</v>
      </c>
      <c r="V2013" s="472"/>
    </row>
    <row r="2014" spans="1:22" s="1" customFormat="1" ht="39.950000000000003" customHeight="1" thickBot="1">
      <c r="A2014" s="1" t="s">
        <v>6</v>
      </c>
      <c r="B2014" s="2" t="s">
        <v>193</v>
      </c>
      <c r="C2014" s="2" t="s">
        <v>269</v>
      </c>
      <c r="D2014" s="2" t="s">
        <v>2188</v>
      </c>
      <c r="E2014" s="2" t="s">
        <v>2731</v>
      </c>
      <c r="F2014" s="2" t="s">
        <v>3014</v>
      </c>
      <c r="G2014" s="2">
        <v>52700</v>
      </c>
      <c r="H2014" s="467">
        <v>52700</v>
      </c>
      <c r="I2014" s="467">
        <v>52700</v>
      </c>
      <c r="J2014" s="468">
        <f t="shared" si="252"/>
        <v>0</v>
      </c>
      <c r="K2014" s="464">
        <v>87831.5</v>
      </c>
      <c r="L2014" s="464">
        <v>78476.5</v>
      </c>
      <c r="M2014" s="464">
        <v>104459.5</v>
      </c>
      <c r="N2014" s="466">
        <f t="shared" si="248"/>
        <v>5.4000000000000006E-2</v>
      </c>
      <c r="O2014" s="2">
        <v>10</v>
      </c>
      <c r="P2014" s="2">
        <v>10</v>
      </c>
      <c r="Q2014" s="2">
        <v>10</v>
      </c>
      <c r="R2014" s="2">
        <v>0</v>
      </c>
      <c r="S2014" s="470">
        <f t="shared" ref="S2014:S2025" si="253">+($I$2013*$S$2013)/I2014</f>
        <v>55.125996204933585</v>
      </c>
      <c r="T2014" s="470">
        <f t="shared" si="249"/>
        <v>85.125996204933585</v>
      </c>
      <c r="U2014" s="476" t="s">
        <v>3969</v>
      </c>
      <c r="V2014" s="472"/>
    </row>
    <row r="2015" spans="1:22" s="1" customFormat="1" ht="39.950000000000003" customHeight="1" thickBot="1">
      <c r="A2015" s="1" t="s">
        <v>6</v>
      </c>
      <c r="B2015" s="2" t="s">
        <v>193</v>
      </c>
      <c r="C2015" s="2" t="s">
        <v>269</v>
      </c>
      <c r="D2015" s="2" t="s">
        <v>2190</v>
      </c>
      <c r="E2015" s="2" t="s">
        <v>2733</v>
      </c>
      <c r="F2015" s="2" t="s">
        <v>3035</v>
      </c>
      <c r="G2015" s="2">
        <v>85566.6</v>
      </c>
      <c r="H2015" s="467">
        <v>60091.01</v>
      </c>
      <c r="I2015" s="467">
        <v>63144.21</v>
      </c>
      <c r="J2015" s="468">
        <f t="shared" si="252"/>
        <v>5.0809596976319704E-2</v>
      </c>
      <c r="K2015" s="464">
        <v>87831.5</v>
      </c>
      <c r="L2015" s="464">
        <v>78476.5</v>
      </c>
      <c r="M2015" s="464">
        <v>104459.5</v>
      </c>
      <c r="N2015" s="466">
        <f t="shared" si="248"/>
        <v>5.4000000000000006E-2</v>
      </c>
      <c r="O2015" s="2">
        <v>10</v>
      </c>
      <c r="P2015" s="2">
        <v>10</v>
      </c>
      <c r="Q2015" s="2">
        <v>10</v>
      </c>
      <c r="R2015" s="2">
        <v>2</v>
      </c>
      <c r="S2015" s="470">
        <f t="shared" si="253"/>
        <v>46.008018787470775</v>
      </c>
      <c r="T2015" s="470">
        <f t="shared" si="249"/>
        <v>78.008018787470775</v>
      </c>
      <c r="U2015" s="476" t="s">
        <v>3969</v>
      </c>
      <c r="V2015" s="472"/>
    </row>
    <row r="2016" spans="1:22" s="1" customFormat="1" ht="39.950000000000003" customHeight="1" thickBot="1">
      <c r="A2016" s="1" t="s">
        <v>6</v>
      </c>
      <c r="B2016" s="2" t="s">
        <v>193</v>
      </c>
      <c r="C2016" s="2" t="s">
        <v>269</v>
      </c>
      <c r="D2016" s="2" t="s">
        <v>2191</v>
      </c>
      <c r="E2016" s="2" t="s">
        <v>2745</v>
      </c>
      <c r="F2016" s="2" t="s">
        <v>3015</v>
      </c>
      <c r="G2016" s="2">
        <v>66992.39</v>
      </c>
      <c r="H2016" s="467">
        <v>66992.399999999994</v>
      </c>
      <c r="I2016" s="467">
        <v>63198.68</v>
      </c>
      <c r="J2016" s="468">
        <f t="shared" si="252"/>
        <v>-5.6629110167720431E-2</v>
      </c>
      <c r="K2016" s="464">
        <v>87831.5</v>
      </c>
      <c r="L2016" s="464">
        <v>78476.5</v>
      </c>
      <c r="M2016" s="464">
        <v>104459.5</v>
      </c>
      <c r="N2016" s="466">
        <f t="shared" si="248"/>
        <v>5.4000000000000006E-2</v>
      </c>
      <c r="O2016" s="2">
        <v>10</v>
      </c>
      <c r="P2016" s="2">
        <v>10</v>
      </c>
      <c r="Q2016" s="2">
        <v>10</v>
      </c>
      <c r="R2016" s="2">
        <v>0</v>
      </c>
      <c r="S2016" s="470">
        <f t="shared" si="253"/>
        <v>45.968365162057182</v>
      </c>
      <c r="T2016" s="470">
        <f t="shared" si="249"/>
        <v>75.968365162057182</v>
      </c>
      <c r="U2016" s="476" t="s">
        <v>3969</v>
      </c>
      <c r="V2016" s="472"/>
    </row>
    <row r="2017" spans="1:22" s="1" customFormat="1" ht="39.950000000000003" customHeight="1" thickBot="1">
      <c r="A2017" s="1" t="s">
        <v>6</v>
      </c>
      <c r="B2017" s="2" t="s">
        <v>193</v>
      </c>
      <c r="C2017" s="2" t="s">
        <v>269</v>
      </c>
      <c r="D2017" s="2" t="s">
        <v>2189</v>
      </c>
      <c r="E2017" s="2" t="s">
        <v>2753</v>
      </c>
      <c r="F2017" s="2" t="s">
        <v>3035</v>
      </c>
      <c r="G2017" s="2">
        <v>65500</v>
      </c>
      <c r="H2017" s="467">
        <v>56700</v>
      </c>
      <c r="I2017" s="467">
        <v>65100</v>
      </c>
      <c r="J2017" s="468">
        <f t="shared" si="252"/>
        <v>0.14814814814814814</v>
      </c>
      <c r="K2017" s="464">
        <v>87831.5</v>
      </c>
      <c r="L2017" s="464">
        <v>78476.5</v>
      </c>
      <c r="M2017" s="464">
        <v>104459.5</v>
      </c>
      <c r="N2017" s="466">
        <f t="shared" si="248"/>
        <v>5.4000000000000006E-2</v>
      </c>
      <c r="O2017" s="2">
        <v>10</v>
      </c>
      <c r="P2017" s="2">
        <v>10</v>
      </c>
      <c r="Q2017" s="2">
        <v>10</v>
      </c>
      <c r="R2017" s="2">
        <v>0</v>
      </c>
      <c r="S2017" s="470">
        <f t="shared" si="253"/>
        <v>44.625806451612902</v>
      </c>
      <c r="T2017" s="470">
        <f t="shared" si="249"/>
        <v>74.625806451612902</v>
      </c>
      <c r="U2017" s="476" t="s">
        <v>3969</v>
      </c>
      <c r="V2017" s="472"/>
    </row>
    <row r="2018" spans="1:22" s="1" customFormat="1" ht="39.950000000000003" customHeight="1" thickBot="1">
      <c r="A2018" s="1" t="s">
        <v>6</v>
      </c>
      <c r="B2018" s="2" t="s">
        <v>193</v>
      </c>
      <c r="C2018" s="2" t="s">
        <v>270</v>
      </c>
      <c r="D2018" s="2" t="s">
        <v>2194</v>
      </c>
      <c r="E2018" s="2" t="s">
        <v>2736</v>
      </c>
      <c r="F2018" s="2" t="s">
        <v>3020</v>
      </c>
      <c r="G2018" s="2">
        <v>111778.84</v>
      </c>
      <c r="H2018" s="467">
        <v>82919.44</v>
      </c>
      <c r="I2018" s="467">
        <v>77005.850000000006</v>
      </c>
      <c r="J2018" s="468">
        <f t="shared" si="252"/>
        <v>-7.1317293025616138E-2</v>
      </c>
      <c r="K2018" s="464">
        <v>87831.5</v>
      </c>
      <c r="L2018" s="464">
        <v>78476.5</v>
      </c>
      <c r="M2018" s="464">
        <v>104459.5</v>
      </c>
      <c r="N2018" s="466">
        <f t="shared" si="248"/>
        <v>5.4000000000000006E-2</v>
      </c>
      <c r="O2018" s="2">
        <v>0</v>
      </c>
      <c r="P2018" s="2">
        <v>10</v>
      </c>
      <c r="Q2018" s="2">
        <v>10</v>
      </c>
      <c r="R2018" s="2">
        <v>0</v>
      </c>
      <c r="S2018" s="470">
        <f t="shared" si="253"/>
        <v>37.72622469591596</v>
      </c>
      <c r="T2018" s="470">
        <f t="shared" si="249"/>
        <v>57.72622469591596</v>
      </c>
      <c r="U2018" s="474" t="s">
        <v>3970</v>
      </c>
      <c r="V2018" s="475" t="s">
        <v>3971</v>
      </c>
    </row>
    <row r="2019" spans="1:22" s="1" customFormat="1" ht="39.950000000000003" customHeight="1" thickBot="1">
      <c r="A2019" s="1" t="s">
        <v>6</v>
      </c>
      <c r="B2019" s="2" t="s">
        <v>193</v>
      </c>
      <c r="C2019" s="2" t="s">
        <v>269</v>
      </c>
      <c r="D2019" s="2" t="s">
        <v>2195</v>
      </c>
      <c r="E2019" s="2" t="s">
        <v>2736</v>
      </c>
      <c r="F2019" s="2" t="s">
        <v>3020</v>
      </c>
      <c r="G2019" s="2">
        <v>114060.05</v>
      </c>
      <c r="H2019" s="467">
        <v>84611.67</v>
      </c>
      <c r="I2019" s="467">
        <v>77005.850000000006</v>
      </c>
      <c r="J2019" s="468">
        <f t="shared" si="252"/>
        <v>-8.9890909847305842E-2</v>
      </c>
      <c r="K2019" s="464">
        <v>87831.5</v>
      </c>
      <c r="L2019" s="464">
        <v>78476.5</v>
      </c>
      <c r="M2019" s="464">
        <v>104459.5</v>
      </c>
      <c r="N2019" s="466">
        <f t="shared" si="248"/>
        <v>5.4000000000000006E-2</v>
      </c>
      <c r="O2019" s="2">
        <v>0</v>
      </c>
      <c r="P2019" s="2">
        <v>10</v>
      </c>
      <c r="Q2019" s="2">
        <v>10</v>
      </c>
      <c r="R2019" s="2">
        <v>0</v>
      </c>
      <c r="S2019" s="470">
        <f t="shared" si="253"/>
        <v>37.72622469591596</v>
      </c>
      <c r="T2019" s="470">
        <f t="shared" si="249"/>
        <v>57.72622469591596</v>
      </c>
      <c r="U2019" s="474" t="s">
        <v>3970</v>
      </c>
      <c r="V2019" s="475" t="s">
        <v>3971</v>
      </c>
    </row>
    <row r="2020" spans="1:22" s="1" customFormat="1" ht="39.950000000000003" customHeight="1" thickBot="1">
      <c r="A2020" s="1" t="s">
        <v>6</v>
      </c>
      <c r="B2020" s="2" t="s">
        <v>193</v>
      </c>
      <c r="C2020" s="2" t="s">
        <v>274</v>
      </c>
      <c r="D2020" s="2" t="s">
        <v>2192</v>
      </c>
      <c r="E2020" s="2" t="s">
        <v>2736</v>
      </c>
      <c r="F2020" s="2" t="s">
        <v>3015</v>
      </c>
      <c r="G2020" s="2">
        <v>97828</v>
      </c>
      <c r="H2020" s="467">
        <v>77835.91</v>
      </c>
      <c r="I2020" s="467">
        <v>78793.02</v>
      </c>
      <c r="J2020" s="468">
        <f t="shared" si="252"/>
        <v>1.229650941320016E-2</v>
      </c>
      <c r="K2020" s="464">
        <v>87831.5</v>
      </c>
      <c r="L2020" s="464">
        <v>78476.5</v>
      </c>
      <c r="M2020" s="464">
        <v>104459.5</v>
      </c>
      <c r="N2020" s="466">
        <f t="shared" si="248"/>
        <v>5.4000000000000006E-2</v>
      </c>
      <c r="O2020" s="2">
        <v>0</v>
      </c>
      <c r="P2020" s="2">
        <v>10</v>
      </c>
      <c r="Q2020" s="2">
        <v>10</v>
      </c>
      <c r="R2020" s="2">
        <v>0</v>
      </c>
      <c r="S2020" s="470">
        <f t="shared" si="253"/>
        <v>36.870524825676178</v>
      </c>
      <c r="T2020" s="470">
        <f t="shared" si="249"/>
        <v>56.870524825676178</v>
      </c>
      <c r="U2020" s="474" t="s">
        <v>3970</v>
      </c>
      <c r="V2020" s="475" t="s">
        <v>3971</v>
      </c>
    </row>
    <row r="2021" spans="1:22" s="1" customFormat="1" ht="39.950000000000003" customHeight="1" thickBot="1">
      <c r="A2021" s="1" t="s">
        <v>6</v>
      </c>
      <c r="B2021" s="2" t="s">
        <v>193</v>
      </c>
      <c r="C2021" s="2" t="s">
        <v>273</v>
      </c>
      <c r="D2021" s="2" t="s">
        <v>2193</v>
      </c>
      <c r="E2021" s="2" t="s">
        <v>2736</v>
      </c>
      <c r="F2021" s="2" t="s">
        <v>3015</v>
      </c>
      <c r="G2021" s="2">
        <v>99825</v>
      </c>
      <c r="H2021" s="467">
        <v>79424.399999999994</v>
      </c>
      <c r="I2021" s="467">
        <v>78793.02</v>
      </c>
      <c r="J2021" s="468">
        <f t="shared" si="252"/>
        <v>-7.9494462658829049E-3</v>
      </c>
      <c r="K2021" s="464">
        <v>87831.5</v>
      </c>
      <c r="L2021" s="464">
        <v>78476.5</v>
      </c>
      <c r="M2021" s="464">
        <v>104459.5</v>
      </c>
      <c r="N2021" s="466">
        <f t="shared" si="248"/>
        <v>5.4000000000000006E-2</v>
      </c>
      <c r="O2021" s="2">
        <v>0</v>
      </c>
      <c r="P2021" s="2">
        <v>10</v>
      </c>
      <c r="Q2021" s="2">
        <v>10</v>
      </c>
      <c r="R2021" s="2">
        <v>0</v>
      </c>
      <c r="S2021" s="470">
        <f t="shared" si="253"/>
        <v>36.870524825676178</v>
      </c>
      <c r="T2021" s="470">
        <f t="shared" si="249"/>
        <v>56.870524825676178</v>
      </c>
      <c r="U2021" s="474" t="s">
        <v>3970</v>
      </c>
      <c r="V2021" s="475" t="s">
        <v>3971</v>
      </c>
    </row>
    <row r="2022" spans="1:22" s="1" customFormat="1" ht="39.950000000000003" customHeight="1" thickBot="1">
      <c r="A2022" s="1" t="s">
        <v>6</v>
      </c>
      <c r="B2022" s="2" t="s">
        <v>193</v>
      </c>
      <c r="C2022" s="2" t="s">
        <v>269</v>
      </c>
      <c r="D2022" s="2" t="s">
        <v>2196</v>
      </c>
      <c r="E2022" s="2" t="s">
        <v>2757</v>
      </c>
      <c r="F2022" s="2" t="s">
        <v>3015</v>
      </c>
      <c r="G2022" s="2">
        <v>88660</v>
      </c>
      <c r="H2022" s="467">
        <v>88660</v>
      </c>
      <c r="I2022" s="467">
        <v>88660</v>
      </c>
      <c r="J2022" s="468">
        <f t="shared" si="252"/>
        <v>0</v>
      </c>
      <c r="K2022" s="464">
        <v>87831.5</v>
      </c>
      <c r="L2022" s="464">
        <v>78476.5</v>
      </c>
      <c r="M2022" s="464">
        <v>104459.5</v>
      </c>
      <c r="N2022" s="466">
        <f t="shared" si="248"/>
        <v>5.4000000000000006E-2</v>
      </c>
      <c r="O2022" s="2">
        <v>10</v>
      </c>
      <c r="P2022" s="2">
        <v>10</v>
      </c>
      <c r="Q2022" s="2">
        <v>10</v>
      </c>
      <c r="R2022" s="2">
        <v>0</v>
      </c>
      <c r="S2022" s="470">
        <f t="shared" si="253"/>
        <v>32.767200541394089</v>
      </c>
      <c r="T2022" s="470">
        <f t="shared" si="249"/>
        <v>62.767200541394089</v>
      </c>
      <c r="U2022" s="474" t="s">
        <v>3970</v>
      </c>
      <c r="V2022" s="475" t="s">
        <v>3971</v>
      </c>
    </row>
    <row r="2023" spans="1:22" s="1" customFormat="1" ht="39.950000000000003" customHeight="1" thickBot="1">
      <c r="A2023" s="1" t="s">
        <v>6</v>
      </c>
      <c r="B2023" s="2" t="s">
        <v>193</v>
      </c>
      <c r="C2023" s="2" t="s">
        <v>269</v>
      </c>
      <c r="D2023" s="2" t="s">
        <v>2197</v>
      </c>
      <c r="E2023" s="2" t="s">
        <v>2735</v>
      </c>
      <c r="F2023" s="2" t="s">
        <v>3035</v>
      </c>
      <c r="G2023" s="2">
        <v>94939.43</v>
      </c>
      <c r="H2023" s="467">
        <v>94940</v>
      </c>
      <c r="I2023" s="467">
        <v>94941</v>
      </c>
      <c r="J2023" s="468">
        <f t="shared" si="252"/>
        <v>1.0532968190436064E-5</v>
      </c>
      <c r="K2023" s="464">
        <v>87831.5</v>
      </c>
      <c r="L2023" s="464">
        <v>78476.5</v>
      </c>
      <c r="M2023" s="464">
        <v>104459.5</v>
      </c>
      <c r="N2023" s="466">
        <f t="shared" si="248"/>
        <v>5.4000000000000006E-2</v>
      </c>
      <c r="O2023" s="2">
        <v>10</v>
      </c>
      <c r="P2023" s="2">
        <v>10</v>
      </c>
      <c r="Q2023" s="2">
        <v>10</v>
      </c>
      <c r="R2023" s="2">
        <v>1</v>
      </c>
      <c r="S2023" s="470">
        <f t="shared" si="253"/>
        <v>30.599424905994248</v>
      </c>
      <c r="T2023" s="470">
        <f t="shared" si="249"/>
        <v>61.599424905994248</v>
      </c>
      <c r="U2023" s="474" t="s">
        <v>3970</v>
      </c>
      <c r="V2023" s="475" t="s">
        <v>3971</v>
      </c>
    </row>
    <row r="2024" spans="1:22" s="1" customFormat="1" ht="39.950000000000003" customHeight="1" thickBot="1">
      <c r="A2024" s="1" t="s">
        <v>6</v>
      </c>
      <c r="B2024" s="2" t="s">
        <v>193</v>
      </c>
      <c r="C2024" s="2" t="s">
        <v>272</v>
      </c>
      <c r="D2024" s="2" t="s">
        <v>2198</v>
      </c>
      <c r="E2024" s="2" t="s">
        <v>2736</v>
      </c>
      <c r="F2024" s="2" t="s">
        <v>3036</v>
      </c>
      <c r="G2024" s="2">
        <v>180746.73</v>
      </c>
      <c r="H2024" s="467">
        <v>108986.29</v>
      </c>
      <c r="I2024" s="467">
        <v>167774.03</v>
      </c>
      <c r="J2024" s="468">
        <f t="shared" si="252"/>
        <v>0.53940491047084926</v>
      </c>
      <c r="K2024" s="464">
        <v>87831.5</v>
      </c>
      <c r="L2024" s="464">
        <v>78476.5</v>
      </c>
      <c r="M2024" s="464">
        <v>104459.5</v>
      </c>
      <c r="N2024" s="466">
        <f t="shared" si="248"/>
        <v>5.4000000000000006E-2</v>
      </c>
      <c r="O2024" s="2">
        <v>0</v>
      </c>
      <c r="P2024" s="2">
        <v>10</v>
      </c>
      <c r="Q2024" s="2">
        <v>10</v>
      </c>
      <c r="R2024" s="2">
        <v>0</v>
      </c>
      <c r="S2024" s="470">
        <f t="shared" si="253"/>
        <v>17.315790769286522</v>
      </c>
      <c r="T2024" s="470">
        <f t="shared" si="249"/>
        <v>37.315790769286522</v>
      </c>
      <c r="U2024" s="474" t="s">
        <v>3970</v>
      </c>
      <c r="V2024" s="475" t="s">
        <v>3971</v>
      </c>
    </row>
    <row r="2025" spans="1:22" s="1" customFormat="1" ht="39.950000000000003" customHeight="1" thickBot="1">
      <c r="A2025" s="1" t="s">
        <v>6</v>
      </c>
      <c r="B2025" s="2" t="s">
        <v>193</v>
      </c>
      <c r="C2025" s="2" t="s">
        <v>271</v>
      </c>
      <c r="D2025" s="2" t="s">
        <v>2199</v>
      </c>
      <c r="E2025" s="2" t="s">
        <v>2736</v>
      </c>
      <c r="F2025" s="2" t="s">
        <v>3036</v>
      </c>
      <c r="G2025" s="2">
        <v>184435.44</v>
      </c>
      <c r="H2025" s="467">
        <v>111210.5</v>
      </c>
      <c r="I2025" s="467">
        <v>167774.03</v>
      </c>
      <c r="J2025" s="468">
        <f t="shared" si="252"/>
        <v>0.50861681226143218</v>
      </c>
      <c r="K2025" s="464">
        <v>87831.5</v>
      </c>
      <c r="L2025" s="464">
        <v>78476.5</v>
      </c>
      <c r="M2025" s="464">
        <v>104459.5</v>
      </c>
      <c r="N2025" s="466">
        <f t="shared" si="248"/>
        <v>5.4000000000000006E-2</v>
      </c>
      <c r="O2025" s="2">
        <v>0</v>
      </c>
      <c r="P2025" s="2">
        <v>10</v>
      </c>
      <c r="Q2025" s="2">
        <v>10</v>
      </c>
      <c r="R2025" s="2">
        <v>0</v>
      </c>
      <c r="S2025" s="470">
        <f t="shared" si="253"/>
        <v>17.315790769286522</v>
      </c>
      <c r="T2025" s="470">
        <f t="shared" si="249"/>
        <v>37.315790769286522</v>
      </c>
      <c r="U2025" s="474" t="s">
        <v>3970</v>
      </c>
      <c r="V2025" s="475" t="s">
        <v>3971</v>
      </c>
    </row>
    <row r="2026" spans="1:22" s="1" customFormat="1" ht="39.950000000000003" customHeight="1" thickBot="1">
      <c r="A2026" s="1" t="s">
        <v>6</v>
      </c>
      <c r="B2026" s="2" t="s">
        <v>193</v>
      </c>
      <c r="C2026" s="2" t="s">
        <v>269</v>
      </c>
      <c r="D2026" s="2" t="s">
        <v>2200</v>
      </c>
      <c r="E2026" s="2" t="s">
        <v>2756</v>
      </c>
      <c r="F2026" s="2" t="s">
        <v>3015</v>
      </c>
      <c r="G2026" s="2">
        <v>70013</v>
      </c>
      <c r="H2026" s="467"/>
      <c r="I2026" s="467"/>
      <c r="J2026" s="468"/>
      <c r="K2026" s="464">
        <v>87831.5</v>
      </c>
      <c r="L2026" s="464">
        <v>78476.5</v>
      </c>
      <c r="M2026" s="464">
        <v>104459.5</v>
      </c>
      <c r="N2026" s="466">
        <f t="shared" si="248"/>
        <v>5.4000000000000006E-2</v>
      </c>
      <c r="O2026" s="2">
        <v>10</v>
      </c>
      <c r="P2026" s="2">
        <v>0</v>
      </c>
      <c r="Q2026" s="2">
        <v>10</v>
      </c>
      <c r="R2026" s="2">
        <v>0</v>
      </c>
      <c r="S2026" s="470"/>
      <c r="T2026" s="470">
        <f t="shared" si="249"/>
        <v>20</v>
      </c>
      <c r="U2026" s="474" t="s">
        <v>3970</v>
      </c>
      <c r="V2026" s="475" t="s">
        <v>3163</v>
      </c>
    </row>
    <row r="2027" spans="1:22" s="1" customFormat="1" ht="39.950000000000003" customHeight="1" thickBot="1">
      <c r="A2027" s="1" t="s">
        <v>6</v>
      </c>
      <c r="B2027" s="2" t="s">
        <v>194</v>
      </c>
      <c r="C2027" s="2" t="s">
        <v>269</v>
      </c>
      <c r="D2027" s="2" t="s">
        <v>2201</v>
      </c>
      <c r="E2027" s="2" t="s">
        <v>2744</v>
      </c>
      <c r="F2027" s="2" t="s">
        <v>3011</v>
      </c>
      <c r="G2027" s="2">
        <v>99521.1</v>
      </c>
      <c r="H2027" s="467">
        <v>70629</v>
      </c>
      <c r="I2027" s="467">
        <v>73064</v>
      </c>
      <c r="J2027" s="468">
        <f t="shared" ref="J2027:J2039" si="254">+(I2027-H2027)/H2027</f>
        <v>3.4475923487519294E-2</v>
      </c>
      <c r="K2027" s="464">
        <v>118709</v>
      </c>
      <c r="L2027" s="464">
        <v>86727</v>
      </c>
      <c r="M2027" s="464">
        <v>87078</v>
      </c>
      <c r="N2027" s="466">
        <f t="shared" si="248"/>
        <v>5.4000000000000006E-2</v>
      </c>
      <c r="O2027" s="2">
        <v>10</v>
      </c>
      <c r="P2027" s="2">
        <v>0</v>
      </c>
      <c r="Q2027" s="2">
        <v>10</v>
      </c>
      <c r="R2027" s="2">
        <v>0</v>
      </c>
      <c r="S2027" s="470">
        <v>60</v>
      </c>
      <c r="T2027" s="470">
        <f t="shared" si="249"/>
        <v>80</v>
      </c>
      <c r="U2027" s="476" t="s">
        <v>3969</v>
      </c>
      <c r="V2027" s="472"/>
    </row>
    <row r="2028" spans="1:22" s="1" customFormat="1" ht="39.950000000000003" customHeight="1" thickBot="1">
      <c r="A2028" s="1" t="s">
        <v>6</v>
      </c>
      <c r="B2028" s="2" t="s">
        <v>194</v>
      </c>
      <c r="C2028" s="2" t="s">
        <v>269</v>
      </c>
      <c r="D2028" s="2" t="s">
        <v>2202</v>
      </c>
      <c r="E2028" s="2" t="s">
        <v>2731</v>
      </c>
      <c r="F2028" s="2" t="s">
        <v>3014</v>
      </c>
      <c r="G2028" s="2">
        <v>79000</v>
      </c>
      <c r="H2028" s="467">
        <v>79000</v>
      </c>
      <c r="I2028" s="467">
        <v>79000</v>
      </c>
      <c r="J2028" s="468">
        <f t="shared" si="254"/>
        <v>0</v>
      </c>
      <c r="K2028" s="464">
        <v>118709</v>
      </c>
      <c r="L2028" s="464">
        <v>86727</v>
      </c>
      <c r="M2028" s="464">
        <v>87078</v>
      </c>
      <c r="N2028" s="466">
        <f t="shared" si="248"/>
        <v>5.4000000000000006E-2</v>
      </c>
      <c r="O2028" s="2">
        <v>10</v>
      </c>
      <c r="P2028" s="2">
        <v>10</v>
      </c>
      <c r="Q2028" s="2">
        <v>10</v>
      </c>
      <c r="R2028" s="2">
        <v>0</v>
      </c>
      <c r="S2028" s="470"/>
      <c r="T2028" s="470">
        <f t="shared" si="249"/>
        <v>30</v>
      </c>
      <c r="U2028" s="474" t="s">
        <v>3970</v>
      </c>
      <c r="V2028" s="475" t="s">
        <v>3154</v>
      </c>
    </row>
    <row r="2029" spans="1:22" s="1" customFormat="1" ht="39.950000000000003" customHeight="1" thickBot="1">
      <c r="A2029" s="1" t="s">
        <v>6</v>
      </c>
      <c r="B2029" s="2" t="s">
        <v>194</v>
      </c>
      <c r="C2029" s="2" t="s">
        <v>269</v>
      </c>
      <c r="D2029" s="2" t="s">
        <v>2203</v>
      </c>
      <c r="E2029" s="2" t="s">
        <v>2733</v>
      </c>
      <c r="F2029" s="2" t="s">
        <v>3035</v>
      </c>
      <c r="G2029" s="2">
        <v>126410.31</v>
      </c>
      <c r="H2029" s="467">
        <v>88779.19</v>
      </c>
      <c r="I2029" s="467">
        <v>93265.35</v>
      </c>
      <c r="J2029" s="468">
        <f t="shared" si="254"/>
        <v>5.0531661755418171E-2</v>
      </c>
      <c r="K2029" s="464">
        <v>118709</v>
      </c>
      <c r="L2029" s="464">
        <v>86727</v>
      </c>
      <c r="M2029" s="464">
        <v>87078</v>
      </c>
      <c r="N2029" s="466">
        <f t="shared" si="248"/>
        <v>5.4000000000000006E-2</v>
      </c>
      <c r="O2029" s="2">
        <v>10</v>
      </c>
      <c r="P2029" s="2">
        <v>10</v>
      </c>
      <c r="Q2029" s="2">
        <v>10</v>
      </c>
      <c r="R2029" s="2">
        <v>2</v>
      </c>
      <c r="S2029" s="470">
        <f t="shared" ref="S2029:S2039" si="255">+($I$2027*$S$2027)/I2029</f>
        <v>47.003951628337852</v>
      </c>
      <c r="T2029" s="470">
        <f t="shared" si="249"/>
        <v>79.003951628337859</v>
      </c>
      <c r="U2029" s="476" t="s">
        <v>3969</v>
      </c>
      <c r="V2029" s="472"/>
    </row>
    <row r="2030" spans="1:22" s="1" customFormat="1" ht="39.950000000000003" customHeight="1" thickBot="1">
      <c r="A2030" s="1" t="s">
        <v>6</v>
      </c>
      <c r="B2030" s="2" t="s">
        <v>194</v>
      </c>
      <c r="C2030" s="2" t="s">
        <v>269</v>
      </c>
      <c r="D2030" s="2" t="s">
        <v>2204</v>
      </c>
      <c r="E2030" s="2" t="s">
        <v>2753</v>
      </c>
      <c r="F2030" s="2" t="s">
        <v>3035</v>
      </c>
      <c r="G2030" s="2">
        <v>98490</v>
      </c>
      <c r="H2030" s="467">
        <v>96700</v>
      </c>
      <c r="I2030" s="467">
        <v>96700</v>
      </c>
      <c r="J2030" s="468">
        <f t="shared" si="254"/>
        <v>0</v>
      </c>
      <c r="K2030" s="464">
        <v>118709</v>
      </c>
      <c r="L2030" s="464">
        <v>86727</v>
      </c>
      <c r="M2030" s="464">
        <v>87078</v>
      </c>
      <c r="N2030" s="466">
        <f t="shared" si="248"/>
        <v>5.4000000000000006E-2</v>
      </c>
      <c r="O2030" s="2">
        <v>10</v>
      </c>
      <c r="P2030" s="2">
        <v>10</v>
      </c>
      <c r="Q2030" s="2">
        <v>10</v>
      </c>
      <c r="R2030" s="2">
        <v>0</v>
      </c>
      <c r="S2030" s="470">
        <f t="shared" si="255"/>
        <v>45.33443640124095</v>
      </c>
      <c r="T2030" s="470">
        <f t="shared" si="249"/>
        <v>75.33443640124095</v>
      </c>
      <c r="U2030" s="476" t="s">
        <v>3969</v>
      </c>
      <c r="V2030" s="472"/>
    </row>
    <row r="2031" spans="1:22" s="1" customFormat="1" ht="39.950000000000003" customHeight="1" thickBot="1">
      <c r="A2031" s="1" t="s">
        <v>6</v>
      </c>
      <c r="B2031" s="2" t="s">
        <v>194</v>
      </c>
      <c r="C2031" s="2" t="s">
        <v>269</v>
      </c>
      <c r="D2031" s="2" t="s">
        <v>2205</v>
      </c>
      <c r="E2031" s="2" t="s">
        <v>2745</v>
      </c>
      <c r="F2031" s="2" t="s">
        <v>3015</v>
      </c>
      <c r="G2031" s="2">
        <v>101244.88</v>
      </c>
      <c r="H2031" s="467">
        <v>101244.89</v>
      </c>
      <c r="I2031" s="467">
        <v>100668.88</v>
      </c>
      <c r="J2031" s="468">
        <f t="shared" si="254"/>
        <v>-5.6892747871027842E-3</v>
      </c>
      <c r="K2031" s="464">
        <v>118709</v>
      </c>
      <c r="L2031" s="464">
        <v>86727</v>
      </c>
      <c r="M2031" s="464">
        <v>87078</v>
      </c>
      <c r="N2031" s="466">
        <f t="shared" si="248"/>
        <v>5.4000000000000006E-2</v>
      </c>
      <c r="O2031" s="2">
        <v>10</v>
      </c>
      <c r="P2031" s="2">
        <v>10</v>
      </c>
      <c r="Q2031" s="2">
        <v>10</v>
      </c>
      <c r="R2031" s="2">
        <v>0</v>
      </c>
      <c r="S2031" s="470">
        <f t="shared" si="255"/>
        <v>43.547122010297521</v>
      </c>
      <c r="T2031" s="470">
        <f t="shared" si="249"/>
        <v>73.547122010297528</v>
      </c>
      <c r="U2031" s="476" t="s">
        <v>3969</v>
      </c>
      <c r="V2031" s="472"/>
    </row>
    <row r="2032" spans="1:22" s="1" customFormat="1" ht="39.950000000000003" customHeight="1" thickBot="1">
      <c r="A2032" s="1" t="s">
        <v>6</v>
      </c>
      <c r="B2032" s="2" t="s">
        <v>194</v>
      </c>
      <c r="C2032" s="2" t="s">
        <v>270</v>
      </c>
      <c r="D2032" s="2" t="s">
        <v>2208</v>
      </c>
      <c r="E2032" s="2" t="s">
        <v>2736</v>
      </c>
      <c r="F2032" s="2" t="s">
        <v>3020</v>
      </c>
      <c r="G2032" s="2">
        <v>157270.96</v>
      </c>
      <c r="H2032" s="467">
        <v>116672.56</v>
      </c>
      <c r="I2032" s="467">
        <v>113741.94</v>
      </c>
      <c r="J2032" s="468">
        <f t="shared" si="254"/>
        <v>-2.5118331165442803E-2</v>
      </c>
      <c r="K2032" s="464">
        <v>118709</v>
      </c>
      <c r="L2032" s="464">
        <v>86727</v>
      </c>
      <c r="M2032" s="464">
        <v>87078</v>
      </c>
      <c r="N2032" s="466">
        <f t="shared" si="248"/>
        <v>5.4000000000000006E-2</v>
      </c>
      <c r="O2032" s="2">
        <v>0</v>
      </c>
      <c r="P2032" s="2">
        <v>10</v>
      </c>
      <c r="Q2032" s="2">
        <v>10</v>
      </c>
      <c r="R2032" s="2">
        <v>0</v>
      </c>
      <c r="S2032" s="470">
        <f t="shared" si="255"/>
        <v>38.541983722099339</v>
      </c>
      <c r="T2032" s="470">
        <f t="shared" si="249"/>
        <v>58.541983722099339</v>
      </c>
      <c r="U2032" s="474" t="s">
        <v>3970</v>
      </c>
      <c r="V2032" s="475" t="s">
        <v>3971</v>
      </c>
    </row>
    <row r="2033" spans="1:22" s="1" customFormat="1" ht="39.950000000000003" customHeight="1" thickBot="1">
      <c r="A2033" s="1" t="s">
        <v>6</v>
      </c>
      <c r="B2033" s="2" t="s">
        <v>194</v>
      </c>
      <c r="C2033" s="2" t="s">
        <v>269</v>
      </c>
      <c r="D2033" s="2" t="s">
        <v>2209</v>
      </c>
      <c r="E2033" s="2" t="s">
        <v>2736</v>
      </c>
      <c r="F2033" s="2" t="s">
        <v>3020</v>
      </c>
      <c r="G2033" s="2">
        <v>162887.78</v>
      </c>
      <c r="H2033" s="467">
        <v>120839.43</v>
      </c>
      <c r="I2033" s="467">
        <v>113741.94</v>
      </c>
      <c r="J2033" s="468">
        <f t="shared" si="254"/>
        <v>-5.8734884797122855E-2</v>
      </c>
      <c r="K2033" s="464">
        <v>118709</v>
      </c>
      <c r="L2033" s="464">
        <v>86727</v>
      </c>
      <c r="M2033" s="464">
        <v>87078</v>
      </c>
      <c r="N2033" s="466">
        <f t="shared" si="248"/>
        <v>5.4000000000000006E-2</v>
      </c>
      <c r="O2033" s="2">
        <v>0</v>
      </c>
      <c r="P2033" s="2">
        <v>10</v>
      </c>
      <c r="Q2033" s="2">
        <v>10</v>
      </c>
      <c r="R2033" s="2">
        <v>0</v>
      </c>
      <c r="S2033" s="470">
        <f t="shared" si="255"/>
        <v>38.541983722099339</v>
      </c>
      <c r="T2033" s="470">
        <f t="shared" si="249"/>
        <v>58.541983722099339</v>
      </c>
      <c r="U2033" s="474" t="s">
        <v>3970</v>
      </c>
      <c r="V2033" s="475" t="s">
        <v>3971</v>
      </c>
    </row>
    <row r="2034" spans="1:22" s="1" customFormat="1" ht="39.950000000000003" customHeight="1" thickBot="1">
      <c r="A2034" s="1" t="s">
        <v>6</v>
      </c>
      <c r="B2034" s="2" t="s">
        <v>194</v>
      </c>
      <c r="C2034" s="2" t="s">
        <v>274</v>
      </c>
      <c r="D2034" s="2" t="s">
        <v>2206</v>
      </c>
      <c r="E2034" s="2" t="s">
        <v>2736</v>
      </c>
      <c r="F2034" s="2" t="s">
        <v>3015</v>
      </c>
      <c r="G2034" s="2">
        <v>139416.20000000001</v>
      </c>
      <c r="H2034" s="467">
        <v>111177.22</v>
      </c>
      <c r="I2034" s="467">
        <v>118190.38</v>
      </c>
      <c r="J2034" s="468">
        <f t="shared" si="254"/>
        <v>6.3080908121286028E-2</v>
      </c>
      <c r="K2034" s="464">
        <v>118709</v>
      </c>
      <c r="L2034" s="464">
        <v>86727</v>
      </c>
      <c r="M2034" s="464">
        <v>87078</v>
      </c>
      <c r="N2034" s="466">
        <f t="shared" si="248"/>
        <v>5.4000000000000006E-2</v>
      </c>
      <c r="O2034" s="2">
        <v>0</v>
      </c>
      <c r="P2034" s="2">
        <v>10</v>
      </c>
      <c r="Q2034" s="2">
        <v>10</v>
      </c>
      <c r="R2034" s="2">
        <v>0</v>
      </c>
      <c r="S2034" s="470">
        <f t="shared" si="255"/>
        <v>37.091343644042773</v>
      </c>
      <c r="T2034" s="470">
        <f t="shared" si="249"/>
        <v>57.091343644042773</v>
      </c>
      <c r="U2034" s="474" t="s">
        <v>3970</v>
      </c>
      <c r="V2034" s="475" t="s">
        <v>3971</v>
      </c>
    </row>
    <row r="2035" spans="1:22" s="1" customFormat="1" ht="39.950000000000003" customHeight="1" thickBot="1">
      <c r="A2035" s="1" t="s">
        <v>6</v>
      </c>
      <c r="B2035" s="2" t="s">
        <v>194</v>
      </c>
      <c r="C2035" s="2" t="s">
        <v>273</v>
      </c>
      <c r="D2035" s="2" t="s">
        <v>2207</v>
      </c>
      <c r="E2035" s="2" t="s">
        <v>2736</v>
      </c>
      <c r="F2035" s="2" t="s">
        <v>3015</v>
      </c>
      <c r="G2035" s="2">
        <v>144395.35</v>
      </c>
      <c r="H2035" s="467">
        <v>115147.84</v>
      </c>
      <c r="I2035" s="467">
        <v>118190.38</v>
      </c>
      <c r="J2035" s="468">
        <f t="shared" si="254"/>
        <v>2.6422901202488976E-2</v>
      </c>
      <c r="K2035" s="464">
        <v>118709</v>
      </c>
      <c r="L2035" s="464">
        <v>86727</v>
      </c>
      <c r="M2035" s="464">
        <v>87078</v>
      </c>
      <c r="N2035" s="466">
        <f t="shared" si="248"/>
        <v>5.4000000000000006E-2</v>
      </c>
      <c r="O2035" s="2">
        <v>0</v>
      </c>
      <c r="P2035" s="2">
        <v>10</v>
      </c>
      <c r="Q2035" s="2">
        <v>10</v>
      </c>
      <c r="R2035" s="2">
        <v>0</v>
      </c>
      <c r="S2035" s="470">
        <f t="shared" si="255"/>
        <v>37.091343644042773</v>
      </c>
      <c r="T2035" s="470">
        <f t="shared" si="249"/>
        <v>57.091343644042773</v>
      </c>
      <c r="U2035" s="474" t="s">
        <v>3970</v>
      </c>
      <c r="V2035" s="475" t="s">
        <v>3971</v>
      </c>
    </row>
    <row r="2036" spans="1:22" s="1" customFormat="1" ht="39.950000000000003" customHeight="1" thickBot="1">
      <c r="A2036" s="1" t="s">
        <v>6</v>
      </c>
      <c r="B2036" s="2" t="s">
        <v>194</v>
      </c>
      <c r="C2036" s="2" t="s">
        <v>269</v>
      </c>
      <c r="D2036" s="2" t="s">
        <v>2210</v>
      </c>
      <c r="E2036" s="2" t="s">
        <v>2757</v>
      </c>
      <c r="F2036" s="2" t="s">
        <v>3015</v>
      </c>
      <c r="G2036" s="2">
        <v>132710</v>
      </c>
      <c r="H2036" s="467">
        <v>132710</v>
      </c>
      <c r="I2036" s="467">
        <v>132710</v>
      </c>
      <c r="J2036" s="468">
        <f t="shared" si="254"/>
        <v>0</v>
      </c>
      <c r="K2036" s="464">
        <v>118709</v>
      </c>
      <c r="L2036" s="464">
        <v>86727</v>
      </c>
      <c r="M2036" s="464">
        <v>87078</v>
      </c>
      <c r="N2036" s="466">
        <f t="shared" si="248"/>
        <v>5.4000000000000006E-2</v>
      </c>
      <c r="O2036" s="2">
        <v>10</v>
      </c>
      <c r="P2036" s="2">
        <v>10</v>
      </c>
      <c r="Q2036" s="2">
        <v>10</v>
      </c>
      <c r="R2036" s="2">
        <v>0</v>
      </c>
      <c r="S2036" s="470">
        <f t="shared" si="255"/>
        <v>33.033230351895106</v>
      </c>
      <c r="T2036" s="470">
        <f t="shared" si="249"/>
        <v>63.033230351895106</v>
      </c>
      <c r="U2036" s="474" t="s">
        <v>3970</v>
      </c>
      <c r="V2036" s="475" t="s">
        <v>3971</v>
      </c>
    </row>
    <row r="2037" spans="1:22" s="1" customFormat="1" ht="39.950000000000003" customHeight="1" thickBot="1">
      <c r="A2037" s="1" t="s">
        <v>6</v>
      </c>
      <c r="B2037" s="2" t="s">
        <v>194</v>
      </c>
      <c r="C2037" s="2" t="s">
        <v>269</v>
      </c>
      <c r="D2037" s="2" t="s">
        <v>2211</v>
      </c>
      <c r="E2037" s="2" t="s">
        <v>2735</v>
      </c>
      <c r="F2037" s="2" t="s">
        <v>3035</v>
      </c>
      <c r="G2037" s="2">
        <v>140257.1</v>
      </c>
      <c r="H2037" s="467">
        <v>140258</v>
      </c>
      <c r="I2037" s="467">
        <v>140259</v>
      </c>
      <c r="J2037" s="468">
        <f t="shared" si="254"/>
        <v>7.1297180909466837E-6</v>
      </c>
      <c r="K2037" s="464">
        <v>118709</v>
      </c>
      <c r="L2037" s="464">
        <v>86727</v>
      </c>
      <c r="M2037" s="464">
        <v>87078</v>
      </c>
      <c r="N2037" s="466">
        <f t="shared" si="248"/>
        <v>5.4000000000000006E-2</v>
      </c>
      <c r="O2037" s="2">
        <v>10</v>
      </c>
      <c r="P2037" s="2">
        <v>10</v>
      </c>
      <c r="Q2037" s="2">
        <v>10</v>
      </c>
      <c r="R2037" s="2">
        <v>1</v>
      </c>
      <c r="S2037" s="470">
        <f t="shared" si="255"/>
        <v>31.255320514191602</v>
      </c>
      <c r="T2037" s="470">
        <f t="shared" si="249"/>
        <v>62.255320514191602</v>
      </c>
      <c r="U2037" s="474" t="s">
        <v>3970</v>
      </c>
      <c r="V2037" s="475" t="s">
        <v>3971</v>
      </c>
    </row>
    <row r="2038" spans="1:22" s="1" customFormat="1" ht="39.950000000000003" customHeight="1" thickBot="1">
      <c r="A2038" s="1" t="s">
        <v>6</v>
      </c>
      <c r="B2038" s="2" t="s">
        <v>194</v>
      </c>
      <c r="C2038" s="2" t="s">
        <v>272</v>
      </c>
      <c r="D2038" s="2" t="s">
        <v>2212</v>
      </c>
      <c r="E2038" s="2" t="s">
        <v>2736</v>
      </c>
      <c r="F2038" s="2" t="s">
        <v>3036</v>
      </c>
      <c r="G2038" s="2">
        <v>190996.31</v>
      </c>
      <c r="H2038" s="467">
        <v>179104.41</v>
      </c>
      <c r="I2038" s="467">
        <v>200423.27</v>
      </c>
      <c r="J2038" s="468">
        <f t="shared" si="254"/>
        <v>0.11903034660062242</v>
      </c>
      <c r="K2038" s="464">
        <v>118709</v>
      </c>
      <c r="L2038" s="464">
        <v>86727</v>
      </c>
      <c r="M2038" s="464">
        <v>87078</v>
      </c>
      <c r="N2038" s="466">
        <f t="shared" si="248"/>
        <v>5.4000000000000006E-2</v>
      </c>
      <c r="O2038" s="2">
        <v>0</v>
      </c>
      <c r="P2038" s="2">
        <v>10</v>
      </c>
      <c r="Q2038" s="2">
        <v>10</v>
      </c>
      <c r="R2038" s="2">
        <v>0</v>
      </c>
      <c r="S2038" s="470">
        <f t="shared" si="255"/>
        <v>21.872909268469677</v>
      </c>
      <c r="T2038" s="470">
        <f t="shared" si="249"/>
        <v>41.872909268469677</v>
      </c>
      <c r="U2038" s="474" t="s">
        <v>3970</v>
      </c>
      <c r="V2038" s="475" t="s">
        <v>3971</v>
      </c>
    </row>
    <row r="2039" spans="1:22" s="1" customFormat="1" ht="39.950000000000003" customHeight="1" thickBot="1">
      <c r="A2039" s="1" t="s">
        <v>6</v>
      </c>
      <c r="B2039" s="2" t="s">
        <v>194</v>
      </c>
      <c r="C2039" s="2" t="s">
        <v>271</v>
      </c>
      <c r="D2039" s="2" t="s">
        <v>2213</v>
      </c>
      <c r="E2039" s="2" t="s">
        <v>2736</v>
      </c>
      <c r="F2039" s="2" t="s">
        <v>3036</v>
      </c>
      <c r="G2039" s="2">
        <v>197582.39</v>
      </c>
      <c r="H2039" s="467">
        <v>185280.43</v>
      </c>
      <c r="I2039" s="467">
        <v>200423.27</v>
      </c>
      <c r="J2039" s="468">
        <f t="shared" si="254"/>
        <v>8.1729300822542331E-2</v>
      </c>
      <c r="K2039" s="464">
        <v>118709</v>
      </c>
      <c r="L2039" s="464">
        <v>86727</v>
      </c>
      <c r="M2039" s="464">
        <v>87078</v>
      </c>
      <c r="N2039" s="466">
        <f t="shared" si="248"/>
        <v>5.4000000000000006E-2</v>
      </c>
      <c r="O2039" s="2">
        <v>0</v>
      </c>
      <c r="P2039" s="2">
        <v>10</v>
      </c>
      <c r="Q2039" s="2">
        <v>10</v>
      </c>
      <c r="R2039" s="2">
        <v>0</v>
      </c>
      <c r="S2039" s="470">
        <f t="shared" si="255"/>
        <v>21.872909268469677</v>
      </c>
      <c r="T2039" s="470">
        <f t="shared" si="249"/>
        <v>41.872909268469677</v>
      </c>
      <c r="U2039" s="474" t="s">
        <v>3970</v>
      </c>
      <c r="V2039" s="475" t="s">
        <v>3971</v>
      </c>
    </row>
    <row r="2040" spans="1:22" s="1" customFormat="1" ht="39.950000000000003" customHeight="1" thickBot="1">
      <c r="A2040" s="1" t="s">
        <v>6</v>
      </c>
      <c r="B2040" s="2" t="s">
        <v>194</v>
      </c>
      <c r="C2040" s="2" t="s">
        <v>269</v>
      </c>
      <c r="D2040" s="2" t="s">
        <v>2214</v>
      </c>
      <c r="E2040" s="2" t="s">
        <v>2756</v>
      </c>
      <c r="F2040" s="2" t="s">
        <v>3015</v>
      </c>
      <c r="G2040" s="2">
        <v>104810</v>
      </c>
      <c r="H2040" s="467"/>
      <c r="I2040" s="467"/>
      <c r="J2040" s="468"/>
      <c r="K2040" s="464">
        <v>118709</v>
      </c>
      <c r="L2040" s="464">
        <v>86727</v>
      </c>
      <c r="M2040" s="464">
        <v>87078</v>
      </c>
      <c r="N2040" s="466">
        <f t="shared" si="248"/>
        <v>5.4000000000000006E-2</v>
      </c>
      <c r="O2040" s="2">
        <v>10</v>
      </c>
      <c r="P2040" s="2">
        <v>0</v>
      </c>
      <c r="Q2040" s="2">
        <v>10</v>
      </c>
      <c r="R2040" s="2">
        <v>0</v>
      </c>
      <c r="S2040" s="470"/>
      <c r="T2040" s="470">
        <f t="shared" si="249"/>
        <v>20</v>
      </c>
      <c r="U2040" s="474" t="s">
        <v>3970</v>
      </c>
      <c r="V2040" s="475" t="s">
        <v>3163</v>
      </c>
    </row>
    <row r="2041" spans="1:22" s="1" customFormat="1" ht="39.950000000000003" customHeight="1" thickBot="1">
      <c r="A2041" s="1" t="s">
        <v>6</v>
      </c>
      <c r="B2041" s="2" t="s">
        <v>195</v>
      </c>
      <c r="C2041" s="2" t="s">
        <v>269</v>
      </c>
      <c r="D2041" s="2" t="s">
        <v>2215</v>
      </c>
      <c r="E2041" s="2" t="s">
        <v>2744</v>
      </c>
      <c r="F2041" s="2" t="s">
        <v>3011</v>
      </c>
      <c r="G2041" s="2">
        <v>134799.1</v>
      </c>
      <c r="H2041" s="467">
        <v>95703</v>
      </c>
      <c r="I2041" s="467">
        <v>99444</v>
      </c>
      <c r="J2041" s="468">
        <f t="shared" ref="J2041:J2053" si="256">+(I2041-H2041)/H2041</f>
        <v>3.9089683708974643E-2</v>
      </c>
      <c r="K2041" s="464">
        <v>162295</v>
      </c>
      <c r="L2041" s="464">
        <v>45995</v>
      </c>
      <c r="M2041" s="464">
        <v>45995</v>
      </c>
      <c r="N2041" s="466">
        <f t="shared" si="248"/>
        <v>5.4000000000000006E-2</v>
      </c>
      <c r="O2041" s="2">
        <v>10</v>
      </c>
      <c r="P2041" s="2">
        <v>0</v>
      </c>
      <c r="Q2041" s="2">
        <v>10</v>
      </c>
      <c r="R2041" s="2">
        <v>0</v>
      </c>
      <c r="S2041" s="470">
        <v>60</v>
      </c>
      <c r="T2041" s="470">
        <f t="shared" si="249"/>
        <v>80</v>
      </c>
      <c r="U2041" s="476" t="s">
        <v>3969</v>
      </c>
      <c r="V2041" s="472"/>
    </row>
    <row r="2042" spans="1:22" s="1" customFormat="1" ht="39.950000000000003" customHeight="1" thickBot="1">
      <c r="A2042" s="1" t="s">
        <v>6</v>
      </c>
      <c r="B2042" s="2" t="s">
        <v>195</v>
      </c>
      <c r="C2042" s="2" t="s">
        <v>269</v>
      </c>
      <c r="D2042" s="2" t="s">
        <v>2218</v>
      </c>
      <c r="E2042" s="2" t="s">
        <v>2745</v>
      </c>
      <c r="F2042" s="2" t="s">
        <v>3015</v>
      </c>
      <c r="G2042" s="2">
        <v>142598</v>
      </c>
      <c r="H2042" s="467">
        <v>142598.01</v>
      </c>
      <c r="I2042" s="467">
        <v>103410.92</v>
      </c>
      <c r="J2042" s="468">
        <f t="shared" si="256"/>
        <v>-0.27480811267983341</v>
      </c>
      <c r="K2042" s="464">
        <v>162295</v>
      </c>
      <c r="L2042" s="464">
        <v>45995</v>
      </c>
      <c r="M2042" s="464">
        <v>45995</v>
      </c>
      <c r="N2042" s="466">
        <f t="shared" si="248"/>
        <v>5.4000000000000006E-2</v>
      </c>
      <c r="O2042" s="2">
        <v>10</v>
      </c>
      <c r="P2042" s="2">
        <v>10</v>
      </c>
      <c r="Q2042" s="2">
        <v>10</v>
      </c>
      <c r="R2042" s="2">
        <v>0</v>
      </c>
      <c r="S2042" s="470">
        <f t="shared" ref="S2042:S2053" si="257">+($I$2041*$S$2041)/I2042</f>
        <v>57.698355260740357</v>
      </c>
      <c r="T2042" s="470">
        <f t="shared" si="249"/>
        <v>87.698355260740357</v>
      </c>
      <c r="U2042" s="476" t="s">
        <v>3969</v>
      </c>
      <c r="V2042" s="472"/>
    </row>
    <row r="2043" spans="1:22" s="1" customFormat="1" ht="39.950000000000003" customHeight="1" thickBot="1">
      <c r="A2043" s="1" t="s">
        <v>6</v>
      </c>
      <c r="B2043" s="2" t="s">
        <v>195</v>
      </c>
      <c r="C2043" s="2" t="s">
        <v>269</v>
      </c>
      <c r="D2043" s="2" t="s">
        <v>2217</v>
      </c>
      <c r="E2043" s="2" t="s">
        <v>2733</v>
      </c>
      <c r="F2043" s="2" t="s">
        <v>3035</v>
      </c>
      <c r="G2043" s="2">
        <v>165891.06</v>
      </c>
      <c r="H2043" s="467">
        <v>116495.46</v>
      </c>
      <c r="I2043" s="467">
        <v>122394.71</v>
      </c>
      <c r="J2043" s="468">
        <f t="shared" si="256"/>
        <v>5.0639312467627491E-2</v>
      </c>
      <c r="K2043" s="464">
        <v>162295</v>
      </c>
      <c r="L2043" s="464">
        <v>45995</v>
      </c>
      <c r="M2043" s="464">
        <v>45995</v>
      </c>
      <c r="N2043" s="466">
        <f t="shared" si="248"/>
        <v>5.4000000000000006E-2</v>
      </c>
      <c r="O2043" s="2">
        <v>10</v>
      </c>
      <c r="P2043" s="2">
        <v>10</v>
      </c>
      <c r="Q2043" s="2">
        <v>10</v>
      </c>
      <c r="R2043" s="2">
        <v>2</v>
      </c>
      <c r="S2043" s="470">
        <f t="shared" si="257"/>
        <v>48.749165711491941</v>
      </c>
      <c r="T2043" s="470">
        <f t="shared" si="249"/>
        <v>80.749165711491941</v>
      </c>
      <c r="U2043" s="476" t="s">
        <v>3969</v>
      </c>
      <c r="V2043" s="472"/>
    </row>
    <row r="2044" spans="1:22" s="1" customFormat="1" ht="39.950000000000003" customHeight="1" thickBot="1">
      <c r="A2044" s="1" t="s">
        <v>6</v>
      </c>
      <c r="B2044" s="2" t="s">
        <v>195</v>
      </c>
      <c r="C2044" s="2" t="s">
        <v>269</v>
      </c>
      <c r="D2044" s="2" t="s">
        <v>2216</v>
      </c>
      <c r="E2044" s="2" t="s">
        <v>2753</v>
      </c>
      <c r="F2044" s="2" t="s">
        <v>3035</v>
      </c>
      <c r="G2044" s="2">
        <v>128800</v>
      </c>
      <c r="H2044" s="467">
        <v>109900</v>
      </c>
      <c r="I2044" s="467">
        <v>126200</v>
      </c>
      <c r="J2044" s="468">
        <f t="shared" si="256"/>
        <v>0.14831665150136489</v>
      </c>
      <c r="K2044" s="464">
        <v>162295</v>
      </c>
      <c r="L2044" s="464">
        <v>45995</v>
      </c>
      <c r="M2044" s="464">
        <v>45995</v>
      </c>
      <c r="N2044" s="466">
        <f t="shared" si="248"/>
        <v>5.4000000000000006E-2</v>
      </c>
      <c r="O2044" s="2">
        <v>10</v>
      </c>
      <c r="P2044" s="2">
        <v>10</v>
      </c>
      <c r="Q2044" s="2">
        <v>10</v>
      </c>
      <c r="R2044" s="2">
        <v>0</v>
      </c>
      <c r="S2044" s="470">
        <f t="shared" si="257"/>
        <v>47.279239302694137</v>
      </c>
      <c r="T2044" s="470">
        <f t="shared" si="249"/>
        <v>77.279239302694137</v>
      </c>
      <c r="U2044" s="476" t="s">
        <v>3969</v>
      </c>
      <c r="V2044" s="472"/>
    </row>
    <row r="2045" spans="1:22" s="1" customFormat="1" ht="39.950000000000003" customHeight="1" thickBot="1">
      <c r="A2045" s="1" t="s">
        <v>6</v>
      </c>
      <c r="B2045" s="2" t="s">
        <v>195</v>
      </c>
      <c r="C2045" s="2" t="s">
        <v>269</v>
      </c>
      <c r="D2045" s="2" t="s">
        <v>2219</v>
      </c>
      <c r="E2045" s="2" t="s">
        <v>2731</v>
      </c>
      <c r="F2045" s="2" t="s">
        <v>3014</v>
      </c>
      <c r="G2045" s="2">
        <v>143099</v>
      </c>
      <c r="H2045" s="467">
        <v>143099</v>
      </c>
      <c r="I2045" s="467">
        <v>143099</v>
      </c>
      <c r="J2045" s="468">
        <f t="shared" si="256"/>
        <v>0</v>
      </c>
      <c r="K2045" s="464">
        <v>162295</v>
      </c>
      <c r="L2045" s="464">
        <v>45995</v>
      </c>
      <c r="M2045" s="464">
        <v>45995</v>
      </c>
      <c r="N2045" s="466">
        <f t="shared" si="248"/>
        <v>5.4000000000000006E-2</v>
      </c>
      <c r="O2045" s="2">
        <v>10</v>
      </c>
      <c r="P2045" s="2">
        <v>10</v>
      </c>
      <c r="Q2045" s="2">
        <v>10</v>
      </c>
      <c r="R2045" s="2">
        <v>0</v>
      </c>
      <c r="S2045" s="470">
        <f t="shared" si="257"/>
        <v>41.695888860159748</v>
      </c>
      <c r="T2045" s="470">
        <f t="shared" si="249"/>
        <v>71.695888860159755</v>
      </c>
      <c r="U2045" s="476" t="s">
        <v>3969</v>
      </c>
      <c r="V2045" s="472"/>
    </row>
    <row r="2046" spans="1:22" s="1" customFormat="1" ht="39.950000000000003" customHeight="1" thickBot="1">
      <c r="A2046" s="1" t="s">
        <v>6</v>
      </c>
      <c r="B2046" s="2" t="s">
        <v>195</v>
      </c>
      <c r="C2046" s="2" t="s">
        <v>270</v>
      </c>
      <c r="D2046" s="2" t="s">
        <v>2222</v>
      </c>
      <c r="E2046" s="2" t="s">
        <v>2736</v>
      </c>
      <c r="F2046" s="2" t="s">
        <v>3020</v>
      </c>
      <c r="G2046" s="2">
        <v>207864.4</v>
      </c>
      <c r="H2046" s="467">
        <v>154190.49</v>
      </c>
      <c r="I2046" s="467">
        <v>149268.5</v>
      </c>
      <c r="J2046" s="468">
        <f t="shared" si="256"/>
        <v>-3.192148880258433E-2</v>
      </c>
      <c r="K2046" s="464">
        <v>162295</v>
      </c>
      <c r="L2046" s="464">
        <v>45995</v>
      </c>
      <c r="M2046" s="464">
        <v>45995</v>
      </c>
      <c r="N2046" s="466">
        <f t="shared" si="248"/>
        <v>5.4000000000000006E-2</v>
      </c>
      <c r="O2046" s="2">
        <v>0</v>
      </c>
      <c r="P2046" s="2">
        <v>10</v>
      </c>
      <c r="Q2046" s="2">
        <v>10</v>
      </c>
      <c r="R2046" s="2">
        <v>0</v>
      </c>
      <c r="S2046" s="470">
        <f t="shared" si="257"/>
        <v>39.972532717887567</v>
      </c>
      <c r="T2046" s="470">
        <f t="shared" si="249"/>
        <v>59.972532717887567</v>
      </c>
      <c r="U2046" s="476" t="s">
        <v>3969</v>
      </c>
      <c r="V2046" s="472"/>
    </row>
    <row r="2047" spans="1:22" s="1" customFormat="1" ht="39.950000000000003" customHeight="1" thickBot="1">
      <c r="A2047" s="1" t="s">
        <v>6</v>
      </c>
      <c r="B2047" s="2" t="s">
        <v>195</v>
      </c>
      <c r="C2047" s="2" t="s">
        <v>269</v>
      </c>
      <c r="D2047" s="2" t="s">
        <v>2223</v>
      </c>
      <c r="E2047" s="2" t="s">
        <v>2736</v>
      </c>
      <c r="F2047" s="2" t="s">
        <v>3020</v>
      </c>
      <c r="G2047" s="2">
        <v>213761.26</v>
      </c>
      <c r="H2047" s="467">
        <v>158564.69</v>
      </c>
      <c r="I2047" s="467">
        <v>149268.5</v>
      </c>
      <c r="J2047" s="468">
        <f t="shared" si="256"/>
        <v>-5.8627113009838458E-2</v>
      </c>
      <c r="K2047" s="464">
        <v>162295</v>
      </c>
      <c r="L2047" s="464">
        <v>45995</v>
      </c>
      <c r="M2047" s="464">
        <v>45995</v>
      </c>
      <c r="N2047" s="466">
        <f t="shared" si="248"/>
        <v>5.4000000000000006E-2</v>
      </c>
      <c r="O2047" s="2">
        <v>0</v>
      </c>
      <c r="P2047" s="2">
        <v>10</v>
      </c>
      <c r="Q2047" s="2">
        <v>10</v>
      </c>
      <c r="R2047" s="2">
        <v>0</v>
      </c>
      <c r="S2047" s="470">
        <f t="shared" si="257"/>
        <v>39.972532717887567</v>
      </c>
      <c r="T2047" s="470">
        <f t="shared" si="249"/>
        <v>59.972532717887567</v>
      </c>
      <c r="U2047" s="476" t="s">
        <v>3969</v>
      </c>
      <c r="V2047" s="472"/>
    </row>
    <row r="2048" spans="1:22" s="1" customFormat="1" ht="39.950000000000003" customHeight="1" thickBot="1">
      <c r="A2048" s="1" t="s">
        <v>6</v>
      </c>
      <c r="B2048" s="2" t="s">
        <v>195</v>
      </c>
      <c r="C2048" s="2" t="s">
        <v>274</v>
      </c>
      <c r="D2048" s="2" t="s">
        <v>2220</v>
      </c>
      <c r="E2048" s="2" t="s">
        <v>2736</v>
      </c>
      <c r="F2048" s="2" t="s">
        <v>3015</v>
      </c>
      <c r="G2048" s="2">
        <v>198984.5</v>
      </c>
      <c r="H2048" s="467">
        <v>151401.25</v>
      </c>
      <c r="I2048" s="467">
        <v>157650.42000000001</v>
      </c>
      <c r="J2048" s="468">
        <f t="shared" si="256"/>
        <v>4.127555089538569E-2</v>
      </c>
      <c r="K2048" s="464">
        <v>162295</v>
      </c>
      <c r="L2048" s="464">
        <v>45995</v>
      </c>
      <c r="M2048" s="464">
        <v>45995</v>
      </c>
      <c r="N2048" s="466">
        <f t="shared" si="248"/>
        <v>5.4000000000000006E-2</v>
      </c>
      <c r="O2048" s="2">
        <v>0</v>
      </c>
      <c r="P2048" s="2">
        <v>10</v>
      </c>
      <c r="Q2048" s="2">
        <v>10</v>
      </c>
      <c r="R2048" s="2">
        <v>0</v>
      </c>
      <c r="S2048" s="470">
        <f t="shared" si="257"/>
        <v>37.847282614280374</v>
      </c>
      <c r="T2048" s="470">
        <f t="shared" si="249"/>
        <v>57.847282614280374</v>
      </c>
      <c r="U2048" s="474" t="s">
        <v>3970</v>
      </c>
      <c r="V2048" s="475" t="s">
        <v>3971</v>
      </c>
    </row>
    <row r="2049" spans="1:22" s="1" customFormat="1" ht="39.950000000000003" customHeight="1" thickBot="1">
      <c r="A2049" s="1" t="s">
        <v>6</v>
      </c>
      <c r="B2049" s="2" t="s">
        <v>195</v>
      </c>
      <c r="C2049" s="2" t="s">
        <v>273</v>
      </c>
      <c r="D2049" s="2" t="s">
        <v>2221</v>
      </c>
      <c r="E2049" s="2" t="s">
        <v>2736</v>
      </c>
      <c r="F2049" s="2" t="s">
        <v>3015</v>
      </c>
      <c r="G2049" s="2">
        <v>201767.5</v>
      </c>
      <c r="H2049" s="467">
        <v>153518.75</v>
      </c>
      <c r="I2049" s="467">
        <v>157650.42000000001</v>
      </c>
      <c r="J2049" s="468">
        <f t="shared" si="256"/>
        <v>2.6913129503725198E-2</v>
      </c>
      <c r="K2049" s="464">
        <v>162295</v>
      </c>
      <c r="L2049" s="464">
        <v>45995</v>
      </c>
      <c r="M2049" s="464">
        <v>45995</v>
      </c>
      <c r="N2049" s="466">
        <f t="shared" si="248"/>
        <v>5.4000000000000006E-2</v>
      </c>
      <c r="O2049" s="2">
        <v>0</v>
      </c>
      <c r="P2049" s="2">
        <v>10</v>
      </c>
      <c r="Q2049" s="2">
        <v>10</v>
      </c>
      <c r="R2049" s="2">
        <v>0</v>
      </c>
      <c r="S2049" s="470">
        <f t="shared" si="257"/>
        <v>37.847282614280374</v>
      </c>
      <c r="T2049" s="470">
        <f t="shared" si="249"/>
        <v>57.847282614280374</v>
      </c>
      <c r="U2049" s="474" t="s">
        <v>3970</v>
      </c>
      <c r="V2049" s="475" t="s">
        <v>3971</v>
      </c>
    </row>
    <row r="2050" spans="1:22" s="1" customFormat="1" ht="39.950000000000003" customHeight="1" thickBot="1">
      <c r="A2050" s="1" t="s">
        <v>6</v>
      </c>
      <c r="B2050" s="2" t="s">
        <v>195</v>
      </c>
      <c r="C2050" s="2" t="s">
        <v>269</v>
      </c>
      <c r="D2050" s="2" t="s">
        <v>2224</v>
      </c>
      <c r="E2050" s="2" t="s">
        <v>2757</v>
      </c>
      <c r="F2050" s="2" t="s">
        <v>3015</v>
      </c>
      <c r="G2050" s="2">
        <v>177320</v>
      </c>
      <c r="H2050" s="467">
        <v>177320</v>
      </c>
      <c r="I2050" s="467">
        <v>177320</v>
      </c>
      <c r="J2050" s="468">
        <f t="shared" si="256"/>
        <v>0</v>
      </c>
      <c r="K2050" s="464">
        <v>162295</v>
      </c>
      <c r="L2050" s="464">
        <v>45995</v>
      </c>
      <c r="M2050" s="464">
        <v>45995</v>
      </c>
      <c r="N2050" s="466">
        <f t="shared" si="248"/>
        <v>5.4000000000000006E-2</v>
      </c>
      <c r="O2050" s="2">
        <v>10</v>
      </c>
      <c r="P2050" s="2">
        <v>10</v>
      </c>
      <c r="Q2050" s="2">
        <v>10</v>
      </c>
      <c r="R2050" s="2">
        <v>0</v>
      </c>
      <c r="S2050" s="470">
        <f t="shared" si="257"/>
        <v>33.648996165125197</v>
      </c>
      <c r="T2050" s="470">
        <f t="shared" si="249"/>
        <v>63.648996165125197</v>
      </c>
      <c r="U2050" s="474" t="s">
        <v>3970</v>
      </c>
      <c r="V2050" s="475" t="s">
        <v>3971</v>
      </c>
    </row>
    <row r="2051" spans="1:22" s="1" customFormat="1" ht="39.950000000000003" customHeight="1" thickBot="1">
      <c r="A2051" s="1" t="s">
        <v>6</v>
      </c>
      <c r="B2051" s="2" t="s">
        <v>195</v>
      </c>
      <c r="C2051" s="2" t="s">
        <v>269</v>
      </c>
      <c r="D2051" s="2" t="s">
        <v>2225</v>
      </c>
      <c r="E2051" s="2" t="s">
        <v>2735</v>
      </c>
      <c r="F2051" s="2" t="s">
        <v>3035</v>
      </c>
      <c r="G2051" s="2">
        <v>184062.52</v>
      </c>
      <c r="H2051" s="467">
        <v>184063</v>
      </c>
      <c r="I2051" s="467">
        <v>184064</v>
      </c>
      <c r="J2051" s="468">
        <f t="shared" si="256"/>
        <v>5.4329224233007177E-6</v>
      </c>
      <c r="K2051" s="464">
        <v>162295</v>
      </c>
      <c r="L2051" s="464">
        <v>45995</v>
      </c>
      <c r="M2051" s="464">
        <v>45995</v>
      </c>
      <c r="N2051" s="466">
        <f t="shared" si="248"/>
        <v>5.4000000000000006E-2</v>
      </c>
      <c r="O2051" s="2">
        <v>10</v>
      </c>
      <c r="P2051" s="2">
        <v>10</v>
      </c>
      <c r="Q2051" s="2">
        <v>10</v>
      </c>
      <c r="R2051" s="2">
        <v>1</v>
      </c>
      <c r="S2051" s="470">
        <f t="shared" si="257"/>
        <v>32.416116133518777</v>
      </c>
      <c r="T2051" s="470">
        <f t="shared" si="249"/>
        <v>63.416116133518777</v>
      </c>
      <c r="U2051" s="474" t="s">
        <v>3970</v>
      </c>
      <c r="V2051" s="475" t="s">
        <v>3971</v>
      </c>
    </row>
    <row r="2052" spans="1:22" s="1" customFormat="1" ht="39.950000000000003" customHeight="1" thickBot="1">
      <c r="A2052" s="1" t="s">
        <v>6</v>
      </c>
      <c r="B2052" s="2" t="s">
        <v>195</v>
      </c>
      <c r="C2052" s="2" t="s">
        <v>272</v>
      </c>
      <c r="D2052" s="2" t="s">
        <v>2226</v>
      </c>
      <c r="E2052" s="2" t="s">
        <v>2736</v>
      </c>
      <c r="F2052" s="2" t="s">
        <v>3036</v>
      </c>
      <c r="G2052" s="2">
        <v>273186</v>
      </c>
      <c r="H2052" s="467">
        <v>232334.37</v>
      </c>
      <c r="I2052" s="467">
        <v>269274.58</v>
      </c>
      <c r="J2052" s="468">
        <f t="shared" si="256"/>
        <v>0.15899589027658723</v>
      </c>
      <c r="K2052" s="464">
        <v>162295</v>
      </c>
      <c r="L2052" s="464">
        <v>45995</v>
      </c>
      <c r="M2052" s="464">
        <v>45995</v>
      </c>
      <c r="N2052" s="466">
        <f t="shared" si="248"/>
        <v>5.4000000000000006E-2</v>
      </c>
      <c r="O2052" s="2">
        <v>0</v>
      </c>
      <c r="P2052" s="2">
        <v>10</v>
      </c>
      <c r="Q2052" s="2">
        <v>10</v>
      </c>
      <c r="R2052" s="2">
        <v>0</v>
      </c>
      <c r="S2052" s="470">
        <f t="shared" si="257"/>
        <v>22.158200005362556</v>
      </c>
      <c r="T2052" s="470">
        <f t="shared" si="249"/>
        <v>42.158200005362559</v>
      </c>
      <c r="U2052" s="474" t="s">
        <v>3970</v>
      </c>
      <c r="V2052" s="475" t="s">
        <v>3971</v>
      </c>
    </row>
    <row r="2053" spans="1:22" s="1" customFormat="1" ht="39.950000000000003" customHeight="1" thickBot="1">
      <c r="A2053" s="1" t="s">
        <v>6</v>
      </c>
      <c r="B2053" s="2" t="s">
        <v>195</v>
      </c>
      <c r="C2053" s="2" t="s">
        <v>271</v>
      </c>
      <c r="D2053" s="2" t="s">
        <v>2227</v>
      </c>
      <c r="E2053" s="2" t="s">
        <v>2736</v>
      </c>
      <c r="F2053" s="2" t="s">
        <v>3036</v>
      </c>
      <c r="G2053" s="2">
        <v>282942</v>
      </c>
      <c r="H2053" s="467">
        <v>240632.03</v>
      </c>
      <c r="I2053" s="467">
        <v>269274.58</v>
      </c>
      <c r="J2053" s="468">
        <f t="shared" si="256"/>
        <v>0.11903049648045615</v>
      </c>
      <c r="K2053" s="464">
        <v>162295</v>
      </c>
      <c r="L2053" s="464">
        <v>45995</v>
      </c>
      <c r="M2053" s="464">
        <v>45995</v>
      </c>
      <c r="N2053" s="466">
        <f t="shared" si="248"/>
        <v>5.4000000000000006E-2</v>
      </c>
      <c r="O2053" s="2">
        <v>0</v>
      </c>
      <c r="P2053" s="2">
        <v>10</v>
      </c>
      <c r="Q2053" s="2">
        <v>10</v>
      </c>
      <c r="R2053" s="2">
        <v>0</v>
      </c>
      <c r="S2053" s="470">
        <f t="shared" si="257"/>
        <v>22.158200005362556</v>
      </c>
      <c r="T2053" s="470">
        <f t="shared" si="249"/>
        <v>42.158200005362559</v>
      </c>
      <c r="U2053" s="474" t="s">
        <v>3970</v>
      </c>
      <c r="V2053" s="475" t="s">
        <v>3971</v>
      </c>
    </row>
    <row r="2054" spans="1:22" s="1" customFormat="1" ht="39.950000000000003" customHeight="1" thickBot="1">
      <c r="A2054" s="1" t="s">
        <v>6</v>
      </c>
      <c r="B2054" s="2" t="s">
        <v>195</v>
      </c>
      <c r="C2054" s="2" t="s">
        <v>269</v>
      </c>
      <c r="D2054" s="2" t="s">
        <v>2228</v>
      </c>
      <c r="E2054" s="2" t="s">
        <v>2756</v>
      </c>
      <c r="F2054" s="2" t="s">
        <v>3015</v>
      </c>
      <c r="G2054" s="2">
        <v>140026</v>
      </c>
      <c r="H2054" s="467"/>
      <c r="I2054" s="467"/>
      <c r="J2054" s="468"/>
      <c r="K2054" s="464">
        <v>162295</v>
      </c>
      <c r="L2054" s="464">
        <v>45995</v>
      </c>
      <c r="M2054" s="464">
        <v>45995</v>
      </c>
      <c r="N2054" s="466">
        <f t="shared" si="248"/>
        <v>5.4000000000000006E-2</v>
      </c>
      <c r="O2054" s="2">
        <v>10</v>
      </c>
      <c r="P2054" s="2">
        <v>0</v>
      </c>
      <c r="Q2054" s="2">
        <v>10</v>
      </c>
      <c r="R2054" s="2">
        <v>0</v>
      </c>
      <c r="S2054" s="470"/>
      <c r="T2054" s="470">
        <f t="shared" si="249"/>
        <v>20</v>
      </c>
      <c r="U2054" s="474" t="s">
        <v>3970</v>
      </c>
      <c r="V2054" s="475" t="s">
        <v>3163</v>
      </c>
    </row>
    <row r="2055" spans="1:22" s="1" customFormat="1" ht="39.950000000000003" customHeight="1" thickBot="1">
      <c r="A2055" s="1" t="s">
        <v>6</v>
      </c>
      <c r="B2055" s="2" t="s">
        <v>196</v>
      </c>
      <c r="C2055" s="2" t="s">
        <v>269</v>
      </c>
      <c r="D2055" s="2" t="s">
        <v>2229</v>
      </c>
      <c r="E2055" s="2" t="s">
        <v>2744</v>
      </c>
      <c r="F2055" s="2" t="s">
        <v>2776</v>
      </c>
      <c r="G2055" s="2">
        <v>8113.84</v>
      </c>
      <c r="H2055" s="467">
        <v>7284</v>
      </c>
      <c r="I2055" s="467">
        <v>7800</v>
      </c>
      <c r="J2055" s="468">
        <f t="shared" ref="J2055:J2061" si="258">+(I2055-H2055)/H2055</f>
        <v>7.0840197693574955E-2</v>
      </c>
      <c r="K2055" s="464">
        <v>43246.036666666667</v>
      </c>
      <c r="L2055" s="464">
        <v>37897.156666666669</v>
      </c>
      <c r="M2055" s="464">
        <v>40166.666666666664</v>
      </c>
      <c r="N2055" s="466">
        <f t="shared" si="248"/>
        <v>5.4000000000000006E-2</v>
      </c>
      <c r="O2055" s="2">
        <v>10</v>
      </c>
      <c r="P2055" s="2">
        <v>10</v>
      </c>
      <c r="Q2055" s="2">
        <v>10</v>
      </c>
      <c r="R2055" s="2">
        <v>0</v>
      </c>
      <c r="S2055" s="470">
        <v>60</v>
      </c>
      <c r="T2055" s="470">
        <f t="shared" si="249"/>
        <v>90</v>
      </c>
      <c r="U2055" s="476" t="s">
        <v>3969</v>
      </c>
      <c r="V2055" s="472"/>
    </row>
    <row r="2056" spans="1:22" s="1" customFormat="1" ht="39.950000000000003" customHeight="1" thickBot="1">
      <c r="A2056" s="1" t="s">
        <v>6</v>
      </c>
      <c r="B2056" s="2" t="s">
        <v>196</v>
      </c>
      <c r="C2056" s="2" t="s">
        <v>269</v>
      </c>
      <c r="D2056" s="2" t="s">
        <v>2230</v>
      </c>
      <c r="E2056" s="2" t="s">
        <v>2745</v>
      </c>
      <c r="F2056" s="2" t="s">
        <v>3015</v>
      </c>
      <c r="G2056" s="2">
        <v>7856.28</v>
      </c>
      <c r="H2056" s="467">
        <v>7856.29</v>
      </c>
      <c r="I2056" s="467">
        <v>8726.76</v>
      </c>
      <c r="J2056" s="468">
        <f t="shared" si="258"/>
        <v>0.11079911764967947</v>
      </c>
      <c r="K2056" s="464">
        <v>43246.036666666667</v>
      </c>
      <c r="L2056" s="464">
        <v>37897.156666666669</v>
      </c>
      <c r="M2056" s="464">
        <v>40166.666666666664</v>
      </c>
      <c r="N2056" s="466">
        <f t="shared" si="248"/>
        <v>5.4000000000000006E-2</v>
      </c>
      <c r="O2056" s="2">
        <v>10</v>
      </c>
      <c r="P2056" s="2">
        <v>10</v>
      </c>
      <c r="Q2056" s="2">
        <v>10</v>
      </c>
      <c r="R2056" s="2">
        <v>0</v>
      </c>
      <c r="S2056" s="470">
        <f t="shared" ref="S2056:S2061" si="259">+($I$2055*$S$2055)/I2056</f>
        <v>53.628150653850909</v>
      </c>
      <c r="T2056" s="470">
        <f t="shared" si="249"/>
        <v>83.628150653850909</v>
      </c>
      <c r="U2056" s="476" t="s">
        <v>3969</v>
      </c>
      <c r="V2056" s="472"/>
    </row>
    <row r="2057" spans="1:22" s="1" customFormat="1" ht="39.950000000000003" customHeight="1" thickBot="1">
      <c r="A2057" s="1" t="s">
        <v>6</v>
      </c>
      <c r="B2057" s="2" t="s">
        <v>196</v>
      </c>
      <c r="C2057" s="2" t="s">
        <v>269</v>
      </c>
      <c r="D2057" s="2" t="s">
        <v>2231</v>
      </c>
      <c r="E2057" s="2" t="s">
        <v>2757</v>
      </c>
      <c r="F2057" s="2" t="s">
        <v>3015</v>
      </c>
      <c r="G2057" s="2">
        <v>11245</v>
      </c>
      <c r="H2057" s="467">
        <v>11245</v>
      </c>
      <c r="I2057" s="467">
        <v>11245</v>
      </c>
      <c r="J2057" s="468">
        <f t="shared" si="258"/>
        <v>0</v>
      </c>
      <c r="K2057" s="464">
        <v>43246.036666666667</v>
      </c>
      <c r="L2057" s="464">
        <v>37897.156666666669</v>
      </c>
      <c r="M2057" s="464">
        <v>40166.666666666664</v>
      </c>
      <c r="N2057" s="466">
        <f t="shared" si="248"/>
        <v>5.4000000000000006E-2</v>
      </c>
      <c r="O2057" s="2">
        <v>10</v>
      </c>
      <c r="P2057" s="2">
        <v>10</v>
      </c>
      <c r="Q2057" s="2">
        <v>10</v>
      </c>
      <c r="R2057" s="2">
        <v>0</v>
      </c>
      <c r="S2057" s="470">
        <f t="shared" si="259"/>
        <v>41.618497109826592</v>
      </c>
      <c r="T2057" s="470">
        <f t="shared" si="249"/>
        <v>71.618497109826592</v>
      </c>
      <c r="U2057" s="476" t="s">
        <v>3969</v>
      </c>
      <c r="V2057" s="472"/>
    </row>
    <row r="2058" spans="1:22" s="1" customFormat="1" ht="39.950000000000003" customHeight="1" thickBot="1">
      <c r="A2058" s="1" t="s">
        <v>6</v>
      </c>
      <c r="B2058" s="2" t="s">
        <v>196</v>
      </c>
      <c r="C2058" s="2" t="s">
        <v>269</v>
      </c>
      <c r="D2058" s="2" t="s">
        <v>2232</v>
      </c>
      <c r="E2058" s="2" t="s">
        <v>2731</v>
      </c>
      <c r="F2058" s="2" t="s">
        <v>3018</v>
      </c>
      <c r="G2058" s="2">
        <v>12500</v>
      </c>
      <c r="H2058" s="467">
        <v>12500</v>
      </c>
      <c r="I2058" s="467">
        <v>12500</v>
      </c>
      <c r="J2058" s="468">
        <f t="shared" si="258"/>
        <v>0</v>
      </c>
      <c r="K2058" s="464">
        <v>43246.036666666667</v>
      </c>
      <c r="L2058" s="464">
        <v>37897.156666666669</v>
      </c>
      <c r="M2058" s="464">
        <v>40166.666666666664</v>
      </c>
      <c r="N2058" s="466">
        <f t="shared" si="248"/>
        <v>5.4000000000000006E-2</v>
      </c>
      <c r="O2058" s="2">
        <v>10</v>
      </c>
      <c r="P2058" s="2">
        <v>10</v>
      </c>
      <c r="Q2058" s="2">
        <v>10</v>
      </c>
      <c r="R2058" s="2">
        <v>0</v>
      </c>
      <c r="S2058" s="470">
        <f t="shared" si="259"/>
        <v>37.44</v>
      </c>
      <c r="T2058" s="470">
        <f t="shared" si="249"/>
        <v>67.44</v>
      </c>
      <c r="U2058" s="474" t="s">
        <v>3970</v>
      </c>
      <c r="V2058" s="475" t="s">
        <v>3971</v>
      </c>
    </row>
    <row r="2059" spans="1:22" s="1" customFormat="1" ht="39.950000000000003" customHeight="1" thickBot="1">
      <c r="A2059" s="1" t="s">
        <v>6</v>
      </c>
      <c r="B2059" s="2" t="s">
        <v>196</v>
      </c>
      <c r="C2059" s="2" t="s">
        <v>270</v>
      </c>
      <c r="D2059" s="2" t="s">
        <v>2233</v>
      </c>
      <c r="E2059" s="2" t="s">
        <v>2736</v>
      </c>
      <c r="F2059" s="2" t="s">
        <v>3018</v>
      </c>
      <c r="G2059" s="2">
        <v>13818.62</v>
      </c>
      <c r="H2059" s="467">
        <v>12959.89</v>
      </c>
      <c r="I2059" s="467">
        <v>14502.67</v>
      </c>
      <c r="J2059" s="468">
        <f t="shared" si="258"/>
        <v>0.11904267705975904</v>
      </c>
      <c r="K2059" s="464">
        <v>43246.036666666667</v>
      </c>
      <c r="L2059" s="464">
        <v>37897.156666666669</v>
      </c>
      <c r="M2059" s="464">
        <v>40166.666666666664</v>
      </c>
      <c r="N2059" s="466">
        <f t="shared" si="248"/>
        <v>5.4000000000000006E-2</v>
      </c>
      <c r="O2059" s="2">
        <v>0</v>
      </c>
      <c r="P2059" s="2">
        <v>10</v>
      </c>
      <c r="Q2059" s="2">
        <v>10</v>
      </c>
      <c r="R2059" s="2">
        <v>0</v>
      </c>
      <c r="S2059" s="470">
        <f t="shared" si="259"/>
        <v>32.269919952670783</v>
      </c>
      <c r="T2059" s="470">
        <f t="shared" si="249"/>
        <v>52.269919952670783</v>
      </c>
      <c r="U2059" s="474" t="s">
        <v>3970</v>
      </c>
      <c r="V2059" s="475" t="s">
        <v>3971</v>
      </c>
    </row>
    <row r="2060" spans="1:22" s="1" customFormat="1" ht="39.950000000000003" customHeight="1" thickBot="1">
      <c r="A2060" s="1" t="s">
        <v>6</v>
      </c>
      <c r="B2060" s="2" t="s">
        <v>196</v>
      </c>
      <c r="C2060" s="2" t="s">
        <v>269</v>
      </c>
      <c r="D2060" s="2" t="s">
        <v>2234</v>
      </c>
      <c r="E2060" s="2" t="s">
        <v>2736</v>
      </c>
      <c r="F2060" s="2" t="s">
        <v>3018</v>
      </c>
      <c r="G2060" s="2">
        <v>14771.63</v>
      </c>
      <c r="H2060" s="467">
        <v>13853.68</v>
      </c>
      <c r="I2060" s="467">
        <v>14502.67</v>
      </c>
      <c r="J2060" s="468">
        <f t="shared" si="258"/>
        <v>4.6846036576563034E-2</v>
      </c>
      <c r="K2060" s="464">
        <v>43246.036666666667</v>
      </c>
      <c r="L2060" s="464">
        <v>37897.156666666669</v>
      </c>
      <c r="M2060" s="464">
        <v>40166.666666666664</v>
      </c>
      <c r="N2060" s="466">
        <f t="shared" ref="N2060:N2123" si="260">1.6%+1.9%+1.9%</f>
        <v>5.4000000000000006E-2</v>
      </c>
      <c r="O2060" s="2">
        <v>0</v>
      </c>
      <c r="P2060" s="2">
        <v>10</v>
      </c>
      <c r="Q2060" s="2">
        <v>10</v>
      </c>
      <c r="R2060" s="2">
        <v>0</v>
      </c>
      <c r="S2060" s="470">
        <f t="shared" si="259"/>
        <v>32.269919952670783</v>
      </c>
      <c r="T2060" s="470">
        <f t="shared" ref="T2060:T2123" si="261">+SUM(O2060:S2060)</f>
        <v>52.269919952670783</v>
      </c>
      <c r="U2060" s="474" t="s">
        <v>3970</v>
      </c>
      <c r="V2060" s="475" t="s">
        <v>3971</v>
      </c>
    </row>
    <row r="2061" spans="1:22" s="1" customFormat="1" ht="39.950000000000003" customHeight="1" thickBot="1">
      <c r="A2061" s="1" t="s">
        <v>6</v>
      </c>
      <c r="B2061" s="2" t="s">
        <v>196</v>
      </c>
      <c r="C2061" s="2" t="s">
        <v>269</v>
      </c>
      <c r="D2061" s="2" t="s">
        <v>2235</v>
      </c>
      <c r="E2061" s="2" t="s">
        <v>2735</v>
      </c>
      <c r="F2061" s="2" t="s">
        <v>3040</v>
      </c>
      <c r="G2061" s="2">
        <v>36991.980000000003</v>
      </c>
      <c r="H2061" s="467">
        <v>36992</v>
      </c>
      <c r="I2061" s="467">
        <v>36993</v>
      </c>
      <c r="J2061" s="468">
        <f t="shared" si="258"/>
        <v>2.703287197231834E-5</v>
      </c>
      <c r="K2061" s="464">
        <v>43246.036666666667</v>
      </c>
      <c r="L2061" s="464">
        <v>37897.156666666669</v>
      </c>
      <c r="M2061" s="464">
        <v>40166.666666666664</v>
      </c>
      <c r="N2061" s="466">
        <f t="shared" si="260"/>
        <v>5.4000000000000006E-2</v>
      </c>
      <c r="O2061" s="2">
        <v>10</v>
      </c>
      <c r="P2061" s="2">
        <v>10</v>
      </c>
      <c r="Q2061" s="2">
        <v>10</v>
      </c>
      <c r="R2061" s="2">
        <v>1</v>
      </c>
      <c r="S2061" s="470">
        <f t="shared" si="259"/>
        <v>12.651042089043873</v>
      </c>
      <c r="T2061" s="470">
        <f t="shared" si="261"/>
        <v>43.65104208904387</v>
      </c>
      <c r="U2061" s="474" t="s">
        <v>3970</v>
      </c>
      <c r="V2061" s="475" t="s">
        <v>3971</v>
      </c>
    </row>
    <row r="2062" spans="1:22" s="1" customFormat="1" ht="39.950000000000003" customHeight="1" thickBot="1">
      <c r="A2062" s="1" t="s">
        <v>6</v>
      </c>
      <c r="B2062" s="2" t="s">
        <v>196</v>
      </c>
      <c r="C2062" s="2" t="s">
        <v>269</v>
      </c>
      <c r="D2062" s="2" t="s">
        <v>2236</v>
      </c>
      <c r="E2062" s="2" t="s">
        <v>2756</v>
      </c>
      <c r="F2062" s="2" t="s">
        <v>3041</v>
      </c>
      <c r="G2062" s="2">
        <v>8150</v>
      </c>
      <c r="H2062" s="467"/>
      <c r="I2062" s="467"/>
      <c r="J2062" s="468"/>
      <c r="K2062" s="464">
        <v>43246.036666666667</v>
      </c>
      <c r="L2062" s="464">
        <v>37897.156666666669</v>
      </c>
      <c r="M2062" s="464">
        <v>40166.666666666664</v>
      </c>
      <c r="N2062" s="466">
        <f t="shared" si="260"/>
        <v>5.4000000000000006E-2</v>
      </c>
      <c r="O2062" s="2">
        <v>10</v>
      </c>
      <c r="P2062" s="2">
        <v>10</v>
      </c>
      <c r="Q2062" s="2">
        <v>10</v>
      </c>
      <c r="R2062" s="2">
        <v>0</v>
      </c>
      <c r="S2062" s="470"/>
      <c r="T2062" s="470">
        <f t="shared" si="261"/>
        <v>30</v>
      </c>
      <c r="U2062" s="474" t="s">
        <v>3970</v>
      </c>
      <c r="V2062" s="475" t="s">
        <v>3163</v>
      </c>
    </row>
    <row r="2063" spans="1:22" s="1" customFormat="1" ht="39.950000000000003" customHeight="1" thickBot="1">
      <c r="A2063" s="1" t="s">
        <v>6</v>
      </c>
      <c r="B2063" s="2" t="s">
        <v>197</v>
      </c>
      <c r="C2063" s="2" t="s">
        <v>269</v>
      </c>
      <c r="D2063" s="2" t="s">
        <v>2238</v>
      </c>
      <c r="E2063" s="2" t="s">
        <v>2731</v>
      </c>
      <c r="F2063" s="2" t="s">
        <v>3018</v>
      </c>
      <c r="G2063" s="2">
        <v>1800</v>
      </c>
      <c r="H2063" s="467">
        <v>1800</v>
      </c>
      <c r="I2063" s="467">
        <v>1800</v>
      </c>
      <c r="J2063" s="468">
        <f t="shared" ref="J2063:J2077" si="262">+(I2063-H2063)/H2063</f>
        <v>0</v>
      </c>
      <c r="K2063" s="464">
        <v>7835.9600000000009</v>
      </c>
      <c r="L2063" s="464">
        <v>3675</v>
      </c>
      <c r="M2063" s="464">
        <v>3675</v>
      </c>
      <c r="N2063" s="466">
        <f t="shared" si="260"/>
        <v>5.4000000000000006E-2</v>
      </c>
      <c r="O2063" s="2">
        <v>10</v>
      </c>
      <c r="P2063" s="2">
        <v>0</v>
      </c>
      <c r="Q2063" s="2">
        <v>10</v>
      </c>
      <c r="R2063" s="2">
        <v>0</v>
      </c>
      <c r="S2063" s="470"/>
      <c r="T2063" s="470">
        <f t="shared" si="261"/>
        <v>20</v>
      </c>
      <c r="U2063" s="474" t="s">
        <v>3970</v>
      </c>
      <c r="V2063" s="475" t="s">
        <v>3154</v>
      </c>
    </row>
    <row r="2064" spans="1:22" s="1" customFormat="1" ht="39.950000000000003" customHeight="1" thickBot="1">
      <c r="A2064" s="1" t="s">
        <v>6</v>
      </c>
      <c r="B2064" s="2" t="s">
        <v>197</v>
      </c>
      <c r="C2064" s="2" t="s">
        <v>269</v>
      </c>
      <c r="D2064" s="2" t="s">
        <v>2237</v>
      </c>
      <c r="E2064" s="2" t="s">
        <v>2745</v>
      </c>
      <c r="F2064" s="2" t="s">
        <v>3019</v>
      </c>
      <c r="G2064" s="2">
        <v>1518</v>
      </c>
      <c r="H2064" s="467">
        <v>1698.88</v>
      </c>
      <c r="I2064" s="467">
        <v>2133.7199999999998</v>
      </c>
      <c r="J2064" s="468">
        <f t="shared" si="262"/>
        <v>0.25595686569975495</v>
      </c>
      <c r="K2064" s="464">
        <v>7835.9600000000009</v>
      </c>
      <c r="L2064" s="464">
        <v>3675</v>
      </c>
      <c r="M2064" s="464">
        <v>3675</v>
      </c>
      <c r="N2064" s="466">
        <f t="shared" si="260"/>
        <v>5.4000000000000006E-2</v>
      </c>
      <c r="O2064" s="2">
        <v>10</v>
      </c>
      <c r="P2064" s="2">
        <v>10</v>
      </c>
      <c r="Q2064" s="2">
        <v>10</v>
      </c>
      <c r="R2064" s="2">
        <v>0</v>
      </c>
      <c r="S2064" s="470">
        <v>60</v>
      </c>
      <c r="T2064" s="470">
        <f t="shared" si="261"/>
        <v>90</v>
      </c>
      <c r="U2064" s="476" t="s">
        <v>3969</v>
      </c>
      <c r="V2064" s="472"/>
    </row>
    <row r="2065" spans="1:22" s="1" customFormat="1" ht="39.950000000000003" customHeight="1" thickBot="1">
      <c r="A2065" s="1" t="s">
        <v>6</v>
      </c>
      <c r="B2065" s="2" t="s">
        <v>197</v>
      </c>
      <c r="C2065" s="2" t="s">
        <v>269</v>
      </c>
      <c r="D2065" s="2" t="s">
        <v>2239</v>
      </c>
      <c r="E2065" s="2" t="s">
        <v>2757</v>
      </c>
      <c r="F2065" s="2" t="s">
        <v>3031</v>
      </c>
      <c r="G2065" s="2">
        <v>2275</v>
      </c>
      <c r="H2065" s="467">
        <v>2275</v>
      </c>
      <c r="I2065" s="467">
        <v>2275</v>
      </c>
      <c r="J2065" s="468">
        <f t="shared" si="262"/>
        <v>0</v>
      </c>
      <c r="K2065" s="464">
        <v>7835.9600000000009</v>
      </c>
      <c r="L2065" s="464">
        <v>3675</v>
      </c>
      <c r="M2065" s="464">
        <v>3675</v>
      </c>
      <c r="N2065" s="466">
        <f t="shared" si="260"/>
        <v>5.4000000000000006E-2</v>
      </c>
      <c r="O2065" s="2">
        <v>10</v>
      </c>
      <c r="P2065" s="2">
        <v>10</v>
      </c>
      <c r="Q2065" s="2">
        <v>10</v>
      </c>
      <c r="R2065" s="2">
        <v>0</v>
      </c>
      <c r="S2065" s="470">
        <f>+($I$2064*$S$2064)/I2065</f>
        <v>56.273934065934057</v>
      </c>
      <c r="T2065" s="470">
        <f t="shared" si="261"/>
        <v>86.273934065934057</v>
      </c>
      <c r="U2065" s="476" t="s">
        <v>3969</v>
      </c>
      <c r="V2065" s="472"/>
    </row>
    <row r="2066" spans="1:22" s="1" customFormat="1" ht="39.950000000000003" customHeight="1" thickBot="1">
      <c r="A2066" s="1" t="s">
        <v>7</v>
      </c>
      <c r="B2066" s="2" t="s">
        <v>197</v>
      </c>
      <c r="C2066" s="2" t="s">
        <v>269</v>
      </c>
      <c r="D2066" s="2" t="s">
        <v>2242</v>
      </c>
      <c r="E2066" s="2" t="s">
        <v>2733</v>
      </c>
      <c r="F2066" s="2" t="s">
        <v>3020</v>
      </c>
      <c r="G2066" s="2">
        <v>5642.03</v>
      </c>
      <c r="H2066" s="467">
        <v>3164.26</v>
      </c>
      <c r="I2066" s="467">
        <v>2275.65</v>
      </c>
      <c r="J2066" s="468">
        <f t="shared" si="262"/>
        <v>-0.28082711281626671</v>
      </c>
      <c r="K2066" s="464">
        <v>7835.9600000000009</v>
      </c>
      <c r="L2066" s="464">
        <v>3675</v>
      </c>
      <c r="M2066" s="464">
        <v>3675</v>
      </c>
      <c r="N2066" s="466">
        <f t="shared" si="260"/>
        <v>5.4000000000000006E-2</v>
      </c>
      <c r="O2066" s="2">
        <v>10</v>
      </c>
      <c r="P2066" s="2">
        <v>10</v>
      </c>
      <c r="Q2066" s="2">
        <v>10</v>
      </c>
      <c r="R2066" s="2">
        <v>2</v>
      </c>
      <c r="S2066" s="470">
        <f>+($I$2064*$S$2064)/I2066</f>
        <v>56.257860391536475</v>
      </c>
      <c r="T2066" s="470">
        <f t="shared" si="261"/>
        <v>88.257860391536468</v>
      </c>
      <c r="U2066" s="476" t="s">
        <v>3969</v>
      </c>
      <c r="V2066" s="472"/>
    </row>
    <row r="2067" spans="1:22" s="1" customFormat="1" ht="39.950000000000003" customHeight="1" thickBot="1">
      <c r="A2067" s="1" t="s">
        <v>7</v>
      </c>
      <c r="B2067" s="2" t="s">
        <v>197</v>
      </c>
      <c r="C2067" s="2" t="s">
        <v>272</v>
      </c>
      <c r="D2067" s="2" t="s">
        <v>2240</v>
      </c>
      <c r="E2067" s="2" t="s">
        <v>2736</v>
      </c>
      <c r="F2067" s="2" t="s">
        <v>3018</v>
      </c>
      <c r="G2067" s="2">
        <v>3217.31</v>
      </c>
      <c r="H2067" s="467">
        <v>2604.1</v>
      </c>
      <c r="I2067" s="467">
        <v>3018.13</v>
      </c>
      <c r="J2067" s="468">
        <f t="shared" si="262"/>
        <v>0.15899159018470882</v>
      </c>
      <c r="K2067" s="464">
        <v>7835.9600000000009</v>
      </c>
      <c r="L2067" s="464">
        <v>3675</v>
      </c>
      <c r="M2067" s="464">
        <v>3675</v>
      </c>
      <c r="N2067" s="466">
        <f t="shared" si="260"/>
        <v>5.4000000000000006E-2</v>
      </c>
      <c r="O2067" s="2">
        <v>0</v>
      </c>
      <c r="P2067" s="2">
        <v>0</v>
      </c>
      <c r="Q2067" s="2">
        <v>10</v>
      </c>
      <c r="R2067" s="2">
        <v>0</v>
      </c>
      <c r="S2067" s="470"/>
      <c r="T2067" s="470">
        <f t="shared" si="261"/>
        <v>10</v>
      </c>
      <c r="U2067" s="474" t="s">
        <v>3970</v>
      </c>
      <c r="V2067" s="475" t="s">
        <v>3151</v>
      </c>
    </row>
    <row r="2068" spans="1:22" s="1" customFormat="1" ht="39.950000000000003" customHeight="1" thickBot="1">
      <c r="A2068" s="1" t="s">
        <v>6</v>
      </c>
      <c r="B2068" s="2" t="s">
        <v>197</v>
      </c>
      <c r="C2068" s="2" t="s">
        <v>271</v>
      </c>
      <c r="D2068" s="2" t="s">
        <v>2241</v>
      </c>
      <c r="E2068" s="2" t="s">
        <v>2736</v>
      </c>
      <c r="F2068" s="2" t="s">
        <v>3018</v>
      </c>
      <c r="G2068" s="2">
        <v>3286.25</v>
      </c>
      <c r="H2068" s="467">
        <v>2659.9</v>
      </c>
      <c r="I2068" s="467">
        <v>3018.13</v>
      </c>
      <c r="J2068" s="468">
        <f t="shared" si="262"/>
        <v>0.1346779954133614</v>
      </c>
      <c r="K2068" s="464">
        <v>7835.9600000000009</v>
      </c>
      <c r="L2068" s="464">
        <v>3675</v>
      </c>
      <c r="M2068" s="464">
        <v>3675</v>
      </c>
      <c r="N2068" s="466">
        <f t="shared" si="260"/>
        <v>5.4000000000000006E-2</v>
      </c>
      <c r="O2068" s="2">
        <v>0</v>
      </c>
      <c r="P2068" s="2">
        <v>0</v>
      </c>
      <c r="Q2068" s="2">
        <v>10</v>
      </c>
      <c r="R2068" s="2">
        <v>0</v>
      </c>
      <c r="S2068" s="470"/>
      <c r="T2068" s="470">
        <f t="shared" si="261"/>
        <v>10</v>
      </c>
      <c r="U2068" s="474" t="s">
        <v>3970</v>
      </c>
      <c r="V2068" s="475" t="s">
        <v>3151</v>
      </c>
    </row>
    <row r="2069" spans="1:22" s="1" customFormat="1" ht="39.950000000000003" customHeight="1" thickBot="1">
      <c r="A2069" s="1" t="s">
        <v>6</v>
      </c>
      <c r="B2069" s="2" t="s">
        <v>197</v>
      </c>
      <c r="C2069" s="2" t="s">
        <v>274</v>
      </c>
      <c r="D2069" s="2" t="s">
        <v>2245</v>
      </c>
      <c r="E2069" s="2" t="s">
        <v>2736</v>
      </c>
      <c r="F2069" s="2" t="s">
        <v>3015</v>
      </c>
      <c r="G2069" s="2">
        <v>3994.81</v>
      </c>
      <c r="H2069" s="467">
        <v>4500</v>
      </c>
      <c r="I2069" s="467">
        <v>4500</v>
      </c>
      <c r="J2069" s="468">
        <f t="shared" si="262"/>
        <v>0</v>
      </c>
      <c r="K2069" s="464">
        <v>7835.9600000000009</v>
      </c>
      <c r="L2069" s="464">
        <v>3675</v>
      </c>
      <c r="M2069" s="464">
        <v>3675</v>
      </c>
      <c r="N2069" s="466">
        <f t="shared" si="260"/>
        <v>5.4000000000000006E-2</v>
      </c>
      <c r="O2069" s="2">
        <v>0</v>
      </c>
      <c r="P2069" s="2">
        <v>10</v>
      </c>
      <c r="Q2069" s="2">
        <v>10</v>
      </c>
      <c r="R2069" s="2">
        <v>0</v>
      </c>
      <c r="S2069" s="470">
        <f>+($I$2064*$S$2064)/I2069</f>
        <v>28.449599999999997</v>
      </c>
      <c r="T2069" s="470">
        <f t="shared" si="261"/>
        <v>48.449599999999997</v>
      </c>
      <c r="U2069" s="474" t="s">
        <v>3970</v>
      </c>
      <c r="V2069" s="475" t="s">
        <v>3971</v>
      </c>
    </row>
    <row r="2070" spans="1:22" s="1" customFormat="1" ht="39.950000000000003" customHeight="1" thickBot="1">
      <c r="A2070" s="1" t="s">
        <v>6</v>
      </c>
      <c r="B2070" s="2" t="s">
        <v>197</v>
      </c>
      <c r="C2070" s="2" t="s">
        <v>269</v>
      </c>
      <c r="D2070" s="2" t="s">
        <v>2244</v>
      </c>
      <c r="E2070" s="2" t="s">
        <v>2736</v>
      </c>
      <c r="F2070" s="2" t="s">
        <v>3020</v>
      </c>
      <c r="G2070" s="2">
        <v>7641</v>
      </c>
      <c r="H2070" s="467">
        <v>4161.37</v>
      </c>
      <c r="I2070" s="467">
        <v>4624.5200000000004</v>
      </c>
      <c r="J2070" s="468">
        <f t="shared" si="262"/>
        <v>0.11129748135830281</v>
      </c>
      <c r="K2070" s="464">
        <v>7835.9600000000009</v>
      </c>
      <c r="L2070" s="464">
        <v>3675</v>
      </c>
      <c r="M2070" s="464">
        <v>3675</v>
      </c>
      <c r="N2070" s="466">
        <f t="shared" si="260"/>
        <v>5.4000000000000006E-2</v>
      </c>
      <c r="O2070" s="2">
        <v>0</v>
      </c>
      <c r="P2070" s="2">
        <v>10</v>
      </c>
      <c r="Q2070" s="2">
        <v>10</v>
      </c>
      <c r="R2070" s="2">
        <v>0</v>
      </c>
      <c r="S2070" s="470">
        <f>+($I$2064*$S$2064)/I2070</f>
        <v>27.6835649970159</v>
      </c>
      <c r="T2070" s="470">
        <f t="shared" si="261"/>
        <v>47.6835649970159</v>
      </c>
      <c r="U2070" s="474" t="s">
        <v>3970</v>
      </c>
      <c r="V2070" s="475" t="s">
        <v>3971</v>
      </c>
    </row>
    <row r="2071" spans="1:22" s="1" customFormat="1" ht="39.950000000000003" customHeight="1" thickBot="1">
      <c r="A2071" s="1" t="s">
        <v>6</v>
      </c>
      <c r="B2071" s="2" t="s">
        <v>197</v>
      </c>
      <c r="C2071" s="2" t="s">
        <v>270</v>
      </c>
      <c r="D2071" s="2" t="s">
        <v>2243</v>
      </c>
      <c r="E2071" s="2" t="s">
        <v>2736</v>
      </c>
      <c r="F2071" s="2" t="s">
        <v>3020</v>
      </c>
      <c r="G2071" s="2">
        <v>7480.7</v>
      </c>
      <c r="H2071" s="467">
        <v>4074.07</v>
      </c>
      <c r="I2071" s="467">
        <v>4624.62</v>
      </c>
      <c r="J2071" s="468">
        <f t="shared" si="262"/>
        <v>0.13513513513513506</v>
      </c>
      <c r="K2071" s="464">
        <v>7835.9600000000009</v>
      </c>
      <c r="L2071" s="464">
        <v>3675</v>
      </c>
      <c r="M2071" s="464">
        <v>3675</v>
      </c>
      <c r="N2071" s="466">
        <f t="shared" si="260"/>
        <v>5.4000000000000006E-2</v>
      </c>
      <c r="O2071" s="2">
        <v>0</v>
      </c>
      <c r="P2071" s="2">
        <v>10</v>
      </c>
      <c r="Q2071" s="2">
        <v>10</v>
      </c>
      <c r="R2071" s="2">
        <v>0</v>
      </c>
      <c r="S2071" s="470">
        <f>+($I$2064*$S$2064)/I2071</f>
        <v>27.682966384265082</v>
      </c>
      <c r="T2071" s="470">
        <f t="shared" si="261"/>
        <v>47.682966384265086</v>
      </c>
      <c r="U2071" s="474" t="s">
        <v>3970</v>
      </c>
      <c r="V2071" s="475" t="s">
        <v>3971</v>
      </c>
    </row>
    <row r="2072" spans="1:22" s="1" customFormat="1" ht="39.950000000000003" customHeight="1" thickBot="1">
      <c r="A2072" s="1" t="s">
        <v>6</v>
      </c>
      <c r="B2072" s="2" t="s">
        <v>197</v>
      </c>
      <c r="C2072" s="2" t="s">
        <v>273</v>
      </c>
      <c r="D2072" s="2" t="s">
        <v>2246</v>
      </c>
      <c r="E2072" s="2" t="s">
        <v>2736</v>
      </c>
      <c r="F2072" s="2" t="s">
        <v>3015</v>
      </c>
      <c r="G2072" s="2">
        <v>4381.41</v>
      </c>
      <c r="H2072" s="467">
        <v>4900</v>
      </c>
      <c r="I2072" s="467">
        <v>4900</v>
      </c>
      <c r="J2072" s="468">
        <f t="shared" si="262"/>
        <v>0</v>
      </c>
      <c r="K2072" s="464">
        <v>7835.9600000000009</v>
      </c>
      <c r="L2072" s="464">
        <v>3675</v>
      </c>
      <c r="M2072" s="464">
        <v>3675</v>
      </c>
      <c r="N2072" s="466">
        <f t="shared" si="260"/>
        <v>5.4000000000000006E-2</v>
      </c>
      <c r="O2072" s="2">
        <v>0</v>
      </c>
      <c r="P2072" s="2">
        <v>10</v>
      </c>
      <c r="Q2072" s="2">
        <v>10</v>
      </c>
      <c r="R2072" s="2">
        <v>0</v>
      </c>
      <c r="S2072" s="470">
        <f>+($I$2064*$S$2064)/I2072</f>
        <v>26.127183673469386</v>
      </c>
      <c r="T2072" s="470">
        <f t="shared" si="261"/>
        <v>46.127183673469389</v>
      </c>
      <c r="U2072" s="474" t="s">
        <v>3970</v>
      </c>
      <c r="V2072" s="475" t="s">
        <v>3971</v>
      </c>
    </row>
    <row r="2073" spans="1:22" s="1" customFormat="1" ht="39.950000000000003" customHeight="1" thickBot="1">
      <c r="A2073" s="1" t="s">
        <v>6</v>
      </c>
      <c r="B2073" s="2" t="s">
        <v>198</v>
      </c>
      <c r="C2073" s="2" t="s">
        <v>269</v>
      </c>
      <c r="D2073" s="2" t="s">
        <v>2248</v>
      </c>
      <c r="E2073" s="2" t="s">
        <v>2744</v>
      </c>
      <c r="F2073" s="2" t="s">
        <v>3042</v>
      </c>
      <c r="G2073" s="2">
        <v>129920.1</v>
      </c>
      <c r="H2073" s="467">
        <v>137811</v>
      </c>
      <c r="I2073" s="467">
        <v>113600</v>
      </c>
      <c r="J2073" s="468">
        <f t="shared" si="262"/>
        <v>-0.17568263781555898</v>
      </c>
      <c r="K2073" s="464">
        <v>218553</v>
      </c>
      <c r="L2073" s="464">
        <v>290000</v>
      </c>
      <c r="M2073" s="464">
        <v>290000</v>
      </c>
      <c r="N2073" s="466">
        <f t="shared" si="260"/>
        <v>5.4000000000000006E-2</v>
      </c>
      <c r="O2073" s="2">
        <v>10</v>
      </c>
      <c r="P2073" s="2">
        <v>0</v>
      </c>
      <c r="Q2073" s="2">
        <v>10</v>
      </c>
      <c r="R2073" s="2">
        <v>0</v>
      </c>
      <c r="S2073" s="470">
        <v>60</v>
      </c>
      <c r="T2073" s="470">
        <f t="shared" si="261"/>
        <v>80</v>
      </c>
      <c r="U2073" s="476" t="s">
        <v>3969</v>
      </c>
      <c r="V2073" s="472"/>
    </row>
    <row r="2074" spans="1:22" s="1" customFormat="1" ht="39.950000000000003" customHeight="1" thickBot="1">
      <c r="A2074" s="1" t="s">
        <v>6</v>
      </c>
      <c r="B2074" s="2" t="s">
        <v>198</v>
      </c>
      <c r="C2074" s="2" t="s">
        <v>269</v>
      </c>
      <c r="D2074" s="2" t="s">
        <v>2247</v>
      </c>
      <c r="E2074" s="2" t="s">
        <v>2753</v>
      </c>
      <c r="F2074" s="2" t="s">
        <v>3035</v>
      </c>
      <c r="G2074" s="2">
        <v>156900</v>
      </c>
      <c r="H2074" s="467">
        <v>136200</v>
      </c>
      <c r="I2074" s="467">
        <v>158600</v>
      </c>
      <c r="J2074" s="468">
        <f t="shared" si="262"/>
        <v>0.1644640234948605</v>
      </c>
      <c r="K2074" s="464">
        <v>218553</v>
      </c>
      <c r="L2074" s="464">
        <v>290000</v>
      </c>
      <c r="M2074" s="464">
        <v>290000</v>
      </c>
      <c r="N2074" s="466">
        <f t="shared" si="260"/>
        <v>5.4000000000000006E-2</v>
      </c>
      <c r="O2074" s="2">
        <v>10</v>
      </c>
      <c r="P2074" s="2">
        <v>10</v>
      </c>
      <c r="Q2074" s="2">
        <v>10</v>
      </c>
      <c r="R2074" s="2">
        <v>0</v>
      </c>
      <c r="S2074" s="470">
        <f>+($I$2073*$S$2073)/I2074</f>
        <v>42.97604035308953</v>
      </c>
      <c r="T2074" s="470">
        <f t="shared" si="261"/>
        <v>72.97604035308953</v>
      </c>
      <c r="U2074" s="476" t="s">
        <v>3969</v>
      </c>
      <c r="V2074" s="472"/>
    </row>
    <row r="2075" spans="1:22" s="1" customFormat="1" ht="39.950000000000003" customHeight="1" thickBot="1">
      <c r="A2075" s="1" t="s">
        <v>6</v>
      </c>
      <c r="B2075" s="2" t="s">
        <v>198</v>
      </c>
      <c r="C2075" s="2" t="s">
        <v>269</v>
      </c>
      <c r="D2075" s="2" t="s">
        <v>2250</v>
      </c>
      <c r="E2075" s="2" t="s">
        <v>2731</v>
      </c>
      <c r="F2075" s="2" t="s">
        <v>3014</v>
      </c>
      <c r="G2075" s="2">
        <v>196958</v>
      </c>
      <c r="H2075" s="467">
        <v>196958</v>
      </c>
      <c r="I2075" s="467">
        <v>196958</v>
      </c>
      <c r="J2075" s="468">
        <f t="shared" si="262"/>
        <v>0</v>
      </c>
      <c r="K2075" s="464">
        <v>218553</v>
      </c>
      <c r="L2075" s="464">
        <v>290000</v>
      </c>
      <c r="M2075" s="464">
        <v>290000</v>
      </c>
      <c r="N2075" s="466">
        <f t="shared" si="260"/>
        <v>5.4000000000000006E-2</v>
      </c>
      <c r="O2075" s="2">
        <v>10</v>
      </c>
      <c r="P2075" s="2">
        <v>10</v>
      </c>
      <c r="Q2075" s="2">
        <v>10</v>
      </c>
      <c r="R2075" s="2">
        <v>0</v>
      </c>
      <c r="S2075" s="470"/>
      <c r="T2075" s="470">
        <f t="shared" si="261"/>
        <v>30</v>
      </c>
      <c r="U2075" s="474" t="s">
        <v>3970</v>
      </c>
      <c r="V2075" s="475" t="s">
        <v>3154</v>
      </c>
    </row>
    <row r="2076" spans="1:22" s="1" customFormat="1" ht="39.950000000000003" customHeight="1" thickBot="1">
      <c r="A2076" s="1" t="s">
        <v>6</v>
      </c>
      <c r="B2076" s="2" t="s">
        <v>198</v>
      </c>
      <c r="C2076" s="2" t="s">
        <v>269</v>
      </c>
      <c r="D2076" s="2" t="s">
        <v>2251</v>
      </c>
      <c r="E2076" s="2" t="s">
        <v>2735</v>
      </c>
      <c r="F2076" s="2" t="s">
        <v>3028</v>
      </c>
      <c r="G2076" s="2">
        <v>236433.9</v>
      </c>
      <c r="H2076" s="467">
        <v>273042</v>
      </c>
      <c r="I2076" s="467">
        <v>284428</v>
      </c>
      <c r="J2076" s="468">
        <f t="shared" si="262"/>
        <v>4.1700544238615307E-2</v>
      </c>
      <c r="K2076" s="464">
        <v>218553</v>
      </c>
      <c r="L2076" s="464">
        <v>290000</v>
      </c>
      <c r="M2076" s="464">
        <v>290000</v>
      </c>
      <c r="N2076" s="466">
        <f t="shared" si="260"/>
        <v>5.4000000000000006E-2</v>
      </c>
      <c r="O2076" s="2">
        <v>10</v>
      </c>
      <c r="P2076" s="2">
        <v>10</v>
      </c>
      <c r="Q2076" s="2">
        <v>10</v>
      </c>
      <c r="R2076" s="2">
        <v>1</v>
      </c>
      <c r="S2076" s="470">
        <f>+($I$2073*$S$2073)/I2076</f>
        <v>23.963885412125389</v>
      </c>
      <c r="T2076" s="470">
        <f t="shared" si="261"/>
        <v>54.963885412125393</v>
      </c>
      <c r="U2076" s="474" t="s">
        <v>3970</v>
      </c>
      <c r="V2076" s="475" t="s">
        <v>3971</v>
      </c>
    </row>
    <row r="2077" spans="1:22" s="1" customFormat="1" ht="39.950000000000003" customHeight="1" thickBot="1">
      <c r="A2077" s="1" t="s">
        <v>6</v>
      </c>
      <c r="B2077" s="2" t="s">
        <v>198</v>
      </c>
      <c r="C2077" s="2" t="s">
        <v>269</v>
      </c>
      <c r="D2077" s="2" t="s">
        <v>2252</v>
      </c>
      <c r="E2077" s="2" t="s">
        <v>2736</v>
      </c>
      <c r="F2077" s="2" t="s">
        <v>3036</v>
      </c>
      <c r="G2077" s="2">
        <v>322384.95</v>
      </c>
      <c r="H2077" s="467">
        <v>289320.33</v>
      </c>
      <c r="I2077" s="467">
        <v>323758.26</v>
      </c>
      <c r="J2077" s="468">
        <f t="shared" si="262"/>
        <v>0.11903045320043701</v>
      </c>
      <c r="K2077" s="464">
        <v>218553</v>
      </c>
      <c r="L2077" s="464">
        <v>290000</v>
      </c>
      <c r="M2077" s="464">
        <v>290000</v>
      </c>
      <c r="N2077" s="466">
        <f t="shared" si="260"/>
        <v>5.4000000000000006E-2</v>
      </c>
      <c r="O2077" s="2">
        <v>0</v>
      </c>
      <c r="P2077" s="2">
        <v>10</v>
      </c>
      <c r="Q2077" s="2">
        <v>10</v>
      </c>
      <c r="R2077" s="2">
        <v>0</v>
      </c>
      <c r="S2077" s="470">
        <f>+($I$2073*$S$2073)/I2077</f>
        <v>21.052744723794845</v>
      </c>
      <c r="T2077" s="470">
        <f t="shared" si="261"/>
        <v>41.052744723794845</v>
      </c>
      <c r="U2077" s="474" t="s">
        <v>3970</v>
      </c>
      <c r="V2077" s="475" t="s">
        <v>3971</v>
      </c>
    </row>
    <row r="2078" spans="1:22" s="1" customFormat="1" ht="39.950000000000003" customHeight="1" thickBot="1">
      <c r="A2078" s="1" t="s">
        <v>6</v>
      </c>
      <c r="B2078" s="2" t="s">
        <v>198</v>
      </c>
      <c r="C2078" s="2" t="s">
        <v>269</v>
      </c>
      <c r="D2078" s="2" t="s">
        <v>2249</v>
      </c>
      <c r="E2078" s="2" t="s">
        <v>2733</v>
      </c>
      <c r="F2078" s="2" t="s">
        <v>3035</v>
      </c>
      <c r="G2078" s="2">
        <v>144892.57</v>
      </c>
      <c r="H2078" s="467">
        <v>153638.22</v>
      </c>
      <c r="I2078" s="467"/>
      <c r="J2078" s="468"/>
      <c r="K2078" s="464">
        <v>218553</v>
      </c>
      <c r="L2078" s="464">
        <v>290000</v>
      </c>
      <c r="M2078" s="464">
        <v>290000</v>
      </c>
      <c r="N2078" s="466">
        <f t="shared" si="260"/>
        <v>5.4000000000000006E-2</v>
      </c>
      <c r="O2078" s="2">
        <v>10</v>
      </c>
      <c r="P2078" s="2">
        <v>10</v>
      </c>
      <c r="Q2078" s="2">
        <v>10</v>
      </c>
      <c r="R2078" s="2">
        <v>2</v>
      </c>
      <c r="S2078" s="470"/>
      <c r="T2078" s="470">
        <f t="shared" si="261"/>
        <v>32</v>
      </c>
      <c r="U2078" s="474" t="s">
        <v>3970</v>
      </c>
      <c r="V2078" s="475" t="s">
        <v>3162</v>
      </c>
    </row>
    <row r="2079" spans="1:22" s="1" customFormat="1" ht="39.950000000000003" customHeight="1" thickBot="1">
      <c r="A2079" s="1" t="s">
        <v>6</v>
      </c>
      <c r="B2079" s="2" t="s">
        <v>198</v>
      </c>
      <c r="C2079" s="2" t="s">
        <v>269</v>
      </c>
      <c r="D2079" s="2" t="s">
        <v>2253</v>
      </c>
      <c r="E2079" s="2" t="s">
        <v>2756</v>
      </c>
      <c r="F2079" s="2" t="s">
        <v>3018</v>
      </c>
      <c r="G2079" s="2">
        <v>276768</v>
      </c>
      <c r="H2079" s="467"/>
      <c r="I2079" s="467"/>
      <c r="J2079" s="468"/>
      <c r="K2079" s="464">
        <v>218553</v>
      </c>
      <c r="L2079" s="464">
        <v>290000</v>
      </c>
      <c r="M2079" s="464">
        <v>290000</v>
      </c>
      <c r="N2079" s="466">
        <f t="shared" si="260"/>
        <v>5.4000000000000006E-2</v>
      </c>
      <c r="O2079" s="2">
        <v>10</v>
      </c>
      <c r="P2079" s="2">
        <v>10</v>
      </c>
      <c r="Q2079" s="2">
        <v>10</v>
      </c>
      <c r="R2079" s="2">
        <v>0</v>
      </c>
      <c r="S2079" s="470"/>
      <c r="T2079" s="470">
        <f t="shared" si="261"/>
        <v>30</v>
      </c>
      <c r="U2079" s="474" t="s">
        <v>3970</v>
      </c>
      <c r="V2079" s="475" t="s">
        <v>3163</v>
      </c>
    </row>
    <row r="2080" spans="1:22" s="1" customFormat="1" ht="39.950000000000003" customHeight="1" thickBot="1">
      <c r="A2080" s="1" t="s">
        <v>6</v>
      </c>
      <c r="B2080" s="2" t="s">
        <v>199</v>
      </c>
      <c r="C2080" s="2" t="s">
        <v>269</v>
      </c>
      <c r="D2080" s="2" t="s">
        <v>2256</v>
      </c>
      <c r="E2080" s="2" t="s">
        <v>2744</v>
      </c>
      <c r="F2080" s="2" t="s">
        <v>3042</v>
      </c>
      <c r="G2080" s="2">
        <v>237367.1</v>
      </c>
      <c r="H2080" s="467">
        <v>289000</v>
      </c>
      <c r="I2080" s="467">
        <v>239000</v>
      </c>
      <c r="J2080" s="468">
        <f>+(I2080-H2080)/H2080</f>
        <v>-0.17301038062283736</v>
      </c>
      <c r="K2080" s="464">
        <v>218553</v>
      </c>
      <c r="L2080" s="464">
        <v>290000</v>
      </c>
      <c r="M2080" s="464">
        <v>290000</v>
      </c>
      <c r="N2080" s="466">
        <f t="shared" si="260"/>
        <v>5.4000000000000006E-2</v>
      </c>
      <c r="O2080" s="2">
        <v>10</v>
      </c>
      <c r="P2080" s="2">
        <v>0</v>
      </c>
      <c r="Q2080" s="2">
        <v>10</v>
      </c>
      <c r="R2080" s="2">
        <v>0</v>
      </c>
      <c r="S2080" s="470">
        <v>60</v>
      </c>
      <c r="T2080" s="470">
        <f t="shared" si="261"/>
        <v>80</v>
      </c>
      <c r="U2080" s="476" t="s">
        <v>3969</v>
      </c>
      <c r="V2080" s="472"/>
    </row>
    <row r="2081" spans="1:22" s="1" customFormat="1" ht="39.950000000000003" customHeight="1" thickBot="1">
      <c r="A2081" s="1" t="s">
        <v>6</v>
      </c>
      <c r="B2081" s="2" t="s">
        <v>199</v>
      </c>
      <c r="C2081" s="2" t="s">
        <v>269</v>
      </c>
      <c r="D2081" s="2" t="s">
        <v>2254</v>
      </c>
      <c r="E2081" s="2" t="s">
        <v>2753</v>
      </c>
      <c r="F2081" s="2" t="s">
        <v>3035</v>
      </c>
      <c r="G2081" s="2">
        <v>275500</v>
      </c>
      <c r="H2081" s="467">
        <v>239600</v>
      </c>
      <c r="I2081" s="467">
        <v>274500</v>
      </c>
      <c r="J2081" s="468">
        <f>+(I2081-H2081)/H2081</f>
        <v>0.14565943238731219</v>
      </c>
      <c r="K2081" s="464">
        <v>218553</v>
      </c>
      <c r="L2081" s="464">
        <v>290000</v>
      </c>
      <c r="M2081" s="464">
        <v>290000</v>
      </c>
      <c r="N2081" s="466">
        <f t="shared" si="260"/>
        <v>5.4000000000000006E-2</v>
      </c>
      <c r="O2081" s="2">
        <v>10</v>
      </c>
      <c r="P2081" s="2">
        <v>10</v>
      </c>
      <c r="Q2081" s="2">
        <v>10</v>
      </c>
      <c r="R2081" s="2">
        <v>0</v>
      </c>
      <c r="S2081" s="470">
        <f>+($I$2080*$S$2080)/I2081</f>
        <v>52.240437158469945</v>
      </c>
      <c r="T2081" s="470">
        <f t="shared" si="261"/>
        <v>82.240437158469945</v>
      </c>
      <c r="U2081" s="476" t="s">
        <v>3969</v>
      </c>
      <c r="V2081" s="472"/>
    </row>
    <row r="2082" spans="1:22" s="1" customFormat="1" ht="39.950000000000003" customHeight="1" thickBot="1">
      <c r="A2082" s="1" t="s">
        <v>6</v>
      </c>
      <c r="B2082" s="2" t="s">
        <v>199</v>
      </c>
      <c r="C2082" s="2" t="s">
        <v>269</v>
      </c>
      <c r="D2082" s="2" t="s">
        <v>2257</v>
      </c>
      <c r="E2082" s="2" t="s">
        <v>2731</v>
      </c>
      <c r="F2082" s="2" t="s">
        <v>3014</v>
      </c>
      <c r="G2082" s="2">
        <v>346226</v>
      </c>
      <c r="H2082" s="467">
        <v>346226</v>
      </c>
      <c r="I2082" s="467">
        <v>346226</v>
      </c>
      <c r="J2082" s="468">
        <f>+(I2082-H2082)/H2082</f>
        <v>0</v>
      </c>
      <c r="K2082" s="464">
        <v>218553</v>
      </c>
      <c r="L2082" s="464">
        <v>290000</v>
      </c>
      <c r="M2082" s="464">
        <v>290000</v>
      </c>
      <c r="N2082" s="466">
        <f t="shared" si="260"/>
        <v>5.4000000000000006E-2</v>
      </c>
      <c r="O2082" s="2">
        <v>10</v>
      </c>
      <c r="P2082" s="2">
        <v>10</v>
      </c>
      <c r="Q2082" s="2">
        <v>10</v>
      </c>
      <c r="R2082" s="2">
        <v>0</v>
      </c>
      <c r="S2082" s="470">
        <f>+($I$2080*$S$2080)/I2082</f>
        <v>41.41803330772386</v>
      </c>
      <c r="T2082" s="470">
        <f t="shared" si="261"/>
        <v>71.41803330772386</v>
      </c>
      <c r="U2082" s="474" t="s">
        <v>3970</v>
      </c>
      <c r="V2082" s="475" t="s">
        <v>3154</v>
      </c>
    </row>
    <row r="2083" spans="1:22" s="1" customFormat="1" ht="39.950000000000003" customHeight="1" thickBot="1">
      <c r="A2083" s="1" t="s">
        <v>6</v>
      </c>
      <c r="B2083" s="2" t="s">
        <v>199</v>
      </c>
      <c r="C2083" s="2" t="s">
        <v>269</v>
      </c>
      <c r="D2083" s="2" t="s">
        <v>2258</v>
      </c>
      <c r="E2083" s="2" t="s">
        <v>2735</v>
      </c>
      <c r="F2083" s="2" t="s">
        <v>3028</v>
      </c>
      <c r="G2083" s="2">
        <v>364857.48</v>
      </c>
      <c r="H2083" s="467">
        <v>421351</v>
      </c>
      <c r="I2083" s="467">
        <v>438920</v>
      </c>
      <c r="J2083" s="468">
        <f>+(I2083-H2083)/H2083</f>
        <v>4.1696827585552189E-2</v>
      </c>
      <c r="K2083" s="464">
        <v>218553</v>
      </c>
      <c r="L2083" s="464">
        <v>290000</v>
      </c>
      <c r="M2083" s="464">
        <v>290000</v>
      </c>
      <c r="N2083" s="466">
        <f t="shared" si="260"/>
        <v>5.4000000000000006E-2</v>
      </c>
      <c r="O2083" s="2">
        <v>10</v>
      </c>
      <c r="P2083" s="2">
        <v>10</v>
      </c>
      <c r="Q2083" s="2">
        <v>10</v>
      </c>
      <c r="R2083" s="2">
        <v>1</v>
      </c>
      <c r="S2083" s="470">
        <f>+($I$2080*$S$2080)/I2083</f>
        <v>32.671101795315778</v>
      </c>
      <c r="T2083" s="470">
        <f t="shared" si="261"/>
        <v>63.671101795315778</v>
      </c>
      <c r="U2083" s="474" t="s">
        <v>3970</v>
      </c>
      <c r="V2083" s="475"/>
    </row>
    <row r="2084" spans="1:22" s="1" customFormat="1" ht="39.950000000000003" customHeight="1" thickBot="1">
      <c r="A2084" s="1" t="s">
        <v>6</v>
      </c>
      <c r="B2084" s="2" t="s">
        <v>199</v>
      </c>
      <c r="C2084" s="2" t="s">
        <v>269</v>
      </c>
      <c r="D2084" s="2" t="s">
        <v>2259</v>
      </c>
      <c r="E2084" s="2" t="s">
        <v>2736</v>
      </c>
      <c r="F2084" s="2" t="s">
        <v>3036</v>
      </c>
      <c r="G2084" s="2">
        <v>566630.82999999996</v>
      </c>
      <c r="H2084" s="467">
        <v>508670.55</v>
      </c>
      <c r="I2084" s="467">
        <v>569217.82999999996</v>
      </c>
      <c r="J2084" s="468">
        <f>+(I2084-H2084)/H2084</f>
        <v>0.11903044121583208</v>
      </c>
      <c r="K2084" s="464">
        <v>218553</v>
      </c>
      <c r="L2084" s="464">
        <v>290000</v>
      </c>
      <c r="M2084" s="464">
        <v>290000</v>
      </c>
      <c r="N2084" s="466">
        <f t="shared" si="260"/>
        <v>5.4000000000000006E-2</v>
      </c>
      <c r="O2084" s="2">
        <v>0</v>
      </c>
      <c r="P2084" s="2">
        <v>10</v>
      </c>
      <c r="Q2084" s="2">
        <v>10</v>
      </c>
      <c r="R2084" s="2">
        <v>0</v>
      </c>
      <c r="S2084" s="470">
        <f>+($I$2080*$S$2080)/I2084</f>
        <v>25.192464543846071</v>
      </c>
      <c r="T2084" s="470">
        <f t="shared" si="261"/>
        <v>45.192464543846071</v>
      </c>
      <c r="U2084" s="474" t="s">
        <v>3970</v>
      </c>
      <c r="V2084" s="475"/>
    </row>
    <row r="2085" spans="1:22" s="1" customFormat="1" ht="39.950000000000003" customHeight="1" thickBot="1">
      <c r="A2085" s="1" t="s">
        <v>6</v>
      </c>
      <c r="B2085" s="2" t="s">
        <v>199</v>
      </c>
      <c r="C2085" s="2" t="s">
        <v>269</v>
      </c>
      <c r="D2085" s="2" t="s">
        <v>2255</v>
      </c>
      <c r="E2085" s="2" t="s">
        <v>2733</v>
      </c>
      <c r="F2085" s="2" t="s">
        <v>3035</v>
      </c>
      <c r="G2085" s="2">
        <v>254662.86</v>
      </c>
      <c r="H2085" s="467">
        <v>270014.5</v>
      </c>
      <c r="I2085" s="467"/>
      <c r="J2085" s="468"/>
      <c r="K2085" s="464">
        <v>218553</v>
      </c>
      <c r="L2085" s="464">
        <v>290000</v>
      </c>
      <c r="M2085" s="464">
        <v>290000</v>
      </c>
      <c r="N2085" s="466">
        <f t="shared" si="260"/>
        <v>5.4000000000000006E-2</v>
      </c>
      <c r="O2085" s="2">
        <v>10</v>
      </c>
      <c r="P2085" s="2">
        <v>10</v>
      </c>
      <c r="Q2085" s="2">
        <v>10</v>
      </c>
      <c r="R2085" s="2">
        <v>2</v>
      </c>
      <c r="S2085" s="470"/>
      <c r="T2085" s="470">
        <f t="shared" si="261"/>
        <v>32</v>
      </c>
      <c r="U2085" s="474" t="s">
        <v>3970</v>
      </c>
      <c r="V2085" s="475" t="s">
        <v>3162</v>
      </c>
    </row>
    <row r="2086" spans="1:22" s="1" customFormat="1" ht="39.950000000000003" customHeight="1" thickBot="1">
      <c r="A2086" s="1" t="s">
        <v>6</v>
      </c>
      <c r="B2086" s="2" t="s">
        <v>199</v>
      </c>
      <c r="C2086" s="2" t="s">
        <v>269</v>
      </c>
      <c r="D2086" s="2" t="s">
        <v>2260</v>
      </c>
      <c r="E2086" s="2" t="s">
        <v>2756</v>
      </c>
      <c r="F2086" s="2" t="s">
        <v>3018</v>
      </c>
      <c r="G2086" s="2">
        <v>486199</v>
      </c>
      <c r="H2086" s="467"/>
      <c r="I2086" s="467"/>
      <c r="J2086" s="468"/>
      <c r="K2086" s="464">
        <v>218553</v>
      </c>
      <c r="L2086" s="464">
        <v>290000</v>
      </c>
      <c r="M2086" s="464">
        <v>290000</v>
      </c>
      <c r="N2086" s="466">
        <f t="shared" si="260"/>
        <v>5.4000000000000006E-2</v>
      </c>
      <c r="O2086" s="2">
        <v>10</v>
      </c>
      <c r="P2086" s="2">
        <v>10</v>
      </c>
      <c r="Q2086" s="2">
        <v>10</v>
      </c>
      <c r="R2086" s="2">
        <v>0</v>
      </c>
      <c r="S2086" s="470"/>
      <c r="T2086" s="470">
        <f t="shared" si="261"/>
        <v>30</v>
      </c>
      <c r="U2086" s="474" t="s">
        <v>3970</v>
      </c>
      <c r="V2086" s="475" t="s">
        <v>3163</v>
      </c>
    </row>
    <row r="2087" spans="1:22" s="1" customFormat="1" ht="39.950000000000003" customHeight="1" thickBot="1">
      <c r="A2087" s="1" t="s">
        <v>6</v>
      </c>
      <c r="B2087" s="2" t="s">
        <v>200</v>
      </c>
      <c r="C2087" s="2" t="s">
        <v>269</v>
      </c>
      <c r="D2087" s="2" t="s">
        <v>2261</v>
      </c>
      <c r="E2087" s="2" t="s">
        <v>2733</v>
      </c>
      <c r="F2087" s="2" t="s">
        <v>2939</v>
      </c>
      <c r="G2087" s="2">
        <v>8358.64</v>
      </c>
      <c r="H2087" s="467">
        <v>8372.7999999999993</v>
      </c>
      <c r="I2087" s="467">
        <v>8370.7800000000007</v>
      </c>
      <c r="J2087" s="468">
        <f>+(I2087-H2087)/H2087</f>
        <v>-2.4125740493008524E-4</v>
      </c>
      <c r="K2087" s="464">
        <v>28666.44736842105</v>
      </c>
      <c r="L2087" s="464">
        <v>33848.531049846839</v>
      </c>
      <c r="M2087" s="464">
        <v>33848.881578947367</v>
      </c>
      <c r="N2087" s="466">
        <f t="shared" si="260"/>
        <v>5.4000000000000006E-2</v>
      </c>
      <c r="O2087" s="2">
        <v>10</v>
      </c>
      <c r="P2087" s="2">
        <v>0</v>
      </c>
      <c r="Q2087" s="2">
        <v>0</v>
      </c>
      <c r="R2087" s="2">
        <v>2</v>
      </c>
      <c r="S2087" s="470">
        <v>60</v>
      </c>
      <c r="T2087" s="470">
        <f t="shared" si="261"/>
        <v>72</v>
      </c>
      <c r="U2087" s="476" t="s">
        <v>3969</v>
      </c>
      <c r="V2087" s="472"/>
    </row>
    <row r="2088" spans="1:22" s="1" customFormat="1" ht="39.950000000000003" customHeight="1" thickBot="1">
      <c r="A2088" s="1" t="s">
        <v>6</v>
      </c>
      <c r="B2088" s="2" t="s">
        <v>200</v>
      </c>
      <c r="C2088" s="2" t="s">
        <v>269</v>
      </c>
      <c r="D2088" s="2" t="s">
        <v>2262</v>
      </c>
      <c r="E2088" s="2" t="s">
        <v>2741</v>
      </c>
      <c r="F2088" s="2" t="s">
        <v>2938</v>
      </c>
      <c r="G2088" s="2">
        <v>8820</v>
      </c>
      <c r="H2088" s="467">
        <v>10584</v>
      </c>
      <c r="I2088" s="467">
        <v>8848.1299999999992</v>
      </c>
      <c r="J2088" s="468">
        <f>+(I2088-H2088)/H2088</f>
        <v>-0.16400888133030997</v>
      </c>
      <c r="K2088" s="464">
        <v>28666.44736842105</v>
      </c>
      <c r="L2088" s="464">
        <v>33848.531049846839</v>
      </c>
      <c r="M2088" s="464">
        <v>33848.881578947367</v>
      </c>
      <c r="N2088" s="466">
        <f t="shared" si="260"/>
        <v>5.4000000000000006E-2</v>
      </c>
      <c r="O2088" s="2">
        <v>10</v>
      </c>
      <c r="P2088" s="2">
        <v>0</v>
      </c>
      <c r="Q2088" s="2">
        <v>10</v>
      </c>
      <c r="R2088" s="2">
        <v>0</v>
      </c>
      <c r="S2088" s="470">
        <f>+($I$2087*$S$2087)/I2088</f>
        <v>56.763044846764245</v>
      </c>
      <c r="T2088" s="470">
        <f t="shared" si="261"/>
        <v>76.763044846764245</v>
      </c>
      <c r="U2088" s="476" t="s">
        <v>3969</v>
      </c>
      <c r="V2088" s="472"/>
    </row>
    <row r="2089" spans="1:22" s="1" customFormat="1" ht="39.950000000000003" customHeight="1" thickBot="1">
      <c r="A2089" s="1" t="s">
        <v>6</v>
      </c>
      <c r="B2089" s="2" t="s">
        <v>200</v>
      </c>
      <c r="C2089" s="2" t="s">
        <v>270</v>
      </c>
      <c r="D2089" s="2" t="s">
        <v>2264</v>
      </c>
      <c r="E2089" s="2" t="s">
        <v>2733</v>
      </c>
      <c r="F2089" s="2" t="s">
        <v>3043</v>
      </c>
      <c r="G2089" s="2">
        <v>77452.800000000003</v>
      </c>
      <c r="H2089" s="467">
        <v>46617.19</v>
      </c>
      <c r="I2089" s="467">
        <v>52624.77</v>
      </c>
      <c r="J2089" s="468">
        <f>+(I2089-H2089)/H2089</f>
        <v>0.12887048747468463</v>
      </c>
      <c r="K2089" s="464">
        <v>28666.44736842105</v>
      </c>
      <c r="L2089" s="464">
        <v>33848.531049846839</v>
      </c>
      <c r="M2089" s="464">
        <v>33848.881578947367</v>
      </c>
      <c r="N2089" s="466">
        <f t="shared" si="260"/>
        <v>5.4000000000000006E-2</v>
      </c>
      <c r="O2089" s="2">
        <v>10</v>
      </c>
      <c r="P2089" s="2">
        <v>0</v>
      </c>
      <c r="Q2089" s="2">
        <v>0</v>
      </c>
      <c r="R2089" s="2">
        <v>2</v>
      </c>
      <c r="S2089" s="470"/>
      <c r="T2089" s="470">
        <f t="shared" si="261"/>
        <v>12</v>
      </c>
      <c r="U2089" s="474" t="s">
        <v>3970</v>
      </c>
      <c r="V2089" s="475" t="s">
        <v>3151</v>
      </c>
    </row>
    <row r="2090" spans="1:22" s="1" customFormat="1" ht="39.950000000000003" customHeight="1" thickBot="1">
      <c r="A2090" s="1" t="s">
        <v>7</v>
      </c>
      <c r="B2090" s="2" t="s">
        <v>200</v>
      </c>
      <c r="C2090" s="2" t="s">
        <v>269</v>
      </c>
      <c r="D2090" s="2" t="s">
        <v>2265</v>
      </c>
      <c r="E2090" s="2" t="s">
        <v>2737</v>
      </c>
      <c r="F2090" s="2" t="s">
        <v>2941</v>
      </c>
      <c r="G2090" s="2">
        <v>67863.86</v>
      </c>
      <c r="H2090" s="467">
        <v>67863.86</v>
      </c>
      <c r="I2090" s="467">
        <v>82750.899999999994</v>
      </c>
      <c r="J2090" s="468">
        <f>+(I2090-H2090)/H2090</f>
        <v>0.21936624294580345</v>
      </c>
      <c r="K2090" s="464">
        <v>28666.44736842105</v>
      </c>
      <c r="L2090" s="464">
        <v>33848.531049846839</v>
      </c>
      <c r="M2090" s="464">
        <v>33848.881578947367</v>
      </c>
      <c r="N2090" s="466">
        <f t="shared" si="260"/>
        <v>5.4000000000000006E-2</v>
      </c>
      <c r="O2090" s="2">
        <v>10</v>
      </c>
      <c r="P2090" s="2">
        <v>0</v>
      </c>
      <c r="Q2090" s="2">
        <v>10</v>
      </c>
      <c r="R2090" s="2">
        <v>0</v>
      </c>
      <c r="S2090" s="470">
        <f>+($I$2087*$S$2087)/I2090</f>
        <v>6.0693817227365514</v>
      </c>
      <c r="T2090" s="470">
        <f t="shared" si="261"/>
        <v>26.069381722736551</v>
      </c>
      <c r="U2090" s="474" t="s">
        <v>3970</v>
      </c>
      <c r="V2090" s="475" t="s">
        <v>3971</v>
      </c>
    </row>
    <row r="2091" spans="1:22" s="1" customFormat="1" ht="39.950000000000003" customHeight="1" thickBot="1">
      <c r="A2091" s="1" t="s">
        <v>6</v>
      </c>
      <c r="B2091" s="2" t="s">
        <v>200</v>
      </c>
      <c r="C2091" s="2" t="s">
        <v>269</v>
      </c>
      <c r="D2091" s="2" t="s">
        <v>2266</v>
      </c>
      <c r="E2091" s="2" t="s">
        <v>2735</v>
      </c>
      <c r="F2091" s="2" t="s">
        <v>3028</v>
      </c>
      <c r="G2091" s="2">
        <v>83651.710000000006</v>
      </c>
      <c r="H2091" s="467">
        <v>96604</v>
      </c>
      <c r="I2091" s="467">
        <v>100632</v>
      </c>
      <c r="J2091" s="468">
        <f>+(I2091-H2091)/H2091</f>
        <v>4.1695996025009313E-2</v>
      </c>
      <c r="K2091" s="464">
        <v>28666.44736842105</v>
      </c>
      <c r="L2091" s="464">
        <v>33848.531049846839</v>
      </c>
      <c r="M2091" s="464">
        <v>33848.881578947367</v>
      </c>
      <c r="N2091" s="466">
        <f t="shared" si="260"/>
        <v>5.4000000000000006E-2</v>
      </c>
      <c r="O2091" s="2">
        <v>10</v>
      </c>
      <c r="P2091" s="2">
        <v>10</v>
      </c>
      <c r="Q2091" s="2">
        <v>10</v>
      </c>
      <c r="R2091" s="2">
        <v>1</v>
      </c>
      <c r="S2091" s="470">
        <f>+($I$2087*$S$2087)/I2091</f>
        <v>4.9909253517767711</v>
      </c>
      <c r="T2091" s="470">
        <f t="shared" si="261"/>
        <v>35.990925351776774</v>
      </c>
      <c r="U2091" s="474" t="s">
        <v>3970</v>
      </c>
      <c r="V2091" s="475" t="s">
        <v>3971</v>
      </c>
    </row>
    <row r="2092" spans="1:22" s="1" customFormat="1" ht="39.950000000000003" customHeight="1" thickBot="1">
      <c r="A2092" s="1" t="s">
        <v>6</v>
      </c>
      <c r="B2092" s="2" t="s">
        <v>200</v>
      </c>
      <c r="C2092" s="2" t="s">
        <v>269</v>
      </c>
      <c r="D2092" s="2" t="s">
        <v>2263</v>
      </c>
      <c r="E2092" s="2" t="s">
        <v>2757</v>
      </c>
      <c r="F2092" s="2" t="s">
        <v>2940</v>
      </c>
      <c r="G2092" s="2">
        <v>14320</v>
      </c>
      <c r="H2092" s="467">
        <v>14320</v>
      </c>
      <c r="I2092" s="467"/>
      <c r="J2092" s="468"/>
      <c r="K2092" s="464">
        <v>28666.44736842105</v>
      </c>
      <c r="L2092" s="464">
        <v>33848.531049846839</v>
      </c>
      <c r="M2092" s="464">
        <v>33848.881578947367</v>
      </c>
      <c r="N2092" s="466">
        <f t="shared" si="260"/>
        <v>5.4000000000000006E-2</v>
      </c>
      <c r="O2092" s="2">
        <v>10</v>
      </c>
      <c r="P2092" s="2">
        <v>10</v>
      </c>
      <c r="Q2092" s="2">
        <v>10</v>
      </c>
      <c r="R2092" s="2">
        <v>0</v>
      </c>
      <c r="S2092" s="470"/>
      <c r="T2092" s="470">
        <f t="shared" si="261"/>
        <v>30</v>
      </c>
      <c r="U2092" s="474" t="s">
        <v>3970</v>
      </c>
      <c r="V2092" s="475" t="s">
        <v>3154</v>
      </c>
    </row>
    <row r="2093" spans="1:22" s="1" customFormat="1" ht="39.950000000000003" customHeight="1" thickBot="1">
      <c r="A2093" s="1" t="s">
        <v>6</v>
      </c>
      <c r="B2093" s="2" t="s">
        <v>201</v>
      </c>
      <c r="C2093" s="2" t="s">
        <v>269</v>
      </c>
      <c r="D2093" s="2" t="s">
        <v>2267</v>
      </c>
      <c r="E2093" s="2" t="s">
        <v>2744</v>
      </c>
      <c r="F2093" s="2" t="s">
        <v>3044</v>
      </c>
      <c r="G2093" s="2">
        <v>553.34</v>
      </c>
      <c r="H2093" s="467">
        <v>481.25</v>
      </c>
      <c r="I2093" s="467">
        <v>510</v>
      </c>
      <c r="J2093" s="468">
        <f t="shared" ref="J2093:J2098" si="263">+(I2093-H2093)/H2093</f>
        <v>5.9740259740259739E-2</v>
      </c>
      <c r="K2093" s="464"/>
      <c r="L2093" s="464"/>
      <c r="M2093" s="464" t="s">
        <v>3140</v>
      </c>
      <c r="N2093" s="466">
        <f t="shared" si="260"/>
        <v>5.4000000000000006E-2</v>
      </c>
      <c r="O2093" s="2">
        <v>10</v>
      </c>
      <c r="P2093" s="2">
        <v>0</v>
      </c>
      <c r="Q2093" s="2">
        <v>10</v>
      </c>
      <c r="R2093" s="2">
        <v>0</v>
      </c>
      <c r="S2093" s="470">
        <v>60</v>
      </c>
      <c r="T2093" s="470">
        <f t="shared" si="261"/>
        <v>80</v>
      </c>
      <c r="U2093" s="476" t="s">
        <v>3969</v>
      </c>
      <c r="V2093" s="472"/>
    </row>
    <row r="2094" spans="1:22" s="1" customFormat="1" ht="39.950000000000003" customHeight="1" thickBot="1">
      <c r="A2094" s="1" t="s">
        <v>6</v>
      </c>
      <c r="B2094" s="2" t="s">
        <v>201</v>
      </c>
      <c r="C2094" s="2" t="s">
        <v>269</v>
      </c>
      <c r="D2094" s="2" t="s">
        <v>2268</v>
      </c>
      <c r="E2094" s="2" t="s">
        <v>2738</v>
      </c>
      <c r="F2094" s="2" t="s">
        <v>3045</v>
      </c>
      <c r="G2094" s="2">
        <v>509</v>
      </c>
      <c r="H2094" s="467">
        <v>516.62</v>
      </c>
      <c r="I2094" s="467">
        <v>565.95000000000005</v>
      </c>
      <c r="J2094" s="468">
        <f t="shared" si="263"/>
        <v>9.5486043900739503E-2</v>
      </c>
      <c r="K2094" s="464"/>
      <c r="L2094" s="464"/>
      <c r="M2094" s="464" t="s">
        <v>3140</v>
      </c>
      <c r="N2094" s="466">
        <f t="shared" si="260"/>
        <v>5.4000000000000006E-2</v>
      </c>
      <c r="O2094" s="2">
        <v>10</v>
      </c>
      <c r="P2094" s="2">
        <v>10</v>
      </c>
      <c r="Q2094" s="2">
        <v>10</v>
      </c>
      <c r="R2094" s="2">
        <v>0</v>
      </c>
      <c r="S2094" s="470">
        <f>+($I$2093*$S$2093)/I2094</f>
        <v>54.068380598992839</v>
      </c>
      <c r="T2094" s="470">
        <f t="shared" si="261"/>
        <v>84.068380598992832</v>
      </c>
      <c r="U2094" s="476" t="s">
        <v>3969</v>
      </c>
      <c r="V2094" s="472"/>
    </row>
    <row r="2095" spans="1:22" s="1" customFormat="1" ht="39.950000000000003" customHeight="1" thickBot="1">
      <c r="A2095" s="1" t="s">
        <v>6</v>
      </c>
      <c r="B2095" s="2" t="s">
        <v>201</v>
      </c>
      <c r="C2095" s="2" t="s">
        <v>269</v>
      </c>
      <c r="D2095" s="2" t="s">
        <v>2269</v>
      </c>
      <c r="E2095" s="2" t="s">
        <v>2734</v>
      </c>
      <c r="F2095" s="2" t="s">
        <v>2791</v>
      </c>
      <c r="G2095" s="2">
        <v>524.95000000000005</v>
      </c>
      <c r="H2095" s="467">
        <v>545.29</v>
      </c>
      <c r="I2095" s="467">
        <v>609.9</v>
      </c>
      <c r="J2095" s="468">
        <f t="shared" si="263"/>
        <v>0.11848741036879462</v>
      </c>
      <c r="K2095" s="464"/>
      <c r="L2095" s="464"/>
      <c r="M2095" s="464" t="s">
        <v>3140</v>
      </c>
      <c r="N2095" s="466">
        <f t="shared" si="260"/>
        <v>5.4000000000000006E-2</v>
      </c>
      <c r="O2095" s="2">
        <v>10</v>
      </c>
      <c r="P2095" s="2">
        <v>10</v>
      </c>
      <c r="Q2095" s="2">
        <v>10</v>
      </c>
      <c r="R2095" s="2">
        <v>0</v>
      </c>
      <c r="S2095" s="470">
        <f>+($I$2093*$S$2093)/I2095</f>
        <v>50.172159370388592</v>
      </c>
      <c r="T2095" s="470">
        <f t="shared" si="261"/>
        <v>80.172159370388584</v>
      </c>
      <c r="U2095" s="476" t="s">
        <v>3969</v>
      </c>
      <c r="V2095" s="472"/>
    </row>
    <row r="2096" spans="1:22" s="1" customFormat="1" ht="39.950000000000003" customHeight="1" thickBot="1">
      <c r="A2096" s="1" t="s">
        <v>6</v>
      </c>
      <c r="B2096" s="2" t="s">
        <v>201</v>
      </c>
      <c r="C2096" s="2" t="s">
        <v>270</v>
      </c>
      <c r="D2096" s="2" t="s">
        <v>2270</v>
      </c>
      <c r="E2096" s="2" t="s">
        <v>2738</v>
      </c>
      <c r="F2096" s="2" t="s">
        <v>3045</v>
      </c>
      <c r="G2096" s="2">
        <v>653.39</v>
      </c>
      <c r="H2096" s="467">
        <v>693.36</v>
      </c>
      <c r="I2096" s="467">
        <v>753.83</v>
      </c>
      <c r="J2096" s="468">
        <f t="shared" si="263"/>
        <v>8.7212991808007428E-2</v>
      </c>
      <c r="K2096" s="464"/>
      <c r="L2096" s="464"/>
      <c r="M2096" s="464" t="s">
        <v>3140</v>
      </c>
      <c r="N2096" s="466">
        <f t="shared" si="260"/>
        <v>5.4000000000000006E-2</v>
      </c>
      <c r="O2096" s="2">
        <v>10</v>
      </c>
      <c r="P2096" s="2">
        <v>10</v>
      </c>
      <c r="Q2096" s="2">
        <v>10</v>
      </c>
      <c r="R2096" s="2">
        <v>0</v>
      </c>
      <c r="S2096" s="470">
        <f>+($I$2093*$S$2093)/I2096</f>
        <v>40.592706578406272</v>
      </c>
      <c r="T2096" s="470">
        <f t="shared" si="261"/>
        <v>70.592706578406279</v>
      </c>
      <c r="U2096" s="476" t="s">
        <v>3969</v>
      </c>
      <c r="V2096" s="472"/>
    </row>
    <row r="2097" spans="1:22" s="1" customFormat="1" ht="39.950000000000003" customHeight="1" thickBot="1">
      <c r="A2097" s="1" t="s">
        <v>7</v>
      </c>
      <c r="B2097" s="2" t="s">
        <v>201</v>
      </c>
      <c r="C2097" s="2" t="s">
        <v>269</v>
      </c>
      <c r="D2097" s="2" t="s">
        <v>2271</v>
      </c>
      <c r="E2097" s="2" t="s">
        <v>2736</v>
      </c>
      <c r="F2097" s="2" t="s">
        <v>3018</v>
      </c>
      <c r="G2097" s="2">
        <v>1484.82</v>
      </c>
      <c r="H2097" s="467">
        <v>1356.3</v>
      </c>
      <c r="I2097" s="467">
        <v>1603.39</v>
      </c>
      <c r="J2097" s="468">
        <f t="shared" si="263"/>
        <v>0.1821794588217947</v>
      </c>
      <c r="K2097" s="464"/>
      <c r="L2097" s="464"/>
      <c r="M2097" s="464" t="s">
        <v>3140</v>
      </c>
      <c r="N2097" s="466">
        <f t="shared" si="260"/>
        <v>5.4000000000000006E-2</v>
      </c>
      <c r="O2097" s="2">
        <v>0</v>
      </c>
      <c r="P2097" s="2">
        <v>10</v>
      </c>
      <c r="Q2097" s="2">
        <v>10</v>
      </c>
      <c r="R2097" s="2">
        <v>0</v>
      </c>
      <c r="S2097" s="470"/>
      <c r="T2097" s="470">
        <f t="shared" si="261"/>
        <v>20</v>
      </c>
      <c r="U2097" s="474" t="s">
        <v>3970</v>
      </c>
      <c r="V2097" s="475" t="s">
        <v>3151</v>
      </c>
    </row>
    <row r="2098" spans="1:22" s="1" customFormat="1" ht="39.950000000000003" customHeight="1" thickBot="1">
      <c r="A2098" s="1" t="s">
        <v>6</v>
      </c>
      <c r="B2098" s="2" t="s">
        <v>201</v>
      </c>
      <c r="C2098" s="2" t="s">
        <v>270</v>
      </c>
      <c r="D2098" s="2" t="s">
        <v>2271</v>
      </c>
      <c r="E2098" s="2" t="s">
        <v>2736</v>
      </c>
      <c r="F2098" s="2" t="s">
        <v>3046</v>
      </c>
      <c r="G2098" s="2">
        <v>1054.1500000000001</v>
      </c>
      <c r="H2098" s="467">
        <v>3200</v>
      </c>
      <c r="I2098" s="467">
        <v>3200</v>
      </c>
      <c r="J2098" s="468">
        <f t="shared" si="263"/>
        <v>0</v>
      </c>
      <c r="K2098" s="464"/>
      <c r="L2098" s="464"/>
      <c r="M2098" s="464" t="s">
        <v>3140</v>
      </c>
      <c r="N2098" s="466">
        <f t="shared" si="260"/>
        <v>5.4000000000000006E-2</v>
      </c>
      <c r="O2098" s="2">
        <v>0</v>
      </c>
      <c r="P2098" s="2">
        <v>0</v>
      </c>
      <c r="Q2098" s="2">
        <v>10</v>
      </c>
      <c r="R2098" s="2">
        <v>0</v>
      </c>
      <c r="S2098" s="470">
        <f>+($I$2093*$S$2093)/I2098</f>
        <v>9.5625</v>
      </c>
      <c r="T2098" s="470">
        <f t="shared" si="261"/>
        <v>19.5625</v>
      </c>
      <c r="U2098" s="474" t="s">
        <v>3970</v>
      </c>
      <c r="V2098" s="475" t="s">
        <v>3971</v>
      </c>
    </row>
    <row r="2099" spans="1:22" s="1" customFormat="1" ht="39.950000000000003" customHeight="1" thickBot="1">
      <c r="A2099" s="1" t="s">
        <v>7</v>
      </c>
      <c r="B2099" s="2" t="s">
        <v>201</v>
      </c>
      <c r="C2099" s="2" t="s">
        <v>269</v>
      </c>
      <c r="D2099" s="2" t="s">
        <v>2272</v>
      </c>
      <c r="E2099" s="2" t="s">
        <v>2757</v>
      </c>
      <c r="F2099" s="2" t="s">
        <v>3047</v>
      </c>
      <c r="G2099" s="2"/>
      <c r="H2099" s="467"/>
      <c r="I2099" s="467"/>
      <c r="J2099" s="468"/>
      <c r="K2099" s="464"/>
      <c r="L2099" s="464"/>
      <c r="M2099" s="464" t="s">
        <v>3140</v>
      </c>
      <c r="N2099" s="466">
        <f t="shared" si="260"/>
        <v>5.4000000000000006E-2</v>
      </c>
      <c r="O2099" s="2">
        <v>10</v>
      </c>
      <c r="P2099" s="2">
        <v>10</v>
      </c>
      <c r="Q2099" s="2">
        <v>10</v>
      </c>
      <c r="R2099" s="2">
        <v>0</v>
      </c>
      <c r="S2099" s="470"/>
      <c r="T2099" s="470">
        <f t="shared" si="261"/>
        <v>30</v>
      </c>
      <c r="U2099" s="474" t="s">
        <v>3970</v>
      </c>
      <c r="V2099" s="475" t="s">
        <v>3151</v>
      </c>
    </row>
    <row r="2100" spans="1:22" s="1" customFormat="1" ht="39.950000000000003" customHeight="1" thickBot="1">
      <c r="A2100" s="1" t="s">
        <v>6</v>
      </c>
      <c r="B2100" s="2" t="s">
        <v>202</v>
      </c>
      <c r="C2100" s="2" t="s">
        <v>269</v>
      </c>
      <c r="D2100" s="2" t="s">
        <v>2273</v>
      </c>
      <c r="E2100" s="2" t="s">
        <v>2736</v>
      </c>
      <c r="F2100" s="2" t="s">
        <v>3048</v>
      </c>
      <c r="G2100" s="2">
        <v>68500</v>
      </c>
      <c r="H2100" s="467">
        <v>55539</v>
      </c>
      <c r="I2100" s="467">
        <v>63561.3</v>
      </c>
      <c r="J2100" s="468">
        <f>+(I2100-H2100)/H2100</f>
        <v>0.14444444444444449</v>
      </c>
      <c r="K2100" s="464">
        <v>30064</v>
      </c>
      <c r="L2100" s="464">
        <v>34079</v>
      </c>
      <c r="M2100" s="464">
        <v>34195.15</v>
      </c>
      <c r="N2100" s="466">
        <f t="shared" si="260"/>
        <v>5.4000000000000006E-2</v>
      </c>
      <c r="O2100" s="2">
        <v>0</v>
      </c>
      <c r="P2100" s="2">
        <v>10</v>
      </c>
      <c r="Q2100" s="2">
        <v>10</v>
      </c>
      <c r="R2100" s="2">
        <v>0</v>
      </c>
      <c r="S2100" s="470">
        <v>60</v>
      </c>
      <c r="T2100" s="470">
        <f t="shared" si="261"/>
        <v>80</v>
      </c>
      <c r="U2100" s="476" t="s">
        <v>3969</v>
      </c>
      <c r="V2100" s="472"/>
    </row>
    <row r="2101" spans="1:22" s="1" customFormat="1" ht="39.950000000000003" customHeight="1" thickBot="1">
      <c r="A2101" s="1" t="s">
        <v>6</v>
      </c>
      <c r="B2101" s="2" t="s">
        <v>202</v>
      </c>
      <c r="C2101" s="2" t="s">
        <v>269</v>
      </c>
      <c r="D2101" s="2" t="s">
        <v>2275</v>
      </c>
      <c r="E2101" s="2" t="s">
        <v>2735</v>
      </c>
      <c r="F2101" s="2" t="s">
        <v>3049</v>
      </c>
      <c r="G2101" s="2">
        <v>84598.49</v>
      </c>
      <c r="H2101" s="467">
        <v>99229</v>
      </c>
      <c r="I2101" s="467">
        <v>103500</v>
      </c>
      <c r="J2101" s="468">
        <f>+(I2101-H2101)/H2101</f>
        <v>4.3041852684195143E-2</v>
      </c>
      <c r="K2101" s="464">
        <v>30064</v>
      </c>
      <c r="L2101" s="464">
        <v>34079</v>
      </c>
      <c r="M2101" s="464">
        <v>34195.15</v>
      </c>
      <c r="N2101" s="466">
        <f t="shared" si="260"/>
        <v>5.4000000000000006E-2</v>
      </c>
      <c r="O2101" s="2">
        <v>10</v>
      </c>
      <c r="P2101" s="2">
        <v>10</v>
      </c>
      <c r="Q2101" s="2">
        <v>10</v>
      </c>
      <c r="R2101" s="2">
        <v>1</v>
      </c>
      <c r="S2101" s="470">
        <f>+($I$2100*$S$2100)/I2101</f>
        <v>36.847130434782606</v>
      </c>
      <c r="T2101" s="470">
        <f t="shared" si="261"/>
        <v>67.847130434782599</v>
      </c>
      <c r="U2101" s="474" t="s">
        <v>3970</v>
      </c>
      <c r="V2101" s="475" t="s">
        <v>3971</v>
      </c>
    </row>
    <row r="2102" spans="1:22" s="1" customFormat="1" ht="39.950000000000003" customHeight="1" thickBot="1">
      <c r="A2102" s="1" t="s">
        <v>6</v>
      </c>
      <c r="B2102" s="2" t="s">
        <v>202</v>
      </c>
      <c r="C2102" s="2" t="s">
        <v>269</v>
      </c>
      <c r="D2102" s="2" t="s">
        <v>2274</v>
      </c>
      <c r="E2102" s="2" t="s">
        <v>2738</v>
      </c>
      <c r="F2102" s="2" t="s">
        <v>3049</v>
      </c>
      <c r="G2102" s="2">
        <v>76714.55</v>
      </c>
      <c r="H2102" s="467">
        <v>76714.55</v>
      </c>
      <c r="I2102" s="467">
        <v>116742.66</v>
      </c>
      <c r="J2102" s="468">
        <f>+(I2102-H2102)/H2102</f>
        <v>0.52177989703387428</v>
      </c>
      <c r="K2102" s="464">
        <v>30064</v>
      </c>
      <c r="L2102" s="464">
        <v>34079</v>
      </c>
      <c r="M2102" s="464">
        <v>34195.15</v>
      </c>
      <c r="N2102" s="466">
        <f t="shared" si="260"/>
        <v>5.4000000000000006E-2</v>
      </c>
      <c r="O2102" s="2">
        <v>10</v>
      </c>
      <c r="P2102" s="2">
        <v>10</v>
      </c>
      <c r="Q2102" s="2">
        <v>10</v>
      </c>
      <c r="R2102" s="2">
        <v>0</v>
      </c>
      <c r="S2102" s="470">
        <f>+($I$2100*$S$2100)/I2102</f>
        <v>32.66738996695809</v>
      </c>
      <c r="T2102" s="470">
        <f t="shared" si="261"/>
        <v>62.66738996695809</v>
      </c>
      <c r="U2102" s="474" t="s">
        <v>3970</v>
      </c>
      <c r="V2102" s="475" t="s">
        <v>3971</v>
      </c>
    </row>
    <row r="2103" spans="1:22" s="1" customFormat="1" ht="39.950000000000003" customHeight="1" thickBot="1">
      <c r="A2103" s="1" t="s">
        <v>6</v>
      </c>
      <c r="B2103" s="2" t="s">
        <v>202</v>
      </c>
      <c r="C2103" s="2" t="s">
        <v>269</v>
      </c>
      <c r="D2103" s="2" t="s">
        <v>2276</v>
      </c>
      <c r="E2103" s="2" t="s">
        <v>2733</v>
      </c>
      <c r="F2103" s="2" t="s">
        <v>3050</v>
      </c>
      <c r="G2103" s="2">
        <v>106369.81</v>
      </c>
      <c r="H2103" s="467"/>
      <c r="I2103" s="467"/>
      <c r="J2103" s="468"/>
      <c r="K2103" s="464">
        <v>30064</v>
      </c>
      <c r="L2103" s="464">
        <v>34079</v>
      </c>
      <c r="M2103" s="464">
        <v>34195.15</v>
      </c>
      <c r="N2103" s="466">
        <f t="shared" si="260"/>
        <v>5.4000000000000006E-2</v>
      </c>
      <c r="O2103" s="2">
        <v>10</v>
      </c>
      <c r="P2103" s="2">
        <v>10</v>
      </c>
      <c r="Q2103" s="2">
        <v>10</v>
      </c>
      <c r="R2103" s="2">
        <v>2</v>
      </c>
      <c r="S2103" s="470"/>
      <c r="T2103" s="470">
        <f t="shared" si="261"/>
        <v>32</v>
      </c>
      <c r="U2103" s="474" t="s">
        <v>3970</v>
      </c>
      <c r="V2103" s="475" t="s">
        <v>3162</v>
      </c>
    </row>
    <row r="2104" spans="1:22" s="1" customFormat="1" ht="39.950000000000003" customHeight="1" thickBot="1">
      <c r="A2104" s="1" t="s">
        <v>6</v>
      </c>
      <c r="B2104" s="2" t="s">
        <v>203</v>
      </c>
      <c r="C2104" s="2" t="s">
        <v>269</v>
      </c>
      <c r="D2104" s="2" t="s">
        <v>2277</v>
      </c>
      <c r="E2104" s="2" t="s">
        <v>2737</v>
      </c>
      <c r="F2104" s="2" t="s">
        <v>2879</v>
      </c>
      <c r="G2104" s="2">
        <v>111.88</v>
      </c>
      <c r="H2104" s="467">
        <v>111.88</v>
      </c>
      <c r="I2104" s="467">
        <v>130.43</v>
      </c>
      <c r="J2104" s="468">
        <f t="shared" ref="J2104:J2112" si="264">+(I2104-H2104)/H2104</f>
        <v>0.16580264569181277</v>
      </c>
      <c r="K2104" s="464">
        <v>445</v>
      </c>
      <c r="L2104" s="464">
        <v>390</v>
      </c>
      <c r="M2104" s="464">
        <v>395</v>
      </c>
      <c r="N2104" s="466">
        <f t="shared" si="260"/>
        <v>5.4000000000000006E-2</v>
      </c>
      <c r="O2104" s="2">
        <v>10</v>
      </c>
      <c r="P2104" s="2">
        <v>10</v>
      </c>
      <c r="Q2104" s="2">
        <v>10</v>
      </c>
      <c r="R2104" s="2">
        <v>0</v>
      </c>
      <c r="S2104" s="470">
        <v>60</v>
      </c>
      <c r="T2104" s="470">
        <f t="shared" si="261"/>
        <v>90</v>
      </c>
      <c r="U2104" s="476" t="s">
        <v>3969</v>
      </c>
      <c r="V2104" s="472"/>
    </row>
    <row r="2105" spans="1:22" s="1" customFormat="1" ht="39.950000000000003" customHeight="1" thickBot="1">
      <c r="A2105" s="1" t="s">
        <v>6</v>
      </c>
      <c r="B2105" s="2" t="s">
        <v>203</v>
      </c>
      <c r="C2105" s="2" t="s">
        <v>270</v>
      </c>
      <c r="D2105" s="2" t="s">
        <v>2278</v>
      </c>
      <c r="E2105" s="2" t="s">
        <v>2733</v>
      </c>
      <c r="F2105" s="2" t="s">
        <v>2929</v>
      </c>
      <c r="G2105" s="2">
        <v>273.64999999999998</v>
      </c>
      <c r="H2105" s="467">
        <v>155.07</v>
      </c>
      <c r="I2105" s="467">
        <v>166.06</v>
      </c>
      <c r="J2105" s="468">
        <f t="shared" si="264"/>
        <v>7.0871219449281028E-2</v>
      </c>
      <c r="K2105" s="464">
        <v>445</v>
      </c>
      <c r="L2105" s="464">
        <v>390</v>
      </c>
      <c r="M2105" s="464">
        <v>395</v>
      </c>
      <c r="N2105" s="466">
        <f t="shared" si="260"/>
        <v>5.4000000000000006E-2</v>
      </c>
      <c r="O2105" s="2">
        <v>10</v>
      </c>
      <c r="P2105" s="2">
        <v>10</v>
      </c>
      <c r="Q2105" s="2">
        <v>10</v>
      </c>
      <c r="R2105" s="2">
        <v>2</v>
      </c>
      <c r="S2105" s="470">
        <f t="shared" ref="S2105:S2112" si="265">+($I$2104*$S$2104)/I2105</f>
        <v>47.126339877152837</v>
      </c>
      <c r="T2105" s="470">
        <f t="shared" si="261"/>
        <v>79.126339877152844</v>
      </c>
      <c r="U2105" s="476" t="s">
        <v>3969</v>
      </c>
      <c r="V2105" s="472"/>
    </row>
    <row r="2106" spans="1:22" s="1" customFormat="1" ht="39.950000000000003" customHeight="1" thickBot="1">
      <c r="A2106" s="1" t="s">
        <v>6</v>
      </c>
      <c r="B2106" s="2" t="s">
        <v>203</v>
      </c>
      <c r="C2106" s="2" t="s">
        <v>269</v>
      </c>
      <c r="D2106" s="2" t="s">
        <v>2279</v>
      </c>
      <c r="E2106" s="2" t="s">
        <v>2753</v>
      </c>
      <c r="F2106" s="2" t="s">
        <v>2929</v>
      </c>
      <c r="G2106" s="2">
        <v>302.60000000000002</v>
      </c>
      <c r="H2106" s="467">
        <v>167</v>
      </c>
      <c r="I2106" s="467">
        <v>178</v>
      </c>
      <c r="J2106" s="468">
        <f t="shared" si="264"/>
        <v>6.5868263473053898E-2</v>
      </c>
      <c r="K2106" s="464">
        <v>445</v>
      </c>
      <c r="L2106" s="464">
        <v>390</v>
      </c>
      <c r="M2106" s="464">
        <v>395</v>
      </c>
      <c r="N2106" s="466">
        <f t="shared" si="260"/>
        <v>5.4000000000000006E-2</v>
      </c>
      <c r="O2106" s="2">
        <v>10</v>
      </c>
      <c r="P2106" s="2">
        <v>10</v>
      </c>
      <c r="Q2106" s="2">
        <v>10</v>
      </c>
      <c r="R2106" s="2">
        <v>0</v>
      </c>
      <c r="S2106" s="470">
        <f t="shared" si="265"/>
        <v>43.965168539325845</v>
      </c>
      <c r="T2106" s="470">
        <f t="shared" si="261"/>
        <v>73.965168539325845</v>
      </c>
      <c r="U2106" s="476" t="s">
        <v>3969</v>
      </c>
      <c r="V2106" s="472"/>
    </row>
    <row r="2107" spans="1:22" s="1" customFormat="1" ht="39.950000000000003" customHeight="1" thickBot="1">
      <c r="A2107" s="1" t="s">
        <v>6</v>
      </c>
      <c r="B2107" s="2" t="s">
        <v>203</v>
      </c>
      <c r="C2107" s="2" t="s">
        <v>269</v>
      </c>
      <c r="D2107" s="2" t="s">
        <v>2280</v>
      </c>
      <c r="E2107" s="2" t="s">
        <v>2738</v>
      </c>
      <c r="F2107" s="2" t="s">
        <v>2929</v>
      </c>
      <c r="G2107" s="2">
        <v>306.06</v>
      </c>
      <c r="H2107" s="467">
        <v>203.36</v>
      </c>
      <c r="I2107" s="467">
        <v>253</v>
      </c>
      <c r="J2107" s="468">
        <f t="shared" si="264"/>
        <v>0.24409913453973242</v>
      </c>
      <c r="K2107" s="464">
        <v>445</v>
      </c>
      <c r="L2107" s="464">
        <v>390</v>
      </c>
      <c r="M2107" s="464">
        <v>395</v>
      </c>
      <c r="N2107" s="466">
        <f t="shared" si="260"/>
        <v>5.4000000000000006E-2</v>
      </c>
      <c r="O2107" s="2">
        <v>10</v>
      </c>
      <c r="P2107" s="2">
        <v>10</v>
      </c>
      <c r="Q2107" s="2">
        <v>10</v>
      </c>
      <c r="R2107" s="2">
        <v>0</v>
      </c>
      <c r="S2107" s="470">
        <f t="shared" si="265"/>
        <v>30.932015810276681</v>
      </c>
      <c r="T2107" s="470">
        <f t="shared" si="261"/>
        <v>60.932015810276681</v>
      </c>
      <c r="U2107" s="474" t="s">
        <v>3970</v>
      </c>
      <c r="V2107" s="475" t="s">
        <v>3971</v>
      </c>
    </row>
    <row r="2108" spans="1:22" s="1" customFormat="1" ht="39.950000000000003" customHeight="1" thickBot="1">
      <c r="A2108" s="1" t="s">
        <v>6</v>
      </c>
      <c r="B2108" s="2" t="s">
        <v>203</v>
      </c>
      <c r="C2108" s="2" t="s">
        <v>269</v>
      </c>
      <c r="D2108" s="2" t="s">
        <v>2282</v>
      </c>
      <c r="E2108" s="2" t="s">
        <v>2736</v>
      </c>
      <c r="F2108" s="2" t="s">
        <v>3051</v>
      </c>
      <c r="G2108" s="2">
        <v>281.10000000000002</v>
      </c>
      <c r="H2108" s="467">
        <v>279.51</v>
      </c>
      <c r="I2108" s="467">
        <v>287.2</v>
      </c>
      <c r="J2108" s="468">
        <f t="shared" si="264"/>
        <v>2.7512432471110151E-2</v>
      </c>
      <c r="K2108" s="464">
        <v>445</v>
      </c>
      <c r="L2108" s="464">
        <v>390</v>
      </c>
      <c r="M2108" s="464">
        <v>395</v>
      </c>
      <c r="N2108" s="466">
        <f t="shared" si="260"/>
        <v>5.4000000000000006E-2</v>
      </c>
      <c r="O2108" s="2">
        <v>0</v>
      </c>
      <c r="P2108" s="2">
        <v>10</v>
      </c>
      <c r="Q2108" s="2">
        <v>10</v>
      </c>
      <c r="R2108" s="2">
        <v>0</v>
      </c>
      <c r="S2108" s="470">
        <f t="shared" si="265"/>
        <v>27.248607242339833</v>
      </c>
      <c r="T2108" s="470">
        <f t="shared" si="261"/>
        <v>47.24860724233983</v>
      </c>
      <c r="U2108" s="474" t="s">
        <v>3970</v>
      </c>
      <c r="V2108" s="475" t="s">
        <v>3971</v>
      </c>
    </row>
    <row r="2109" spans="1:22" s="1" customFormat="1" ht="39.950000000000003" customHeight="1" thickBot="1">
      <c r="A2109" s="1" t="s">
        <v>6</v>
      </c>
      <c r="B2109" s="2" t="s">
        <v>203</v>
      </c>
      <c r="C2109" s="2" t="s">
        <v>270</v>
      </c>
      <c r="D2109" s="2" t="s">
        <v>2284</v>
      </c>
      <c r="E2109" s="2" t="s">
        <v>2737</v>
      </c>
      <c r="F2109" s="2" t="s">
        <v>3053</v>
      </c>
      <c r="G2109" s="2">
        <v>414.82</v>
      </c>
      <c r="H2109" s="467">
        <v>414.82</v>
      </c>
      <c r="I2109" s="467">
        <v>312.62</v>
      </c>
      <c r="J2109" s="468">
        <f t="shared" si="264"/>
        <v>-0.24637192035099559</v>
      </c>
      <c r="K2109" s="464">
        <v>445</v>
      </c>
      <c r="L2109" s="464">
        <v>390</v>
      </c>
      <c r="M2109" s="464">
        <v>395</v>
      </c>
      <c r="N2109" s="466">
        <f t="shared" si="260"/>
        <v>5.4000000000000006E-2</v>
      </c>
      <c r="O2109" s="2">
        <v>10</v>
      </c>
      <c r="P2109" s="2">
        <v>10</v>
      </c>
      <c r="Q2109" s="2">
        <v>10</v>
      </c>
      <c r="R2109" s="2">
        <v>0</v>
      </c>
      <c r="S2109" s="470">
        <f t="shared" si="265"/>
        <v>25.032947348218283</v>
      </c>
      <c r="T2109" s="470">
        <f t="shared" si="261"/>
        <v>55.032947348218286</v>
      </c>
      <c r="U2109" s="474" t="s">
        <v>3970</v>
      </c>
      <c r="V2109" s="475" t="s">
        <v>3971</v>
      </c>
    </row>
    <row r="2110" spans="1:22" s="1" customFormat="1" ht="39.950000000000003" customHeight="1" thickBot="1">
      <c r="A2110" s="1" t="s">
        <v>6</v>
      </c>
      <c r="B2110" s="2" t="s">
        <v>203</v>
      </c>
      <c r="C2110" s="2" t="s">
        <v>269</v>
      </c>
      <c r="D2110" s="2" t="s">
        <v>2283</v>
      </c>
      <c r="E2110" s="2" t="s">
        <v>2735</v>
      </c>
      <c r="F2110" s="2" t="s">
        <v>2929</v>
      </c>
      <c r="G2110" s="2">
        <v>326.37</v>
      </c>
      <c r="H2110" s="467">
        <v>327</v>
      </c>
      <c r="I2110" s="467">
        <v>328</v>
      </c>
      <c r="J2110" s="468">
        <f t="shared" si="264"/>
        <v>3.0581039755351682E-3</v>
      </c>
      <c r="K2110" s="464">
        <v>445</v>
      </c>
      <c r="L2110" s="464">
        <v>390</v>
      </c>
      <c r="M2110" s="464">
        <v>395</v>
      </c>
      <c r="N2110" s="466">
        <f t="shared" si="260"/>
        <v>5.4000000000000006E-2</v>
      </c>
      <c r="O2110" s="2">
        <v>10</v>
      </c>
      <c r="P2110" s="2">
        <v>10</v>
      </c>
      <c r="Q2110" s="2">
        <v>10</v>
      </c>
      <c r="R2110" s="2">
        <v>1</v>
      </c>
      <c r="S2110" s="470">
        <f t="shared" si="265"/>
        <v>23.859146341463415</v>
      </c>
      <c r="T2110" s="470">
        <f t="shared" si="261"/>
        <v>54.859146341463415</v>
      </c>
      <c r="U2110" s="474" t="s">
        <v>3970</v>
      </c>
      <c r="V2110" s="475" t="s">
        <v>3971</v>
      </c>
    </row>
    <row r="2111" spans="1:22" s="1" customFormat="1" ht="39.950000000000003" customHeight="1" thickBot="1">
      <c r="A2111" s="1" t="s">
        <v>7</v>
      </c>
      <c r="B2111" s="2" t="s">
        <v>203</v>
      </c>
      <c r="C2111" s="2" t="s">
        <v>269</v>
      </c>
      <c r="D2111" s="2" t="s">
        <v>2285</v>
      </c>
      <c r="E2111" s="2" t="s">
        <v>2733</v>
      </c>
      <c r="F2111" s="2" t="s">
        <v>3054</v>
      </c>
      <c r="G2111" s="2">
        <v>3492.23</v>
      </c>
      <c r="H2111" s="467">
        <v>3213.4</v>
      </c>
      <c r="I2111" s="467">
        <v>337.29</v>
      </c>
      <c r="J2111" s="468">
        <f t="shared" si="264"/>
        <v>-0.89503641003298684</v>
      </c>
      <c r="K2111" s="464">
        <v>445</v>
      </c>
      <c r="L2111" s="464">
        <v>390</v>
      </c>
      <c r="M2111" s="464">
        <v>395</v>
      </c>
      <c r="N2111" s="466">
        <f t="shared" si="260"/>
        <v>5.4000000000000006E-2</v>
      </c>
      <c r="O2111" s="2">
        <v>10</v>
      </c>
      <c r="P2111" s="2">
        <v>10</v>
      </c>
      <c r="Q2111" s="2">
        <v>10</v>
      </c>
      <c r="R2111" s="2">
        <v>2</v>
      </c>
      <c r="S2111" s="470">
        <f t="shared" si="265"/>
        <v>23.201992350796051</v>
      </c>
      <c r="T2111" s="470">
        <f t="shared" si="261"/>
        <v>55.201992350796047</v>
      </c>
      <c r="U2111" s="474" t="s">
        <v>3970</v>
      </c>
      <c r="V2111" s="475" t="s">
        <v>3971</v>
      </c>
    </row>
    <row r="2112" spans="1:22" s="1" customFormat="1" ht="39.950000000000003" customHeight="1" thickBot="1">
      <c r="A2112" s="1" t="s">
        <v>6</v>
      </c>
      <c r="B2112" s="2" t="s">
        <v>203</v>
      </c>
      <c r="C2112" s="2" t="s">
        <v>270</v>
      </c>
      <c r="D2112" s="2" t="s">
        <v>2281</v>
      </c>
      <c r="E2112" s="2" t="s">
        <v>2736</v>
      </c>
      <c r="F2112" s="2" t="s">
        <v>3051</v>
      </c>
      <c r="G2112" s="2">
        <v>277.08999999999997</v>
      </c>
      <c r="H2112" s="467">
        <v>275.52</v>
      </c>
      <c r="I2112" s="467">
        <v>384.84</v>
      </c>
      <c r="J2112" s="468">
        <f t="shared" si="264"/>
        <v>0.39677700348432055</v>
      </c>
      <c r="K2112" s="464">
        <v>445</v>
      </c>
      <c r="L2112" s="464">
        <v>390</v>
      </c>
      <c r="M2112" s="464">
        <v>395</v>
      </c>
      <c r="N2112" s="466">
        <f t="shared" si="260"/>
        <v>5.4000000000000006E-2</v>
      </c>
      <c r="O2112" s="2">
        <v>0</v>
      </c>
      <c r="P2112" s="2">
        <v>10</v>
      </c>
      <c r="Q2112" s="2">
        <v>10</v>
      </c>
      <c r="R2112" s="2">
        <v>0</v>
      </c>
      <c r="S2112" s="470">
        <f t="shared" si="265"/>
        <v>20.335204240723421</v>
      </c>
      <c r="T2112" s="470">
        <f t="shared" si="261"/>
        <v>40.335204240723421</v>
      </c>
      <c r="U2112" s="474" t="s">
        <v>3970</v>
      </c>
      <c r="V2112" s="475" t="s">
        <v>3971</v>
      </c>
    </row>
    <row r="2113" spans="1:22" s="1" customFormat="1" ht="39.950000000000003" customHeight="1" thickBot="1">
      <c r="A2113" s="1" t="s">
        <v>6</v>
      </c>
      <c r="B2113" s="2" t="s">
        <v>203</v>
      </c>
      <c r="C2113" s="2" t="s">
        <v>269</v>
      </c>
      <c r="D2113" s="2" t="s">
        <v>1032</v>
      </c>
      <c r="E2113" s="2" t="s">
        <v>2739</v>
      </c>
      <c r="F2113" s="2" t="s">
        <v>3052</v>
      </c>
      <c r="G2113" s="2">
        <v>355.1</v>
      </c>
      <c r="H2113" s="467">
        <v>364</v>
      </c>
      <c r="I2113" s="467"/>
      <c r="J2113" s="468"/>
      <c r="K2113" s="464">
        <v>445</v>
      </c>
      <c r="L2113" s="464">
        <v>390</v>
      </c>
      <c r="M2113" s="464">
        <v>395</v>
      </c>
      <c r="N2113" s="466">
        <f t="shared" si="260"/>
        <v>5.4000000000000006E-2</v>
      </c>
      <c r="O2113" s="2">
        <v>10</v>
      </c>
      <c r="P2113" s="2">
        <v>0</v>
      </c>
      <c r="Q2113" s="2">
        <v>10</v>
      </c>
      <c r="R2113" s="2">
        <v>0</v>
      </c>
      <c r="S2113" s="470"/>
      <c r="T2113" s="470">
        <f t="shared" si="261"/>
        <v>20</v>
      </c>
      <c r="U2113" s="474" t="s">
        <v>3970</v>
      </c>
      <c r="V2113" s="475" t="s">
        <v>3151</v>
      </c>
    </row>
    <row r="2114" spans="1:22" s="1" customFormat="1" ht="39.950000000000003" customHeight="1" thickBot="1">
      <c r="A2114" s="1" t="s">
        <v>6</v>
      </c>
      <c r="B2114" s="2" t="s">
        <v>204</v>
      </c>
      <c r="C2114" s="2" t="s">
        <v>270</v>
      </c>
      <c r="D2114" s="2" t="s">
        <v>2294</v>
      </c>
      <c r="E2114" s="2" t="s">
        <v>2737</v>
      </c>
      <c r="F2114" s="2" t="s">
        <v>3053</v>
      </c>
      <c r="G2114" s="2">
        <v>652.94000000000005</v>
      </c>
      <c r="H2114" s="467">
        <v>652.94000000000005</v>
      </c>
      <c r="I2114" s="467">
        <v>407.1</v>
      </c>
      <c r="J2114" s="468">
        <f t="shared" ref="J2114:J2124" si="266">+(I2114-H2114)/H2114</f>
        <v>-0.37651239011241461</v>
      </c>
      <c r="K2114" s="464">
        <v>764.87666666666667</v>
      </c>
      <c r="L2114" s="464">
        <v>792.4133333333333</v>
      </c>
      <c r="M2114" s="464">
        <v>967.11666666666667</v>
      </c>
      <c r="N2114" s="466">
        <f t="shared" si="260"/>
        <v>5.4000000000000006E-2</v>
      </c>
      <c r="O2114" s="2">
        <v>10</v>
      </c>
      <c r="P2114" s="2">
        <v>10</v>
      </c>
      <c r="Q2114" s="2">
        <v>0</v>
      </c>
      <c r="R2114" s="2">
        <v>0</v>
      </c>
      <c r="S2114" s="470">
        <v>60</v>
      </c>
      <c r="T2114" s="470">
        <f t="shared" si="261"/>
        <v>80</v>
      </c>
      <c r="U2114" s="476" t="s">
        <v>3969</v>
      </c>
      <c r="V2114" s="472"/>
    </row>
    <row r="2115" spans="1:22" s="1" customFormat="1" ht="39.950000000000003" customHeight="1" thickBot="1">
      <c r="A2115" s="1" t="s">
        <v>6</v>
      </c>
      <c r="B2115" s="2" t="s">
        <v>204</v>
      </c>
      <c r="C2115" s="2" t="s">
        <v>270</v>
      </c>
      <c r="D2115" s="2" t="s">
        <v>2286</v>
      </c>
      <c r="E2115" s="2" t="s">
        <v>2733</v>
      </c>
      <c r="F2115" s="2" t="s">
        <v>2929</v>
      </c>
      <c r="G2115" s="2">
        <v>407.75</v>
      </c>
      <c r="H2115" s="467">
        <v>424.85</v>
      </c>
      <c r="I2115" s="467">
        <v>456.85</v>
      </c>
      <c r="J2115" s="468">
        <f t="shared" si="266"/>
        <v>7.5320701424032008E-2</v>
      </c>
      <c r="K2115" s="464">
        <v>764.87666666666667</v>
      </c>
      <c r="L2115" s="464">
        <v>792.4133333333333</v>
      </c>
      <c r="M2115" s="464">
        <v>967.11666666666667</v>
      </c>
      <c r="N2115" s="466">
        <f t="shared" si="260"/>
        <v>5.4000000000000006E-2</v>
      </c>
      <c r="O2115" s="2">
        <v>10</v>
      </c>
      <c r="P2115" s="2">
        <v>10</v>
      </c>
      <c r="Q2115" s="2">
        <v>10</v>
      </c>
      <c r="R2115" s="2">
        <v>2</v>
      </c>
      <c r="S2115" s="470">
        <f>+($I$2114*$S$2114)/I2115</f>
        <v>53.466126737441172</v>
      </c>
      <c r="T2115" s="470">
        <f t="shared" si="261"/>
        <v>85.466126737441172</v>
      </c>
      <c r="U2115" s="476" t="s">
        <v>3969</v>
      </c>
      <c r="V2115" s="472"/>
    </row>
    <row r="2116" spans="1:22" s="1" customFormat="1" ht="39.950000000000003" customHeight="1" thickBot="1">
      <c r="A2116" s="1" t="s">
        <v>6</v>
      </c>
      <c r="B2116" s="2" t="s">
        <v>204</v>
      </c>
      <c r="C2116" s="2" t="s">
        <v>269</v>
      </c>
      <c r="D2116" s="2" t="s">
        <v>2287</v>
      </c>
      <c r="E2116" s="2" t="s">
        <v>2753</v>
      </c>
      <c r="F2116" s="2" t="s">
        <v>2929</v>
      </c>
      <c r="G2116" s="2">
        <v>449</v>
      </c>
      <c r="H2116" s="467">
        <v>449</v>
      </c>
      <c r="I2116" s="467">
        <v>492</v>
      </c>
      <c r="J2116" s="468">
        <f t="shared" si="266"/>
        <v>9.5768374164810696E-2</v>
      </c>
      <c r="K2116" s="464">
        <v>764.87666666666667</v>
      </c>
      <c r="L2116" s="464">
        <v>792.4133333333333</v>
      </c>
      <c r="M2116" s="464">
        <v>967.11666666666667</v>
      </c>
      <c r="N2116" s="466">
        <f t="shared" si="260"/>
        <v>5.4000000000000006E-2</v>
      </c>
      <c r="O2116" s="2">
        <v>10</v>
      </c>
      <c r="P2116" s="2">
        <v>10</v>
      </c>
      <c r="Q2116" s="2">
        <v>10</v>
      </c>
      <c r="R2116" s="2">
        <v>0</v>
      </c>
      <c r="S2116" s="470">
        <f>+($I$2114*$S$2114)/I2116</f>
        <v>49.646341463414636</v>
      </c>
      <c r="T2116" s="470">
        <f t="shared" si="261"/>
        <v>79.646341463414643</v>
      </c>
      <c r="U2116" s="476" t="s">
        <v>3969</v>
      </c>
      <c r="V2116" s="472"/>
    </row>
    <row r="2117" spans="1:22" s="1" customFormat="1" ht="39.950000000000003" customHeight="1" thickBot="1">
      <c r="A2117" s="1" t="s">
        <v>7</v>
      </c>
      <c r="B2117" s="2" t="s">
        <v>204</v>
      </c>
      <c r="C2117" s="2" t="s">
        <v>269</v>
      </c>
      <c r="D2117" s="2" t="s">
        <v>2288</v>
      </c>
      <c r="E2117" s="2" t="s">
        <v>2734</v>
      </c>
      <c r="F2117" s="2" t="s">
        <v>2929</v>
      </c>
      <c r="G2117" s="2">
        <v>457.7</v>
      </c>
      <c r="H2117" s="467">
        <v>453.25</v>
      </c>
      <c r="I2117" s="467">
        <v>495</v>
      </c>
      <c r="J2117" s="468">
        <f t="shared" si="266"/>
        <v>9.2112520683949262E-2</v>
      </c>
      <c r="K2117" s="464">
        <v>764.87666666666667</v>
      </c>
      <c r="L2117" s="464">
        <v>792.4133333333333</v>
      </c>
      <c r="M2117" s="464">
        <v>967.11666666666667</v>
      </c>
      <c r="N2117" s="466">
        <f t="shared" si="260"/>
        <v>5.4000000000000006E-2</v>
      </c>
      <c r="O2117" s="2">
        <v>10</v>
      </c>
      <c r="P2117" s="2">
        <v>10</v>
      </c>
      <c r="Q2117" s="2">
        <v>10</v>
      </c>
      <c r="R2117" s="2">
        <v>0</v>
      </c>
      <c r="S2117" s="470">
        <f>+($I$2114*$S$2114)/I2117</f>
        <v>49.345454545454544</v>
      </c>
      <c r="T2117" s="470">
        <f t="shared" si="261"/>
        <v>79.345454545454544</v>
      </c>
      <c r="U2117" s="476" t="s">
        <v>3969</v>
      </c>
      <c r="V2117" s="472"/>
    </row>
    <row r="2118" spans="1:22" s="1" customFormat="1" ht="39.950000000000003" customHeight="1" thickBot="1">
      <c r="A2118" s="1" t="s">
        <v>6</v>
      </c>
      <c r="B2118" s="2" t="s">
        <v>204</v>
      </c>
      <c r="C2118" s="2" t="s">
        <v>269</v>
      </c>
      <c r="D2118" s="2" t="s">
        <v>2289</v>
      </c>
      <c r="E2118" s="2" t="s">
        <v>2735</v>
      </c>
      <c r="F2118" s="2" t="s">
        <v>2868</v>
      </c>
      <c r="G2118" s="2">
        <v>440.53</v>
      </c>
      <c r="H2118" s="467">
        <v>457</v>
      </c>
      <c r="I2118" s="467">
        <v>495</v>
      </c>
      <c r="J2118" s="468">
        <f t="shared" si="266"/>
        <v>8.3150984682713341E-2</v>
      </c>
      <c r="K2118" s="464">
        <v>764.87666666666667</v>
      </c>
      <c r="L2118" s="464">
        <v>792.4133333333333</v>
      </c>
      <c r="M2118" s="464">
        <v>967.11666666666667</v>
      </c>
      <c r="N2118" s="466">
        <f t="shared" si="260"/>
        <v>5.4000000000000006E-2</v>
      </c>
      <c r="O2118" s="2">
        <v>10</v>
      </c>
      <c r="P2118" s="2">
        <v>10</v>
      </c>
      <c r="Q2118" s="2">
        <v>10</v>
      </c>
      <c r="R2118" s="2">
        <v>1</v>
      </c>
      <c r="S2118" s="470"/>
      <c r="T2118" s="470">
        <f t="shared" si="261"/>
        <v>31</v>
      </c>
      <c r="U2118" s="474" t="s">
        <v>3970</v>
      </c>
      <c r="V2118" s="475" t="s">
        <v>3151</v>
      </c>
    </row>
    <row r="2119" spans="1:22" s="1" customFormat="1" ht="39.950000000000003" customHeight="1" thickBot="1">
      <c r="A2119" s="1" t="s">
        <v>7</v>
      </c>
      <c r="B2119" s="2" t="s">
        <v>204</v>
      </c>
      <c r="C2119" s="2" t="s">
        <v>269</v>
      </c>
      <c r="D2119" s="2" t="s">
        <v>2292</v>
      </c>
      <c r="E2119" s="2" t="s">
        <v>2751</v>
      </c>
      <c r="F2119" s="2" t="s">
        <v>2858</v>
      </c>
      <c r="G2119" s="2">
        <v>409</v>
      </c>
      <c r="H2119" s="467">
        <v>495</v>
      </c>
      <c r="I2119" s="467">
        <v>496</v>
      </c>
      <c r="J2119" s="468">
        <f t="shared" si="266"/>
        <v>2.0202020202020202E-3</v>
      </c>
      <c r="K2119" s="464">
        <v>764.87666666666667</v>
      </c>
      <c r="L2119" s="464">
        <v>792.4133333333333</v>
      </c>
      <c r="M2119" s="464">
        <v>967.11666666666667</v>
      </c>
      <c r="N2119" s="466">
        <f t="shared" si="260"/>
        <v>5.4000000000000006E-2</v>
      </c>
      <c r="O2119" s="2">
        <v>10</v>
      </c>
      <c r="P2119" s="2">
        <v>10</v>
      </c>
      <c r="Q2119" s="2">
        <v>10</v>
      </c>
      <c r="R2119" s="2">
        <v>1</v>
      </c>
      <c r="S2119" s="470"/>
      <c r="T2119" s="470">
        <f t="shared" si="261"/>
        <v>31</v>
      </c>
      <c r="U2119" s="474" t="s">
        <v>3970</v>
      </c>
      <c r="V2119" s="475" t="s">
        <v>3151</v>
      </c>
    </row>
    <row r="2120" spans="1:22" s="1" customFormat="1" ht="39.950000000000003" customHeight="1" thickBot="1">
      <c r="A2120" s="1" t="s">
        <v>7</v>
      </c>
      <c r="B2120" s="2" t="s">
        <v>204</v>
      </c>
      <c r="C2120" s="2" t="s">
        <v>269</v>
      </c>
      <c r="D2120" s="2" t="s">
        <v>2297</v>
      </c>
      <c r="E2120" s="2" t="s">
        <v>2737</v>
      </c>
      <c r="F2120" s="2" t="s">
        <v>3056</v>
      </c>
      <c r="G2120" s="2"/>
      <c r="H2120" s="467">
        <v>577.63</v>
      </c>
      <c r="I2120" s="467">
        <v>496.51</v>
      </c>
      <c r="J2120" s="468">
        <f t="shared" si="266"/>
        <v>-0.14043591918702283</v>
      </c>
      <c r="K2120" s="464">
        <v>764.87666666666667</v>
      </c>
      <c r="L2120" s="464">
        <v>792.4133333333333</v>
      </c>
      <c r="M2120" s="464">
        <v>967.11666666666667</v>
      </c>
      <c r="N2120" s="466">
        <f t="shared" si="260"/>
        <v>5.4000000000000006E-2</v>
      </c>
      <c r="O2120" s="2">
        <v>10</v>
      </c>
      <c r="P2120" s="2">
        <v>10</v>
      </c>
      <c r="Q2120" s="2">
        <v>10</v>
      </c>
      <c r="R2120" s="2">
        <v>0</v>
      </c>
      <c r="S2120" s="470"/>
      <c r="T2120" s="470">
        <f t="shared" si="261"/>
        <v>30</v>
      </c>
      <c r="U2120" s="474" t="s">
        <v>3970</v>
      </c>
      <c r="V2120" s="475" t="s">
        <v>3151</v>
      </c>
    </row>
    <row r="2121" spans="1:22" s="1" customFormat="1" ht="39.950000000000003" customHeight="1" thickBot="1">
      <c r="A2121" s="1" t="s">
        <v>7</v>
      </c>
      <c r="B2121" s="2" t="s">
        <v>204</v>
      </c>
      <c r="C2121" s="2" t="s">
        <v>269</v>
      </c>
      <c r="D2121" s="2" t="s">
        <v>2291</v>
      </c>
      <c r="E2121" s="2" t="s">
        <v>2733</v>
      </c>
      <c r="F2121" s="2" t="s">
        <v>3055</v>
      </c>
      <c r="G2121" s="2">
        <v>535.37</v>
      </c>
      <c r="H2121" s="467">
        <v>492.09</v>
      </c>
      <c r="I2121" s="467">
        <v>504.03</v>
      </c>
      <c r="J2121" s="468">
        <f t="shared" si="266"/>
        <v>2.4263854173017126E-2</v>
      </c>
      <c r="K2121" s="464">
        <v>764.87666666666667</v>
      </c>
      <c r="L2121" s="464">
        <v>792.4133333333333</v>
      </c>
      <c r="M2121" s="464">
        <v>967.11666666666667</v>
      </c>
      <c r="N2121" s="466">
        <f t="shared" si="260"/>
        <v>5.4000000000000006E-2</v>
      </c>
      <c r="O2121" s="2">
        <v>10</v>
      </c>
      <c r="P2121" s="2">
        <v>10</v>
      </c>
      <c r="Q2121" s="2">
        <v>0</v>
      </c>
      <c r="R2121" s="2">
        <v>2</v>
      </c>
      <c r="S2121" s="470"/>
      <c r="T2121" s="470">
        <f t="shared" si="261"/>
        <v>22</v>
      </c>
      <c r="U2121" s="474" t="s">
        <v>3970</v>
      </c>
      <c r="V2121" s="475" t="s">
        <v>3151</v>
      </c>
    </row>
    <row r="2122" spans="1:22" s="1" customFormat="1" ht="39.950000000000003" customHeight="1" thickBot="1">
      <c r="A2122" s="1" t="s">
        <v>6</v>
      </c>
      <c r="B2122" s="2" t="s">
        <v>204</v>
      </c>
      <c r="C2122" s="2" t="s">
        <v>269</v>
      </c>
      <c r="D2122" s="2" t="s">
        <v>2296</v>
      </c>
      <c r="E2122" s="2" t="s">
        <v>2736</v>
      </c>
      <c r="F2122" s="2" t="s">
        <v>3056</v>
      </c>
      <c r="G2122" s="2">
        <v>508.2</v>
      </c>
      <c r="H2122" s="467">
        <v>1515.82</v>
      </c>
      <c r="I2122" s="467">
        <v>537.88</v>
      </c>
      <c r="J2122" s="468">
        <f t="shared" si="266"/>
        <v>-0.64515575727988805</v>
      </c>
      <c r="K2122" s="464">
        <v>764.87666666666667</v>
      </c>
      <c r="L2122" s="464">
        <v>792.4133333333333</v>
      </c>
      <c r="M2122" s="464">
        <v>967.11666666666667</v>
      </c>
      <c r="N2122" s="466">
        <f t="shared" si="260"/>
        <v>5.4000000000000006E-2</v>
      </c>
      <c r="O2122" s="2">
        <v>0</v>
      </c>
      <c r="P2122" s="2">
        <v>10</v>
      </c>
      <c r="Q2122" s="2">
        <v>10</v>
      </c>
      <c r="R2122" s="2">
        <v>0</v>
      </c>
      <c r="S2122" s="470"/>
      <c r="T2122" s="470">
        <f t="shared" si="261"/>
        <v>20</v>
      </c>
      <c r="U2122" s="474" t="s">
        <v>3970</v>
      </c>
      <c r="V2122" s="475" t="s">
        <v>3151</v>
      </c>
    </row>
    <row r="2123" spans="1:22" s="1" customFormat="1" ht="39.950000000000003" customHeight="1" thickBot="1">
      <c r="A2123" s="1" t="s">
        <v>7</v>
      </c>
      <c r="B2123" s="2" t="s">
        <v>204</v>
      </c>
      <c r="C2123" s="2" t="s">
        <v>270</v>
      </c>
      <c r="D2123" s="2" t="s">
        <v>2293</v>
      </c>
      <c r="E2123" s="2" t="s">
        <v>2736</v>
      </c>
      <c r="F2123" s="2" t="s">
        <v>2868</v>
      </c>
      <c r="G2123" s="2">
        <v>506.3</v>
      </c>
      <c r="H2123" s="467">
        <v>539.05999999999995</v>
      </c>
      <c r="I2123" s="467">
        <v>539.07000000000005</v>
      </c>
      <c r="J2123" s="468">
        <f t="shared" si="266"/>
        <v>1.8550810670620327E-5</v>
      </c>
      <c r="K2123" s="464">
        <v>764.87666666666667</v>
      </c>
      <c r="L2123" s="464">
        <v>792.4133333333333</v>
      </c>
      <c r="M2123" s="464">
        <v>967.11666666666667</v>
      </c>
      <c r="N2123" s="466">
        <f t="shared" si="260"/>
        <v>5.4000000000000006E-2</v>
      </c>
      <c r="O2123" s="2">
        <v>0</v>
      </c>
      <c r="P2123" s="2">
        <v>10</v>
      </c>
      <c r="Q2123" s="2">
        <v>0</v>
      </c>
      <c r="R2123" s="2">
        <v>0</v>
      </c>
      <c r="S2123" s="470"/>
      <c r="T2123" s="470">
        <f t="shared" si="261"/>
        <v>10</v>
      </c>
      <c r="U2123" s="474" t="s">
        <v>3970</v>
      </c>
      <c r="V2123" s="475" t="s">
        <v>3151</v>
      </c>
    </row>
    <row r="2124" spans="1:22" s="1" customFormat="1" ht="39.950000000000003" customHeight="1" thickBot="1">
      <c r="A2124" s="1" t="s">
        <v>7</v>
      </c>
      <c r="B2124" s="2" t="s">
        <v>204</v>
      </c>
      <c r="C2124" s="2" t="s">
        <v>269</v>
      </c>
      <c r="D2124" s="2" t="s">
        <v>2290</v>
      </c>
      <c r="E2124" s="2" t="s">
        <v>2738</v>
      </c>
      <c r="F2124" s="2" t="s">
        <v>2929</v>
      </c>
      <c r="G2124" s="2">
        <v>461.37</v>
      </c>
      <c r="H2124" s="467">
        <v>488.58</v>
      </c>
      <c r="I2124" s="467">
        <v>574.79999999999995</v>
      </c>
      <c r="J2124" s="468">
        <f t="shared" si="266"/>
        <v>0.17647058823529407</v>
      </c>
      <c r="K2124" s="464">
        <v>764.87666666666667</v>
      </c>
      <c r="L2124" s="464">
        <v>792.4133333333333</v>
      </c>
      <c r="M2124" s="464">
        <v>967.11666666666667</v>
      </c>
      <c r="N2124" s="466">
        <f t="shared" ref="N2124:N2187" si="267">1.6%+1.9%+1.9%</f>
        <v>5.4000000000000006E-2</v>
      </c>
      <c r="O2124" s="2">
        <v>10</v>
      </c>
      <c r="P2124" s="2">
        <v>10</v>
      </c>
      <c r="Q2124" s="2">
        <v>10</v>
      </c>
      <c r="R2124" s="2">
        <v>0</v>
      </c>
      <c r="S2124" s="470">
        <f>+($I$2114*$S$2114)/I2124</f>
        <v>42.494780793319421</v>
      </c>
      <c r="T2124" s="470">
        <f t="shared" ref="T2124:T2187" si="268">+SUM(O2124:S2124)</f>
        <v>72.494780793319421</v>
      </c>
      <c r="U2124" s="476" t="s">
        <v>3969</v>
      </c>
      <c r="V2124" s="472"/>
    </row>
    <row r="2125" spans="1:22" s="1" customFormat="1" ht="39.950000000000003" customHeight="1" thickBot="1">
      <c r="A2125" s="1" t="s">
        <v>7</v>
      </c>
      <c r="B2125" s="2" t="s">
        <v>204</v>
      </c>
      <c r="C2125" s="2" t="s">
        <v>269</v>
      </c>
      <c r="D2125" s="2" t="s">
        <v>2295</v>
      </c>
      <c r="E2125" s="2" t="s">
        <v>2742</v>
      </c>
      <c r="F2125" s="2" t="s">
        <v>3055</v>
      </c>
      <c r="G2125" s="2">
        <v>568.30999999999995</v>
      </c>
      <c r="H2125" s="467">
        <v>760</v>
      </c>
      <c r="I2125" s="467"/>
      <c r="J2125" s="468"/>
      <c r="K2125" s="464">
        <v>764.87666666666667</v>
      </c>
      <c r="L2125" s="464">
        <v>792.4133333333333</v>
      </c>
      <c r="M2125" s="464">
        <v>967.11666666666667</v>
      </c>
      <c r="N2125" s="466">
        <f t="shared" si="267"/>
        <v>5.4000000000000006E-2</v>
      </c>
      <c r="O2125" s="2">
        <v>10</v>
      </c>
      <c r="P2125" s="2">
        <v>10</v>
      </c>
      <c r="Q2125" s="2">
        <v>0</v>
      </c>
      <c r="R2125" s="2">
        <v>0</v>
      </c>
      <c r="S2125" s="470"/>
      <c r="T2125" s="470">
        <f t="shared" si="268"/>
        <v>20</v>
      </c>
      <c r="U2125" s="474" t="s">
        <v>3970</v>
      </c>
      <c r="V2125" s="475" t="s">
        <v>3151</v>
      </c>
    </row>
    <row r="2126" spans="1:22" s="1" customFormat="1" ht="39.950000000000003" customHeight="1" thickBot="1">
      <c r="A2126" s="1" t="s">
        <v>6</v>
      </c>
      <c r="B2126" s="2" t="s">
        <v>205</v>
      </c>
      <c r="C2126" s="2" t="s">
        <v>269</v>
      </c>
      <c r="D2126" s="2" t="s">
        <v>2300</v>
      </c>
      <c r="E2126" s="2" t="s">
        <v>2736</v>
      </c>
      <c r="F2126" s="2" t="s">
        <v>3056</v>
      </c>
      <c r="G2126" s="2">
        <v>490.05</v>
      </c>
      <c r="H2126" s="467">
        <v>514.54999999999995</v>
      </c>
      <c r="I2126" s="467">
        <v>299</v>
      </c>
      <c r="J2126" s="468">
        <f t="shared" ref="J2126:J2137" si="269">+(I2126-H2126)/H2126</f>
        <v>-0.41890972694587497</v>
      </c>
      <c r="K2126" s="464">
        <v>801.78000000000009</v>
      </c>
      <c r="L2126" s="464">
        <v>829.31666666666661</v>
      </c>
      <c r="M2126" s="464">
        <v>1041.6166666666666</v>
      </c>
      <c r="N2126" s="466">
        <f t="shared" si="267"/>
        <v>5.4000000000000006E-2</v>
      </c>
      <c r="O2126" s="2">
        <v>0</v>
      </c>
      <c r="P2126" s="2">
        <v>10</v>
      </c>
      <c r="Q2126" s="2">
        <v>10</v>
      </c>
      <c r="R2126" s="2">
        <v>0</v>
      </c>
      <c r="S2126" s="470"/>
      <c r="T2126" s="470">
        <f t="shared" si="268"/>
        <v>20</v>
      </c>
      <c r="U2126" s="474" t="s">
        <v>3970</v>
      </c>
      <c r="V2126" s="475" t="s">
        <v>3151</v>
      </c>
    </row>
    <row r="2127" spans="1:22" s="1" customFormat="1" ht="39.950000000000003" customHeight="1" thickBot="1">
      <c r="A2127" s="1" t="s">
        <v>7</v>
      </c>
      <c r="B2127" s="2" t="s">
        <v>205</v>
      </c>
      <c r="C2127" s="2" t="s">
        <v>270</v>
      </c>
      <c r="D2127" s="2" t="s">
        <v>2309</v>
      </c>
      <c r="E2127" s="2" t="s">
        <v>2737</v>
      </c>
      <c r="F2127" s="2" t="s">
        <v>3053</v>
      </c>
      <c r="G2127" s="2"/>
      <c r="H2127" s="467">
        <v>728.21</v>
      </c>
      <c r="I2127" s="467">
        <v>454.03</v>
      </c>
      <c r="J2127" s="468">
        <f t="shared" si="269"/>
        <v>-0.37651226981227948</v>
      </c>
      <c r="K2127" s="464">
        <v>801.78000000000009</v>
      </c>
      <c r="L2127" s="464">
        <v>829.31666666666661</v>
      </c>
      <c r="M2127" s="464">
        <v>1041.6166666666666</v>
      </c>
      <c r="N2127" s="466">
        <f t="shared" si="267"/>
        <v>5.4000000000000006E-2</v>
      </c>
      <c r="O2127" s="2">
        <v>10</v>
      </c>
      <c r="P2127" s="2">
        <v>10</v>
      </c>
      <c r="Q2127" s="2">
        <v>0</v>
      </c>
      <c r="R2127" s="2">
        <v>0</v>
      </c>
      <c r="S2127" s="470"/>
      <c r="T2127" s="470">
        <f t="shared" si="268"/>
        <v>20</v>
      </c>
      <c r="U2127" s="474" t="s">
        <v>3970</v>
      </c>
      <c r="V2127" s="475" t="s">
        <v>3151</v>
      </c>
    </row>
    <row r="2128" spans="1:22" s="1" customFormat="1" ht="39.950000000000003" customHeight="1" thickBot="1">
      <c r="A2128" s="1" t="s">
        <v>7</v>
      </c>
      <c r="B2128" s="2" t="s">
        <v>205</v>
      </c>
      <c r="C2128" s="2" t="s">
        <v>270</v>
      </c>
      <c r="D2128" s="2" t="s">
        <v>2298</v>
      </c>
      <c r="E2128" s="2" t="s">
        <v>2733</v>
      </c>
      <c r="F2128" s="2" t="s">
        <v>2929</v>
      </c>
      <c r="G2128" s="2">
        <v>473.64</v>
      </c>
      <c r="H2128" s="467">
        <v>486.05</v>
      </c>
      <c r="I2128" s="467">
        <v>525.19000000000005</v>
      </c>
      <c r="J2128" s="468">
        <f t="shared" si="269"/>
        <v>8.0526694784487277E-2</v>
      </c>
      <c r="K2128" s="464">
        <v>801.78000000000009</v>
      </c>
      <c r="L2128" s="464">
        <v>829.31666666666661</v>
      </c>
      <c r="M2128" s="464">
        <v>1041.6166666666666</v>
      </c>
      <c r="N2128" s="466">
        <f t="shared" si="267"/>
        <v>5.4000000000000006E-2</v>
      </c>
      <c r="O2128" s="2">
        <v>10</v>
      </c>
      <c r="P2128" s="2">
        <v>10</v>
      </c>
      <c r="Q2128" s="2">
        <v>10</v>
      </c>
      <c r="R2128" s="2">
        <v>2</v>
      </c>
      <c r="S2128" s="470">
        <v>60</v>
      </c>
      <c r="T2128" s="470">
        <f t="shared" si="268"/>
        <v>92</v>
      </c>
      <c r="U2128" s="476" t="s">
        <v>3969</v>
      </c>
      <c r="V2128" s="472"/>
    </row>
    <row r="2129" spans="1:22" s="1" customFormat="1" ht="39.950000000000003" customHeight="1" thickBot="1">
      <c r="A2129" s="1" t="s">
        <v>6</v>
      </c>
      <c r="B2129" s="2" t="s">
        <v>205</v>
      </c>
      <c r="C2129" s="2" t="s">
        <v>269</v>
      </c>
      <c r="D2129" s="2" t="s">
        <v>2307</v>
      </c>
      <c r="E2129" s="2" t="s">
        <v>2751</v>
      </c>
      <c r="F2129" s="2" t="s">
        <v>2858</v>
      </c>
      <c r="G2129" s="2">
        <v>444</v>
      </c>
      <c r="H2129" s="467">
        <v>444</v>
      </c>
      <c r="I2129" s="467">
        <v>527</v>
      </c>
      <c r="J2129" s="468">
        <f t="shared" si="269"/>
        <v>0.18693693693693694</v>
      </c>
      <c r="K2129" s="464">
        <v>801.78000000000009</v>
      </c>
      <c r="L2129" s="464">
        <v>829.31666666666661</v>
      </c>
      <c r="M2129" s="464">
        <v>1041.6166666666666</v>
      </c>
      <c r="N2129" s="466">
        <f t="shared" si="267"/>
        <v>5.4000000000000006E-2</v>
      </c>
      <c r="O2129" s="2">
        <v>10</v>
      </c>
      <c r="P2129" s="2">
        <v>10</v>
      </c>
      <c r="Q2129" s="2">
        <v>10</v>
      </c>
      <c r="R2129" s="2">
        <v>1</v>
      </c>
      <c r="S2129" s="470"/>
      <c r="T2129" s="470">
        <f t="shared" si="268"/>
        <v>31</v>
      </c>
      <c r="U2129" s="474" t="s">
        <v>3970</v>
      </c>
      <c r="V2129" s="475" t="s">
        <v>3151</v>
      </c>
    </row>
    <row r="2130" spans="1:22" s="1" customFormat="1" ht="39.950000000000003" customHeight="1" thickBot="1">
      <c r="A2130" s="1" t="s">
        <v>6</v>
      </c>
      <c r="B2130" s="2" t="s">
        <v>205</v>
      </c>
      <c r="C2130" s="2" t="s">
        <v>269</v>
      </c>
      <c r="D2130" s="2" t="s">
        <v>2308</v>
      </c>
      <c r="E2130" s="2" t="s">
        <v>2737</v>
      </c>
      <c r="F2130" s="2" t="s">
        <v>3056</v>
      </c>
      <c r="G2130" s="2"/>
      <c r="H2130" s="467">
        <v>609.46</v>
      </c>
      <c r="I2130" s="467">
        <v>531.98</v>
      </c>
      <c r="J2130" s="468">
        <f t="shared" si="269"/>
        <v>-0.12712893381025828</v>
      </c>
      <c r="K2130" s="464">
        <v>801.78000000000009</v>
      </c>
      <c r="L2130" s="464">
        <v>829.31666666666661</v>
      </c>
      <c r="M2130" s="464">
        <v>1041.6166666666666</v>
      </c>
      <c r="N2130" s="466">
        <f t="shared" si="267"/>
        <v>5.4000000000000006E-2</v>
      </c>
      <c r="O2130" s="2">
        <v>10</v>
      </c>
      <c r="P2130" s="2">
        <v>10</v>
      </c>
      <c r="Q2130" s="2">
        <v>10</v>
      </c>
      <c r="R2130" s="2">
        <v>0</v>
      </c>
      <c r="S2130" s="470"/>
      <c r="T2130" s="470">
        <f t="shared" si="268"/>
        <v>30</v>
      </c>
      <c r="U2130" s="474" t="s">
        <v>3970</v>
      </c>
      <c r="V2130" s="475" t="s">
        <v>3151</v>
      </c>
    </row>
    <row r="2131" spans="1:22" s="1" customFormat="1" ht="39.950000000000003" customHeight="1" thickBot="1">
      <c r="A2131" s="1" t="s">
        <v>7</v>
      </c>
      <c r="B2131" s="2" t="s">
        <v>205</v>
      </c>
      <c r="C2131" s="2" t="s">
        <v>269</v>
      </c>
      <c r="D2131" s="2" t="s">
        <v>2299</v>
      </c>
      <c r="E2131" s="2" t="s">
        <v>2735</v>
      </c>
      <c r="F2131" s="2" t="s">
        <v>2868</v>
      </c>
      <c r="G2131" s="2">
        <v>476.31</v>
      </c>
      <c r="H2131" s="467">
        <v>494</v>
      </c>
      <c r="I2131" s="467">
        <v>535</v>
      </c>
      <c r="J2131" s="468">
        <f t="shared" si="269"/>
        <v>8.2995951417004055E-2</v>
      </c>
      <c r="K2131" s="464">
        <v>801.78000000000009</v>
      </c>
      <c r="L2131" s="464">
        <v>829.31666666666661</v>
      </c>
      <c r="M2131" s="464">
        <v>1041.6166666666666</v>
      </c>
      <c r="N2131" s="466">
        <f t="shared" si="267"/>
        <v>5.4000000000000006E-2</v>
      </c>
      <c r="O2131" s="2">
        <v>10</v>
      </c>
      <c r="P2131" s="2">
        <v>10</v>
      </c>
      <c r="Q2131" s="2">
        <v>10</v>
      </c>
      <c r="R2131" s="2">
        <v>1</v>
      </c>
      <c r="S2131" s="470"/>
      <c r="T2131" s="470">
        <f t="shared" si="268"/>
        <v>31</v>
      </c>
      <c r="U2131" s="474" t="s">
        <v>3970</v>
      </c>
      <c r="V2131" s="475" t="s">
        <v>3151</v>
      </c>
    </row>
    <row r="2132" spans="1:22" s="1" customFormat="1" ht="39.950000000000003" customHeight="1" thickBot="1">
      <c r="A2132" s="1" t="s">
        <v>6</v>
      </c>
      <c r="B2132" s="2" t="s">
        <v>205</v>
      </c>
      <c r="C2132" s="2" t="s">
        <v>269</v>
      </c>
      <c r="D2132" s="2" t="s">
        <v>2302</v>
      </c>
      <c r="E2132" s="2" t="s">
        <v>2733</v>
      </c>
      <c r="F2132" s="2" t="s">
        <v>3055</v>
      </c>
      <c r="G2132" s="2">
        <v>581.91999999999996</v>
      </c>
      <c r="H2132" s="467">
        <v>536.48</v>
      </c>
      <c r="I2132" s="467">
        <v>556.27</v>
      </c>
      <c r="J2132" s="468">
        <f t="shared" si="269"/>
        <v>3.6888607217417171E-2</v>
      </c>
      <c r="K2132" s="464">
        <v>801.78000000000009</v>
      </c>
      <c r="L2132" s="464">
        <v>829.31666666666661</v>
      </c>
      <c r="M2132" s="464">
        <v>1041.6166666666666</v>
      </c>
      <c r="N2132" s="466">
        <f t="shared" si="267"/>
        <v>5.4000000000000006E-2</v>
      </c>
      <c r="O2132" s="2">
        <v>10</v>
      </c>
      <c r="P2132" s="2">
        <v>10</v>
      </c>
      <c r="Q2132" s="2">
        <v>0</v>
      </c>
      <c r="R2132" s="2">
        <v>2</v>
      </c>
      <c r="S2132" s="470"/>
      <c r="T2132" s="470">
        <f t="shared" si="268"/>
        <v>22</v>
      </c>
      <c r="U2132" s="474" t="s">
        <v>3970</v>
      </c>
      <c r="V2132" s="475" t="s">
        <v>3151</v>
      </c>
    </row>
    <row r="2133" spans="1:22" s="1" customFormat="1" ht="39.950000000000003" customHeight="1" thickBot="1">
      <c r="A2133" s="1" t="s">
        <v>7</v>
      </c>
      <c r="B2133" s="2" t="s">
        <v>205</v>
      </c>
      <c r="C2133" s="2" t="s">
        <v>269</v>
      </c>
      <c r="D2133" s="2" t="s">
        <v>2301</v>
      </c>
      <c r="E2133" s="2" t="s">
        <v>2753</v>
      </c>
      <c r="F2133" s="2" t="s">
        <v>2929</v>
      </c>
      <c r="G2133" s="2">
        <v>518</v>
      </c>
      <c r="H2133" s="467">
        <v>518</v>
      </c>
      <c r="I2133" s="467">
        <v>565</v>
      </c>
      <c r="J2133" s="468">
        <f t="shared" si="269"/>
        <v>9.0733590733590733E-2</v>
      </c>
      <c r="K2133" s="464">
        <v>801.78000000000009</v>
      </c>
      <c r="L2133" s="464">
        <v>829.31666666666661</v>
      </c>
      <c r="M2133" s="464">
        <v>1041.6166666666666</v>
      </c>
      <c r="N2133" s="466">
        <f t="shared" si="267"/>
        <v>5.4000000000000006E-2</v>
      </c>
      <c r="O2133" s="2">
        <v>10</v>
      </c>
      <c r="P2133" s="2">
        <v>10</v>
      </c>
      <c r="Q2133" s="2">
        <v>10</v>
      </c>
      <c r="R2133" s="2">
        <v>0</v>
      </c>
      <c r="S2133" s="470">
        <f>+($I$2128*$S$2128)/I2133</f>
        <v>55.772389380530974</v>
      </c>
      <c r="T2133" s="470">
        <f t="shared" si="268"/>
        <v>85.772389380530967</v>
      </c>
      <c r="U2133" s="476" t="s">
        <v>3969</v>
      </c>
      <c r="V2133" s="472"/>
    </row>
    <row r="2134" spans="1:22" s="1" customFormat="1" ht="39.950000000000003" customHeight="1" thickBot="1">
      <c r="A2134" s="1" t="s">
        <v>6</v>
      </c>
      <c r="B2134" s="2" t="s">
        <v>205</v>
      </c>
      <c r="C2134" s="2" t="s">
        <v>269</v>
      </c>
      <c r="D2134" s="2" t="s">
        <v>2288</v>
      </c>
      <c r="E2134" s="2" t="s">
        <v>2734</v>
      </c>
      <c r="F2134" s="2" t="s">
        <v>2929</v>
      </c>
      <c r="G2134" s="2">
        <v>532.98</v>
      </c>
      <c r="H2134" s="467">
        <v>518.70000000000005</v>
      </c>
      <c r="I2134" s="467">
        <v>569</v>
      </c>
      <c r="J2134" s="468">
        <f t="shared" si="269"/>
        <v>9.6973202236360037E-2</v>
      </c>
      <c r="K2134" s="464">
        <v>801.78000000000009</v>
      </c>
      <c r="L2134" s="464">
        <v>829.31666666666661</v>
      </c>
      <c r="M2134" s="464">
        <v>1041.6166666666666</v>
      </c>
      <c r="N2134" s="466">
        <f t="shared" si="267"/>
        <v>5.4000000000000006E-2</v>
      </c>
      <c r="O2134" s="2">
        <v>10</v>
      </c>
      <c r="P2134" s="2">
        <v>10</v>
      </c>
      <c r="Q2134" s="2">
        <v>10</v>
      </c>
      <c r="R2134" s="2">
        <v>0</v>
      </c>
      <c r="S2134" s="470">
        <f>+($I$2128*$S$2128)/I2134</f>
        <v>55.380316344463978</v>
      </c>
      <c r="T2134" s="470">
        <f t="shared" si="268"/>
        <v>85.380316344463978</v>
      </c>
      <c r="U2134" s="476" t="s">
        <v>3969</v>
      </c>
      <c r="V2134" s="472"/>
    </row>
    <row r="2135" spans="1:22" s="1" customFormat="1" ht="39.950000000000003" customHeight="1" thickBot="1">
      <c r="A2135" s="1" t="s">
        <v>7</v>
      </c>
      <c r="B2135" s="2" t="s">
        <v>205</v>
      </c>
      <c r="C2135" s="2" t="s">
        <v>270</v>
      </c>
      <c r="D2135" s="2" t="s">
        <v>2304</v>
      </c>
      <c r="E2135" s="2" t="s">
        <v>2736</v>
      </c>
      <c r="F2135" s="2" t="s">
        <v>2868</v>
      </c>
      <c r="G2135" s="2">
        <v>528.26</v>
      </c>
      <c r="H2135" s="467">
        <v>582.84</v>
      </c>
      <c r="I2135" s="467">
        <v>582.85</v>
      </c>
      <c r="J2135" s="468">
        <f t="shared" si="269"/>
        <v>1.7157367373534597E-5</v>
      </c>
      <c r="K2135" s="464">
        <v>801.78000000000009</v>
      </c>
      <c r="L2135" s="464">
        <v>829.31666666666661</v>
      </c>
      <c r="M2135" s="464">
        <v>1041.6166666666666</v>
      </c>
      <c r="N2135" s="466">
        <f t="shared" si="267"/>
        <v>5.4000000000000006E-2</v>
      </c>
      <c r="O2135" s="2">
        <v>0</v>
      </c>
      <c r="P2135" s="2">
        <v>10</v>
      </c>
      <c r="Q2135" s="2">
        <v>0</v>
      </c>
      <c r="R2135" s="2">
        <v>0</v>
      </c>
      <c r="S2135" s="470"/>
      <c r="T2135" s="470">
        <f t="shared" si="268"/>
        <v>10</v>
      </c>
      <c r="U2135" s="474" t="s">
        <v>3970</v>
      </c>
      <c r="V2135" s="475" t="s">
        <v>3151</v>
      </c>
    </row>
    <row r="2136" spans="1:22" s="1" customFormat="1" ht="39.950000000000003" customHeight="1" thickBot="1">
      <c r="A2136" s="1" t="s">
        <v>7</v>
      </c>
      <c r="B2136" s="2" t="s">
        <v>205</v>
      </c>
      <c r="C2136" s="2" t="s">
        <v>269</v>
      </c>
      <c r="D2136" s="2" t="s">
        <v>2305</v>
      </c>
      <c r="E2136" s="2" t="s">
        <v>2731</v>
      </c>
      <c r="F2136" s="2" t="s">
        <v>2929</v>
      </c>
      <c r="G2136" s="2">
        <v>651</v>
      </c>
      <c r="H2136" s="467">
        <v>651</v>
      </c>
      <c r="I2136" s="467">
        <v>651</v>
      </c>
      <c r="J2136" s="468">
        <f t="shared" si="269"/>
        <v>0</v>
      </c>
      <c r="K2136" s="464">
        <v>801.78000000000009</v>
      </c>
      <c r="L2136" s="464">
        <v>829.31666666666661</v>
      </c>
      <c r="M2136" s="464">
        <v>1041.6166666666666</v>
      </c>
      <c r="N2136" s="466">
        <f t="shared" si="267"/>
        <v>5.4000000000000006E-2</v>
      </c>
      <c r="O2136" s="2">
        <v>10</v>
      </c>
      <c r="P2136" s="2">
        <v>10</v>
      </c>
      <c r="Q2136" s="2">
        <v>10</v>
      </c>
      <c r="R2136" s="2">
        <v>0</v>
      </c>
      <c r="S2136" s="470">
        <f>+($I$2128*$S$2128)/I2136</f>
        <v>48.404608294930881</v>
      </c>
      <c r="T2136" s="470">
        <f t="shared" si="268"/>
        <v>78.404608294930881</v>
      </c>
      <c r="U2136" s="476" t="s">
        <v>3969</v>
      </c>
      <c r="V2136" s="472"/>
    </row>
    <row r="2137" spans="1:22" s="1" customFormat="1" ht="39.950000000000003" customHeight="1" thickBot="1">
      <c r="A2137" s="1" t="s">
        <v>7</v>
      </c>
      <c r="B2137" s="2" t="s">
        <v>205</v>
      </c>
      <c r="C2137" s="2" t="s">
        <v>269</v>
      </c>
      <c r="D2137" s="2" t="s">
        <v>2303</v>
      </c>
      <c r="E2137" s="2" t="s">
        <v>2738</v>
      </c>
      <c r="F2137" s="2" t="s">
        <v>2929</v>
      </c>
      <c r="G2137" s="2">
        <v>538.26</v>
      </c>
      <c r="H2137" s="467">
        <v>559</v>
      </c>
      <c r="I2137" s="467">
        <v>657.49</v>
      </c>
      <c r="J2137" s="468">
        <f t="shared" si="269"/>
        <v>0.17618962432915922</v>
      </c>
      <c r="K2137" s="464">
        <v>801.78000000000009</v>
      </c>
      <c r="L2137" s="464">
        <v>829.31666666666661</v>
      </c>
      <c r="M2137" s="464">
        <v>1041.6166666666666</v>
      </c>
      <c r="N2137" s="466">
        <f t="shared" si="267"/>
        <v>5.4000000000000006E-2</v>
      </c>
      <c r="O2137" s="2">
        <v>10</v>
      </c>
      <c r="P2137" s="2">
        <v>10</v>
      </c>
      <c r="Q2137" s="2">
        <v>10</v>
      </c>
      <c r="R2137" s="2">
        <v>0</v>
      </c>
      <c r="S2137" s="470">
        <f>+($I$2128*$S$2128)/I2137</f>
        <v>47.9268125750962</v>
      </c>
      <c r="T2137" s="470">
        <f t="shared" si="268"/>
        <v>77.926812575096193</v>
      </c>
      <c r="U2137" s="476" t="s">
        <v>3969</v>
      </c>
      <c r="V2137" s="472"/>
    </row>
    <row r="2138" spans="1:22" s="1" customFormat="1" ht="39.950000000000003" customHeight="1" thickBot="1">
      <c r="A2138" s="1" t="s">
        <v>7</v>
      </c>
      <c r="B2138" s="2" t="s">
        <v>205</v>
      </c>
      <c r="C2138" s="2" t="s">
        <v>269</v>
      </c>
      <c r="D2138" s="2" t="s">
        <v>2306</v>
      </c>
      <c r="E2138" s="2" t="s">
        <v>2742</v>
      </c>
      <c r="F2138" s="2" t="s">
        <v>3055</v>
      </c>
      <c r="G2138" s="2">
        <v>617.73</v>
      </c>
      <c r="H2138" s="467">
        <v>830</v>
      </c>
      <c r="I2138" s="467"/>
      <c r="J2138" s="468"/>
      <c r="K2138" s="464">
        <v>801.78000000000009</v>
      </c>
      <c r="L2138" s="464">
        <v>829.31666666666661</v>
      </c>
      <c r="M2138" s="464">
        <v>1041.6166666666666</v>
      </c>
      <c r="N2138" s="466">
        <f t="shared" si="267"/>
        <v>5.4000000000000006E-2</v>
      </c>
      <c r="O2138" s="2">
        <v>10</v>
      </c>
      <c r="P2138" s="2">
        <v>10</v>
      </c>
      <c r="Q2138" s="2">
        <v>0</v>
      </c>
      <c r="R2138" s="2">
        <v>0</v>
      </c>
      <c r="S2138" s="470"/>
      <c r="T2138" s="470">
        <f t="shared" si="268"/>
        <v>20</v>
      </c>
      <c r="U2138" s="474" t="s">
        <v>3970</v>
      </c>
      <c r="V2138" s="475" t="s">
        <v>3151</v>
      </c>
    </row>
    <row r="2139" spans="1:22" s="1" customFormat="1" ht="39.950000000000003" customHeight="1" thickBot="1">
      <c r="A2139" s="1" t="s">
        <v>6</v>
      </c>
      <c r="B2139" s="2" t="s">
        <v>206</v>
      </c>
      <c r="C2139" s="2" t="s">
        <v>270</v>
      </c>
      <c r="D2139" s="2" t="s">
        <v>2320</v>
      </c>
      <c r="E2139" s="2" t="s">
        <v>2737</v>
      </c>
      <c r="F2139" s="2" t="s">
        <v>3053</v>
      </c>
      <c r="G2139" s="2"/>
      <c r="H2139" s="467">
        <v>678.37</v>
      </c>
      <c r="I2139" s="467">
        <v>422.96</v>
      </c>
      <c r="J2139" s="468">
        <f t="shared" ref="J2139:J2170" si="270">+(I2139-H2139)/H2139</f>
        <v>-0.37650544688002124</v>
      </c>
      <c r="K2139" s="464">
        <v>846.56333333333339</v>
      </c>
      <c r="L2139" s="464">
        <v>874.1</v>
      </c>
      <c r="M2139" s="464">
        <v>973.06</v>
      </c>
      <c r="N2139" s="466">
        <f t="shared" si="267"/>
        <v>5.4000000000000006E-2</v>
      </c>
      <c r="O2139" s="2">
        <v>10</v>
      </c>
      <c r="P2139" s="2">
        <v>10</v>
      </c>
      <c r="Q2139" s="2">
        <v>0</v>
      </c>
      <c r="R2139" s="2">
        <v>0</v>
      </c>
      <c r="S2139" s="470"/>
      <c r="T2139" s="470">
        <f t="shared" si="268"/>
        <v>20</v>
      </c>
      <c r="U2139" s="474" t="s">
        <v>3970</v>
      </c>
      <c r="V2139" s="475" t="s">
        <v>3151</v>
      </c>
    </row>
    <row r="2140" spans="1:22" s="1" customFormat="1" ht="39.950000000000003" customHeight="1" thickBot="1">
      <c r="A2140" s="1" t="s">
        <v>6</v>
      </c>
      <c r="B2140" s="2" t="s">
        <v>206</v>
      </c>
      <c r="C2140" s="2" t="s">
        <v>270</v>
      </c>
      <c r="D2140" s="2" t="s">
        <v>2310</v>
      </c>
      <c r="E2140" s="2" t="s">
        <v>2733</v>
      </c>
      <c r="F2140" s="2" t="s">
        <v>2929</v>
      </c>
      <c r="G2140" s="2">
        <v>419.56</v>
      </c>
      <c r="H2140" s="467">
        <v>439.45</v>
      </c>
      <c r="I2140" s="467">
        <v>473.3</v>
      </c>
      <c r="J2140" s="468">
        <f t="shared" si="270"/>
        <v>7.7028103310956927E-2</v>
      </c>
      <c r="K2140" s="464">
        <v>846.56333333333339</v>
      </c>
      <c r="L2140" s="464">
        <v>874.1</v>
      </c>
      <c r="M2140" s="464">
        <v>973.06</v>
      </c>
      <c r="N2140" s="466">
        <f t="shared" si="267"/>
        <v>5.4000000000000006E-2</v>
      </c>
      <c r="O2140" s="2">
        <v>10</v>
      </c>
      <c r="P2140" s="2">
        <v>10</v>
      </c>
      <c r="Q2140" s="2">
        <v>10</v>
      </c>
      <c r="R2140" s="2">
        <v>2</v>
      </c>
      <c r="S2140" s="470">
        <v>60</v>
      </c>
      <c r="T2140" s="470">
        <f t="shared" si="268"/>
        <v>92</v>
      </c>
      <c r="U2140" s="476" t="s">
        <v>3969</v>
      </c>
      <c r="V2140" s="472"/>
    </row>
    <row r="2141" spans="1:22" s="1" customFormat="1" ht="39.950000000000003" customHeight="1" thickBot="1">
      <c r="A2141" s="1" t="s">
        <v>6</v>
      </c>
      <c r="B2141" s="2" t="s">
        <v>206</v>
      </c>
      <c r="C2141" s="2" t="s">
        <v>269</v>
      </c>
      <c r="D2141" s="2" t="s">
        <v>2311</v>
      </c>
      <c r="E2141" s="2" t="s">
        <v>2753</v>
      </c>
      <c r="F2141" s="2" t="s">
        <v>2929</v>
      </c>
      <c r="G2141" s="2">
        <v>460</v>
      </c>
      <c r="H2141" s="467">
        <v>460</v>
      </c>
      <c r="I2141" s="467">
        <v>509</v>
      </c>
      <c r="J2141" s="468">
        <f t="shared" si="270"/>
        <v>0.10652173913043478</v>
      </c>
      <c r="K2141" s="464">
        <v>846.56333333333339</v>
      </c>
      <c r="L2141" s="464">
        <v>874.1</v>
      </c>
      <c r="M2141" s="464">
        <v>973.06</v>
      </c>
      <c r="N2141" s="466">
        <f t="shared" si="267"/>
        <v>5.4000000000000006E-2</v>
      </c>
      <c r="O2141" s="2">
        <v>10</v>
      </c>
      <c r="P2141" s="2">
        <v>10</v>
      </c>
      <c r="Q2141" s="2">
        <v>10</v>
      </c>
      <c r="R2141" s="2">
        <v>0</v>
      </c>
      <c r="S2141" s="470">
        <f>+($I$2140*$S$2140)/I2141</f>
        <v>55.791748526522596</v>
      </c>
      <c r="T2141" s="470">
        <f t="shared" si="268"/>
        <v>85.791748526522596</v>
      </c>
      <c r="U2141" s="476" t="s">
        <v>3969</v>
      </c>
      <c r="V2141" s="472"/>
    </row>
    <row r="2142" spans="1:22" s="1" customFormat="1" ht="39.950000000000003" customHeight="1" thickBot="1">
      <c r="A2142" s="1" t="s">
        <v>7</v>
      </c>
      <c r="B2142" s="2" t="s">
        <v>206</v>
      </c>
      <c r="C2142" s="2" t="s">
        <v>269</v>
      </c>
      <c r="D2142" s="2" t="s">
        <v>2288</v>
      </c>
      <c r="E2142" s="2" t="s">
        <v>2734</v>
      </c>
      <c r="F2142" s="2" t="s">
        <v>2929</v>
      </c>
      <c r="G2142" s="2">
        <v>475</v>
      </c>
      <c r="H2142" s="467">
        <v>468.9</v>
      </c>
      <c r="I2142" s="467">
        <v>513</v>
      </c>
      <c r="J2142" s="468">
        <f t="shared" si="270"/>
        <v>9.404990403071023E-2</v>
      </c>
      <c r="K2142" s="464">
        <v>846.56333333333339</v>
      </c>
      <c r="L2142" s="464">
        <v>874.1</v>
      </c>
      <c r="M2142" s="464">
        <v>973.06</v>
      </c>
      <c r="N2142" s="466">
        <f t="shared" si="267"/>
        <v>5.4000000000000006E-2</v>
      </c>
      <c r="O2142" s="2">
        <v>10</v>
      </c>
      <c r="P2142" s="2">
        <v>10</v>
      </c>
      <c r="Q2142" s="2">
        <v>10</v>
      </c>
      <c r="R2142" s="2">
        <v>0</v>
      </c>
      <c r="S2142" s="470">
        <f>+($I$2140*$S$2140)/I2142</f>
        <v>55.356725146198833</v>
      </c>
      <c r="T2142" s="470">
        <f t="shared" si="268"/>
        <v>85.356725146198841</v>
      </c>
      <c r="U2142" s="476" t="s">
        <v>3969</v>
      </c>
      <c r="V2142" s="472"/>
    </row>
    <row r="2143" spans="1:22" s="1" customFormat="1" ht="39.950000000000003" customHeight="1" thickBot="1">
      <c r="A2143" s="1" t="s">
        <v>7</v>
      </c>
      <c r="B2143" s="2" t="s">
        <v>206</v>
      </c>
      <c r="C2143" s="2" t="s">
        <v>269</v>
      </c>
      <c r="D2143" s="2" t="s">
        <v>2313</v>
      </c>
      <c r="E2143" s="2" t="s">
        <v>2733</v>
      </c>
      <c r="F2143" s="2" t="s">
        <v>3057</v>
      </c>
      <c r="G2143" s="2">
        <v>543.12</v>
      </c>
      <c r="H2143" s="467">
        <v>500.78</v>
      </c>
      <c r="I2143" s="467">
        <v>514.11</v>
      </c>
      <c r="J2143" s="468">
        <f t="shared" si="270"/>
        <v>2.6618475178721276E-2</v>
      </c>
      <c r="K2143" s="464">
        <v>846.56333333333339</v>
      </c>
      <c r="L2143" s="464">
        <v>874.1</v>
      </c>
      <c r="M2143" s="464">
        <v>973.06</v>
      </c>
      <c r="N2143" s="466">
        <f t="shared" si="267"/>
        <v>5.4000000000000006E-2</v>
      </c>
      <c r="O2143" s="2">
        <v>10</v>
      </c>
      <c r="P2143" s="2">
        <v>10</v>
      </c>
      <c r="Q2143" s="2">
        <v>0</v>
      </c>
      <c r="R2143" s="2">
        <v>2</v>
      </c>
      <c r="S2143" s="470"/>
      <c r="T2143" s="470">
        <f t="shared" si="268"/>
        <v>22</v>
      </c>
      <c r="U2143" s="474" t="s">
        <v>3970</v>
      </c>
      <c r="V2143" s="475" t="s">
        <v>3151</v>
      </c>
    </row>
    <row r="2144" spans="1:22" s="1" customFormat="1" ht="39.950000000000003" customHeight="1" thickBot="1">
      <c r="A2144" s="1" t="s">
        <v>6</v>
      </c>
      <c r="B2144" s="2" t="s">
        <v>206</v>
      </c>
      <c r="C2144" s="2" t="s">
        <v>269</v>
      </c>
      <c r="D2144" s="2" t="s">
        <v>2319</v>
      </c>
      <c r="E2144" s="2" t="s">
        <v>2737</v>
      </c>
      <c r="F2144" s="2" t="s">
        <v>3056</v>
      </c>
      <c r="G2144" s="2"/>
      <c r="H2144" s="467">
        <v>568.4</v>
      </c>
      <c r="I2144" s="467">
        <v>514.25</v>
      </c>
      <c r="J2144" s="468">
        <f t="shared" si="270"/>
        <v>-9.5267417311752256E-2</v>
      </c>
      <c r="K2144" s="464">
        <v>846.56333333333339</v>
      </c>
      <c r="L2144" s="464">
        <v>874.1</v>
      </c>
      <c r="M2144" s="464">
        <v>973.06</v>
      </c>
      <c r="N2144" s="466">
        <f t="shared" si="267"/>
        <v>5.4000000000000006E-2</v>
      </c>
      <c r="O2144" s="2">
        <v>10</v>
      </c>
      <c r="P2144" s="2">
        <v>10</v>
      </c>
      <c r="Q2144" s="2">
        <v>10</v>
      </c>
      <c r="R2144" s="2">
        <v>0</v>
      </c>
      <c r="S2144" s="470"/>
      <c r="T2144" s="470">
        <f t="shared" si="268"/>
        <v>30</v>
      </c>
      <c r="U2144" s="474" t="s">
        <v>3970</v>
      </c>
      <c r="V2144" s="475" t="s">
        <v>3151</v>
      </c>
    </row>
    <row r="2145" spans="1:22" s="1" customFormat="1" ht="39.950000000000003" customHeight="1" thickBot="1">
      <c r="A2145" s="1" t="s">
        <v>7</v>
      </c>
      <c r="B2145" s="2" t="s">
        <v>206</v>
      </c>
      <c r="C2145" s="2" t="s">
        <v>269</v>
      </c>
      <c r="D2145" s="2" t="s">
        <v>2312</v>
      </c>
      <c r="E2145" s="2" t="s">
        <v>2735</v>
      </c>
      <c r="F2145" s="2" t="s">
        <v>2868</v>
      </c>
      <c r="G2145" s="2">
        <v>438.5</v>
      </c>
      <c r="H2145" s="467">
        <v>491</v>
      </c>
      <c r="I2145" s="467">
        <v>522</v>
      </c>
      <c r="J2145" s="468">
        <f t="shared" si="270"/>
        <v>6.313645621181263E-2</v>
      </c>
      <c r="K2145" s="464">
        <v>846.56333333333339</v>
      </c>
      <c r="L2145" s="464">
        <v>874.1</v>
      </c>
      <c r="M2145" s="464">
        <v>973.06</v>
      </c>
      <c r="N2145" s="466">
        <f t="shared" si="267"/>
        <v>5.4000000000000006E-2</v>
      </c>
      <c r="O2145" s="2">
        <v>10</v>
      </c>
      <c r="P2145" s="2">
        <v>10</v>
      </c>
      <c r="Q2145" s="2">
        <v>0</v>
      </c>
      <c r="R2145" s="2">
        <v>1</v>
      </c>
      <c r="S2145" s="470"/>
      <c r="T2145" s="470">
        <f t="shared" si="268"/>
        <v>21</v>
      </c>
      <c r="U2145" s="474" t="s">
        <v>3970</v>
      </c>
      <c r="V2145" s="475" t="s">
        <v>3151</v>
      </c>
    </row>
    <row r="2146" spans="1:22" s="1" customFormat="1" ht="39.950000000000003" customHeight="1" thickBot="1">
      <c r="A2146" s="1" t="s">
        <v>7</v>
      </c>
      <c r="B2146" s="2" t="s">
        <v>206</v>
      </c>
      <c r="C2146" s="2" t="s">
        <v>269</v>
      </c>
      <c r="D2146" s="2" t="s">
        <v>2315</v>
      </c>
      <c r="E2146" s="2" t="s">
        <v>2736</v>
      </c>
      <c r="F2146" s="2" t="s">
        <v>3056</v>
      </c>
      <c r="G2146" s="2">
        <v>526.35</v>
      </c>
      <c r="H2146" s="467">
        <v>552.66999999999996</v>
      </c>
      <c r="I2146" s="467">
        <v>549.13</v>
      </c>
      <c r="J2146" s="468">
        <f t="shared" si="270"/>
        <v>-6.4052689670146086E-3</v>
      </c>
      <c r="K2146" s="464">
        <v>846.56333333333339</v>
      </c>
      <c r="L2146" s="464">
        <v>874.1</v>
      </c>
      <c r="M2146" s="464">
        <v>973.06</v>
      </c>
      <c r="N2146" s="466">
        <f t="shared" si="267"/>
        <v>5.4000000000000006E-2</v>
      </c>
      <c r="O2146" s="2">
        <v>0</v>
      </c>
      <c r="P2146" s="2">
        <v>10</v>
      </c>
      <c r="Q2146" s="2">
        <v>10</v>
      </c>
      <c r="R2146" s="2">
        <v>0</v>
      </c>
      <c r="S2146" s="470"/>
      <c r="T2146" s="470">
        <f t="shared" si="268"/>
        <v>20</v>
      </c>
      <c r="U2146" s="474" t="s">
        <v>3970</v>
      </c>
      <c r="V2146" s="475" t="s">
        <v>3151</v>
      </c>
    </row>
    <row r="2147" spans="1:22" s="1" customFormat="1" ht="39.950000000000003" customHeight="1" thickBot="1">
      <c r="A2147" s="1" t="s">
        <v>7</v>
      </c>
      <c r="B2147" s="2" t="s">
        <v>206</v>
      </c>
      <c r="C2147" s="2" t="s">
        <v>270</v>
      </c>
      <c r="D2147" s="2" t="s">
        <v>2316</v>
      </c>
      <c r="E2147" s="2" t="s">
        <v>2736</v>
      </c>
      <c r="F2147" s="2" t="s">
        <v>2868</v>
      </c>
      <c r="G2147" s="2">
        <v>533.4</v>
      </c>
      <c r="H2147" s="467">
        <v>568.24</v>
      </c>
      <c r="I2147" s="467">
        <v>560.13</v>
      </c>
      <c r="J2147" s="468">
        <f t="shared" si="270"/>
        <v>-1.4272138533014242E-2</v>
      </c>
      <c r="K2147" s="464">
        <v>846.56333333333339</v>
      </c>
      <c r="L2147" s="464">
        <v>874.1</v>
      </c>
      <c r="M2147" s="464">
        <v>973.06</v>
      </c>
      <c r="N2147" s="466">
        <f t="shared" si="267"/>
        <v>5.4000000000000006E-2</v>
      </c>
      <c r="O2147" s="2">
        <v>0</v>
      </c>
      <c r="P2147" s="2">
        <v>10</v>
      </c>
      <c r="Q2147" s="2">
        <v>0</v>
      </c>
      <c r="R2147" s="2">
        <v>0</v>
      </c>
      <c r="S2147" s="470"/>
      <c r="T2147" s="470">
        <f t="shared" si="268"/>
        <v>10</v>
      </c>
      <c r="U2147" s="474" t="s">
        <v>3970</v>
      </c>
      <c r="V2147" s="475" t="s">
        <v>3151</v>
      </c>
    </row>
    <row r="2148" spans="1:22" s="1" customFormat="1" ht="39.950000000000003" customHeight="1" thickBot="1">
      <c r="A2148" s="1" t="s">
        <v>7</v>
      </c>
      <c r="B2148" s="2" t="s">
        <v>206</v>
      </c>
      <c r="C2148" s="2" t="s">
        <v>269</v>
      </c>
      <c r="D2148" s="2" t="s">
        <v>2314</v>
      </c>
      <c r="E2148" s="2" t="s">
        <v>2738</v>
      </c>
      <c r="F2148" s="2" t="s">
        <v>2929</v>
      </c>
      <c r="G2148" s="2">
        <v>479.47</v>
      </c>
      <c r="H2148" s="467">
        <v>505</v>
      </c>
      <c r="I2148" s="467">
        <v>594.49</v>
      </c>
      <c r="J2148" s="468">
        <f t="shared" si="270"/>
        <v>0.17720792079207923</v>
      </c>
      <c r="K2148" s="464">
        <v>846.56333333333339</v>
      </c>
      <c r="L2148" s="464">
        <v>874.1</v>
      </c>
      <c r="M2148" s="464">
        <v>973.06</v>
      </c>
      <c r="N2148" s="466">
        <f t="shared" si="267"/>
        <v>5.4000000000000006E-2</v>
      </c>
      <c r="O2148" s="2">
        <v>10</v>
      </c>
      <c r="P2148" s="2">
        <v>10</v>
      </c>
      <c r="Q2148" s="2">
        <v>10</v>
      </c>
      <c r="R2148" s="2">
        <v>0</v>
      </c>
      <c r="S2148" s="470">
        <f>+($I$2140*$S$2140)/I2148</f>
        <v>47.768675671584049</v>
      </c>
      <c r="T2148" s="470">
        <f t="shared" si="268"/>
        <v>77.768675671584049</v>
      </c>
      <c r="U2148" s="476" t="s">
        <v>3969</v>
      </c>
      <c r="V2148" s="472"/>
    </row>
    <row r="2149" spans="1:22" s="1" customFormat="1" ht="39.950000000000003" customHeight="1" thickBot="1">
      <c r="A2149" s="1" t="s">
        <v>7</v>
      </c>
      <c r="B2149" s="2" t="s">
        <v>206</v>
      </c>
      <c r="C2149" s="2" t="s">
        <v>269</v>
      </c>
      <c r="D2149" s="2" t="s">
        <v>2307</v>
      </c>
      <c r="E2149" s="2" t="s">
        <v>2751</v>
      </c>
      <c r="F2149" s="2" t="s">
        <v>2858</v>
      </c>
      <c r="G2149" s="2">
        <v>415</v>
      </c>
      <c r="H2149" s="467">
        <v>512</v>
      </c>
      <c r="I2149" s="467"/>
      <c r="J2149" s="468">
        <f t="shared" si="270"/>
        <v>-1</v>
      </c>
      <c r="K2149" s="464">
        <v>846.56333333333339</v>
      </c>
      <c r="L2149" s="464">
        <v>874.1</v>
      </c>
      <c r="M2149" s="464">
        <v>973.06</v>
      </c>
      <c r="N2149" s="466">
        <f t="shared" si="267"/>
        <v>5.4000000000000006E-2</v>
      </c>
      <c r="O2149" s="2">
        <v>10</v>
      </c>
      <c r="P2149" s="2">
        <v>10</v>
      </c>
      <c r="Q2149" s="2">
        <v>10</v>
      </c>
      <c r="R2149" s="2">
        <v>1</v>
      </c>
      <c r="S2149" s="470"/>
      <c r="T2149" s="470">
        <f t="shared" si="268"/>
        <v>31</v>
      </c>
      <c r="U2149" s="474" t="s">
        <v>3970</v>
      </c>
      <c r="V2149" s="475" t="s">
        <v>3151</v>
      </c>
    </row>
    <row r="2150" spans="1:22" s="1" customFormat="1" ht="39.950000000000003" customHeight="1" thickBot="1">
      <c r="A2150" s="1" t="s">
        <v>7</v>
      </c>
      <c r="B2150" s="2" t="s">
        <v>206</v>
      </c>
      <c r="C2150" s="2" t="s">
        <v>269</v>
      </c>
      <c r="D2150" s="2" t="s">
        <v>2317</v>
      </c>
      <c r="E2150" s="2" t="s">
        <v>2742</v>
      </c>
      <c r="F2150" s="2" t="s">
        <v>3055</v>
      </c>
      <c r="G2150" s="2">
        <v>576.54</v>
      </c>
      <c r="H2150" s="467">
        <v>778</v>
      </c>
      <c r="I2150" s="467"/>
      <c r="J2150" s="468">
        <f t="shared" si="270"/>
        <v>-1</v>
      </c>
      <c r="K2150" s="464">
        <v>846.56333333333339</v>
      </c>
      <c r="L2150" s="464">
        <v>874.1</v>
      </c>
      <c r="M2150" s="464">
        <v>973.06</v>
      </c>
      <c r="N2150" s="466">
        <f t="shared" si="267"/>
        <v>5.4000000000000006E-2</v>
      </c>
      <c r="O2150" s="2">
        <v>10</v>
      </c>
      <c r="P2150" s="2">
        <v>10</v>
      </c>
      <c r="Q2150" s="2">
        <v>0</v>
      </c>
      <c r="R2150" s="2">
        <v>0</v>
      </c>
      <c r="S2150" s="470"/>
      <c r="T2150" s="470">
        <f t="shared" si="268"/>
        <v>20</v>
      </c>
      <c r="U2150" s="474" t="s">
        <v>3970</v>
      </c>
      <c r="V2150" s="475" t="s">
        <v>3151</v>
      </c>
    </row>
    <row r="2151" spans="1:22" s="1" customFormat="1" ht="39.950000000000003" customHeight="1" thickBot="1">
      <c r="A2151" s="1" t="s">
        <v>7</v>
      </c>
      <c r="B2151" s="2" t="s">
        <v>206</v>
      </c>
      <c r="C2151" s="2" t="s">
        <v>269</v>
      </c>
      <c r="D2151" s="2" t="s">
        <v>2318</v>
      </c>
      <c r="E2151" s="2" t="s">
        <v>2741</v>
      </c>
      <c r="F2151" s="2" t="s">
        <v>3053</v>
      </c>
      <c r="G2151" s="2">
        <v>521.88</v>
      </c>
      <c r="H2151" s="467"/>
      <c r="I2151" s="467"/>
      <c r="J2151" s="468" t="e">
        <f t="shared" si="270"/>
        <v>#DIV/0!</v>
      </c>
      <c r="K2151" s="464">
        <v>846.56333333333339</v>
      </c>
      <c r="L2151" s="464">
        <v>874.1</v>
      </c>
      <c r="M2151" s="464">
        <v>973.06</v>
      </c>
      <c r="N2151" s="466">
        <f t="shared" si="267"/>
        <v>5.4000000000000006E-2</v>
      </c>
      <c r="O2151" s="2">
        <v>10</v>
      </c>
      <c r="P2151" s="2">
        <v>10</v>
      </c>
      <c r="Q2151" s="2">
        <v>0</v>
      </c>
      <c r="R2151" s="2">
        <v>0</v>
      </c>
      <c r="S2151" s="470"/>
      <c r="T2151" s="470">
        <f t="shared" si="268"/>
        <v>20</v>
      </c>
      <c r="U2151" s="474" t="s">
        <v>3970</v>
      </c>
      <c r="V2151" s="475" t="s">
        <v>3151</v>
      </c>
    </row>
    <row r="2152" spans="1:22" s="1" customFormat="1" ht="39.950000000000003" customHeight="1" thickBot="1">
      <c r="A2152" s="1" t="s">
        <v>6</v>
      </c>
      <c r="B2152" s="2" t="s">
        <v>207</v>
      </c>
      <c r="C2152" s="2" t="s">
        <v>270</v>
      </c>
      <c r="D2152" s="2" t="s">
        <v>2321</v>
      </c>
      <c r="E2152" s="2" t="s">
        <v>2733</v>
      </c>
      <c r="F2152" s="2" t="s">
        <v>2929</v>
      </c>
      <c r="G2152" s="2">
        <v>396.13</v>
      </c>
      <c r="H2152" s="467">
        <v>423.52</v>
      </c>
      <c r="I2152" s="467">
        <v>412.04</v>
      </c>
      <c r="J2152" s="468">
        <f t="shared" si="270"/>
        <v>-2.7106157914620236E-2</v>
      </c>
      <c r="K2152" s="464">
        <v>694.61</v>
      </c>
      <c r="L2152" s="464">
        <v>613.9</v>
      </c>
      <c r="M2152" s="464">
        <v>614</v>
      </c>
      <c r="N2152" s="466">
        <f t="shared" si="267"/>
        <v>5.4000000000000006E-2</v>
      </c>
      <c r="O2152" s="2">
        <v>10</v>
      </c>
      <c r="P2152" s="2">
        <v>0</v>
      </c>
      <c r="Q2152" s="2">
        <v>10</v>
      </c>
      <c r="R2152" s="2">
        <v>2</v>
      </c>
      <c r="S2152" s="470">
        <v>60</v>
      </c>
      <c r="T2152" s="470">
        <f t="shared" si="268"/>
        <v>82</v>
      </c>
      <c r="U2152" s="476" t="s">
        <v>3969</v>
      </c>
      <c r="V2152" s="472"/>
    </row>
    <row r="2153" spans="1:22" s="1" customFormat="1" ht="39.950000000000003" customHeight="1" thickBot="1">
      <c r="A2153" s="1" t="s">
        <v>6</v>
      </c>
      <c r="B2153" s="2" t="s">
        <v>207</v>
      </c>
      <c r="C2153" s="2" t="s">
        <v>269</v>
      </c>
      <c r="D2153" s="2" t="s">
        <v>2322</v>
      </c>
      <c r="E2153" s="2" t="s">
        <v>2753</v>
      </c>
      <c r="F2153" s="2" t="s">
        <v>2929</v>
      </c>
      <c r="G2153" s="2">
        <v>427</v>
      </c>
      <c r="H2153" s="467">
        <v>427</v>
      </c>
      <c r="I2153" s="467">
        <v>442</v>
      </c>
      <c r="J2153" s="468">
        <f t="shared" si="270"/>
        <v>3.5128805620608897E-2</v>
      </c>
      <c r="K2153" s="464">
        <v>694.61</v>
      </c>
      <c r="L2153" s="464">
        <v>613.9</v>
      </c>
      <c r="M2153" s="464">
        <v>614</v>
      </c>
      <c r="N2153" s="466">
        <f t="shared" si="267"/>
        <v>5.4000000000000006E-2</v>
      </c>
      <c r="O2153" s="2">
        <v>10</v>
      </c>
      <c r="P2153" s="2">
        <v>10</v>
      </c>
      <c r="Q2153" s="2">
        <v>10</v>
      </c>
      <c r="R2153" s="2">
        <v>0</v>
      </c>
      <c r="S2153" s="470">
        <f t="shared" ref="S2153:S2159" si="271">+($I$2152*$S$2152)/I2153</f>
        <v>55.933031674208145</v>
      </c>
      <c r="T2153" s="470">
        <f t="shared" si="268"/>
        <v>85.933031674208138</v>
      </c>
      <c r="U2153" s="476" t="s">
        <v>3969</v>
      </c>
      <c r="V2153" s="472"/>
    </row>
    <row r="2154" spans="1:22" s="1" customFormat="1" ht="39.950000000000003" customHeight="1" thickBot="1">
      <c r="A2154" s="1" t="s">
        <v>6</v>
      </c>
      <c r="B2154" s="2" t="s">
        <v>207</v>
      </c>
      <c r="C2154" s="2" t="s">
        <v>270</v>
      </c>
      <c r="D2154" s="2" t="s">
        <v>2328</v>
      </c>
      <c r="E2154" s="2" t="s">
        <v>2737</v>
      </c>
      <c r="F2154" s="2" t="s">
        <v>3053</v>
      </c>
      <c r="G2154" s="2">
        <v>655.32000000000005</v>
      </c>
      <c r="H2154" s="467">
        <v>655.32000000000005</v>
      </c>
      <c r="I2154" s="467">
        <v>469.87</v>
      </c>
      <c r="J2154" s="468">
        <f t="shared" si="270"/>
        <v>-0.28299151559543434</v>
      </c>
      <c r="K2154" s="464">
        <v>694.61</v>
      </c>
      <c r="L2154" s="464">
        <v>613.9</v>
      </c>
      <c r="M2154" s="464">
        <v>614</v>
      </c>
      <c r="N2154" s="466">
        <f t="shared" si="267"/>
        <v>5.4000000000000006E-2</v>
      </c>
      <c r="O2154" s="2">
        <v>10</v>
      </c>
      <c r="P2154" s="2">
        <v>10</v>
      </c>
      <c r="Q2154" s="2">
        <v>10</v>
      </c>
      <c r="R2154" s="2">
        <v>0</v>
      </c>
      <c r="S2154" s="470">
        <f t="shared" si="271"/>
        <v>52.615404260752975</v>
      </c>
      <c r="T2154" s="470">
        <f t="shared" si="268"/>
        <v>82.615404260752968</v>
      </c>
      <c r="U2154" s="476" t="s">
        <v>3969</v>
      </c>
      <c r="V2154" s="472"/>
    </row>
    <row r="2155" spans="1:22" s="1" customFormat="1" ht="39.950000000000003" customHeight="1" thickBot="1">
      <c r="A2155" s="1" t="s">
        <v>6</v>
      </c>
      <c r="B2155" s="2" t="s">
        <v>207</v>
      </c>
      <c r="C2155" s="2" t="s">
        <v>269</v>
      </c>
      <c r="D2155" s="2" t="s">
        <v>2324</v>
      </c>
      <c r="E2155" s="2" t="s">
        <v>2735</v>
      </c>
      <c r="F2155" s="2" t="s">
        <v>2929</v>
      </c>
      <c r="G2155" s="2">
        <v>445.34</v>
      </c>
      <c r="H2155" s="467">
        <v>474</v>
      </c>
      <c r="I2155" s="467">
        <v>497</v>
      </c>
      <c r="J2155" s="468">
        <f t="shared" si="270"/>
        <v>4.852320675105485E-2</v>
      </c>
      <c r="K2155" s="464">
        <v>694.61</v>
      </c>
      <c r="L2155" s="464">
        <v>613.9</v>
      </c>
      <c r="M2155" s="464">
        <v>614</v>
      </c>
      <c r="N2155" s="466">
        <f t="shared" si="267"/>
        <v>5.4000000000000006E-2</v>
      </c>
      <c r="O2155" s="2">
        <v>10</v>
      </c>
      <c r="P2155" s="2">
        <v>0</v>
      </c>
      <c r="Q2155" s="2">
        <v>10</v>
      </c>
      <c r="R2155" s="2">
        <v>1</v>
      </c>
      <c r="S2155" s="470">
        <f t="shared" si="271"/>
        <v>49.743259557344068</v>
      </c>
      <c r="T2155" s="470">
        <f t="shared" si="268"/>
        <v>70.743259557344061</v>
      </c>
      <c r="U2155" s="476" t="s">
        <v>3969</v>
      </c>
      <c r="V2155" s="472"/>
    </row>
    <row r="2156" spans="1:22" s="1" customFormat="1" ht="39.950000000000003" customHeight="1" thickBot="1">
      <c r="A2156" s="1" t="s">
        <v>6</v>
      </c>
      <c r="B2156" s="2" t="s">
        <v>207</v>
      </c>
      <c r="C2156" s="2" t="s">
        <v>269</v>
      </c>
      <c r="D2156" s="2" t="s">
        <v>2323</v>
      </c>
      <c r="E2156" s="2" t="s">
        <v>2738</v>
      </c>
      <c r="F2156" s="2" t="s">
        <v>2929</v>
      </c>
      <c r="G2156" s="2">
        <v>444.79</v>
      </c>
      <c r="H2156" s="467">
        <v>458.68</v>
      </c>
      <c r="I2156" s="467">
        <v>515.02</v>
      </c>
      <c r="J2156" s="468">
        <f t="shared" si="270"/>
        <v>0.12283073166477713</v>
      </c>
      <c r="K2156" s="464">
        <v>694.61</v>
      </c>
      <c r="L2156" s="464">
        <v>613.9</v>
      </c>
      <c r="M2156" s="464">
        <v>614</v>
      </c>
      <c r="N2156" s="466">
        <f t="shared" si="267"/>
        <v>5.4000000000000006E-2</v>
      </c>
      <c r="O2156" s="2">
        <v>10</v>
      </c>
      <c r="P2156" s="2">
        <v>10</v>
      </c>
      <c r="Q2156" s="2">
        <v>10</v>
      </c>
      <c r="R2156" s="2">
        <v>0</v>
      </c>
      <c r="S2156" s="470">
        <f t="shared" si="271"/>
        <v>48.002796007922029</v>
      </c>
      <c r="T2156" s="470">
        <f t="shared" si="268"/>
        <v>78.002796007922029</v>
      </c>
      <c r="U2156" s="476" t="s">
        <v>3969</v>
      </c>
      <c r="V2156" s="472"/>
    </row>
    <row r="2157" spans="1:22" s="1" customFormat="1" ht="39.950000000000003" customHeight="1" thickBot="1">
      <c r="A2157" s="1" t="s">
        <v>6</v>
      </c>
      <c r="B2157" s="2" t="s">
        <v>207</v>
      </c>
      <c r="C2157" s="2" t="s">
        <v>269</v>
      </c>
      <c r="D2157" s="2" t="s">
        <v>2325</v>
      </c>
      <c r="E2157" s="2" t="s">
        <v>2737</v>
      </c>
      <c r="F2157" s="2" t="s">
        <v>3056</v>
      </c>
      <c r="G2157" s="2">
        <v>533.66999999999996</v>
      </c>
      <c r="H2157" s="467">
        <v>533.66999999999996</v>
      </c>
      <c r="I2157" s="467">
        <v>524.1</v>
      </c>
      <c r="J2157" s="468">
        <f t="shared" si="270"/>
        <v>-1.7932430153465507E-2</v>
      </c>
      <c r="K2157" s="464">
        <v>694.61</v>
      </c>
      <c r="L2157" s="464">
        <v>613.9</v>
      </c>
      <c r="M2157" s="464">
        <v>614</v>
      </c>
      <c r="N2157" s="466">
        <f t="shared" si="267"/>
        <v>5.4000000000000006E-2</v>
      </c>
      <c r="O2157" s="2">
        <v>10</v>
      </c>
      <c r="P2157" s="2">
        <v>10</v>
      </c>
      <c r="Q2157" s="2">
        <v>10</v>
      </c>
      <c r="R2157" s="2">
        <v>0</v>
      </c>
      <c r="S2157" s="470">
        <f t="shared" si="271"/>
        <v>47.171150543789352</v>
      </c>
      <c r="T2157" s="470">
        <f t="shared" si="268"/>
        <v>77.171150543789352</v>
      </c>
      <c r="U2157" s="476" t="s">
        <v>3969</v>
      </c>
      <c r="V2157" s="472"/>
    </row>
    <row r="2158" spans="1:22" s="1" customFormat="1" ht="39.950000000000003" customHeight="1" thickBot="1">
      <c r="A2158" s="1" t="s">
        <v>6</v>
      </c>
      <c r="B2158" s="2" t="s">
        <v>207</v>
      </c>
      <c r="C2158" s="2" t="s">
        <v>269</v>
      </c>
      <c r="D2158" s="2" t="s">
        <v>2326</v>
      </c>
      <c r="E2158" s="2" t="s">
        <v>2736</v>
      </c>
      <c r="F2158" s="2" t="s">
        <v>3056</v>
      </c>
      <c r="G2158" s="2">
        <v>510.44</v>
      </c>
      <c r="H2158" s="467">
        <v>535.96</v>
      </c>
      <c r="I2158" s="467">
        <v>566.69000000000005</v>
      </c>
      <c r="J2158" s="468">
        <f t="shared" si="270"/>
        <v>5.7336368385700456E-2</v>
      </c>
      <c r="K2158" s="464">
        <v>694.61</v>
      </c>
      <c r="L2158" s="464">
        <v>613.9</v>
      </c>
      <c r="M2158" s="464">
        <v>614</v>
      </c>
      <c r="N2158" s="466">
        <f t="shared" si="267"/>
        <v>5.4000000000000006E-2</v>
      </c>
      <c r="O2158" s="2">
        <v>0</v>
      </c>
      <c r="P2158" s="2">
        <v>10</v>
      </c>
      <c r="Q2158" s="2">
        <v>10</v>
      </c>
      <c r="R2158" s="2">
        <v>0</v>
      </c>
      <c r="S2158" s="470">
        <f t="shared" si="271"/>
        <v>43.625968342480014</v>
      </c>
      <c r="T2158" s="470">
        <f t="shared" si="268"/>
        <v>63.625968342480014</v>
      </c>
      <c r="U2158" s="476" t="s">
        <v>3969</v>
      </c>
      <c r="V2158" s="472"/>
    </row>
    <row r="2159" spans="1:22" s="1" customFormat="1" ht="39.950000000000003" customHeight="1" thickBot="1">
      <c r="A2159" s="1" t="s">
        <v>6</v>
      </c>
      <c r="B2159" s="2" t="s">
        <v>207</v>
      </c>
      <c r="C2159" s="2" t="s">
        <v>269</v>
      </c>
      <c r="D2159" s="2" t="s">
        <v>2327</v>
      </c>
      <c r="E2159" s="2" t="s">
        <v>2733</v>
      </c>
      <c r="F2159" s="2" t="s">
        <v>3058</v>
      </c>
      <c r="G2159" s="2">
        <v>636.67999999999995</v>
      </c>
      <c r="H2159" s="467">
        <v>574.65</v>
      </c>
      <c r="I2159" s="467">
        <v>638.98</v>
      </c>
      <c r="J2159" s="468">
        <f t="shared" si="270"/>
        <v>0.11194640215783527</v>
      </c>
      <c r="K2159" s="464">
        <v>694.61</v>
      </c>
      <c r="L2159" s="464">
        <v>613.9</v>
      </c>
      <c r="M2159" s="464">
        <v>614</v>
      </c>
      <c r="N2159" s="466">
        <f t="shared" si="267"/>
        <v>5.4000000000000006E-2</v>
      </c>
      <c r="O2159" s="2">
        <v>10</v>
      </c>
      <c r="P2159" s="2">
        <v>10</v>
      </c>
      <c r="Q2159" s="2">
        <v>10</v>
      </c>
      <c r="R2159" s="2">
        <v>2</v>
      </c>
      <c r="S2159" s="470">
        <f t="shared" si="271"/>
        <v>38.690412845472473</v>
      </c>
      <c r="T2159" s="470">
        <f t="shared" si="268"/>
        <v>70.69041284547248</v>
      </c>
      <c r="U2159" s="474" t="s">
        <v>3970</v>
      </c>
      <c r="V2159" s="475" t="s">
        <v>3971</v>
      </c>
    </row>
    <row r="2160" spans="1:22" s="1" customFormat="1" ht="39.950000000000003" customHeight="1" thickBot="1">
      <c r="A2160" s="1" t="s">
        <v>6</v>
      </c>
      <c r="B2160" s="2" t="s">
        <v>208</v>
      </c>
      <c r="C2160" s="2" t="s">
        <v>269</v>
      </c>
      <c r="D2160" s="2" t="s">
        <v>2333</v>
      </c>
      <c r="E2160" s="2" t="s">
        <v>2737</v>
      </c>
      <c r="F2160" s="2" t="s">
        <v>3053</v>
      </c>
      <c r="G2160" s="2">
        <v>328.82</v>
      </c>
      <c r="H2160" s="467">
        <v>328.82</v>
      </c>
      <c r="I2160" s="467">
        <v>269.45</v>
      </c>
      <c r="J2160" s="468">
        <f t="shared" si="270"/>
        <v>-0.18055471078401558</v>
      </c>
      <c r="K2160" s="464">
        <v>585</v>
      </c>
      <c r="L2160" s="464">
        <v>516</v>
      </c>
      <c r="M2160" s="464">
        <v>532.5</v>
      </c>
      <c r="N2160" s="466">
        <f t="shared" si="267"/>
        <v>5.4000000000000006E-2</v>
      </c>
      <c r="O2160" s="2">
        <v>10</v>
      </c>
      <c r="P2160" s="2">
        <v>10</v>
      </c>
      <c r="Q2160" s="2">
        <v>10</v>
      </c>
      <c r="R2160" s="2">
        <v>0</v>
      </c>
      <c r="S2160" s="470">
        <v>60</v>
      </c>
      <c r="T2160" s="470">
        <f t="shared" si="268"/>
        <v>90</v>
      </c>
      <c r="U2160" s="476" t="s">
        <v>3969</v>
      </c>
      <c r="V2160" s="472"/>
    </row>
    <row r="2161" spans="1:22" s="1" customFormat="1" ht="39.950000000000003" customHeight="1" thickBot="1">
      <c r="A2161" s="1" t="s">
        <v>6</v>
      </c>
      <c r="B2161" s="2" t="s">
        <v>208</v>
      </c>
      <c r="C2161" s="2" t="s">
        <v>269</v>
      </c>
      <c r="D2161" s="2" t="s">
        <v>2331</v>
      </c>
      <c r="E2161" s="2" t="s">
        <v>2753</v>
      </c>
      <c r="F2161" s="2" t="s">
        <v>2929</v>
      </c>
      <c r="G2161" s="2">
        <v>299</v>
      </c>
      <c r="H2161" s="467">
        <v>290</v>
      </c>
      <c r="I2161" s="467">
        <v>290</v>
      </c>
      <c r="J2161" s="468">
        <f t="shared" si="270"/>
        <v>0</v>
      </c>
      <c r="K2161" s="464">
        <v>585</v>
      </c>
      <c r="L2161" s="464">
        <v>516</v>
      </c>
      <c r="M2161" s="464">
        <v>532.5</v>
      </c>
      <c r="N2161" s="466">
        <f t="shared" si="267"/>
        <v>5.4000000000000006E-2</v>
      </c>
      <c r="O2161" s="2">
        <v>10</v>
      </c>
      <c r="P2161" s="2">
        <v>10</v>
      </c>
      <c r="Q2161" s="2">
        <v>10</v>
      </c>
      <c r="R2161" s="2">
        <v>0</v>
      </c>
      <c r="S2161" s="470">
        <f t="shared" ref="S2161:S2166" si="272">+($I$2160*$S$2160)/I2161</f>
        <v>55.748275862068965</v>
      </c>
      <c r="T2161" s="470">
        <f t="shared" si="268"/>
        <v>85.748275862068965</v>
      </c>
      <c r="U2161" s="476" t="s">
        <v>3969</v>
      </c>
      <c r="V2161" s="472"/>
    </row>
    <row r="2162" spans="1:22" s="1" customFormat="1" ht="39.950000000000003" customHeight="1" thickBot="1">
      <c r="A2162" s="1" t="s">
        <v>6</v>
      </c>
      <c r="B2162" s="2" t="s">
        <v>208</v>
      </c>
      <c r="C2162" s="2" t="s">
        <v>270</v>
      </c>
      <c r="D2162" s="2" t="s">
        <v>2329</v>
      </c>
      <c r="E2162" s="2" t="s">
        <v>2733</v>
      </c>
      <c r="F2162" s="2" t="s">
        <v>2929</v>
      </c>
      <c r="G2162" s="2">
        <v>318.98</v>
      </c>
      <c r="H2162" s="467">
        <v>279.97000000000003</v>
      </c>
      <c r="I2162" s="467">
        <v>295.24</v>
      </c>
      <c r="J2162" s="468">
        <f t="shared" si="270"/>
        <v>5.4541558024073934E-2</v>
      </c>
      <c r="K2162" s="464">
        <v>585</v>
      </c>
      <c r="L2162" s="464">
        <v>516</v>
      </c>
      <c r="M2162" s="464">
        <v>532.5</v>
      </c>
      <c r="N2162" s="466">
        <f t="shared" si="267"/>
        <v>5.4000000000000006E-2</v>
      </c>
      <c r="O2162" s="2">
        <v>10</v>
      </c>
      <c r="P2162" s="2">
        <v>10</v>
      </c>
      <c r="Q2162" s="2">
        <v>10</v>
      </c>
      <c r="R2162" s="2">
        <v>2</v>
      </c>
      <c r="S2162" s="470">
        <f t="shared" si="272"/>
        <v>54.758840265546674</v>
      </c>
      <c r="T2162" s="470">
        <f t="shared" si="268"/>
        <v>86.758840265546667</v>
      </c>
      <c r="U2162" s="476" t="s">
        <v>3969</v>
      </c>
      <c r="V2162" s="472"/>
    </row>
    <row r="2163" spans="1:22" s="1" customFormat="1" ht="39.950000000000003" customHeight="1" thickBot="1">
      <c r="A2163" s="1" t="s">
        <v>6</v>
      </c>
      <c r="B2163" s="2" t="s">
        <v>208</v>
      </c>
      <c r="C2163" s="2" t="s">
        <v>269</v>
      </c>
      <c r="D2163" s="2" t="s">
        <v>2332</v>
      </c>
      <c r="E2163" s="2" t="s">
        <v>2735</v>
      </c>
      <c r="F2163" s="2" t="s">
        <v>2929</v>
      </c>
      <c r="G2163" s="2">
        <v>313.51</v>
      </c>
      <c r="H2163" s="467">
        <v>314</v>
      </c>
      <c r="I2163" s="467">
        <v>321</v>
      </c>
      <c r="J2163" s="468">
        <f t="shared" si="270"/>
        <v>2.2292993630573247E-2</v>
      </c>
      <c r="K2163" s="464">
        <v>585</v>
      </c>
      <c r="L2163" s="464">
        <v>516</v>
      </c>
      <c r="M2163" s="464">
        <v>532.5</v>
      </c>
      <c r="N2163" s="466">
        <f t="shared" si="267"/>
        <v>5.4000000000000006E-2</v>
      </c>
      <c r="O2163" s="2">
        <v>10</v>
      </c>
      <c r="P2163" s="2">
        <v>10</v>
      </c>
      <c r="Q2163" s="2">
        <v>10</v>
      </c>
      <c r="R2163" s="2">
        <v>1</v>
      </c>
      <c r="S2163" s="470">
        <f t="shared" si="272"/>
        <v>50.364485981308412</v>
      </c>
      <c r="T2163" s="470">
        <f t="shared" si="268"/>
        <v>81.364485981308405</v>
      </c>
      <c r="U2163" s="476" t="s">
        <v>3969</v>
      </c>
      <c r="V2163" s="472"/>
    </row>
    <row r="2164" spans="1:22" s="1" customFormat="1" ht="39.950000000000003" customHeight="1" thickBot="1">
      <c r="A2164" s="1" t="s">
        <v>6</v>
      </c>
      <c r="B2164" s="2" t="s">
        <v>208</v>
      </c>
      <c r="C2164" s="2" t="s">
        <v>269</v>
      </c>
      <c r="D2164" s="2" t="s">
        <v>2330</v>
      </c>
      <c r="E2164" s="2" t="s">
        <v>2738</v>
      </c>
      <c r="F2164" s="2" t="s">
        <v>3059</v>
      </c>
      <c r="G2164" s="2">
        <v>312.10000000000002</v>
      </c>
      <c r="H2164" s="467">
        <v>280.19</v>
      </c>
      <c r="I2164" s="467">
        <v>332.21</v>
      </c>
      <c r="J2164" s="468">
        <f t="shared" si="270"/>
        <v>0.18565973089689133</v>
      </c>
      <c r="K2164" s="464">
        <v>585</v>
      </c>
      <c r="L2164" s="464">
        <v>516</v>
      </c>
      <c r="M2164" s="464">
        <v>532.5</v>
      </c>
      <c r="N2164" s="466">
        <f t="shared" si="267"/>
        <v>5.4000000000000006E-2</v>
      </c>
      <c r="O2164" s="2">
        <v>10</v>
      </c>
      <c r="P2164" s="2">
        <v>10</v>
      </c>
      <c r="Q2164" s="2">
        <v>10</v>
      </c>
      <c r="R2164" s="2">
        <v>0</v>
      </c>
      <c r="S2164" s="470">
        <f t="shared" si="272"/>
        <v>48.665001053550469</v>
      </c>
      <c r="T2164" s="470">
        <f t="shared" si="268"/>
        <v>78.665001053550469</v>
      </c>
      <c r="U2164" s="476" t="s">
        <v>3969</v>
      </c>
      <c r="V2164" s="472"/>
    </row>
    <row r="2165" spans="1:22" s="1" customFormat="1" ht="39.950000000000003" customHeight="1" thickBot="1">
      <c r="A2165" s="1" t="s">
        <v>6</v>
      </c>
      <c r="B2165" s="2" t="s">
        <v>208</v>
      </c>
      <c r="C2165" s="2" t="s">
        <v>269</v>
      </c>
      <c r="D2165" s="2" t="s">
        <v>2334</v>
      </c>
      <c r="E2165" s="2" t="s">
        <v>2736</v>
      </c>
      <c r="F2165" s="2" t="s">
        <v>3056</v>
      </c>
      <c r="G2165" s="2">
        <v>337.95</v>
      </c>
      <c r="H2165" s="467">
        <v>354.85</v>
      </c>
      <c r="I2165" s="467">
        <v>359.78</v>
      </c>
      <c r="J2165" s="468">
        <f t="shared" si="270"/>
        <v>1.3893194307453711E-2</v>
      </c>
      <c r="K2165" s="464">
        <v>585</v>
      </c>
      <c r="L2165" s="464">
        <v>516</v>
      </c>
      <c r="M2165" s="464">
        <v>532.5</v>
      </c>
      <c r="N2165" s="466">
        <f t="shared" si="267"/>
        <v>5.4000000000000006E-2</v>
      </c>
      <c r="O2165" s="2">
        <v>0</v>
      </c>
      <c r="P2165" s="2">
        <v>0</v>
      </c>
      <c r="Q2165" s="2">
        <v>10</v>
      </c>
      <c r="R2165" s="2">
        <v>0</v>
      </c>
      <c r="S2165" s="470">
        <f t="shared" si="272"/>
        <v>44.935794096392243</v>
      </c>
      <c r="T2165" s="470">
        <f t="shared" si="268"/>
        <v>54.935794096392243</v>
      </c>
      <c r="U2165" s="474" t="s">
        <v>3970</v>
      </c>
      <c r="V2165" s="475" t="s">
        <v>3981</v>
      </c>
    </row>
    <row r="2166" spans="1:22" s="1" customFormat="1" ht="39.950000000000003" customHeight="1" thickBot="1">
      <c r="A2166" s="1" t="s">
        <v>6</v>
      </c>
      <c r="B2166" s="2" t="s">
        <v>208</v>
      </c>
      <c r="C2166" s="2" t="s">
        <v>269</v>
      </c>
      <c r="D2166" s="2" t="s">
        <v>2335</v>
      </c>
      <c r="E2166" s="2" t="s">
        <v>2733</v>
      </c>
      <c r="F2166" s="2" t="s">
        <v>3058</v>
      </c>
      <c r="G2166" s="2">
        <v>459.68</v>
      </c>
      <c r="H2166" s="467">
        <v>379.27</v>
      </c>
      <c r="I2166" s="467">
        <v>409.51</v>
      </c>
      <c r="J2166" s="468">
        <f t="shared" si="270"/>
        <v>7.9732116961531388E-2</v>
      </c>
      <c r="K2166" s="464">
        <v>585</v>
      </c>
      <c r="L2166" s="464">
        <v>516</v>
      </c>
      <c r="M2166" s="464">
        <v>532.5</v>
      </c>
      <c r="N2166" s="466">
        <f t="shared" si="267"/>
        <v>5.4000000000000006E-2</v>
      </c>
      <c r="O2166" s="2">
        <v>10</v>
      </c>
      <c r="P2166" s="2">
        <v>10</v>
      </c>
      <c r="Q2166" s="2">
        <v>10</v>
      </c>
      <c r="R2166" s="2">
        <v>2</v>
      </c>
      <c r="S2166" s="470">
        <f t="shared" si="272"/>
        <v>39.478889404410147</v>
      </c>
      <c r="T2166" s="470">
        <f t="shared" si="268"/>
        <v>71.478889404410154</v>
      </c>
      <c r="U2166" s="474" t="s">
        <v>3970</v>
      </c>
      <c r="V2166" s="475" t="s">
        <v>3971</v>
      </c>
    </row>
    <row r="2167" spans="1:22" s="1" customFormat="1" ht="39.950000000000003" customHeight="1" thickBot="1">
      <c r="A2167" s="1" t="s">
        <v>6</v>
      </c>
      <c r="B2167" s="2" t="s">
        <v>209</v>
      </c>
      <c r="C2167" s="2" t="s">
        <v>269</v>
      </c>
      <c r="D2167" s="2" t="s">
        <v>2336</v>
      </c>
      <c r="E2167" s="2" t="s">
        <v>2733</v>
      </c>
      <c r="F2167" s="2" t="s">
        <v>2991</v>
      </c>
      <c r="G2167" s="2">
        <v>43191.360000000001</v>
      </c>
      <c r="H2167" s="467">
        <v>24416.79</v>
      </c>
      <c r="I2167" s="467">
        <v>22040.57</v>
      </c>
      <c r="J2167" s="468">
        <f t="shared" si="270"/>
        <v>-9.731909886598529E-2</v>
      </c>
      <c r="K2167" s="464">
        <v>45550</v>
      </c>
      <c r="L2167" s="464">
        <v>60095</v>
      </c>
      <c r="M2167" s="464">
        <v>60095</v>
      </c>
      <c r="N2167" s="466">
        <f t="shared" si="267"/>
        <v>5.4000000000000006E-2</v>
      </c>
      <c r="O2167" s="2">
        <v>10</v>
      </c>
      <c r="P2167" s="2">
        <v>10</v>
      </c>
      <c r="Q2167" s="2">
        <v>10</v>
      </c>
      <c r="R2167" s="2">
        <v>2</v>
      </c>
      <c r="S2167" s="470">
        <v>60</v>
      </c>
      <c r="T2167" s="470">
        <f t="shared" si="268"/>
        <v>92</v>
      </c>
      <c r="U2167" s="476" t="s">
        <v>3969</v>
      </c>
      <c r="V2167" s="472"/>
    </row>
    <row r="2168" spans="1:22" s="1" customFormat="1" ht="39.950000000000003" customHeight="1" thickBot="1">
      <c r="A2168" s="1" t="s">
        <v>7</v>
      </c>
      <c r="B2168" s="2" t="s">
        <v>209</v>
      </c>
      <c r="C2168" s="2" t="s">
        <v>269</v>
      </c>
      <c r="D2168" s="2" t="s">
        <v>2338</v>
      </c>
      <c r="E2168" s="2" t="s">
        <v>2736</v>
      </c>
      <c r="F2168" s="2" t="s">
        <v>2865</v>
      </c>
      <c r="G2168" s="2">
        <v>58830.86</v>
      </c>
      <c r="H2168" s="467">
        <v>33301.370000000003</v>
      </c>
      <c r="I2168" s="467">
        <v>30360.6</v>
      </c>
      <c r="J2168" s="468">
        <f t="shared" si="270"/>
        <v>-8.8307778328639452E-2</v>
      </c>
      <c r="K2168" s="464">
        <v>45550</v>
      </c>
      <c r="L2168" s="464">
        <v>60095</v>
      </c>
      <c r="M2168" s="464">
        <v>60095</v>
      </c>
      <c r="N2168" s="466">
        <f t="shared" si="267"/>
        <v>5.4000000000000006E-2</v>
      </c>
      <c r="O2168" s="2">
        <v>0</v>
      </c>
      <c r="P2168" s="2">
        <v>0</v>
      </c>
      <c r="Q2168" s="2">
        <v>10</v>
      </c>
      <c r="R2168" s="2">
        <v>0</v>
      </c>
      <c r="S2168" s="470">
        <f>+($I$2167*$S$2167)/I2168</f>
        <v>43.557577913479975</v>
      </c>
      <c r="T2168" s="470">
        <f t="shared" si="268"/>
        <v>53.557577913479975</v>
      </c>
      <c r="U2168" s="474" t="s">
        <v>3970</v>
      </c>
      <c r="V2168" s="475" t="s">
        <v>3980</v>
      </c>
    </row>
    <row r="2169" spans="1:22" s="1" customFormat="1" ht="39.950000000000003" customHeight="1" thickBot="1">
      <c r="A2169" s="1" t="s">
        <v>6</v>
      </c>
      <c r="B2169" s="2" t="s">
        <v>209</v>
      </c>
      <c r="C2169" s="2" t="s">
        <v>269</v>
      </c>
      <c r="D2169" s="2" t="s">
        <v>2340</v>
      </c>
      <c r="E2169" s="2" t="s">
        <v>2738</v>
      </c>
      <c r="F2169" s="2" t="s">
        <v>2819</v>
      </c>
      <c r="G2169" s="2">
        <v>39214.54</v>
      </c>
      <c r="H2169" s="467">
        <v>70682.47</v>
      </c>
      <c r="I2169" s="467">
        <v>38752</v>
      </c>
      <c r="J2169" s="468">
        <f t="shared" si="270"/>
        <v>-0.4517452488573192</v>
      </c>
      <c r="K2169" s="464">
        <v>45550</v>
      </c>
      <c r="L2169" s="464">
        <v>60095</v>
      </c>
      <c r="M2169" s="464">
        <v>60095</v>
      </c>
      <c r="N2169" s="466">
        <f t="shared" si="267"/>
        <v>5.4000000000000006E-2</v>
      </c>
      <c r="O2169" s="2">
        <v>10</v>
      </c>
      <c r="P2169" s="2">
        <v>0</v>
      </c>
      <c r="Q2169" s="2">
        <v>10</v>
      </c>
      <c r="R2169" s="2">
        <v>0</v>
      </c>
      <c r="S2169" s="470">
        <f>+($I$2167*$S$2167)/I2169</f>
        <v>34.125572873658136</v>
      </c>
      <c r="T2169" s="470">
        <f t="shared" si="268"/>
        <v>54.125572873658136</v>
      </c>
      <c r="U2169" s="474" t="s">
        <v>3970</v>
      </c>
      <c r="V2169" s="475" t="s">
        <v>3971</v>
      </c>
    </row>
    <row r="2170" spans="1:22" s="1" customFormat="1" ht="39.950000000000003" customHeight="1" thickBot="1">
      <c r="A2170" s="1" t="s">
        <v>6</v>
      </c>
      <c r="B2170" s="2" t="s">
        <v>209</v>
      </c>
      <c r="C2170" s="2" t="s">
        <v>269</v>
      </c>
      <c r="D2170" s="2" t="s">
        <v>2339</v>
      </c>
      <c r="E2170" s="2" t="s">
        <v>2735</v>
      </c>
      <c r="F2170" s="2" t="s">
        <v>3060</v>
      </c>
      <c r="G2170" s="2">
        <v>41875</v>
      </c>
      <c r="H2170" s="467">
        <v>51241</v>
      </c>
      <c r="I2170" s="467">
        <v>57626</v>
      </c>
      <c r="J2170" s="468">
        <f t="shared" si="270"/>
        <v>0.12460724810210573</v>
      </c>
      <c r="K2170" s="464">
        <v>45550</v>
      </c>
      <c r="L2170" s="464">
        <v>60095</v>
      </c>
      <c r="M2170" s="464">
        <v>60095</v>
      </c>
      <c r="N2170" s="466">
        <f t="shared" si="267"/>
        <v>5.4000000000000006E-2</v>
      </c>
      <c r="O2170" s="2">
        <v>10</v>
      </c>
      <c r="P2170" s="2">
        <v>10</v>
      </c>
      <c r="Q2170" s="2">
        <v>10</v>
      </c>
      <c r="R2170" s="2">
        <v>1</v>
      </c>
      <c r="S2170" s="470">
        <f>+($I$2167*$S$2167)/I2170</f>
        <v>22.948568354562177</v>
      </c>
      <c r="T2170" s="470">
        <f t="shared" si="268"/>
        <v>53.948568354562177</v>
      </c>
      <c r="U2170" s="474" t="s">
        <v>3970</v>
      </c>
      <c r="V2170" s="475" t="s">
        <v>3971</v>
      </c>
    </row>
    <row r="2171" spans="1:22" s="1" customFormat="1" ht="39.950000000000003" customHeight="1" thickBot="1">
      <c r="A2171" s="1" t="s">
        <v>6</v>
      </c>
      <c r="B2171" s="2" t="s">
        <v>209</v>
      </c>
      <c r="C2171" s="2" t="s">
        <v>269</v>
      </c>
      <c r="D2171" s="2" t="s">
        <v>2337</v>
      </c>
      <c r="E2171" s="2" t="s">
        <v>2741</v>
      </c>
      <c r="F2171" s="2" t="s">
        <v>2865</v>
      </c>
      <c r="G2171" s="2">
        <v>43020.07</v>
      </c>
      <c r="H2171" s="467">
        <v>26397.09</v>
      </c>
      <c r="I2171" s="467"/>
      <c r="J2171" s="468"/>
      <c r="K2171" s="464">
        <v>45550</v>
      </c>
      <c r="L2171" s="464">
        <v>60095</v>
      </c>
      <c r="M2171" s="464">
        <v>60095</v>
      </c>
      <c r="N2171" s="466">
        <f t="shared" si="267"/>
        <v>5.4000000000000006E-2</v>
      </c>
      <c r="O2171" s="2">
        <v>10</v>
      </c>
      <c r="P2171" s="2">
        <v>0</v>
      </c>
      <c r="Q2171" s="2">
        <v>10</v>
      </c>
      <c r="R2171" s="2">
        <v>0</v>
      </c>
      <c r="S2171" s="470"/>
      <c r="T2171" s="470">
        <f t="shared" si="268"/>
        <v>20</v>
      </c>
      <c r="U2171" s="474" t="s">
        <v>3970</v>
      </c>
      <c r="V2171" s="475" t="s">
        <v>3151</v>
      </c>
    </row>
    <row r="2172" spans="1:22" s="1" customFormat="1" ht="39.950000000000003" customHeight="1" thickBot="1">
      <c r="A2172" s="1" t="s">
        <v>6</v>
      </c>
      <c r="B2172" s="2" t="s">
        <v>209</v>
      </c>
      <c r="C2172" s="2" t="s">
        <v>269</v>
      </c>
      <c r="D2172" s="2" t="s">
        <v>2341</v>
      </c>
      <c r="E2172" s="2" t="s">
        <v>2760</v>
      </c>
      <c r="F2172" s="2" t="s">
        <v>3061</v>
      </c>
      <c r="G2172" s="2">
        <v>35700</v>
      </c>
      <c r="H2172" s="467">
        <v>35700</v>
      </c>
      <c r="I2172" s="467"/>
      <c r="J2172" s="468"/>
      <c r="K2172" s="464">
        <v>45550</v>
      </c>
      <c r="L2172" s="464">
        <v>60095</v>
      </c>
      <c r="M2172" s="464">
        <v>60095</v>
      </c>
      <c r="N2172" s="466">
        <f t="shared" si="267"/>
        <v>5.4000000000000006E-2</v>
      </c>
      <c r="O2172" s="2">
        <v>10</v>
      </c>
      <c r="P2172" s="2">
        <v>0</v>
      </c>
      <c r="Q2172" s="2">
        <v>10</v>
      </c>
      <c r="R2172" s="2">
        <v>0</v>
      </c>
      <c r="S2172" s="470"/>
      <c r="T2172" s="470">
        <f t="shared" si="268"/>
        <v>20</v>
      </c>
      <c r="U2172" s="474" t="s">
        <v>3970</v>
      </c>
      <c r="V2172" s="475" t="s">
        <v>3967</v>
      </c>
    </row>
    <row r="2173" spans="1:22" s="1" customFormat="1" ht="39.950000000000003" customHeight="1" thickBot="1">
      <c r="A2173" s="1" t="s">
        <v>6</v>
      </c>
      <c r="B2173" s="2" t="s">
        <v>210</v>
      </c>
      <c r="C2173" s="2" t="s">
        <v>269</v>
      </c>
      <c r="D2173" s="2" t="s">
        <v>2343</v>
      </c>
      <c r="E2173" s="2" t="s">
        <v>2752</v>
      </c>
      <c r="F2173" s="2" t="s">
        <v>2807</v>
      </c>
      <c r="G2173" s="2">
        <v>368</v>
      </c>
      <c r="H2173" s="467">
        <v>397.5</v>
      </c>
      <c r="I2173" s="467">
        <v>375</v>
      </c>
      <c r="J2173" s="468">
        <f t="shared" ref="J2173:J2182" si="273">+(I2173-H2173)/H2173</f>
        <v>-5.6603773584905662E-2</v>
      </c>
      <c r="K2173" s="464">
        <v>4121</v>
      </c>
      <c r="L2173" s="464">
        <v>4417.5</v>
      </c>
      <c r="M2173" s="464">
        <v>768</v>
      </c>
      <c r="N2173" s="466">
        <f t="shared" si="267"/>
        <v>5.4000000000000006E-2</v>
      </c>
      <c r="O2173" s="2">
        <v>10</v>
      </c>
      <c r="P2173" s="2">
        <v>10</v>
      </c>
      <c r="Q2173" s="2">
        <v>10</v>
      </c>
      <c r="R2173" s="2">
        <v>0</v>
      </c>
      <c r="S2173" s="470">
        <v>60</v>
      </c>
      <c r="T2173" s="470">
        <f t="shared" si="268"/>
        <v>90</v>
      </c>
      <c r="U2173" s="476" t="s">
        <v>3969</v>
      </c>
      <c r="V2173" s="472"/>
    </row>
    <row r="2174" spans="1:22" s="1" customFormat="1" ht="39.950000000000003" customHeight="1" thickBot="1">
      <c r="A2174" s="1" t="s">
        <v>6</v>
      </c>
      <c r="B2174" s="2" t="s">
        <v>210</v>
      </c>
      <c r="C2174" s="2" t="s">
        <v>269</v>
      </c>
      <c r="D2174" s="2" t="s">
        <v>2342</v>
      </c>
      <c r="E2174" s="2" t="s">
        <v>2737</v>
      </c>
      <c r="F2174" s="2" t="s">
        <v>2802</v>
      </c>
      <c r="G2174" s="2">
        <v>362.75</v>
      </c>
      <c r="H2174" s="467">
        <v>351.87</v>
      </c>
      <c r="I2174" s="467">
        <v>409.82</v>
      </c>
      <c r="J2174" s="468">
        <f t="shared" si="273"/>
        <v>0.16469150538551167</v>
      </c>
      <c r="K2174" s="464">
        <v>4121</v>
      </c>
      <c r="L2174" s="464">
        <v>4417.5</v>
      </c>
      <c r="M2174" s="464">
        <v>768</v>
      </c>
      <c r="N2174" s="466">
        <f t="shared" si="267"/>
        <v>5.4000000000000006E-2</v>
      </c>
      <c r="O2174" s="2">
        <v>10</v>
      </c>
      <c r="P2174" s="2">
        <v>10</v>
      </c>
      <c r="Q2174" s="2">
        <v>10</v>
      </c>
      <c r="R2174" s="2">
        <v>0</v>
      </c>
      <c r="S2174" s="470">
        <f>+($I$2173*$S$2173)/I2174</f>
        <v>54.902152164364843</v>
      </c>
      <c r="T2174" s="470">
        <f t="shared" si="268"/>
        <v>84.90215216436485</v>
      </c>
      <c r="U2174" s="476" t="s">
        <v>3969</v>
      </c>
      <c r="V2174" s="472"/>
    </row>
    <row r="2175" spans="1:22" s="1" customFormat="1" ht="39.950000000000003" customHeight="1" thickBot="1">
      <c r="A2175" s="1" t="s">
        <v>7</v>
      </c>
      <c r="B2175" s="2" t="s">
        <v>210</v>
      </c>
      <c r="C2175" s="2" t="s">
        <v>269</v>
      </c>
      <c r="D2175" s="2" t="s">
        <v>2344</v>
      </c>
      <c r="E2175" s="2" t="s">
        <v>2733</v>
      </c>
      <c r="F2175" s="2" t="s">
        <v>2779</v>
      </c>
      <c r="G2175" s="2">
        <v>413.16</v>
      </c>
      <c r="H2175" s="467">
        <v>403.26</v>
      </c>
      <c r="I2175" s="467">
        <v>480.62</v>
      </c>
      <c r="J2175" s="468">
        <f t="shared" si="273"/>
        <v>0.19183653226206421</v>
      </c>
      <c r="K2175" s="464">
        <v>4121</v>
      </c>
      <c r="L2175" s="464">
        <v>4417.5</v>
      </c>
      <c r="M2175" s="464">
        <v>768</v>
      </c>
      <c r="N2175" s="466">
        <f t="shared" si="267"/>
        <v>5.4000000000000006E-2</v>
      </c>
      <c r="O2175" s="2">
        <v>10</v>
      </c>
      <c r="P2175" s="2">
        <v>10</v>
      </c>
      <c r="Q2175" s="2">
        <v>10</v>
      </c>
      <c r="R2175" s="2">
        <v>2</v>
      </c>
      <c r="S2175" s="470"/>
      <c r="T2175" s="470">
        <f t="shared" si="268"/>
        <v>32</v>
      </c>
      <c r="U2175" s="474" t="s">
        <v>3970</v>
      </c>
      <c r="V2175" s="475" t="s">
        <v>3151</v>
      </c>
    </row>
    <row r="2176" spans="1:22" s="1" customFormat="1" ht="39.950000000000003" customHeight="1" thickBot="1">
      <c r="A2176" s="1" t="s">
        <v>7</v>
      </c>
      <c r="B2176" s="2" t="s">
        <v>210</v>
      </c>
      <c r="C2176" s="2" t="s">
        <v>269</v>
      </c>
      <c r="D2176" s="2" t="s">
        <v>2345</v>
      </c>
      <c r="E2176" s="2" t="s">
        <v>2741</v>
      </c>
      <c r="F2176" s="2" t="s">
        <v>2779</v>
      </c>
      <c r="G2176" s="2">
        <v>397.9</v>
      </c>
      <c r="H2176" s="467">
        <v>476.67</v>
      </c>
      <c r="I2176" s="467">
        <v>494.26</v>
      </c>
      <c r="J2176" s="468">
        <f t="shared" si="273"/>
        <v>3.6901839847273743E-2</v>
      </c>
      <c r="K2176" s="464">
        <v>4121</v>
      </c>
      <c r="L2176" s="464">
        <v>4417.5</v>
      </c>
      <c r="M2176" s="464">
        <v>768</v>
      </c>
      <c r="N2176" s="466">
        <f t="shared" si="267"/>
        <v>5.4000000000000006E-2</v>
      </c>
      <c r="O2176" s="2">
        <v>10</v>
      </c>
      <c r="P2176" s="2">
        <v>10</v>
      </c>
      <c r="Q2176" s="2">
        <v>10</v>
      </c>
      <c r="R2176" s="2">
        <v>0</v>
      </c>
      <c r="S2176" s="470"/>
      <c r="T2176" s="470">
        <f t="shared" si="268"/>
        <v>30</v>
      </c>
      <c r="U2176" s="474" t="s">
        <v>3970</v>
      </c>
      <c r="V2176" s="475" t="s">
        <v>3151</v>
      </c>
    </row>
    <row r="2177" spans="1:22" s="1" customFormat="1" ht="39.950000000000003" customHeight="1" thickBot="1">
      <c r="A2177" s="1" t="s">
        <v>6</v>
      </c>
      <c r="B2177" s="2" t="s">
        <v>210</v>
      </c>
      <c r="C2177" s="2" t="s">
        <v>269</v>
      </c>
      <c r="D2177" s="2" t="s">
        <v>2346</v>
      </c>
      <c r="E2177" s="2" t="s">
        <v>2738</v>
      </c>
      <c r="F2177" s="2" t="s">
        <v>2819</v>
      </c>
      <c r="G2177" s="2">
        <v>526.47</v>
      </c>
      <c r="H2177" s="467">
        <v>526.47</v>
      </c>
      <c r="I2177" s="467">
        <v>604.21</v>
      </c>
      <c r="J2177" s="468">
        <f t="shared" si="273"/>
        <v>0.14766273481869813</v>
      </c>
      <c r="K2177" s="464">
        <v>4121</v>
      </c>
      <c r="L2177" s="464">
        <v>4417.5</v>
      </c>
      <c r="M2177" s="464">
        <v>768</v>
      </c>
      <c r="N2177" s="466">
        <f t="shared" si="267"/>
        <v>5.4000000000000006E-2</v>
      </c>
      <c r="O2177" s="2">
        <v>10</v>
      </c>
      <c r="P2177" s="2">
        <v>10</v>
      </c>
      <c r="Q2177" s="2">
        <v>10</v>
      </c>
      <c r="R2177" s="2">
        <v>0</v>
      </c>
      <c r="S2177" s="470">
        <f>+($I$2173*$S$2173)/I2177</f>
        <v>37.238708396087453</v>
      </c>
      <c r="T2177" s="470">
        <f t="shared" si="268"/>
        <v>67.238708396087446</v>
      </c>
      <c r="U2177" s="474" t="s">
        <v>3970</v>
      </c>
      <c r="V2177" s="475" t="s">
        <v>3971</v>
      </c>
    </row>
    <row r="2178" spans="1:22" s="1" customFormat="1" ht="39.950000000000003" customHeight="1" thickBot="1">
      <c r="A2178" s="1" t="s">
        <v>7</v>
      </c>
      <c r="B2178" s="2" t="s">
        <v>210</v>
      </c>
      <c r="C2178" s="2" t="s">
        <v>269</v>
      </c>
      <c r="D2178" s="2" t="s">
        <v>2348</v>
      </c>
      <c r="E2178" s="2" t="s">
        <v>2736</v>
      </c>
      <c r="F2178" s="2" t="s">
        <v>2779</v>
      </c>
      <c r="G2178" s="2">
        <v>510.56</v>
      </c>
      <c r="H2178" s="467">
        <v>560.84</v>
      </c>
      <c r="I2178" s="467">
        <v>648.09</v>
      </c>
      <c r="J2178" s="468">
        <f t="shared" si="273"/>
        <v>0.15557021610441479</v>
      </c>
      <c r="K2178" s="464">
        <v>4121</v>
      </c>
      <c r="L2178" s="464">
        <v>4417.5</v>
      </c>
      <c r="M2178" s="464">
        <v>768</v>
      </c>
      <c r="N2178" s="466">
        <f t="shared" si="267"/>
        <v>5.4000000000000006E-2</v>
      </c>
      <c r="O2178" s="2">
        <v>0</v>
      </c>
      <c r="P2178" s="2">
        <v>10</v>
      </c>
      <c r="Q2178" s="2">
        <v>10</v>
      </c>
      <c r="R2178" s="2">
        <v>0</v>
      </c>
      <c r="S2178" s="470"/>
      <c r="T2178" s="470">
        <f t="shared" si="268"/>
        <v>20</v>
      </c>
      <c r="U2178" s="474" t="s">
        <v>3970</v>
      </c>
      <c r="V2178" s="475" t="s">
        <v>3151</v>
      </c>
    </row>
    <row r="2179" spans="1:22" s="1" customFormat="1" ht="39.950000000000003" customHeight="1" thickBot="1">
      <c r="A2179" s="1" t="s">
        <v>7</v>
      </c>
      <c r="B2179" s="2" t="s">
        <v>210</v>
      </c>
      <c r="C2179" s="2" t="s">
        <v>269</v>
      </c>
      <c r="D2179" s="2" t="s">
        <v>2349</v>
      </c>
      <c r="E2179" s="2" t="s">
        <v>2750</v>
      </c>
      <c r="F2179" s="2" t="s">
        <v>2904</v>
      </c>
      <c r="G2179" s="2">
        <v>405.26</v>
      </c>
      <c r="H2179" s="467">
        <v>705</v>
      </c>
      <c r="I2179" s="467">
        <v>705</v>
      </c>
      <c r="J2179" s="468">
        <f t="shared" si="273"/>
        <v>0</v>
      </c>
      <c r="K2179" s="464">
        <v>4121</v>
      </c>
      <c r="L2179" s="464">
        <v>4417.5</v>
      </c>
      <c r="M2179" s="464">
        <v>768</v>
      </c>
      <c r="N2179" s="466">
        <f t="shared" si="267"/>
        <v>5.4000000000000006E-2</v>
      </c>
      <c r="O2179" s="2">
        <v>5</v>
      </c>
      <c r="P2179" s="2">
        <v>0</v>
      </c>
      <c r="Q2179" s="2">
        <v>10</v>
      </c>
      <c r="R2179" s="2">
        <v>1</v>
      </c>
      <c r="S2179" s="470">
        <f>+($I$2173*$S$2173)/I2179</f>
        <v>31.914893617021278</v>
      </c>
      <c r="T2179" s="470">
        <f t="shared" si="268"/>
        <v>47.914893617021278</v>
      </c>
      <c r="U2179" s="474" t="s">
        <v>3970</v>
      </c>
      <c r="V2179" s="475" t="s">
        <v>3971</v>
      </c>
    </row>
    <row r="2180" spans="1:22" s="1" customFormat="1" ht="39.950000000000003" customHeight="1" thickBot="1">
      <c r="A2180" s="1" t="s">
        <v>6</v>
      </c>
      <c r="B2180" s="2" t="s">
        <v>210</v>
      </c>
      <c r="C2180" s="2" t="s">
        <v>269</v>
      </c>
      <c r="D2180" s="2" t="s">
        <v>2350</v>
      </c>
      <c r="E2180" s="2" t="s">
        <v>2735</v>
      </c>
      <c r="F2180" s="2" t="s">
        <v>2868</v>
      </c>
      <c r="G2180" s="2">
        <v>3152.72</v>
      </c>
      <c r="H2180" s="467">
        <v>3301</v>
      </c>
      <c r="I2180" s="467">
        <v>3576</v>
      </c>
      <c r="J2180" s="468">
        <f t="shared" si="273"/>
        <v>8.3308088458043023E-2</v>
      </c>
      <c r="K2180" s="464">
        <v>4121</v>
      </c>
      <c r="L2180" s="464">
        <v>4417.5</v>
      </c>
      <c r="M2180" s="464">
        <v>768</v>
      </c>
      <c r="N2180" s="466">
        <f t="shared" si="267"/>
        <v>5.4000000000000006E-2</v>
      </c>
      <c r="O2180" s="2">
        <v>10</v>
      </c>
      <c r="P2180" s="2">
        <v>10</v>
      </c>
      <c r="Q2180" s="2">
        <v>10</v>
      </c>
      <c r="R2180" s="2">
        <v>1</v>
      </c>
      <c r="S2180" s="470"/>
      <c r="T2180" s="470">
        <f t="shared" si="268"/>
        <v>31</v>
      </c>
      <c r="U2180" s="474" t="s">
        <v>3970</v>
      </c>
      <c r="V2180" s="475" t="s">
        <v>3151</v>
      </c>
    </row>
    <row r="2181" spans="1:22" s="1" customFormat="1" ht="39.950000000000003" customHeight="1" thickBot="1">
      <c r="A2181" s="1" t="s">
        <v>7</v>
      </c>
      <c r="B2181" s="2" t="s">
        <v>210</v>
      </c>
      <c r="C2181" s="2" t="s">
        <v>270</v>
      </c>
      <c r="D2181" s="2" t="s">
        <v>2352</v>
      </c>
      <c r="E2181" s="2" t="s">
        <v>2736</v>
      </c>
      <c r="F2181" s="2" t="s">
        <v>2868</v>
      </c>
      <c r="G2181" s="2">
        <v>4764.8500000000004</v>
      </c>
      <c r="H2181" s="467">
        <v>5104.1000000000004</v>
      </c>
      <c r="I2181" s="467">
        <v>4208.38</v>
      </c>
      <c r="J2181" s="468">
        <f t="shared" si="273"/>
        <v>-0.17549029211810116</v>
      </c>
      <c r="K2181" s="464">
        <v>4121</v>
      </c>
      <c r="L2181" s="464">
        <v>4417.5</v>
      </c>
      <c r="M2181" s="464">
        <v>768</v>
      </c>
      <c r="N2181" s="466">
        <f t="shared" si="267"/>
        <v>5.4000000000000006E-2</v>
      </c>
      <c r="O2181" s="2">
        <v>0</v>
      </c>
      <c r="P2181" s="2">
        <v>10</v>
      </c>
      <c r="Q2181" s="2">
        <v>10</v>
      </c>
      <c r="R2181" s="2">
        <v>0</v>
      </c>
      <c r="S2181" s="470"/>
      <c r="T2181" s="470">
        <f t="shared" si="268"/>
        <v>20</v>
      </c>
      <c r="U2181" s="474" t="s">
        <v>3970</v>
      </c>
      <c r="V2181" s="475" t="s">
        <v>3151</v>
      </c>
    </row>
    <row r="2182" spans="1:22" s="1" customFormat="1" ht="39.950000000000003" customHeight="1" thickBot="1">
      <c r="A2182" s="1" t="s">
        <v>6</v>
      </c>
      <c r="B2182" s="2" t="s">
        <v>210</v>
      </c>
      <c r="C2182" s="2" t="s">
        <v>269</v>
      </c>
      <c r="D2182" s="2" t="s">
        <v>2351</v>
      </c>
      <c r="E2182" s="2" t="s">
        <v>2753</v>
      </c>
      <c r="F2182" s="2" t="s">
        <v>2812</v>
      </c>
      <c r="G2182" s="2">
        <v>4827</v>
      </c>
      <c r="H2182" s="467">
        <v>4827</v>
      </c>
      <c r="I2182" s="467">
        <v>4827</v>
      </c>
      <c r="J2182" s="468">
        <f t="shared" si="273"/>
        <v>0</v>
      </c>
      <c r="K2182" s="464">
        <v>4121</v>
      </c>
      <c r="L2182" s="464">
        <v>4417.5</v>
      </c>
      <c r="M2182" s="464">
        <v>768</v>
      </c>
      <c r="N2182" s="466">
        <f t="shared" si="267"/>
        <v>5.4000000000000006E-2</v>
      </c>
      <c r="O2182" s="2">
        <v>10</v>
      </c>
      <c r="P2182" s="2">
        <v>10</v>
      </c>
      <c r="Q2182" s="2">
        <v>10</v>
      </c>
      <c r="R2182" s="2">
        <v>0</v>
      </c>
      <c r="S2182" s="470">
        <f>+($I$2173*$S$2173)/I2182</f>
        <v>4.6612802983219392</v>
      </c>
      <c r="T2182" s="470">
        <f t="shared" si="268"/>
        <v>34.661280298321941</v>
      </c>
      <c r="U2182" s="474" t="s">
        <v>3970</v>
      </c>
      <c r="V2182" s="475" t="s">
        <v>3971</v>
      </c>
    </row>
    <row r="2183" spans="1:22" s="1" customFormat="1" ht="39.950000000000003" customHeight="1" thickBot="1">
      <c r="A2183" s="1" t="s">
        <v>7</v>
      </c>
      <c r="B2183" s="2" t="s">
        <v>210</v>
      </c>
      <c r="C2183" s="2" t="s">
        <v>269</v>
      </c>
      <c r="D2183" s="2" t="s">
        <v>2347</v>
      </c>
      <c r="E2183" s="2" t="s">
        <v>2742</v>
      </c>
      <c r="F2183" s="2" t="s">
        <v>2779</v>
      </c>
      <c r="G2183" s="2">
        <v>416.36</v>
      </c>
      <c r="H2183" s="467">
        <v>549</v>
      </c>
      <c r="I2183" s="467"/>
      <c r="J2183" s="468"/>
      <c r="K2183" s="464">
        <v>4121</v>
      </c>
      <c r="L2183" s="464">
        <v>4417.5</v>
      </c>
      <c r="M2183" s="464">
        <v>768</v>
      </c>
      <c r="N2183" s="466">
        <f t="shared" si="267"/>
        <v>5.4000000000000006E-2</v>
      </c>
      <c r="O2183" s="2">
        <v>10</v>
      </c>
      <c r="P2183" s="2">
        <v>0</v>
      </c>
      <c r="Q2183" s="2">
        <v>10</v>
      </c>
      <c r="R2183" s="2">
        <v>0</v>
      </c>
      <c r="S2183" s="470"/>
      <c r="T2183" s="470">
        <f t="shared" si="268"/>
        <v>20</v>
      </c>
      <c r="U2183" s="474" t="s">
        <v>3970</v>
      </c>
      <c r="V2183" s="475" t="s">
        <v>3151</v>
      </c>
    </row>
    <row r="2184" spans="1:22" s="1" customFormat="1" ht="39.950000000000003" customHeight="1" thickBot="1">
      <c r="A2184" s="1" t="s">
        <v>7</v>
      </c>
      <c r="B2184" s="2" t="s">
        <v>210</v>
      </c>
      <c r="C2184" s="2" t="s">
        <v>269</v>
      </c>
      <c r="D2184" s="2" t="s">
        <v>2353</v>
      </c>
      <c r="E2184" s="2" t="s">
        <v>2734</v>
      </c>
      <c r="F2184" s="2" t="s">
        <v>2779</v>
      </c>
      <c r="G2184" s="2"/>
      <c r="H2184" s="467"/>
      <c r="I2184" s="467"/>
      <c r="J2184" s="468"/>
      <c r="K2184" s="464">
        <v>4121</v>
      </c>
      <c r="L2184" s="464">
        <v>4417.5</v>
      </c>
      <c r="M2184" s="464">
        <v>768</v>
      </c>
      <c r="N2184" s="466">
        <f t="shared" si="267"/>
        <v>5.4000000000000006E-2</v>
      </c>
      <c r="O2184" s="2">
        <v>10</v>
      </c>
      <c r="P2184" s="2">
        <v>10</v>
      </c>
      <c r="Q2184" s="2">
        <v>10</v>
      </c>
      <c r="R2184" s="2">
        <v>0</v>
      </c>
      <c r="S2184" s="470"/>
      <c r="T2184" s="470">
        <f t="shared" si="268"/>
        <v>30</v>
      </c>
      <c r="U2184" s="474" t="s">
        <v>3970</v>
      </c>
      <c r="V2184" s="475" t="s">
        <v>3151</v>
      </c>
    </row>
    <row r="2185" spans="1:22" s="1" customFormat="1" ht="39.950000000000003" customHeight="1" thickBot="1">
      <c r="A2185" s="1" t="s">
        <v>6</v>
      </c>
      <c r="B2185" s="2" t="s">
        <v>211</v>
      </c>
      <c r="C2185" s="2" t="s">
        <v>269</v>
      </c>
      <c r="D2185" s="2" t="s">
        <v>2354</v>
      </c>
      <c r="E2185" s="2" t="s">
        <v>2744</v>
      </c>
      <c r="F2185" s="2" t="s">
        <v>2988</v>
      </c>
      <c r="G2185" s="2">
        <v>518.41</v>
      </c>
      <c r="H2185" s="467">
        <v>486</v>
      </c>
      <c r="I2185" s="467">
        <v>483.64</v>
      </c>
      <c r="J2185" s="468">
        <f t="shared" ref="J2185:J2218" si="274">+(I2185-H2185)/H2185</f>
        <v>-4.8559670781893284E-3</v>
      </c>
      <c r="K2185" s="464">
        <v>3085</v>
      </c>
      <c r="L2185" s="464">
        <v>2580</v>
      </c>
      <c r="M2185" s="464">
        <v>2635</v>
      </c>
      <c r="N2185" s="466">
        <f t="shared" si="267"/>
        <v>5.4000000000000006E-2</v>
      </c>
      <c r="O2185" s="2">
        <v>10</v>
      </c>
      <c r="P2185" s="2">
        <v>10</v>
      </c>
      <c r="Q2185" s="2">
        <v>10</v>
      </c>
      <c r="R2185" s="2">
        <v>0</v>
      </c>
      <c r="S2185" s="470">
        <v>60</v>
      </c>
      <c r="T2185" s="470">
        <f t="shared" si="268"/>
        <v>90</v>
      </c>
      <c r="U2185" s="476" t="s">
        <v>3969</v>
      </c>
      <c r="V2185" s="472"/>
    </row>
    <row r="2186" spans="1:22" s="1" customFormat="1" ht="39.950000000000003" customHeight="1" thickBot="1">
      <c r="A2186" s="1" t="s">
        <v>6</v>
      </c>
      <c r="B2186" s="2" t="s">
        <v>211</v>
      </c>
      <c r="C2186" s="2" t="s">
        <v>269</v>
      </c>
      <c r="D2186" s="2" t="s">
        <v>2358</v>
      </c>
      <c r="E2186" s="2" t="s">
        <v>2752</v>
      </c>
      <c r="F2186" s="2" t="s">
        <v>2922</v>
      </c>
      <c r="G2186" s="2">
        <v>565.9</v>
      </c>
      <c r="H2186" s="467">
        <v>579.26</v>
      </c>
      <c r="I2186" s="467">
        <v>553.9</v>
      </c>
      <c r="J2186" s="468">
        <f t="shared" si="274"/>
        <v>-4.3779995166246616E-2</v>
      </c>
      <c r="K2186" s="464">
        <v>3085</v>
      </c>
      <c r="L2186" s="464">
        <v>2580</v>
      </c>
      <c r="M2186" s="464">
        <v>2635</v>
      </c>
      <c r="N2186" s="466">
        <f t="shared" si="267"/>
        <v>5.4000000000000006E-2</v>
      </c>
      <c r="O2186" s="2">
        <v>10</v>
      </c>
      <c r="P2186" s="2">
        <v>10</v>
      </c>
      <c r="Q2186" s="2">
        <v>10</v>
      </c>
      <c r="R2186" s="2">
        <v>0</v>
      </c>
      <c r="S2186" s="470">
        <f>+($I$2185*$S$2185)/I2186</f>
        <v>52.389239935006316</v>
      </c>
      <c r="T2186" s="470">
        <f t="shared" si="268"/>
        <v>82.389239935006316</v>
      </c>
      <c r="U2186" s="476" t="s">
        <v>3969</v>
      </c>
      <c r="V2186" s="472"/>
    </row>
    <row r="2187" spans="1:22" s="1" customFormat="1" ht="39.950000000000003" customHeight="1" thickBot="1">
      <c r="A2187" s="1" t="s">
        <v>7</v>
      </c>
      <c r="B2187" s="2" t="s">
        <v>211</v>
      </c>
      <c r="C2187" s="2" t="s">
        <v>269</v>
      </c>
      <c r="D2187" s="2" t="s">
        <v>2357</v>
      </c>
      <c r="E2187" s="2" t="s">
        <v>2738</v>
      </c>
      <c r="F2187" s="2" t="s">
        <v>2852</v>
      </c>
      <c r="G2187" s="2">
        <v>587.86</v>
      </c>
      <c r="H2187" s="467">
        <v>560</v>
      </c>
      <c r="I2187" s="467">
        <v>583.49</v>
      </c>
      <c r="J2187" s="468">
        <f t="shared" si="274"/>
        <v>4.1946428571428586E-2</v>
      </c>
      <c r="K2187" s="464">
        <v>3085</v>
      </c>
      <c r="L2187" s="464">
        <v>2580</v>
      </c>
      <c r="M2187" s="464">
        <v>2635</v>
      </c>
      <c r="N2187" s="466">
        <f t="shared" si="267"/>
        <v>5.4000000000000006E-2</v>
      </c>
      <c r="O2187" s="2">
        <v>10</v>
      </c>
      <c r="P2187" s="2">
        <v>10</v>
      </c>
      <c r="Q2187" s="2">
        <v>10</v>
      </c>
      <c r="R2187" s="2">
        <v>0</v>
      </c>
      <c r="S2187" s="470">
        <f>+($I$2185*$S$2185)/I2187</f>
        <v>49.732471850417312</v>
      </c>
      <c r="T2187" s="470">
        <f t="shared" si="268"/>
        <v>79.732471850417312</v>
      </c>
      <c r="U2187" s="476" t="s">
        <v>3969</v>
      </c>
      <c r="V2187" s="472"/>
    </row>
    <row r="2188" spans="1:22" s="1" customFormat="1" ht="39.950000000000003" customHeight="1" thickBot="1">
      <c r="A2188" s="1" t="s">
        <v>6</v>
      </c>
      <c r="B2188" s="2" t="s">
        <v>211</v>
      </c>
      <c r="C2188" s="2" t="s">
        <v>269</v>
      </c>
      <c r="D2188" s="2" t="s">
        <v>2356</v>
      </c>
      <c r="E2188" s="2" t="s">
        <v>2733</v>
      </c>
      <c r="F2188" s="2" t="s">
        <v>2865</v>
      </c>
      <c r="G2188" s="2">
        <v>541.01</v>
      </c>
      <c r="H2188" s="467">
        <v>532.34</v>
      </c>
      <c r="I2188" s="467">
        <v>600.94000000000005</v>
      </c>
      <c r="J2188" s="468">
        <f t="shared" si="274"/>
        <v>0.12886501108314238</v>
      </c>
      <c r="K2188" s="464">
        <v>3085</v>
      </c>
      <c r="L2188" s="464">
        <v>2580</v>
      </c>
      <c r="M2188" s="464">
        <v>2635</v>
      </c>
      <c r="N2188" s="466">
        <f t="shared" ref="N2188:N2251" si="275">1.6%+1.9%+1.9%</f>
        <v>5.4000000000000006E-2</v>
      </c>
      <c r="O2188" s="2">
        <v>10</v>
      </c>
      <c r="P2188" s="2">
        <v>0</v>
      </c>
      <c r="Q2188" s="2">
        <v>10</v>
      </c>
      <c r="R2188" s="2">
        <v>2</v>
      </c>
      <c r="S2188" s="470"/>
      <c r="T2188" s="470">
        <f t="shared" ref="T2188:T2251" si="276">+SUM(O2188:S2188)</f>
        <v>22</v>
      </c>
      <c r="U2188" s="474" t="s">
        <v>3970</v>
      </c>
      <c r="V2188" s="475" t="s">
        <v>3151</v>
      </c>
    </row>
    <row r="2189" spans="1:22" s="1" customFormat="1" ht="39.950000000000003" customHeight="1" thickBot="1">
      <c r="A2189" s="1" t="s">
        <v>6</v>
      </c>
      <c r="B2189" s="2" t="s">
        <v>211</v>
      </c>
      <c r="C2189" s="2" t="s">
        <v>269</v>
      </c>
      <c r="D2189" s="2" t="s">
        <v>2355</v>
      </c>
      <c r="E2189" s="2" t="s">
        <v>2737</v>
      </c>
      <c r="F2189" s="2" t="s">
        <v>3062</v>
      </c>
      <c r="G2189" s="2">
        <v>491.26</v>
      </c>
      <c r="H2189" s="467">
        <v>491.26</v>
      </c>
      <c r="I2189" s="467">
        <v>632.46</v>
      </c>
      <c r="J2189" s="468">
        <f t="shared" si="274"/>
        <v>0.28742417457151009</v>
      </c>
      <c r="K2189" s="464">
        <v>3085</v>
      </c>
      <c r="L2189" s="464">
        <v>2580</v>
      </c>
      <c r="M2189" s="464">
        <v>2635</v>
      </c>
      <c r="N2189" s="466">
        <f t="shared" si="275"/>
        <v>5.4000000000000006E-2</v>
      </c>
      <c r="O2189" s="2">
        <v>10</v>
      </c>
      <c r="P2189" s="2">
        <v>10</v>
      </c>
      <c r="Q2189" s="2">
        <v>10</v>
      </c>
      <c r="R2189" s="2">
        <v>0</v>
      </c>
      <c r="S2189" s="470">
        <f>+($I$2185*$S$2185)/I2189</f>
        <v>45.881794896119906</v>
      </c>
      <c r="T2189" s="470">
        <f t="shared" si="276"/>
        <v>75.881794896119914</v>
      </c>
      <c r="U2189" s="476" t="s">
        <v>3969</v>
      </c>
      <c r="V2189" s="472"/>
    </row>
    <row r="2190" spans="1:22" s="1" customFormat="1" ht="39.950000000000003" customHeight="1" thickBot="1">
      <c r="A2190" s="1" t="s">
        <v>6</v>
      </c>
      <c r="B2190" s="2" t="s">
        <v>211</v>
      </c>
      <c r="C2190" s="2" t="s">
        <v>269</v>
      </c>
      <c r="D2190" s="2" t="s">
        <v>2359</v>
      </c>
      <c r="E2190" s="2" t="s">
        <v>2735</v>
      </c>
      <c r="F2190" s="2" t="s">
        <v>2816</v>
      </c>
      <c r="G2190" s="2">
        <v>661.62</v>
      </c>
      <c r="H2190" s="467">
        <v>662</v>
      </c>
      <c r="I2190" s="467">
        <v>663</v>
      </c>
      <c r="J2190" s="468">
        <f t="shared" si="274"/>
        <v>1.5105740181268882E-3</v>
      </c>
      <c r="K2190" s="464">
        <v>3085</v>
      </c>
      <c r="L2190" s="464">
        <v>2580</v>
      </c>
      <c r="M2190" s="464">
        <v>2635</v>
      </c>
      <c r="N2190" s="466">
        <f t="shared" si="275"/>
        <v>5.4000000000000006E-2</v>
      </c>
      <c r="O2190" s="2">
        <v>10</v>
      </c>
      <c r="P2190" s="2">
        <v>10</v>
      </c>
      <c r="Q2190" s="2">
        <v>10</v>
      </c>
      <c r="R2190" s="2">
        <v>1</v>
      </c>
      <c r="S2190" s="470">
        <f>+($I$2185*$S$2185)/I2190</f>
        <v>43.768325791855197</v>
      </c>
      <c r="T2190" s="470">
        <f t="shared" si="276"/>
        <v>74.768325791855204</v>
      </c>
      <c r="U2190" s="476" t="s">
        <v>3969</v>
      </c>
      <c r="V2190" s="472"/>
    </row>
    <row r="2191" spans="1:22" s="1" customFormat="1" ht="39.950000000000003" customHeight="1" thickBot="1">
      <c r="A2191" s="1" t="s">
        <v>6</v>
      </c>
      <c r="B2191" s="2" t="s">
        <v>211</v>
      </c>
      <c r="C2191" s="2" t="s">
        <v>269</v>
      </c>
      <c r="D2191" s="2" t="s">
        <v>2360</v>
      </c>
      <c r="E2191" s="2" t="s">
        <v>2742</v>
      </c>
      <c r="F2191" s="2" t="s">
        <v>2865</v>
      </c>
      <c r="G2191" s="2">
        <v>547.41</v>
      </c>
      <c r="H2191" s="467">
        <v>710</v>
      </c>
      <c r="I2191" s="467">
        <v>710</v>
      </c>
      <c r="J2191" s="468">
        <f t="shared" si="274"/>
        <v>0</v>
      </c>
      <c r="K2191" s="464">
        <v>3085</v>
      </c>
      <c r="L2191" s="464">
        <v>2580</v>
      </c>
      <c r="M2191" s="464">
        <v>2635</v>
      </c>
      <c r="N2191" s="466">
        <f t="shared" si="275"/>
        <v>5.4000000000000006E-2</v>
      </c>
      <c r="O2191" s="2">
        <v>10</v>
      </c>
      <c r="P2191" s="2">
        <v>0</v>
      </c>
      <c r="Q2191" s="2">
        <v>10</v>
      </c>
      <c r="R2191" s="2">
        <v>0</v>
      </c>
      <c r="S2191" s="470">
        <f>+($I$2185*$S$2185)/I2191</f>
        <v>40.870985915492952</v>
      </c>
      <c r="T2191" s="470">
        <f t="shared" si="276"/>
        <v>60.870985915492952</v>
      </c>
      <c r="U2191" s="476" t="s">
        <v>3969</v>
      </c>
      <c r="V2191" s="472"/>
    </row>
    <row r="2192" spans="1:22" s="1" customFormat="1" ht="39.950000000000003" customHeight="1" thickBot="1">
      <c r="A2192" s="1" t="s">
        <v>7</v>
      </c>
      <c r="B2192" s="2" t="s">
        <v>211</v>
      </c>
      <c r="C2192" s="2" t="s">
        <v>270</v>
      </c>
      <c r="D2192" s="2" t="s">
        <v>2362</v>
      </c>
      <c r="E2192" s="2" t="s">
        <v>2736</v>
      </c>
      <c r="F2192" s="2" t="s">
        <v>2853</v>
      </c>
      <c r="G2192" s="2">
        <v>799.51</v>
      </c>
      <c r="H2192" s="467">
        <v>799.53</v>
      </c>
      <c r="I2192" s="467">
        <v>736.89</v>
      </c>
      <c r="J2192" s="468">
        <f t="shared" si="274"/>
        <v>-7.8346028291621309E-2</v>
      </c>
      <c r="K2192" s="464">
        <v>3085</v>
      </c>
      <c r="L2192" s="464">
        <v>2580</v>
      </c>
      <c r="M2192" s="464">
        <v>2635</v>
      </c>
      <c r="N2192" s="466">
        <f t="shared" si="275"/>
        <v>5.4000000000000006E-2</v>
      </c>
      <c r="O2192" s="2">
        <v>0</v>
      </c>
      <c r="P2192" s="2">
        <v>10</v>
      </c>
      <c r="Q2192" s="2">
        <v>10</v>
      </c>
      <c r="R2192" s="2">
        <v>0</v>
      </c>
      <c r="S2192" s="470">
        <f>+($I$2185*$S$2185)/I2192</f>
        <v>39.379554614664329</v>
      </c>
      <c r="T2192" s="470">
        <f t="shared" si="276"/>
        <v>59.379554614664329</v>
      </c>
      <c r="U2192" s="474" t="s">
        <v>3970</v>
      </c>
      <c r="V2192" s="475" t="s">
        <v>3971</v>
      </c>
    </row>
    <row r="2193" spans="1:22" s="1" customFormat="1" ht="39.950000000000003" customHeight="1" thickBot="1">
      <c r="A2193" s="1" t="s">
        <v>6</v>
      </c>
      <c r="B2193" s="2" t="s">
        <v>211</v>
      </c>
      <c r="C2193" s="2" t="s">
        <v>269</v>
      </c>
      <c r="D2193" s="2" t="s">
        <v>2361</v>
      </c>
      <c r="E2193" s="2" t="s">
        <v>2736</v>
      </c>
      <c r="F2193" s="2" t="s">
        <v>2865</v>
      </c>
      <c r="G2193" s="2">
        <v>690.86</v>
      </c>
      <c r="H2193" s="467">
        <v>718.59</v>
      </c>
      <c r="I2193" s="467">
        <v>777.33</v>
      </c>
      <c r="J2193" s="468">
        <f t="shared" si="274"/>
        <v>8.1743414186114485E-2</v>
      </c>
      <c r="K2193" s="464">
        <v>3085</v>
      </c>
      <c r="L2193" s="464">
        <v>2580</v>
      </c>
      <c r="M2193" s="464">
        <v>2635</v>
      </c>
      <c r="N2193" s="466">
        <f t="shared" si="275"/>
        <v>5.4000000000000006E-2</v>
      </c>
      <c r="O2193" s="2">
        <v>0</v>
      </c>
      <c r="P2193" s="2">
        <v>0</v>
      </c>
      <c r="Q2193" s="2">
        <v>10</v>
      </c>
      <c r="R2193" s="2">
        <v>0</v>
      </c>
      <c r="S2193" s="470"/>
      <c r="T2193" s="470">
        <f t="shared" si="276"/>
        <v>10</v>
      </c>
      <c r="U2193" s="474" t="s">
        <v>3970</v>
      </c>
      <c r="V2193" s="475" t="s">
        <v>3151</v>
      </c>
    </row>
    <row r="2194" spans="1:22" s="1" customFormat="1" ht="39.950000000000003" customHeight="1" thickBot="1">
      <c r="A2194" s="1" t="s">
        <v>6</v>
      </c>
      <c r="B2194" s="2" t="s">
        <v>211</v>
      </c>
      <c r="C2194" s="2" t="s">
        <v>270</v>
      </c>
      <c r="D2194" s="2" t="s">
        <v>2363</v>
      </c>
      <c r="E2194" s="2" t="s">
        <v>2737</v>
      </c>
      <c r="F2194" s="2" t="s">
        <v>2879</v>
      </c>
      <c r="G2194" s="2">
        <v>917.38</v>
      </c>
      <c r="H2194" s="467">
        <v>917.38</v>
      </c>
      <c r="I2194" s="467">
        <v>847.23</v>
      </c>
      <c r="J2194" s="468">
        <f t="shared" si="274"/>
        <v>-7.6467766901393078E-2</v>
      </c>
      <c r="K2194" s="464">
        <v>3085</v>
      </c>
      <c r="L2194" s="464">
        <v>2580</v>
      </c>
      <c r="M2194" s="464">
        <v>2635</v>
      </c>
      <c r="N2194" s="466">
        <f t="shared" si="275"/>
        <v>5.4000000000000006E-2</v>
      </c>
      <c r="O2194" s="2">
        <v>10</v>
      </c>
      <c r="P2194" s="2">
        <v>10</v>
      </c>
      <c r="Q2194" s="2">
        <v>10</v>
      </c>
      <c r="R2194" s="2">
        <v>0</v>
      </c>
      <c r="S2194" s="470">
        <f>+($I$2185*$S$2185)/I2194</f>
        <v>34.250911794908106</v>
      </c>
      <c r="T2194" s="470">
        <f t="shared" si="276"/>
        <v>64.250911794908106</v>
      </c>
      <c r="U2194" s="474" t="s">
        <v>3970</v>
      </c>
      <c r="V2194" s="475" t="s">
        <v>3971</v>
      </c>
    </row>
    <row r="2195" spans="1:22" s="1" customFormat="1" ht="39.950000000000003" customHeight="1" thickBot="1">
      <c r="A2195" s="1" t="s">
        <v>6</v>
      </c>
      <c r="B2195" s="2" t="s">
        <v>212</v>
      </c>
      <c r="C2195" s="2" t="s">
        <v>269</v>
      </c>
      <c r="D2195" s="2" t="s">
        <v>2364</v>
      </c>
      <c r="E2195" s="2" t="s">
        <v>2744</v>
      </c>
      <c r="F2195" s="2" t="s">
        <v>2988</v>
      </c>
      <c r="G2195" s="2">
        <v>518.41</v>
      </c>
      <c r="H2195" s="467">
        <v>486</v>
      </c>
      <c r="I2195" s="467">
        <v>483.64</v>
      </c>
      <c r="J2195" s="468">
        <f t="shared" si="274"/>
        <v>-4.8559670781893284E-3</v>
      </c>
      <c r="K2195" s="464">
        <v>3085</v>
      </c>
      <c r="L2195" s="464">
        <v>2580</v>
      </c>
      <c r="M2195" s="464">
        <v>2635</v>
      </c>
      <c r="N2195" s="466">
        <f t="shared" si="275"/>
        <v>5.4000000000000006E-2</v>
      </c>
      <c r="O2195" s="2">
        <v>10</v>
      </c>
      <c r="P2195" s="2">
        <v>10</v>
      </c>
      <c r="Q2195" s="2">
        <v>10</v>
      </c>
      <c r="R2195" s="2">
        <v>0</v>
      </c>
      <c r="S2195" s="470">
        <v>60</v>
      </c>
      <c r="T2195" s="470">
        <f t="shared" si="276"/>
        <v>90</v>
      </c>
      <c r="U2195" s="476" t="s">
        <v>3969</v>
      </c>
      <c r="V2195" s="472"/>
    </row>
    <row r="2196" spans="1:22" s="1" customFormat="1" ht="39.950000000000003" customHeight="1" thickBot="1">
      <c r="A2196" s="1" t="s">
        <v>6</v>
      </c>
      <c r="B2196" s="2" t="s">
        <v>212</v>
      </c>
      <c r="C2196" s="2" t="s">
        <v>269</v>
      </c>
      <c r="D2196" s="2" t="s">
        <v>2368</v>
      </c>
      <c r="E2196" s="2" t="s">
        <v>2752</v>
      </c>
      <c r="F2196" s="2" t="s">
        <v>2922</v>
      </c>
      <c r="G2196" s="2">
        <v>565.9</v>
      </c>
      <c r="H2196" s="467">
        <v>579.26</v>
      </c>
      <c r="I2196" s="467">
        <v>553.9</v>
      </c>
      <c r="J2196" s="468">
        <f t="shared" si="274"/>
        <v>-4.3779995166246616E-2</v>
      </c>
      <c r="K2196" s="464">
        <v>3085</v>
      </c>
      <c r="L2196" s="464">
        <v>2580</v>
      </c>
      <c r="M2196" s="464">
        <v>2635</v>
      </c>
      <c r="N2196" s="466">
        <f t="shared" si="275"/>
        <v>5.4000000000000006E-2</v>
      </c>
      <c r="O2196" s="2">
        <v>10</v>
      </c>
      <c r="P2196" s="2">
        <v>10</v>
      </c>
      <c r="Q2196" s="2">
        <v>10</v>
      </c>
      <c r="R2196" s="2">
        <v>0</v>
      </c>
      <c r="S2196" s="470">
        <f>+($I$2195*$S$2195)/I2196</f>
        <v>52.389239935006316</v>
      </c>
      <c r="T2196" s="470">
        <f t="shared" si="276"/>
        <v>82.389239935006316</v>
      </c>
      <c r="U2196" s="476" t="s">
        <v>3969</v>
      </c>
      <c r="V2196" s="472"/>
    </row>
    <row r="2197" spans="1:22" s="1" customFormat="1" ht="39.950000000000003" customHeight="1" thickBot="1">
      <c r="A2197" s="1" t="s">
        <v>7</v>
      </c>
      <c r="B2197" s="2" t="s">
        <v>212</v>
      </c>
      <c r="C2197" s="2" t="s">
        <v>269</v>
      </c>
      <c r="D2197" s="2" t="s">
        <v>2367</v>
      </c>
      <c r="E2197" s="2" t="s">
        <v>2738</v>
      </c>
      <c r="F2197" s="2" t="s">
        <v>2852</v>
      </c>
      <c r="G2197" s="2">
        <v>587.86</v>
      </c>
      <c r="H2197" s="467">
        <v>560</v>
      </c>
      <c r="I2197" s="467">
        <v>583.49</v>
      </c>
      <c r="J2197" s="468">
        <f t="shared" si="274"/>
        <v>4.1946428571428586E-2</v>
      </c>
      <c r="K2197" s="464">
        <v>3085</v>
      </c>
      <c r="L2197" s="464">
        <v>2580</v>
      </c>
      <c r="M2197" s="464">
        <v>2635</v>
      </c>
      <c r="N2197" s="466">
        <f t="shared" si="275"/>
        <v>5.4000000000000006E-2</v>
      </c>
      <c r="O2197" s="2">
        <v>10</v>
      </c>
      <c r="P2197" s="2">
        <v>10</v>
      </c>
      <c r="Q2197" s="2">
        <v>10</v>
      </c>
      <c r="R2197" s="2">
        <v>0</v>
      </c>
      <c r="S2197" s="470">
        <f>+($I$2195*$S$2195)/I2197</f>
        <v>49.732471850417312</v>
      </c>
      <c r="T2197" s="470">
        <f t="shared" si="276"/>
        <v>79.732471850417312</v>
      </c>
      <c r="U2197" s="476" t="s">
        <v>3969</v>
      </c>
      <c r="V2197" s="472"/>
    </row>
    <row r="2198" spans="1:22" s="1" customFormat="1" ht="39.950000000000003" customHeight="1" thickBot="1">
      <c r="A2198" s="1" t="s">
        <v>6</v>
      </c>
      <c r="B2198" s="2" t="s">
        <v>212</v>
      </c>
      <c r="C2198" s="2" t="s">
        <v>269</v>
      </c>
      <c r="D2198" s="2" t="s">
        <v>2366</v>
      </c>
      <c r="E2198" s="2" t="s">
        <v>2733</v>
      </c>
      <c r="F2198" s="2" t="s">
        <v>2991</v>
      </c>
      <c r="G2198" s="2">
        <v>541.01</v>
      </c>
      <c r="H2198" s="467">
        <v>532.34</v>
      </c>
      <c r="I2198" s="467">
        <v>600.94000000000005</v>
      </c>
      <c r="J2198" s="468">
        <f t="shared" si="274"/>
        <v>0.12886501108314238</v>
      </c>
      <c r="K2198" s="464">
        <v>3085</v>
      </c>
      <c r="L2198" s="464">
        <v>2580</v>
      </c>
      <c r="M2198" s="464">
        <v>2635</v>
      </c>
      <c r="N2198" s="466">
        <f t="shared" si="275"/>
        <v>5.4000000000000006E-2</v>
      </c>
      <c r="O2198" s="2">
        <v>10</v>
      </c>
      <c r="P2198" s="2">
        <v>0</v>
      </c>
      <c r="Q2198" s="2">
        <v>10</v>
      </c>
      <c r="R2198" s="2">
        <v>2</v>
      </c>
      <c r="S2198" s="470"/>
      <c r="T2198" s="470">
        <f t="shared" si="276"/>
        <v>22</v>
      </c>
      <c r="U2198" s="474" t="s">
        <v>3970</v>
      </c>
      <c r="V2198" s="475" t="s">
        <v>3151</v>
      </c>
    </row>
    <row r="2199" spans="1:22" s="1" customFormat="1" ht="39.950000000000003" customHeight="1" thickBot="1">
      <c r="A2199" s="1" t="s">
        <v>6</v>
      </c>
      <c r="B2199" s="2" t="s">
        <v>212</v>
      </c>
      <c r="C2199" s="2" t="s">
        <v>269</v>
      </c>
      <c r="D2199" s="2" t="s">
        <v>2365</v>
      </c>
      <c r="E2199" s="2" t="s">
        <v>2737</v>
      </c>
      <c r="F2199" s="2" t="s">
        <v>3062</v>
      </c>
      <c r="G2199" s="2">
        <v>491.26</v>
      </c>
      <c r="H2199" s="467">
        <v>491.26</v>
      </c>
      <c r="I2199" s="467">
        <v>632.46</v>
      </c>
      <c r="J2199" s="468">
        <f t="shared" si="274"/>
        <v>0.28742417457151009</v>
      </c>
      <c r="K2199" s="464">
        <v>3085</v>
      </c>
      <c r="L2199" s="464">
        <v>2580</v>
      </c>
      <c r="M2199" s="464">
        <v>2635</v>
      </c>
      <c r="N2199" s="466">
        <f t="shared" si="275"/>
        <v>5.4000000000000006E-2</v>
      </c>
      <c r="O2199" s="2">
        <v>10</v>
      </c>
      <c r="P2199" s="2">
        <v>10</v>
      </c>
      <c r="Q2199" s="2">
        <v>10</v>
      </c>
      <c r="R2199" s="2">
        <v>0</v>
      </c>
      <c r="S2199" s="470">
        <f>+($I$2195*$S$2195)/I2199</f>
        <v>45.881794896119906</v>
      </c>
      <c r="T2199" s="470">
        <f t="shared" si="276"/>
        <v>75.881794896119914</v>
      </c>
      <c r="U2199" s="476" t="s">
        <v>3969</v>
      </c>
      <c r="V2199" s="472"/>
    </row>
    <row r="2200" spans="1:22" s="1" customFormat="1" ht="39.950000000000003" customHeight="1" thickBot="1">
      <c r="A2200" s="1" t="s">
        <v>6</v>
      </c>
      <c r="B2200" s="2" t="s">
        <v>212</v>
      </c>
      <c r="C2200" s="2" t="s">
        <v>269</v>
      </c>
      <c r="D2200" s="2" t="s">
        <v>2369</v>
      </c>
      <c r="E2200" s="2" t="s">
        <v>2735</v>
      </c>
      <c r="F2200" s="2" t="s">
        <v>2816</v>
      </c>
      <c r="G2200" s="2">
        <v>661.62</v>
      </c>
      <c r="H2200" s="467">
        <v>662</v>
      </c>
      <c r="I2200" s="467">
        <v>663</v>
      </c>
      <c r="J2200" s="468">
        <f t="shared" si="274"/>
        <v>1.5105740181268882E-3</v>
      </c>
      <c r="K2200" s="464">
        <v>3085</v>
      </c>
      <c r="L2200" s="464">
        <v>2580</v>
      </c>
      <c r="M2200" s="464">
        <v>2635</v>
      </c>
      <c r="N2200" s="466">
        <f t="shared" si="275"/>
        <v>5.4000000000000006E-2</v>
      </c>
      <c r="O2200" s="2">
        <v>10</v>
      </c>
      <c r="P2200" s="2">
        <v>10</v>
      </c>
      <c r="Q2200" s="2">
        <v>10</v>
      </c>
      <c r="R2200" s="2">
        <v>1</v>
      </c>
      <c r="S2200" s="470">
        <f>+($I$2195*$S$2195)/I2200</f>
        <v>43.768325791855197</v>
      </c>
      <c r="T2200" s="470">
        <f t="shared" si="276"/>
        <v>74.768325791855204</v>
      </c>
      <c r="U2200" s="476" t="s">
        <v>3969</v>
      </c>
      <c r="V2200" s="472"/>
    </row>
    <row r="2201" spans="1:22" s="1" customFormat="1" ht="39.950000000000003" customHeight="1" thickBot="1">
      <c r="A2201" s="1" t="s">
        <v>6</v>
      </c>
      <c r="B2201" s="2" t="s">
        <v>212</v>
      </c>
      <c r="C2201" s="2" t="s">
        <v>269</v>
      </c>
      <c r="D2201" s="2" t="s">
        <v>2370</v>
      </c>
      <c r="E2201" s="2" t="s">
        <v>2742</v>
      </c>
      <c r="F2201" s="2" t="s">
        <v>2865</v>
      </c>
      <c r="G2201" s="2">
        <v>547.41</v>
      </c>
      <c r="H2201" s="467">
        <v>710</v>
      </c>
      <c r="I2201" s="467">
        <v>710</v>
      </c>
      <c r="J2201" s="468">
        <f t="shared" si="274"/>
        <v>0</v>
      </c>
      <c r="K2201" s="464">
        <v>3085</v>
      </c>
      <c r="L2201" s="464">
        <v>2580</v>
      </c>
      <c r="M2201" s="464">
        <v>2635</v>
      </c>
      <c r="N2201" s="466">
        <f t="shared" si="275"/>
        <v>5.4000000000000006E-2</v>
      </c>
      <c r="O2201" s="2">
        <v>10</v>
      </c>
      <c r="P2201" s="2">
        <v>0</v>
      </c>
      <c r="Q2201" s="2">
        <v>10</v>
      </c>
      <c r="R2201" s="2">
        <v>0</v>
      </c>
      <c r="S2201" s="470">
        <f>+($I$2195*$S$2195)/I2201</f>
        <v>40.870985915492952</v>
      </c>
      <c r="T2201" s="470">
        <f t="shared" si="276"/>
        <v>60.870985915492952</v>
      </c>
      <c r="U2201" s="476" t="s">
        <v>3969</v>
      </c>
      <c r="V2201" s="472"/>
    </row>
    <row r="2202" spans="1:22" s="1" customFormat="1" ht="39.950000000000003" customHeight="1" thickBot="1">
      <c r="A2202" s="1" t="s">
        <v>7</v>
      </c>
      <c r="B2202" s="2" t="s">
        <v>212</v>
      </c>
      <c r="C2202" s="2" t="s">
        <v>270</v>
      </c>
      <c r="D2202" s="2" t="s">
        <v>2372</v>
      </c>
      <c r="E2202" s="2" t="s">
        <v>2736</v>
      </c>
      <c r="F2202" s="2" t="s">
        <v>2853</v>
      </c>
      <c r="G2202" s="2">
        <v>799.51</v>
      </c>
      <c r="H2202" s="467">
        <v>799.53</v>
      </c>
      <c r="I2202" s="467">
        <v>736.89</v>
      </c>
      <c r="J2202" s="468">
        <f t="shared" si="274"/>
        <v>-7.8346028291621309E-2</v>
      </c>
      <c r="K2202" s="464">
        <v>3085</v>
      </c>
      <c r="L2202" s="464">
        <v>2580</v>
      </c>
      <c r="M2202" s="464">
        <v>2635</v>
      </c>
      <c r="N2202" s="466">
        <f t="shared" si="275"/>
        <v>5.4000000000000006E-2</v>
      </c>
      <c r="O2202" s="2">
        <v>0</v>
      </c>
      <c r="P2202" s="2">
        <v>10</v>
      </c>
      <c r="Q2202" s="2">
        <v>10</v>
      </c>
      <c r="R2202" s="2">
        <v>0</v>
      </c>
      <c r="S2202" s="470">
        <f>+($I$2195*$S$2195)/I2202</f>
        <v>39.379554614664329</v>
      </c>
      <c r="T2202" s="470">
        <f t="shared" si="276"/>
        <v>59.379554614664329</v>
      </c>
      <c r="U2202" s="474" t="s">
        <v>3970</v>
      </c>
      <c r="V2202" s="475" t="s">
        <v>3971</v>
      </c>
    </row>
    <row r="2203" spans="1:22" s="1" customFormat="1" ht="39.950000000000003" customHeight="1" thickBot="1">
      <c r="A2203" s="1" t="s">
        <v>6</v>
      </c>
      <c r="B2203" s="2" t="s">
        <v>212</v>
      </c>
      <c r="C2203" s="2" t="s">
        <v>269</v>
      </c>
      <c r="D2203" s="2" t="s">
        <v>2371</v>
      </c>
      <c r="E2203" s="2" t="s">
        <v>2736</v>
      </c>
      <c r="F2203" s="2" t="s">
        <v>2865</v>
      </c>
      <c r="G2203" s="2">
        <v>690.86</v>
      </c>
      <c r="H2203" s="467">
        <v>718.59</v>
      </c>
      <c r="I2203" s="467">
        <v>777.33</v>
      </c>
      <c r="J2203" s="468">
        <f t="shared" si="274"/>
        <v>8.1743414186114485E-2</v>
      </c>
      <c r="K2203" s="464">
        <v>3085</v>
      </c>
      <c r="L2203" s="464">
        <v>2580</v>
      </c>
      <c r="M2203" s="464">
        <v>2635</v>
      </c>
      <c r="N2203" s="466">
        <f t="shared" si="275"/>
        <v>5.4000000000000006E-2</v>
      </c>
      <c r="O2203" s="2">
        <v>0</v>
      </c>
      <c r="P2203" s="2">
        <v>10</v>
      </c>
      <c r="Q2203" s="2">
        <v>10</v>
      </c>
      <c r="R2203" s="2">
        <v>0</v>
      </c>
      <c r="S2203" s="470"/>
      <c r="T2203" s="470">
        <f t="shared" si="276"/>
        <v>20</v>
      </c>
      <c r="U2203" s="474" t="s">
        <v>3970</v>
      </c>
      <c r="V2203" s="475" t="s">
        <v>3151</v>
      </c>
    </row>
    <row r="2204" spans="1:22" s="1" customFormat="1" ht="39.950000000000003" customHeight="1" thickBot="1">
      <c r="A2204" s="1" t="s">
        <v>6</v>
      </c>
      <c r="B2204" s="2" t="s">
        <v>212</v>
      </c>
      <c r="C2204" s="2" t="s">
        <v>270</v>
      </c>
      <c r="D2204" s="2" t="s">
        <v>2373</v>
      </c>
      <c r="E2204" s="2" t="s">
        <v>2737</v>
      </c>
      <c r="F2204" s="2" t="s">
        <v>2879</v>
      </c>
      <c r="G2204" s="2">
        <v>917.39</v>
      </c>
      <c r="H2204" s="467">
        <v>917.39</v>
      </c>
      <c r="I2204" s="467">
        <v>847.23</v>
      </c>
      <c r="J2204" s="468">
        <f t="shared" si="274"/>
        <v>-7.6477833854740038E-2</v>
      </c>
      <c r="K2204" s="464">
        <v>3085</v>
      </c>
      <c r="L2204" s="464">
        <v>2580</v>
      </c>
      <c r="M2204" s="464">
        <v>2635</v>
      </c>
      <c r="N2204" s="466">
        <f t="shared" si="275"/>
        <v>5.4000000000000006E-2</v>
      </c>
      <c r="O2204" s="2">
        <v>10</v>
      </c>
      <c r="P2204" s="2">
        <v>10</v>
      </c>
      <c r="Q2204" s="2">
        <v>10</v>
      </c>
      <c r="R2204" s="2">
        <v>0</v>
      </c>
      <c r="S2204" s="470">
        <f>+($I$2195*$S$2195)/I2204</f>
        <v>34.250911794908106</v>
      </c>
      <c r="T2204" s="470">
        <f t="shared" si="276"/>
        <v>64.250911794908106</v>
      </c>
      <c r="U2204" s="474" t="s">
        <v>3970</v>
      </c>
      <c r="V2204" s="475" t="s">
        <v>3971</v>
      </c>
    </row>
    <row r="2205" spans="1:22" s="1" customFormat="1" ht="39.950000000000003" customHeight="1" thickBot="1">
      <c r="A2205" s="1" t="s">
        <v>6</v>
      </c>
      <c r="B2205" s="2" t="s">
        <v>213</v>
      </c>
      <c r="C2205" s="2" t="s">
        <v>269</v>
      </c>
      <c r="D2205" s="2" t="s">
        <v>2374</v>
      </c>
      <c r="E2205" s="2" t="s">
        <v>2738</v>
      </c>
      <c r="F2205" s="2" t="s">
        <v>2867</v>
      </c>
      <c r="G2205" s="2">
        <v>313.7</v>
      </c>
      <c r="H2205" s="467">
        <v>293.83999999999997</v>
      </c>
      <c r="I2205" s="467">
        <v>389.72</v>
      </c>
      <c r="J2205" s="468">
        <f t="shared" si="274"/>
        <v>0.32630002722570128</v>
      </c>
      <c r="K2205" s="464">
        <v>799</v>
      </c>
      <c r="L2205" s="464">
        <v>799</v>
      </c>
      <c r="M2205" s="464">
        <v>799</v>
      </c>
      <c r="N2205" s="466">
        <f t="shared" si="275"/>
        <v>5.4000000000000006E-2</v>
      </c>
      <c r="O2205" s="2">
        <v>10</v>
      </c>
      <c r="P2205" s="2">
        <v>10</v>
      </c>
      <c r="Q2205" s="2">
        <v>10</v>
      </c>
      <c r="R2205" s="2">
        <v>0</v>
      </c>
      <c r="S2205" s="470">
        <v>60</v>
      </c>
      <c r="T2205" s="470">
        <f t="shared" si="276"/>
        <v>90</v>
      </c>
      <c r="U2205" s="476" t="s">
        <v>3969</v>
      </c>
      <c r="V2205" s="472"/>
    </row>
    <row r="2206" spans="1:22" s="1" customFormat="1" ht="39.950000000000003" customHeight="1" thickBot="1">
      <c r="A2206" s="1" t="s">
        <v>6</v>
      </c>
      <c r="B2206" s="2" t="s">
        <v>213</v>
      </c>
      <c r="C2206" s="2" t="s">
        <v>269</v>
      </c>
      <c r="D2206" s="2" t="s">
        <v>2380</v>
      </c>
      <c r="E2206" s="2" t="s">
        <v>2737</v>
      </c>
      <c r="F2206" s="2" t="s">
        <v>2869</v>
      </c>
      <c r="G2206" s="2"/>
      <c r="H2206" s="467">
        <v>453.14</v>
      </c>
      <c r="I2206" s="467">
        <v>390.12</v>
      </c>
      <c r="J2206" s="468">
        <f t="shared" si="274"/>
        <v>-0.13907401686013149</v>
      </c>
      <c r="K2206" s="464">
        <v>799</v>
      </c>
      <c r="L2206" s="464">
        <v>799</v>
      </c>
      <c r="M2206" s="464">
        <v>799</v>
      </c>
      <c r="N2206" s="466">
        <f t="shared" si="275"/>
        <v>5.4000000000000006E-2</v>
      </c>
      <c r="O2206" s="2">
        <v>10</v>
      </c>
      <c r="P2206" s="2">
        <v>10</v>
      </c>
      <c r="Q2206" s="2">
        <v>10</v>
      </c>
      <c r="R2206" s="2">
        <v>0</v>
      </c>
      <c r="S2206" s="470"/>
      <c r="T2206" s="470">
        <f t="shared" si="276"/>
        <v>30</v>
      </c>
      <c r="U2206" s="474" t="s">
        <v>3970</v>
      </c>
      <c r="V2206" s="475" t="s">
        <v>3151</v>
      </c>
    </row>
    <row r="2207" spans="1:22" s="1" customFormat="1" ht="39.950000000000003" customHeight="1" thickBot="1">
      <c r="A2207" s="1" t="s">
        <v>6</v>
      </c>
      <c r="B2207" s="2" t="s">
        <v>213</v>
      </c>
      <c r="C2207" s="2" t="s">
        <v>270</v>
      </c>
      <c r="D2207" s="2" t="s">
        <v>2376</v>
      </c>
      <c r="E2207" s="2" t="s">
        <v>2737</v>
      </c>
      <c r="F2207" s="2" t="s">
        <v>2868</v>
      </c>
      <c r="G2207" s="2">
        <v>786.07</v>
      </c>
      <c r="H2207" s="467">
        <v>786.07</v>
      </c>
      <c r="I2207" s="467">
        <v>707.34</v>
      </c>
      <c r="J2207" s="468">
        <f t="shared" si="274"/>
        <v>-0.10015647461422013</v>
      </c>
      <c r="K2207" s="464">
        <v>799</v>
      </c>
      <c r="L2207" s="464">
        <v>799</v>
      </c>
      <c r="M2207" s="464">
        <v>799</v>
      </c>
      <c r="N2207" s="466">
        <f t="shared" si="275"/>
        <v>5.4000000000000006E-2</v>
      </c>
      <c r="O2207" s="2">
        <v>10</v>
      </c>
      <c r="P2207" s="2">
        <v>10</v>
      </c>
      <c r="Q2207" s="2">
        <v>10</v>
      </c>
      <c r="R2207" s="2">
        <v>0</v>
      </c>
      <c r="S2207" s="470">
        <f>+($I$2205*$S$2205)/I2207</f>
        <v>33.057935363474428</v>
      </c>
      <c r="T2207" s="470">
        <f t="shared" si="276"/>
        <v>63.057935363474428</v>
      </c>
      <c r="U2207" s="474" t="s">
        <v>3970</v>
      </c>
      <c r="V2207" s="475" t="s">
        <v>3971</v>
      </c>
    </row>
    <row r="2208" spans="1:22" s="1" customFormat="1" ht="39.950000000000003" customHeight="1" thickBot="1">
      <c r="A2208" s="1" t="s">
        <v>6</v>
      </c>
      <c r="B2208" s="2" t="s">
        <v>213</v>
      </c>
      <c r="C2208" s="2" t="s">
        <v>269</v>
      </c>
      <c r="D2208" s="2" t="s">
        <v>2375</v>
      </c>
      <c r="E2208" s="2" t="s">
        <v>2735</v>
      </c>
      <c r="F2208" s="2" t="s">
        <v>2868</v>
      </c>
      <c r="G2208" s="2">
        <v>665.3</v>
      </c>
      <c r="H2208" s="467">
        <v>683</v>
      </c>
      <c r="I2208" s="467">
        <v>741</v>
      </c>
      <c r="J2208" s="468">
        <f t="shared" si="274"/>
        <v>8.4919472913616401E-2</v>
      </c>
      <c r="K2208" s="464">
        <v>799</v>
      </c>
      <c r="L2208" s="464">
        <v>799</v>
      </c>
      <c r="M2208" s="464">
        <v>799</v>
      </c>
      <c r="N2208" s="466">
        <f t="shared" si="275"/>
        <v>5.4000000000000006E-2</v>
      </c>
      <c r="O2208" s="2">
        <v>10</v>
      </c>
      <c r="P2208" s="2">
        <v>10</v>
      </c>
      <c r="Q2208" s="2">
        <v>10</v>
      </c>
      <c r="R2208" s="2">
        <v>1</v>
      </c>
      <c r="S2208" s="470">
        <f>+($I$2205*$S$2205)/I2208</f>
        <v>31.556275303643726</v>
      </c>
      <c r="T2208" s="470">
        <f t="shared" si="276"/>
        <v>62.55627530364373</v>
      </c>
      <c r="U2208" s="474" t="s">
        <v>3970</v>
      </c>
      <c r="V2208" s="475" t="s">
        <v>3971</v>
      </c>
    </row>
    <row r="2209" spans="1:22" s="1" customFormat="1" ht="39.950000000000003" customHeight="1" thickBot="1">
      <c r="A2209" s="1" t="s">
        <v>6</v>
      </c>
      <c r="B2209" s="2" t="s">
        <v>213</v>
      </c>
      <c r="C2209" s="2" t="s">
        <v>269</v>
      </c>
      <c r="D2209" s="2" t="s">
        <v>2377</v>
      </c>
      <c r="E2209" s="2" t="s">
        <v>2736</v>
      </c>
      <c r="F2209" s="2" t="s">
        <v>2868</v>
      </c>
      <c r="G2209" s="2">
        <v>768.85</v>
      </c>
      <c r="H2209" s="467">
        <v>848.29</v>
      </c>
      <c r="I2209" s="467">
        <v>791.95</v>
      </c>
      <c r="J2209" s="468">
        <f t="shared" si="274"/>
        <v>-6.6415966237960977E-2</v>
      </c>
      <c r="K2209" s="464">
        <v>799</v>
      </c>
      <c r="L2209" s="464">
        <v>799</v>
      </c>
      <c r="M2209" s="464">
        <v>799</v>
      </c>
      <c r="N2209" s="466">
        <f t="shared" si="275"/>
        <v>5.4000000000000006E-2</v>
      </c>
      <c r="O2209" s="2">
        <v>0</v>
      </c>
      <c r="P2209" s="2">
        <v>10</v>
      </c>
      <c r="Q2209" s="2">
        <v>10</v>
      </c>
      <c r="R2209" s="2">
        <v>0</v>
      </c>
      <c r="S2209" s="470">
        <f>+($I$2205*$S$2205)/I2209</f>
        <v>29.526106446114021</v>
      </c>
      <c r="T2209" s="470">
        <f t="shared" si="276"/>
        <v>49.526106446114021</v>
      </c>
      <c r="U2209" s="474" t="s">
        <v>3970</v>
      </c>
      <c r="V2209" s="475" t="s">
        <v>3971</v>
      </c>
    </row>
    <row r="2210" spans="1:22" s="1" customFormat="1" ht="39.950000000000003" customHeight="1" thickBot="1">
      <c r="A2210" s="1" t="s">
        <v>6</v>
      </c>
      <c r="B2210" s="2" t="s">
        <v>213</v>
      </c>
      <c r="C2210" s="2" t="s">
        <v>271</v>
      </c>
      <c r="D2210" s="2" t="s">
        <v>2378</v>
      </c>
      <c r="E2210" s="2" t="s">
        <v>2737</v>
      </c>
      <c r="F2210" s="2" t="s">
        <v>2879</v>
      </c>
      <c r="G2210" s="2">
        <v>1432.8</v>
      </c>
      <c r="H2210" s="467">
        <v>1432.8</v>
      </c>
      <c r="I2210" s="467">
        <v>1288.58</v>
      </c>
      <c r="J2210" s="468">
        <f t="shared" si="274"/>
        <v>-0.10065605806811839</v>
      </c>
      <c r="K2210" s="464">
        <v>799</v>
      </c>
      <c r="L2210" s="464">
        <v>799</v>
      </c>
      <c r="M2210" s="464">
        <v>799</v>
      </c>
      <c r="N2210" s="466">
        <f t="shared" si="275"/>
        <v>5.4000000000000006E-2</v>
      </c>
      <c r="O2210" s="2">
        <v>10</v>
      </c>
      <c r="P2210" s="2">
        <v>10</v>
      </c>
      <c r="Q2210" s="2">
        <v>10</v>
      </c>
      <c r="R2210" s="2">
        <v>0</v>
      </c>
      <c r="S2210" s="470">
        <f>+($I$2205*$S$2205)/I2210</f>
        <v>18.146486830464543</v>
      </c>
      <c r="T2210" s="470">
        <f t="shared" si="276"/>
        <v>48.146486830464539</v>
      </c>
      <c r="U2210" s="474" t="s">
        <v>3970</v>
      </c>
      <c r="V2210" s="475" t="s">
        <v>3971</v>
      </c>
    </row>
    <row r="2211" spans="1:22" s="1" customFormat="1" ht="39.950000000000003" customHeight="1" thickBot="1">
      <c r="A2211" s="1" t="s">
        <v>7</v>
      </c>
      <c r="B2211" s="2" t="s">
        <v>213</v>
      </c>
      <c r="C2211" s="2" t="s">
        <v>269</v>
      </c>
      <c r="D2211" s="2" t="s">
        <v>2379</v>
      </c>
      <c r="E2211" s="2" t="s">
        <v>2761</v>
      </c>
      <c r="F2211" s="2" t="s">
        <v>3063</v>
      </c>
      <c r="G2211" s="2">
        <v>6990</v>
      </c>
      <c r="H2211" s="467">
        <v>6990</v>
      </c>
      <c r="I2211" s="467">
        <v>6990</v>
      </c>
      <c r="J2211" s="468">
        <f t="shared" si="274"/>
        <v>0</v>
      </c>
      <c r="K2211" s="464">
        <v>799</v>
      </c>
      <c r="L2211" s="464">
        <v>799</v>
      </c>
      <c r="M2211" s="464">
        <v>799</v>
      </c>
      <c r="N2211" s="466">
        <f t="shared" si="275"/>
        <v>5.4000000000000006E-2</v>
      </c>
      <c r="O2211" s="2">
        <v>10</v>
      </c>
      <c r="P2211" s="2">
        <v>10</v>
      </c>
      <c r="Q2211" s="2">
        <v>10</v>
      </c>
      <c r="R2211" s="2">
        <v>0</v>
      </c>
      <c r="S2211" s="470">
        <f>+($I$2205*$S$2205)/I2211</f>
        <v>3.345236051502146</v>
      </c>
      <c r="T2211" s="470">
        <f t="shared" si="276"/>
        <v>33.345236051502148</v>
      </c>
      <c r="U2211" s="474" t="s">
        <v>3970</v>
      </c>
      <c r="V2211" s="475" t="s">
        <v>3971</v>
      </c>
    </row>
    <row r="2212" spans="1:22" s="1" customFormat="1" ht="39.950000000000003" customHeight="1" thickBot="1">
      <c r="A2212" s="1" t="s">
        <v>6</v>
      </c>
      <c r="B2212" s="2" t="s">
        <v>214</v>
      </c>
      <c r="C2212" s="2" t="s">
        <v>269</v>
      </c>
      <c r="D2212" s="2" t="s">
        <v>2383</v>
      </c>
      <c r="E2212" s="2" t="s">
        <v>2737</v>
      </c>
      <c r="F2212" s="2" t="s">
        <v>3065</v>
      </c>
      <c r="G2212" s="2">
        <v>3735.68</v>
      </c>
      <c r="H2212" s="467">
        <v>3735.68</v>
      </c>
      <c r="I2212" s="467">
        <v>2760.39</v>
      </c>
      <c r="J2212" s="468">
        <f t="shared" si="274"/>
        <v>-0.26107428901833135</v>
      </c>
      <c r="K2212" s="464">
        <v>3900</v>
      </c>
      <c r="L2212" s="464">
        <v>3720</v>
      </c>
      <c r="M2212" s="464">
        <v>3720</v>
      </c>
      <c r="N2212" s="466">
        <f t="shared" si="275"/>
        <v>5.4000000000000006E-2</v>
      </c>
      <c r="O2212" s="2">
        <v>10</v>
      </c>
      <c r="P2212" s="2">
        <v>0</v>
      </c>
      <c r="Q2212" s="2">
        <v>10</v>
      </c>
      <c r="R2212" s="2">
        <v>0</v>
      </c>
      <c r="S2212" s="470">
        <v>60</v>
      </c>
      <c r="T2212" s="470">
        <f t="shared" si="276"/>
        <v>80</v>
      </c>
      <c r="U2212" s="476" t="s">
        <v>3969</v>
      </c>
      <c r="V2212" s="472"/>
    </row>
    <row r="2213" spans="1:22" s="1" customFormat="1" ht="39.950000000000003" customHeight="1" thickBot="1">
      <c r="A2213" s="1" t="s">
        <v>6</v>
      </c>
      <c r="B2213" s="2" t="s">
        <v>214</v>
      </c>
      <c r="C2213" s="2" t="s">
        <v>269</v>
      </c>
      <c r="D2213" s="2" t="s">
        <v>2381</v>
      </c>
      <c r="E2213" s="2" t="s">
        <v>2734</v>
      </c>
      <c r="F2213" s="2" t="s">
        <v>2943</v>
      </c>
      <c r="G2213" s="2">
        <v>2890</v>
      </c>
      <c r="H2213" s="467">
        <v>2980</v>
      </c>
      <c r="I2213" s="467">
        <v>2845</v>
      </c>
      <c r="J2213" s="468">
        <f t="shared" si="274"/>
        <v>-4.5302013422818789E-2</v>
      </c>
      <c r="K2213" s="464">
        <v>3900</v>
      </c>
      <c r="L2213" s="464">
        <v>3720</v>
      </c>
      <c r="M2213" s="464">
        <v>3720</v>
      </c>
      <c r="N2213" s="466">
        <f t="shared" si="275"/>
        <v>5.4000000000000006E-2</v>
      </c>
      <c r="O2213" s="2">
        <v>10</v>
      </c>
      <c r="P2213" s="2">
        <v>10</v>
      </c>
      <c r="Q2213" s="2">
        <v>10</v>
      </c>
      <c r="R2213" s="2">
        <v>0</v>
      </c>
      <c r="S2213" s="470">
        <f t="shared" ref="S2213:S2218" si="277">+($I$2212*$S$2212)/I2213</f>
        <v>58.215606326889279</v>
      </c>
      <c r="T2213" s="470">
        <f t="shared" si="276"/>
        <v>88.215606326889286</v>
      </c>
      <c r="U2213" s="476" t="s">
        <v>3969</v>
      </c>
      <c r="V2213" s="472"/>
    </row>
    <row r="2214" spans="1:22" s="1" customFormat="1" ht="39.950000000000003" customHeight="1" thickBot="1">
      <c r="A2214" s="1" t="s">
        <v>6</v>
      </c>
      <c r="B2214" s="2" t="s">
        <v>214</v>
      </c>
      <c r="C2214" s="2" t="s">
        <v>269</v>
      </c>
      <c r="D2214" s="2" t="s">
        <v>2384</v>
      </c>
      <c r="E2214" s="2" t="s">
        <v>2738</v>
      </c>
      <c r="F2214" s="2" t="s">
        <v>2819</v>
      </c>
      <c r="G2214" s="2">
        <v>3703.11</v>
      </c>
      <c r="H2214" s="467">
        <v>3791.78</v>
      </c>
      <c r="I2214" s="467">
        <v>3792</v>
      </c>
      <c r="J2214" s="468">
        <f t="shared" si="274"/>
        <v>5.8020243790462498E-5</v>
      </c>
      <c r="K2214" s="464">
        <v>3900</v>
      </c>
      <c r="L2214" s="464">
        <v>3720</v>
      </c>
      <c r="M2214" s="464">
        <v>3720</v>
      </c>
      <c r="N2214" s="466">
        <f t="shared" si="275"/>
        <v>5.4000000000000006E-2</v>
      </c>
      <c r="O2214" s="2">
        <v>10</v>
      </c>
      <c r="P2214" s="2">
        <v>10</v>
      </c>
      <c r="Q2214" s="2">
        <v>10</v>
      </c>
      <c r="R2214" s="2">
        <v>0</v>
      </c>
      <c r="S2214" s="470">
        <f t="shared" si="277"/>
        <v>43.677056962025318</v>
      </c>
      <c r="T2214" s="470">
        <f t="shared" si="276"/>
        <v>73.677056962025318</v>
      </c>
      <c r="U2214" s="476" t="s">
        <v>3969</v>
      </c>
      <c r="V2214" s="472"/>
    </row>
    <row r="2215" spans="1:22" s="1" customFormat="1" ht="39.950000000000003" customHeight="1" thickBot="1">
      <c r="A2215" s="1" t="s">
        <v>6</v>
      </c>
      <c r="B2215" s="2" t="s">
        <v>214</v>
      </c>
      <c r="C2215" s="2" t="s">
        <v>270</v>
      </c>
      <c r="D2215" s="2" t="s">
        <v>2386</v>
      </c>
      <c r="E2215" s="2" t="s">
        <v>2736</v>
      </c>
      <c r="F2215" s="2" t="s">
        <v>2819</v>
      </c>
      <c r="G2215" s="2">
        <v>4710.0600000000004</v>
      </c>
      <c r="H2215" s="467">
        <v>5652.06</v>
      </c>
      <c r="I2215" s="467">
        <v>3947.45</v>
      </c>
      <c r="J2215" s="468">
        <f t="shared" si="274"/>
        <v>-0.30159092437093743</v>
      </c>
      <c r="K2215" s="464">
        <v>3900</v>
      </c>
      <c r="L2215" s="464">
        <v>3720</v>
      </c>
      <c r="M2215" s="464">
        <v>3720</v>
      </c>
      <c r="N2215" s="466">
        <f t="shared" si="275"/>
        <v>5.4000000000000006E-2</v>
      </c>
      <c r="O2215" s="2">
        <v>0</v>
      </c>
      <c r="P2215" s="2">
        <v>0</v>
      </c>
      <c r="Q2215" s="2">
        <v>10</v>
      </c>
      <c r="R2215" s="2">
        <v>0</v>
      </c>
      <c r="S2215" s="470">
        <f t="shared" si="277"/>
        <v>41.957060887408325</v>
      </c>
      <c r="T2215" s="470">
        <f t="shared" si="276"/>
        <v>51.957060887408325</v>
      </c>
      <c r="U2215" s="474" t="s">
        <v>3970</v>
      </c>
      <c r="V2215" s="475" t="s">
        <v>3980</v>
      </c>
    </row>
    <row r="2216" spans="1:22" s="1" customFormat="1" ht="39.950000000000003" customHeight="1" thickBot="1">
      <c r="A2216" s="1" t="s">
        <v>6</v>
      </c>
      <c r="B2216" s="2" t="s">
        <v>214</v>
      </c>
      <c r="C2216" s="2" t="s">
        <v>269</v>
      </c>
      <c r="D2216" s="2" t="s">
        <v>2382</v>
      </c>
      <c r="E2216" s="2" t="s">
        <v>2753</v>
      </c>
      <c r="F2216" s="2" t="s">
        <v>3064</v>
      </c>
      <c r="G2216" s="2">
        <v>3700</v>
      </c>
      <c r="H2216" s="467">
        <v>3590</v>
      </c>
      <c r="I2216" s="467">
        <v>4240</v>
      </c>
      <c r="J2216" s="468">
        <f t="shared" si="274"/>
        <v>0.18105849582172701</v>
      </c>
      <c r="K2216" s="464">
        <v>3900</v>
      </c>
      <c r="L2216" s="464">
        <v>3720</v>
      </c>
      <c r="M2216" s="464">
        <v>3720</v>
      </c>
      <c r="N2216" s="466">
        <f t="shared" si="275"/>
        <v>5.4000000000000006E-2</v>
      </c>
      <c r="O2216" s="2">
        <v>10</v>
      </c>
      <c r="P2216" s="2">
        <v>10</v>
      </c>
      <c r="Q2216" s="2">
        <v>10</v>
      </c>
      <c r="R2216" s="2">
        <v>0</v>
      </c>
      <c r="S2216" s="470">
        <f t="shared" si="277"/>
        <v>39.062122641509433</v>
      </c>
      <c r="T2216" s="470">
        <f t="shared" si="276"/>
        <v>69.062122641509433</v>
      </c>
      <c r="U2216" s="474" t="s">
        <v>3970</v>
      </c>
      <c r="V2216" s="475" t="s">
        <v>3971</v>
      </c>
    </row>
    <row r="2217" spans="1:22" s="1" customFormat="1" ht="39.950000000000003" customHeight="1" thickBot="1">
      <c r="A2217" s="1" t="s">
        <v>6</v>
      </c>
      <c r="B2217" s="2" t="s">
        <v>214</v>
      </c>
      <c r="C2217" s="2" t="s">
        <v>269</v>
      </c>
      <c r="D2217" s="2" t="s">
        <v>2385</v>
      </c>
      <c r="E2217" s="2" t="s">
        <v>2736</v>
      </c>
      <c r="F2217" s="2" t="s">
        <v>3065</v>
      </c>
      <c r="G2217" s="2">
        <v>6180.9</v>
      </c>
      <c r="H2217" s="467">
        <v>5437.24</v>
      </c>
      <c r="I2217" s="467">
        <v>5086.45</v>
      </c>
      <c r="J2217" s="468">
        <f t="shared" si="274"/>
        <v>-6.451618836027101E-2</v>
      </c>
      <c r="K2217" s="464">
        <v>3900</v>
      </c>
      <c r="L2217" s="464">
        <v>3720</v>
      </c>
      <c r="M2217" s="464">
        <v>3720</v>
      </c>
      <c r="N2217" s="466">
        <f t="shared" si="275"/>
        <v>5.4000000000000006E-2</v>
      </c>
      <c r="O2217" s="2">
        <v>0</v>
      </c>
      <c r="P2217" s="2">
        <v>10</v>
      </c>
      <c r="Q2217" s="2">
        <v>10</v>
      </c>
      <c r="R2217" s="2">
        <v>0</v>
      </c>
      <c r="S2217" s="470">
        <f t="shared" si="277"/>
        <v>32.56168840743544</v>
      </c>
      <c r="T2217" s="470">
        <f t="shared" si="276"/>
        <v>52.56168840743544</v>
      </c>
      <c r="U2217" s="474" t="s">
        <v>3970</v>
      </c>
      <c r="V2217" s="475" t="s">
        <v>3971</v>
      </c>
    </row>
    <row r="2218" spans="1:22" s="1" customFormat="1" ht="39.950000000000003" customHeight="1" thickBot="1">
      <c r="A2218" s="1" t="s">
        <v>6</v>
      </c>
      <c r="B2218" s="2" t="s">
        <v>214</v>
      </c>
      <c r="C2218" s="2" t="s">
        <v>269</v>
      </c>
      <c r="D2218" s="2" t="s">
        <v>2387</v>
      </c>
      <c r="E2218" s="2" t="s">
        <v>2742</v>
      </c>
      <c r="F2218" s="2" t="s">
        <v>3065</v>
      </c>
      <c r="G2218" s="2">
        <v>5016</v>
      </c>
      <c r="H2218" s="467">
        <v>6551</v>
      </c>
      <c r="I2218" s="467">
        <v>6551</v>
      </c>
      <c r="J2218" s="468">
        <f t="shared" si="274"/>
        <v>0</v>
      </c>
      <c r="K2218" s="464">
        <v>3900</v>
      </c>
      <c r="L2218" s="464">
        <v>3720</v>
      </c>
      <c r="M2218" s="464">
        <v>3720</v>
      </c>
      <c r="N2218" s="466">
        <f t="shared" si="275"/>
        <v>5.4000000000000006E-2</v>
      </c>
      <c r="O2218" s="2">
        <v>10</v>
      </c>
      <c r="P2218" s="2">
        <v>0</v>
      </c>
      <c r="Q2218" s="2">
        <v>10</v>
      </c>
      <c r="R2218" s="2">
        <v>0</v>
      </c>
      <c r="S2218" s="470">
        <f t="shared" si="277"/>
        <v>25.282155396122729</v>
      </c>
      <c r="T2218" s="470">
        <f t="shared" si="276"/>
        <v>45.282155396122732</v>
      </c>
      <c r="U2218" s="474" t="s">
        <v>3970</v>
      </c>
      <c r="V2218" s="475" t="s">
        <v>3971</v>
      </c>
    </row>
    <row r="2219" spans="1:22" s="1" customFormat="1" ht="39.950000000000003" customHeight="1" thickBot="1">
      <c r="A2219" s="1" t="s">
        <v>6</v>
      </c>
      <c r="B2219" s="2" t="s">
        <v>214</v>
      </c>
      <c r="C2219" s="2" t="s">
        <v>269</v>
      </c>
      <c r="D2219" s="2" t="s">
        <v>2388</v>
      </c>
      <c r="E2219" s="2" t="s">
        <v>2733</v>
      </c>
      <c r="F2219" s="2" t="s">
        <v>3066</v>
      </c>
      <c r="G2219" s="2"/>
      <c r="H2219" s="467"/>
      <c r="I2219" s="467"/>
      <c r="J2219" s="468"/>
      <c r="K2219" s="464">
        <v>3900</v>
      </c>
      <c r="L2219" s="464">
        <v>3720</v>
      </c>
      <c r="M2219" s="464">
        <v>3720</v>
      </c>
      <c r="N2219" s="466">
        <f t="shared" si="275"/>
        <v>5.4000000000000006E-2</v>
      </c>
      <c r="O2219" s="2">
        <v>10</v>
      </c>
      <c r="P2219" s="2">
        <v>10</v>
      </c>
      <c r="Q2219" s="2">
        <v>10</v>
      </c>
      <c r="R2219" s="2">
        <v>2</v>
      </c>
      <c r="S2219" s="470"/>
      <c r="T2219" s="470">
        <f t="shared" si="276"/>
        <v>32</v>
      </c>
      <c r="U2219" s="474" t="s">
        <v>3970</v>
      </c>
      <c r="V2219" s="475" t="s">
        <v>3162</v>
      </c>
    </row>
    <row r="2220" spans="1:22" s="1" customFormat="1" ht="39.950000000000003" customHeight="1" thickBot="1">
      <c r="A2220" s="1" t="s">
        <v>6</v>
      </c>
      <c r="B2220" s="2" t="s">
        <v>215</v>
      </c>
      <c r="C2220" s="2" t="s">
        <v>269</v>
      </c>
      <c r="D2220" s="2" t="s">
        <v>2391</v>
      </c>
      <c r="E2220" s="2" t="s">
        <v>2731</v>
      </c>
      <c r="F2220" s="2" t="s">
        <v>3067</v>
      </c>
      <c r="G2220" s="2">
        <v>3215</v>
      </c>
      <c r="H2220" s="467">
        <v>3215</v>
      </c>
      <c r="I2220" s="467">
        <v>3215</v>
      </c>
      <c r="J2220" s="468">
        <f t="shared" ref="J2220:J2259" si="278">+(I2220-H2220)/H2220</f>
        <v>0</v>
      </c>
      <c r="K2220" s="464">
        <v>9433.3333333333339</v>
      </c>
      <c r="L2220" s="464">
        <v>10000</v>
      </c>
      <c r="M2220" s="464">
        <v>10200</v>
      </c>
      <c r="N2220" s="466">
        <f t="shared" si="275"/>
        <v>5.4000000000000006E-2</v>
      </c>
      <c r="O2220" s="2">
        <v>10</v>
      </c>
      <c r="P2220" s="2">
        <v>0</v>
      </c>
      <c r="Q2220" s="2">
        <v>10</v>
      </c>
      <c r="R2220" s="2">
        <v>0</v>
      </c>
      <c r="S2220" s="470">
        <v>60</v>
      </c>
      <c r="T2220" s="470">
        <f t="shared" si="276"/>
        <v>80</v>
      </c>
      <c r="U2220" s="476" t="s">
        <v>3969</v>
      </c>
      <c r="V2220" s="472" t="s">
        <v>3157</v>
      </c>
    </row>
    <row r="2221" spans="1:22" s="1" customFormat="1" ht="39.950000000000003" customHeight="1" thickBot="1">
      <c r="A2221" s="1" t="s">
        <v>6</v>
      </c>
      <c r="B2221" s="2" t="s">
        <v>215</v>
      </c>
      <c r="C2221" s="2" t="s">
        <v>270</v>
      </c>
      <c r="D2221" s="2" t="s">
        <v>2389</v>
      </c>
      <c r="E2221" s="2" t="s">
        <v>2736</v>
      </c>
      <c r="F2221" s="2" t="s">
        <v>3008</v>
      </c>
      <c r="G2221" s="2">
        <v>2200</v>
      </c>
      <c r="H2221" s="467">
        <v>2201</v>
      </c>
      <c r="I2221" s="467">
        <v>3437.02</v>
      </c>
      <c r="J2221" s="468">
        <f t="shared" si="278"/>
        <v>0.56157201272149027</v>
      </c>
      <c r="K2221" s="464">
        <v>9433.3333333333339</v>
      </c>
      <c r="L2221" s="464">
        <v>10000</v>
      </c>
      <c r="M2221" s="464">
        <v>10200</v>
      </c>
      <c r="N2221" s="466">
        <f t="shared" si="275"/>
        <v>5.4000000000000006E-2</v>
      </c>
      <c r="O2221" s="2">
        <v>0</v>
      </c>
      <c r="P2221" s="2">
        <v>10</v>
      </c>
      <c r="Q2221" s="2">
        <v>0</v>
      </c>
      <c r="R2221" s="2">
        <v>0</v>
      </c>
      <c r="S2221" s="470">
        <f>+($I$2220*$S$2220)/I2221</f>
        <v>56.124200615649606</v>
      </c>
      <c r="T2221" s="470">
        <f t="shared" si="276"/>
        <v>66.124200615649613</v>
      </c>
      <c r="U2221" s="476" t="s">
        <v>3969</v>
      </c>
      <c r="V2221" s="472" t="s">
        <v>3157</v>
      </c>
    </row>
    <row r="2222" spans="1:22" s="1" customFormat="1" ht="39.950000000000003" customHeight="1" thickBot="1">
      <c r="A2222" s="1" t="s">
        <v>6</v>
      </c>
      <c r="B2222" s="2" t="s">
        <v>215</v>
      </c>
      <c r="C2222" s="2" t="s">
        <v>269</v>
      </c>
      <c r="D2222" s="2" t="s">
        <v>2390</v>
      </c>
      <c r="E2222" s="2" t="s">
        <v>2736</v>
      </c>
      <c r="F2222" s="2" t="s">
        <v>3008</v>
      </c>
      <c r="G2222" s="2">
        <v>2300</v>
      </c>
      <c r="H2222" s="467">
        <v>2301</v>
      </c>
      <c r="I2222" s="467">
        <v>3437.02</v>
      </c>
      <c r="J2222" s="468">
        <f t="shared" si="278"/>
        <v>0.49370708387657541</v>
      </c>
      <c r="K2222" s="464">
        <v>9433.3333333333339</v>
      </c>
      <c r="L2222" s="464">
        <v>10000</v>
      </c>
      <c r="M2222" s="464">
        <v>10200</v>
      </c>
      <c r="N2222" s="466">
        <f t="shared" si="275"/>
        <v>5.4000000000000006E-2</v>
      </c>
      <c r="O2222" s="2">
        <v>0</v>
      </c>
      <c r="P2222" s="2">
        <v>10</v>
      </c>
      <c r="Q2222" s="2">
        <v>0</v>
      </c>
      <c r="R2222" s="2">
        <v>0</v>
      </c>
      <c r="S2222" s="470">
        <f>+($I$2220*$S$2220)/I2222</f>
        <v>56.124200615649606</v>
      </c>
      <c r="T2222" s="470">
        <f t="shared" si="276"/>
        <v>66.124200615649613</v>
      </c>
      <c r="U2222" s="476" t="s">
        <v>3969</v>
      </c>
      <c r="V2222" s="472" t="s">
        <v>3157</v>
      </c>
    </row>
    <row r="2223" spans="1:22" s="1" customFormat="1" ht="39.950000000000003" customHeight="1" thickBot="1">
      <c r="A2223" s="1" t="s">
        <v>6</v>
      </c>
      <c r="B2223" s="2" t="s">
        <v>215</v>
      </c>
      <c r="C2223" s="2" t="s">
        <v>269</v>
      </c>
      <c r="D2223" s="2" t="s">
        <v>2392</v>
      </c>
      <c r="E2223" s="2" t="s">
        <v>2753</v>
      </c>
      <c r="F2223" s="2" t="s">
        <v>2969</v>
      </c>
      <c r="G2223" s="2">
        <v>3830</v>
      </c>
      <c r="H2223" s="467">
        <v>7800</v>
      </c>
      <c r="I2223" s="467">
        <v>7800</v>
      </c>
      <c r="J2223" s="468">
        <f t="shared" si="278"/>
        <v>0</v>
      </c>
      <c r="K2223" s="464">
        <v>9433.3333333333339</v>
      </c>
      <c r="L2223" s="464">
        <v>10000</v>
      </c>
      <c r="M2223" s="464">
        <v>10200</v>
      </c>
      <c r="N2223" s="466">
        <f t="shared" si="275"/>
        <v>5.4000000000000006E-2</v>
      </c>
      <c r="O2223" s="2">
        <v>10</v>
      </c>
      <c r="P2223" s="2">
        <v>0</v>
      </c>
      <c r="Q2223" s="2">
        <v>10</v>
      </c>
      <c r="R2223" s="2">
        <v>0</v>
      </c>
      <c r="S2223" s="470">
        <f>+($I$2220*$S$2220)/I2223</f>
        <v>24.73076923076923</v>
      </c>
      <c r="T2223" s="470">
        <f t="shared" si="276"/>
        <v>44.730769230769226</v>
      </c>
      <c r="U2223" s="476" t="s">
        <v>3969</v>
      </c>
      <c r="V2223" s="472" t="s">
        <v>3157</v>
      </c>
    </row>
    <row r="2224" spans="1:22" s="1" customFormat="1" ht="39.950000000000003" customHeight="1" thickBot="1">
      <c r="A2224" s="1" t="s">
        <v>6</v>
      </c>
      <c r="B2224" s="2" t="s">
        <v>216</v>
      </c>
      <c r="C2224" s="2" t="s">
        <v>270</v>
      </c>
      <c r="D2224" s="2" t="s">
        <v>2393</v>
      </c>
      <c r="E2224" s="2" t="s">
        <v>2736</v>
      </c>
      <c r="F2224" s="2" t="s">
        <v>3008</v>
      </c>
      <c r="G2224" s="2">
        <v>2100</v>
      </c>
      <c r="H2224" s="467">
        <v>2101</v>
      </c>
      <c r="I2224" s="467">
        <v>3623.71</v>
      </c>
      <c r="J2224" s="468">
        <f t="shared" si="278"/>
        <v>0.72475487862922416</v>
      </c>
      <c r="K2224" s="464">
        <v>9433.3333333333339</v>
      </c>
      <c r="L2224" s="464">
        <v>10000</v>
      </c>
      <c r="M2224" s="464">
        <v>10200</v>
      </c>
      <c r="N2224" s="466">
        <f t="shared" si="275"/>
        <v>5.4000000000000006E-2</v>
      </c>
      <c r="O2224" s="2">
        <v>0</v>
      </c>
      <c r="P2224" s="2">
        <v>0</v>
      </c>
      <c r="Q2224" s="2">
        <v>0</v>
      </c>
      <c r="R2224" s="2">
        <v>0</v>
      </c>
      <c r="S2224" s="470">
        <v>60</v>
      </c>
      <c r="T2224" s="470">
        <f t="shared" si="276"/>
        <v>60</v>
      </c>
      <c r="U2224" s="476" t="s">
        <v>3969</v>
      </c>
      <c r="V2224" s="472" t="s">
        <v>3157</v>
      </c>
    </row>
    <row r="2225" spans="1:22" s="1" customFormat="1" ht="39.950000000000003" customHeight="1" thickBot="1">
      <c r="A2225" s="1" t="s">
        <v>6</v>
      </c>
      <c r="B2225" s="2" t="s">
        <v>216</v>
      </c>
      <c r="C2225" s="2" t="s">
        <v>269</v>
      </c>
      <c r="D2225" s="2" t="s">
        <v>2394</v>
      </c>
      <c r="E2225" s="2" t="s">
        <v>2736</v>
      </c>
      <c r="F2225" s="2" t="s">
        <v>3008</v>
      </c>
      <c r="G2225" s="2">
        <v>2300</v>
      </c>
      <c r="H2225" s="467">
        <v>2301</v>
      </c>
      <c r="I2225" s="467">
        <v>3623.71</v>
      </c>
      <c r="J2225" s="468">
        <f t="shared" si="278"/>
        <v>0.57484137331594964</v>
      </c>
      <c r="K2225" s="464">
        <v>9433.3333333333339</v>
      </c>
      <c r="L2225" s="464">
        <v>10000</v>
      </c>
      <c r="M2225" s="464">
        <v>10200</v>
      </c>
      <c r="N2225" s="466">
        <f t="shared" si="275"/>
        <v>5.4000000000000006E-2</v>
      </c>
      <c r="O2225" s="2">
        <v>0</v>
      </c>
      <c r="P2225" s="2">
        <v>10</v>
      </c>
      <c r="Q2225" s="2">
        <v>0</v>
      </c>
      <c r="R2225" s="2">
        <v>0</v>
      </c>
      <c r="S2225" s="470">
        <f>+($I$2224*$S$2224)/I2225</f>
        <v>60</v>
      </c>
      <c r="T2225" s="470">
        <f t="shared" si="276"/>
        <v>70</v>
      </c>
      <c r="U2225" s="476" t="s">
        <v>3969</v>
      </c>
      <c r="V2225" s="472" t="s">
        <v>3157</v>
      </c>
    </row>
    <row r="2226" spans="1:22" s="1" customFormat="1" ht="39.950000000000003" customHeight="1" thickBot="1">
      <c r="A2226" s="1" t="s">
        <v>6</v>
      </c>
      <c r="B2226" s="2" t="s">
        <v>216</v>
      </c>
      <c r="C2226" s="2" t="s">
        <v>269</v>
      </c>
      <c r="D2226" s="2" t="s">
        <v>2395</v>
      </c>
      <c r="E2226" s="2" t="s">
        <v>2731</v>
      </c>
      <c r="F2226" s="2" t="s">
        <v>3068</v>
      </c>
      <c r="G2226" s="2">
        <v>4985</v>
      </c>
      <c r="H2226" s="467">
        <v>4985</v>
      </c>
      <c r="I2226" s="467">
        <v>4985</v>
      </c>
      <c r="J2226" s="468">
        <f t="shared" si="278"/>
        <v>0</v>
      </c>
      <c r="K2226" s="464">
        <v>9433.3333333333339</v>
      </c>
      <c r="L2226" s="464">
        <v>10000</v>
      </c>
      <c r="M2226" s="464">
        <v>10200</v>
      </c>
      <c r="N2226" s="466">
        <f t="shared" si="275"/>
        <v>5.4000000000000006E-2</v>
      </c>
      <c r="O2226" s="2">
        <v>10</v>
      </c>
      <c r="P2226" s="2">
        <v>0</v>
      </c>
      <c r="Q2226" s="2">
        <v>10</v>
      </c>
      <c r="R2226" s="2">
        <v>0</v>
      </c>
      <c r="S2226" s="470">
        <f>+($I$2224*$S$2224)/I2226</f>
        <v>43.615366098294885</v>
      </c>
      <c r="T2226" s="470">
        <f t="shared" si="276"/>
        <v>63.615366098294885</v>
      </c>
      <c r="U2226" s="476" t="s">
        <v>3969</v>
      </c>
      <c r="V2226" s="472" t="s">
        <v>3157</v>
      </c>
    </row>
    <row r="2227" spans="1:22" s="1" customFormat="1" ht="39.950000000000003" customHeight="1" thickBot="1">
      <c r="A2227" s="1" t="s">
        <v>6</v>
      </c>
      <c r="B2227" s="2" t="s">
        <v>217</v>
      </c>
      <c r="C2227" s="2" t="s">
        <v>270</v>
      </c>
      <c r="D2227" s="2" t="s">
        <v>2396</v>
      </c>
      <c r="E2227" s="2" t="s">
        <v>2736</v>
      </c>
      <c r="F2227" s="2" t="s">
        <v>3008</v>
      </c>
      <c r="G2227" s="2">
        <v>2520</v>
      </c>
      <c r="H2227" s="467">
        <v>2520</v>
      </c>
      <c r="I2227" s="467">
        <v>2521</v>
      </c>
      <c r="J2227" s="468">
        <f t="shared" si="278"/>
        <v>3.9682539682539683E-4</v>
      </c>
      <c r="K2227" s="464">
        <v>9433.3333333333339</v>
      </c>
      <c r="L2227" s="464">
        <v>10000</v>
      </c>
      <c r="M2227" s="464">
        <v>10200</v>
      </c>
      <c r="N2227" s="466">
        <f t="shared" si="275"/>
        <v>5.4000000000000006E-2</v>
      </c>
      <c r="O2227" s="2">
        <v>0</v>
      </c>
      <c r="P2227" s="2">
        <v>10</v>
      </c>
      <c r="Q2227" s="2">
        <v>0</v>
      </c>
      <c r="R2227" s="2">
        <v>0</v>
      </c>
      <c r="S2227" s="470">
        <v>60</v>
      </c>
      <c r="T2227" s="470">
        <f t="shared" si="276"/>
        <v>70</v>
      </c>
      <c r="U2227" s="476" t="s">
        <v>3969</v>
      </c>
      <c r="V2227" s="472" t="s">
        <v>3157</v>
      </c>
    </row>
    <row r="2228" spans="1:22" s="1" customFormat="1" ht="39.950000000000003" customHeight="1" thickBot="1">
      <c r="A2228" s="1" t="s">
        <v>6</v>
      </c>
      <c r="B2228" s="2" t="s">
        <v>217</v>
      </c>
      <c r="C2228" s="2" t="s">
        <v>269</v>
      </c>
      <c r="D2228" s="2" t="s">
        <v>2397</v>
      </c>
      <c r="E2228" s="2" t="s">
        <v>2736</v>
      </c>
      <c r="F2228" s="2" t="s">
        <v>3008</v>
      </c>
      <c r="G2228" s="2">
        <v>2646</v>
      </c>
      <c r="H2228" s="467">
        <v>2647</v>
      </c>
      <c r="I2228" s="467">
        <v>2648</v>
      </c>
      <c r="J2228" s="468">
        <f t="shared" si="278"/>
        <v>3.7778617302606723E-4</v>
      </c>
      <c r="K2228" s="464">
        <v>9433.3333333333339</v>
      </c>
      <c r="L2228" s="464">
        <v>10000</v>
      </c>
      <c r="M2228" s="464">
        <v>10200</v>
      </c>
      <c r="N2228" s="466">
        <f t="shared" si="275"/>
        <v>5.4000000000000006E-2</v>
      </c>
      <c r="O2228" s="2">
        <v>0</v>
      </c>
      <c r="P2228" s="2">
        <v>10</v>
      </c>
      <c r="Q2228" s="2">
        <v>0</v>
      </c>
      <c r="R2228" s="2">
        <v>0</v>
      </c>
      <c r="S2228" s="470">
        <f>+($I$2227*$S$2227)/I2228</f>
        <v>57.122356495468281</v>
      </c>
      <c r="T2228" s="470">
        <f t="shared" si="276"/>
        <v>67.122356495468281</v>
      </c>
      <c r="U2228" s="476" t="s">
        <v>3969</v>
      </c>
      <c r="V2228" s="472" t="s">
        <v>3157</v>
      </c>
    </row>
    <row r="2229" spans="1:22" s="1" customFormat="1" ht="39.950000000000003" customHeight="1" thickBot="1">
      <c r="A2229" s="1" t="s">
        <v>6</v>
      </c>
      <c r="B2229" s="2" t="s">
        <v>217</v>
      </c>
      <c r="C2229" s="2" t="s">
        <v>269</v>
      </c>
      <c r="D2229" s="2" t="s">
        <v>2398</v>
      </c>
      <c r="E2229" s="2" t="s">
        <v>2731</v>
      </c>
      <c r="F2229" s="2" t="s">
        <v>3067</v>
      </c>
      <c r="G2229" s="2">
        <v>3285</v>
      </c>
      <c r="H2229" s="467">
        <v>3285</v>
      </c>
      <c r="I2229" s="467">
        <v>3285</v>
      </c>
      <c r="J2229" s="468">
        <f t="shared" si="278"/>
        <v>0</v>
      </c>
      <c r="K2229" s="464">
        <v>9433.3333333333339</v>
      </c>
      <c r="L2229" s="464">
        <v>10000</v>
      </c>
      <c r="M2229" s="464">
        <v>10200</v>
      </c>
      <c r="N2229" s="466">
        <f t="shared" si="275"/>
        <v>5.4000000000000006E-2</v>
      </c>
      <c r="O2229" s="2">
        <v>10</v>
      </c>
      <c r="P2229" s="2">
        <v>0</v>
      </c>
      <c r="Q2229" s="2">
        <v>10</v>
      </c>
      <c r="R2229" s="2">
        <v>0</v>
      </c>
      <c r="S2229" s="470">
        <f>+($I$2227*$S$2227)/I2229</f>
        <v>46.045662100456624</v>
      </c>
      <c r="T2229" s="470">
        <f t="shared" si="276"/>
        <v>66.045662100456624</v>
      </c>
      <c r="U2229" s="476" t="s">
        <v>3969</v>
      </c>
      <c r="V2229" s="472" t="s">
        <v>3157</v>
      </c>
    </row>
    <row r="2230" spans="1:22" s="1" customFormat="1" ht="39.950000000000003" customHeight="1" thickBot="1">
      <c r="A2230" s="1" t="s">
        <v>6</v>
      </c>
      <c r="B2230" s="2" t="s">
        <v>217</v>
      </c>
      <c r="C2230" s="2" t="s">
        <v>269</v>
      </c>
      <c r="D2230" s="2" t="s">
        <v>2399</v>
      </c>
      <c r="E2230" s="2" t="s">
        <v>2753</v>
      </c>
      <c r="F2230" s="2" t="s">
        <v>2969</v>
      </c>
      <c r="G2230" s="2">
        <v>3830</v>
      </c>
      <c r="H2230" s="467">
        <v>7500</v>
      </c>
      <c r="I2230" s="467">
        <v>7500</v>
      </c>
      <c r="J2230" s="468">
        <f t="shared" si="278"/>
        <v>0</v>
      </c>
      <c r="K2230" s="464">
        <v>9433.3333333333339</v>
      </c>
      <c r="L2230" s="464">
        <v>10000</v>
      </c>
      <c r="M2230" s="464">
        <v>10200</v>
      </c>
      <c r="N2230" s="466">
        <f t="shared" si="275"/>
        <v>5.4000000000000006E-2</v>
      </c>
      <c r="O2230" s="2">
        <v>10</v>
      </c>
      <c r="P2230" s="2">
        <v>0</v>
      </c>
      <c r="Q2230" s="2">
        <v>10</v>
      </c>
      <c r="R2230" s="2">
        <v>0</v>
      </c>
      <c r="S2230" s="470">
        <f>+($I$2227*$S$2227)/I2230</f>
        <v>20.167999999999999</v>
      </c>
      <c r="T2230" s="470">
        <f t="shared" si="276"/>
        <v>40.167999999999999</v>
      </c>
      <c r="U2230" s="476" t="s">
        <v>3969</v>
      </c>
      <c r="V2230" s="472" t="s">
        <v>3157</v>
      </c>
    </row>
    <row r="2231" spans="1:22" s="1" customFormat="1" ht="39.950000000000003" customHeight="1" thickBot="1">
      <c r="A2231" s="1" t="s">
        <v>6</v>
      </c>
      <c r="B2231" s="2" t="s">
        <v>218</v>
      </c>
      <c r="C2231" s="2" t="s">
        <v>269</v>
      </c>
      <c r="D2231" s="2" t="s">
        <v>2400</v>
      </c>
      <c r="E2231" s="2" t="s">
        <v>2744</v>
      </c>
      <c r="F2231" s="2" t="s">
        <v>2874</v>
      </c>
      <c r="G2231" s="2">
        <v>833.65</v>
      </c>
      <c r="H2231" s="467">
        <v>722</v>
      </c>
      <c r="I2231" s="467">
        <v>750</v>
      </c>
      <c r="J2231" s="468">
        <f t="shared" si="278"/>
        <v>3.8781163434903045E-2</v>
      </c>
      <c r="K2231" s="464">
        <v>2670</v>
      </c>
      <c r="L2231" s="464">
        <v>2605</v>
      </c>
      <c r="M2231" s="464">
        <v>3010</v>
      </c>
      <c r="N2231" s="466">
        <f t="shared" si="275"/>
        <v>5.4000000000000006E-2</v>
      </c>
      <c r="O2231" s="2">
        <v>10</v>
      </c>
      <c r="P2231" s="2">
        <v>10</v>
      </c>
      <c r="Q2231" s="2">
        <v>10</v>
      </c>
      <c r="R2231" s="2">
        <v>0</v>
      </c>
      <c r="S2231" s="470">
        <v>60</v>
      </c>
      <c r="T2231" s="470">
        <f t="shared" si="276"/>
        <v>90</v>
      </c>
      <c r="U2231" s="476" t="s">
        <v>3969</v>
      </c>
      <c r="V2231" s="472" t="s">
        <v>3157</v>
      </c>
    </row>
    <row r="2232" spans="1:22" s="1" customFormat="1" ht="39.950000000000003" customHeight="1" thickBot="1">
      <c r="A2232" s="1" t="s">
        <v>6</v>
      </c>
      <c r="B2232" s="2" t="s">
        <v>218</v>
      </c>
      <c r="C2232" s="2" t="s">
        <v>270</v>
      </c>
      <c r="D2232" s="2" t="s">
        <v>2401</v>
      </c>
      <c r="E2232" s="2" t="s">
        <v>2736</v>
      </c>
      <c r="F2232" s="2" t="s">
        <v>3008</v>
      </c>
      <c r="G2232" s="2">
        <v>760</v>
      </c>
      <c r="H2232" s="467">
        <v>761</v>
      </c>
      <c r="I2232" s="467">
        <v>762</v>
      </c>
      <c r="J2232" s="468">
        <f t="shared" si="278"/>
        <v>1.3140604467805519E-3</v>
      </c>
      <c r="K2232" s="464">
        <v>2670</v>
      </c>
      <c r="L2232" s="464">
        <v>2605</v>
      </c>
      <c r="M2232" s="464">
        <v>3010</v>
      </c>
      <c r="N2232" s="466">
        <f t="shared" si="275"/>
        <v>5.4000000000000006E-2</v>
      </c>
      <c r="O2232" s="2">
        <v>0</v>
      </c>
      <c r="P2232" s="2">
        <v>10</v>
      </c>
      <c r="Q2232" s="2">
        <v>0</v>
      </c>
      <c r="R2232" s="2">
        <v>0</v>
      </c>
      <c r="S2232" s="470">
        <f t="shared" ref="S2232:S2238" si="279">+($I$2231*$S$2231)/I2232</f>
        <v>59.055118110236222</v>
      </c>
      <c r="T2232" s="470">
        <f t="shared" si="276"/>
        <v>69.055118110236222</v>
      </c>
      <c r="U2232" s="476" t="s">
        <v>3969</v>
      </c>
      <c r="V2232" s="472" t="s">
        <v>3157</v>
      </c>
    </row>
    <row r="2233" spans="1:22" s="1" customFormat="1" ht="39.950000000000003" customHeight="1" thickBot="1">
      <c r="A2233" s="1" t="s">
        <v>6</v>
      </c>
      <c r="B2233" s="2" t="s">
        <v>218</v>
      </c>
      <c r="C2233" s="2" t="s">
        <v>269</v>
      </c>
      <c r="D2233" s="2" t="s">
        <v>2402</v>
      </c>
      <c r="E2233" s="2" t="s">
        <v>2736</v>
      </c>
      <c r="F2233" s="2" t="s">
        <v>3008</v>
      </c>
      <c r="G2233" s="2">
        <v>798</v>
      </c>
      <c r="H2233" s="467">
        <v>799</v>
      </c>
      <c r="I2233" s="467">
        <v>799.5</v>
      </c>
      <c r="J2233" s="468">
        <f t="shared" si="278"/>
        <v>6.2578222778473093E-4</v>
      </c>
      <c r="K2233" s="464">
        <v>2670</v>
      </c>
      <c r="L2233" s="464">
        <v>2605</v>
      </c>
      <c r="M2233" s="464">
        <v>3010</v>
      </c>
      <c r="N2233" s="466">
        <f t="shared" si="275"/>
        <v>5.4000000000000006E-2</v>
      </c>
      <c r="O2233" s="2">
        <v>0</v>
      </c>
      <c r="P2233" s="2">
        <v>10</v>
      </c>
      <c r="Q2233" s="2">
        <v>0</v>
      </c>
      <c r="R2233" s="2">
        <v>0</v>
      </c>
      <c r="S2233" s="470">
        <f t="shared" si="279"/>
        <v>56.285178236397748</v>
      </c>
      <c r="T2233" s="470">
        <f t="shared" si="276"/>
        <v>66.285178236397741</v>
      </c>
      <c r="U2233" s="476" t="s">
        <v>3969</v>
      </c>
      <c r="V2233" s="472" t="s">
        <v>3157</v>
      </c>
    </row>
    <row r="2234" spans="1:22" s="1" customFormat="1" ht="39.950000000000003" customHeight="1" thickBot="1">
      <c r="A2234" s="1" t="s">
        <v>6</v>
      </c>
      <c r="B2234" s="2" t="s">
        <v>218</v>
      </c>
      <c r="C2234" s="2" t="s">
        <v>269</v>
      </c>
      <c r="D2234" s="2" t="s">
        <v>2403</v>
      </c>
      <c r="E2234" s="2" t="s">
        <v>2731</v>
      </c>
      <c r="F2234" s="2" t="s">
        <v>3067</v>
      </c>
      <c r="G2234" s="2">
        <v>870</v>
      </c>
      <c r="H2234" s="467">
        <v>870</v>
      </c>
      <c r="I2234" s="467">
        <v>870</v>
      </c>
      <c r="J2234" s="468">
        <f t="shared" si="278"/>
        <v>0</v>
      </c>
      <c r="K2234" s="464">
        <v>2670</v>
      </c>
      <c r="L2234" s="464">
        <v>2605</v>
      </c>
      <c r="M2234" s="464">
        <v>3010</v>
      </c>
      <c r="N2234" s="466">
        <f t="shared" si="275"/>
        <v>5.4000000000000006E-2</v>
      </c>
      <c r="O2234" s="2">
        <v>10</v>
      </c>
      <c r="P2234" s="2">
        <v>10</v>
      </c>
      <c r="Q2234" s="2">
        <v>10</v>
      </c>
      <c r="R2234" s="2">
        <v>0</v>
      </c>
      <c r="S2234" s="470">
        <f t="shared" si="279"/>
        <v>51.724137931034484</v>
      </c>
      <c r="T2234" s="470">
        <f t="shared" si="276"/>
        <v>81.724137931034477</v>
      </c>
      <c r="U2234" s="476" t="s">
        <v>3969</v>
      </c>
      <c r="V2234" s="472" t="s">
        <v>3157</v>
      </c>
    </row>
    <row r="2235" spans="1:22" s="1" customFormat="1" ht="39.950000000000003" customHeight="1" thickBot="1">
      <c r="A2235" s="1" t="s">
        <v>6</v>
      </c>
      <c r="B2235" s="2" t="s">
        <v>218</v>
      </c>
      <c r="C2235" s="2" t="s">
        <v>270</v>
      </c>
      <c r="D2235" s="2" t="s">
        <v>2405</v>
      </c>
      <c r="E2235" s="2" t="s">
        <v>2738</v>
      </c>
      <c r="F2235" s="2" t="s">
        <v>3069</v>
      </c>
      <c r="G2235" s="2">
        <v>1443</v>
      </c>
      <c r="H2235" s="467">
        <v>1443</v>
      </c>
      <c r="I2235" s="467">
        <v>1444</v>
      </c>
      <c r="J2235" s="468">
        <f t="shared" si="278"/>
        <v>6.93000693000693E-4</v>
      </c>
      <c r="K2235" s="464">
        <v>2670</v>
      </c>
      <c r="L2235" s="464">
        <v>2605</v>
      </c>
      <c r="M2235" s="464">
        <v>3010</v>
      </c>
      <c r="N2235" s="466">
        <f t="shared" si="275"/>
        <v>5.4000000000000006E-2</v>
      </c>
      <c r="O2235" s="2">
        <v>10</v>
      </c>
      <c r="P2235" s="2">
        <v>10</v>
      </c>
      <c r="Q2235" s="2">
        <v>10</v>
      </c>
      <c r="R2235" s="2">
        <v>0</v>
      </c>
      <c r="S2235" s="470">
        <f t="shared" si="279"/>
        <v>31.16343490304709</v>
      </c>
      <c r="T2235" s="470">
        <f t="shared" si="276"/>
        <v>61.16343490304709</v>
      </c>
      <c r="U2235" s="476" t="s">
        <v>3969</v>
      </c>
      <c r="V2235" s="472" t="s">
        <v>3157</v>
      </c>
    </row>
    <row r="2236" spans="1:22" s="1" customFormat="1" ht="39.950000000000003" customHeight="1" thickBot="1">
      <c r="A2236" s="1" t="s">
        <v>6</v>
      </c>
      <c r="B2236" s="2" t="s">
        <v>218</v>
      </c>
      <c r="C2236" s="2" t="s">
        <v>269</v>
      </c>
      <c r="D2236" s="2" t="s">
        <v>2406</v>
      </c>
      <c r="E2236" s="2" t="s">
        <v>2739</v>
      </c>
      <c r="F2236" s="2" t="s">
        <v>2859</v>
      </c>
      <c r="G2236" s="2">
        <v>1974</v>
      </c>
      <c r="H2236" s="467">
        <v>1740.65</v>
      </c>
      <c r="I2236" s="467">
        <v>1740.65</v>
      </c>
      <c r="J2236" s="468">
        <f t="shared" si="278"/>
        <v>0</v>
      </c>
      <c r="K2236" s="464">
        <v>2670</v>
      </c>
      <c r="L2236" s="464">
        <v>2605</v>
      </c>
      <c r="M2236" s="464">
        <v>3010</v>
      </c>
      <c r="N2236" s="466">
        <f t="shared" si="275"/>
        <v>5.4000000000000006E-2</v>
      </c>
      <c r="O2236" s="2">
        <v>10</v>
      </c>
      <c r="P2236" s="2">
        <v>0</v>
      </c>
      <c r="Q2236" s="2">
        <v>10</v>
      </c>
      <c r="R2236" s="2">
        <v>0</v>
      </c>
      <c r="S2236" s="470">
        <f t="shared" si="279"/>
        <v>25.852411455490763</v>
      </c>
      <c r="T2236" s="470">
        <f t="shared" si="276"/>
        <v>45.852411455490767</v>
      </c>
      <c r="U2236" s="476" t="s">
        <v>3969</v>
      </c>
      <c r="V2236" s="472" t="s">
        <v>3157</v>
      </c>
    </row>
    <row r="2237" spans="1:22" s="1" customFormat="1" ht="39.950000000000003" customHeight="1" thickBot="1">
      <c r="A2237" s="1" t="s">
        <v>6</v>
      </c>
      <c r="B2237" s="2" t="s">
        <v>218</v>
      </c>
      <c r="C2237" s="2" t="s">
        <v>269</v>
      </c>
      <c r="D2237" s="2" t="s">
        <v>2407</v>
      </c>
      <c r="E2237" s="2" t="s">
        <v>2753</v>
      </c>
      <c r="F2237" s="2" t="s">
        <v>2969</v>
      </c>
      <c r="G2237" s="2">
        <v>1629</v>
      </c>
      <c r="H2237" s="467">
        <v>1905</v>
      </c>
      <c r="I2237" s="467">
        <v>1905</v>
      </c>
      <c r="J2237" s="468">
        <f t="shared" si="278"/>
        <v>0</v>
      </c>
      <c r="K2237" s="464">
        <v>2670</v>
      </c>
      <c r="L2237" s="464">
        <v>2605</v>
      </c>
      <c r="M2237" s="464">
        <v>3010</v>
      </c>
      <c r="N2237" s="466">
        <f t="shared" si="275"/>
        <v>5.4000000000000006E-2</v>
      </c>
      <c r="O2237" s="2">
        <v>10</v>
      </c>
      <c r="P2237" s="2">
        <v>0</v>
      </c>
      <c r="Q2237" s="2">
        <v>10</v>
      </c>
      <c r="R2237" s="2">
        <v>0</v>
      </c>
      <c r="S2237" s="470">
        <f t="shared" si="279"/>
        <v>23.622047244094489</v>
      </c>
      <c r="T2237" s="470">
        <f t="shared" si="276"/>
        <v>43.622047244094489</v>
      </c>
      <c r="U2237" s="476" t="s">
        <v>3969</v>
      </c>
      <c r="V2237" s="472" t="s">
        <v>3157</v>
      </c>
    </row>
    <row r="2238" spans="1:22" s="1" customFormat="1" ht="39.950000000000003" customHeight="1" thickBot="1">
      <c r="A2238" s="1" t="s">
        <v>6</v>
      </c>
      <c r="B2238" s="2" t="s">
        <v>218</v>
      </c>
      <c r="C2238" s="2" t="s">
        <v>269</v>
      </c>
      <c r="D2238" s="2" t="s">
        <v>2404</v>
      </c>
      <c r="E2238" s="2" t="s">
        <v>2738</v>
      </c>
      <c r="F2238" s="2" t="s">
        <v>2967</v>
      </c>
      <c r="G2238" s="2">
        <v>1129</v>
      </c>
      <c r="H2238" s="467">
        <v>1194.1300000000001</v>
      </c>
      <c r="I2238" s="467">
        <v>2239.7399999999998</v>
      </c>
      <c r="J2238" s="468">
        <f t="shared" si="278"/>
        <v>0.87562493195883162</v>
      </c>
      <c r="K2238" s="464">
        <v>2670</v>
      </c>
      <c r="L2238" s="464">
        <v>2605</v>
      </c>
      <c r="M2238" s="464">
        <v>3010</v>
      </c>
      <c r="N2238" s="466">
        <f t="shared" si="275"/>
        <v>5.4000000000000006E-2</v>
      </c>
      <c r="O2238" s="2">
        <v>10</v>
      </c>
      <c r="P2238" s="2">
        <v>10</v>
      </c>
      <c r="Q2238" s="2">
        <v>10</v>
      </c>
      <c r="R2238" s="2">
        <v>0</v>
      </c>
      <c r="S2238" s="470">
        <f t="shared" si="279"/>
        <v>20.091617777063412</v>
      </c>
      <c r="T2238" s="470">
        <f t="shared" si="276"/>
        <v>50.091617777063412</v>
      </c>
      <c r="U2238" s="476" t="s">
        <v>3969</v>
      </c>
      <c r="V2238" s="472" t="s">
        <v>3157</v>
      </c>
    </row>
    <row r="2239" spans="1:22" s="1" customFormat="1" ht="39.950000000000003" customHeight="1" thickBot="1">
      <c r="A2239" s="1" t="s">
        <v>6</v>
      </c>
      <c r="B2239" s="2" t="s">
        <v>219</v>
      </c>
      <c r="C2239" s="2" t="s">
        <v>269</v>
      </c>
      <c r="D2239" s="2" t="s">
        <v>2408</v>
      </c>
      <c r="E2239" s="2" t="s">
        <v>2744</v>
      </c>
      <c r="F2239" s="2" t="s">
        <v>2874</v>
      </c>
      <c r="G2239" s="2">
        <v>833.65</v>
      </c>
      <c r="H2239" s="467">
        <v>722</v>
      </c>
      <c r="I2239" s="467">
        <v>750</v>
      </c>
      <c r="J2239" s="468">
        <f t="shared" si="278"/>
        <v>3.8781163434903045E-2</v>
      </c>
      <c r="K2239" s="464">
        <v>2760</v>
      </c>
      <c r="L2239" s="464">
        <v>2817.5</v>
      </c>
      <c r="M2239" s="464">
        <v>3622.9162499999998</v>
      </c>
      <c r="N2239" s="466">
        <f t="shared" si="275"/>
        <v>5.4000000000000006E-2</v>
      </c>
      <c r="O2239" s="2">
        <v>10</v>
      </c>
      <c r="P2239" s="2">
        <v>10</v>
      </c>
      <c r="Q2239" s="2">
        <v>10</v>
      </c>
      <c r="R2239" s="2">
        <v>0</v>
      </c>
      <c r="S2239" s="470">
        <v>60</v>
      </c>
      <c r="T2239" s="470">
        <f t="shared" si="276"/>
        <v>90</v>
      </c>
      <c r="U2239" s="476" t="s">
        <v>3969</v>
      </c>
      <c r="V2239" s="472" t="s">
        <v>3157</v>
      </c>
    </row>
    <row r="2240" spans="1:22" s="1" customFormat="1" ht="39.950000000000003" customHeight="1" thickBot="1">
      <c r="A2240" s="1" t="s">
        <v>6</v>
      </c>
      <c r="B2240" s="2" t="s">
        <v>219</v>
      </c>
      <c r="C2240" s="2" t="s">
        <v>270</v>
      </c>
      <c r="D2240" s="2" t="s">
        <v>2409</v>
      </c>
      <c r="E2240" s="2" t="s">
        <v>2736</v>
      </c>
      <c r="F2240" s="2" t="s">
        <v>3008</v>
      </c>
      <c r="G2240" s="2">
        <v>760</v>
      </c>
      <c r="H2240" s="467">
        <v>761</v>
      </c>
      <c r="I2240" s="467">
        <v>761.5</v>
      </c>
      <c r="J2240" s="468">
        <f t="shared" si="278"/>
        <v>6.5703022339027597E-4</v>
      </c>
      <c r="K2240" s="464">
        <v>2760</v>
      </c>
      <c r="L2240" s="464">
        <v>2817.5</v>
      </c>
      <c r="M2240" s="464">
        <v>3622.9162499999998</v>
      </c>
      <c r="N2240" s="466">
        <f t="shared" si="275"/>
        <v>5.4000000000000006E-2</v>
      </c>
      <c r="O2240" s="2">
        <v>0</v>
      </c>
      <c r="P2240" s="2">
        <v>10</v>
      </c>
      <c r="Q2240" s="2">
        <v>0</v>
      </c>
      <c r="R2240" s="2">
        <v>0</v>
      </c>
      <c r="S2240" s="470">
        <f t="shared" ref="S2240:S2246" si="280">+($I$2239*$S$2239)/I2240</f>
        <v>59.093893630991467</v>
      </c>
      <c r="T2240" s="470">
        <f t="shared" si="276"/>
        <v>69.09389363099146</v>
      </c>
      <c r="U2240" s="476" t="s">
        <v>3969</v>
      </c>
      <c r="V2240" s="472" t="s">
        <v>3157</v>
      </c>
    </row>
    <row r="2241" spans="1:22" s="1" customFormat="1" ht="39.950000000000003" customHeight="1" thickBot="1">
      <c r="A2241" s="1" t="s">
        <v>6</v>
      </c>
      <c r="B2241" s="2" t="s">
        <v>219</v>
      </c>
      <c r="C2241" s="2" t="s">
        <v>269</v>
      </c>
      <c r="D2241" s="2" t="s">
        <v>2410</v>
      </c>
      <c r="E2241" s="2" t="s">
        <v>2736</v>
      </c>
      <c r="F2241" s="2" t="s">
        <v>3008</v>
      </c>
      <c r="G2241" s="2">
        <v>798</v>
      </c>
      <c r="H2241" s="467">
        <v>799</v>
      </c>
      <c r="I2241" s="467">
        <v>799.5</v>
      </c>
      <c r="J2241" s="468">
        <f t="shared" si="278"/>
        <v>6.2578222778473093E-4</v>
      </c>
      <c r="K2241" s="464">
        <v>2760</v>
      </c>
      <c r="L2241" s="464">
        <v>2817.5</v>
      </c>
      <c r="M2241" s="464">
        <v>3622.9162499999998</v>
      </c>
      <c r="N2241" s="466">
        <f t="shared" si="275"/>
        <v>5.4000000000000006E-2</v>
      </c>
      <c r="O2241" s="2">
        <v>0</v>
      </c>
      <c r="P2241" s="2">
        <v>10</v>
      </c>
      <c r="Q2241" s="2">
        <v>0</v>
      </c>
      <c r="R2241" s="2">
        <v>0</v>
      </c>
      <c r="S2241" s="470">
        <f t="shared" si="280"/>
        <v>56.285178236397748</v>
      </c>
      <c r="T2241" s="470">
        <f t="shared" si="276"/>
        <v>66.285178236397741</v>
      </c>
      <c r="U2241" s="476" t="s">
        <v>3969</v>
      </c>
      <c r="V2241" s="472" t="s">
        <v>3157</v>
      </c>
    </row>
    <row r="2242" spans="1:22" s="1" customFormat="1" ht="39.950000000000003" customHeight="1" thickBot="1">
      <c r="A2242" s="1" t="s">
        <v>6</v>
      </c>
      <c r="B2242" s="2" t="s">
        <v>219</v>
      </c>
      <c r="C2242" s="2" t="s">
        <v>269</v>
      </c>
      <c r="D2242" s="2" t="s">
        <v>2411</v>
      </c>
      <c r="E2242" s="2" t="s">
        <v>2731</v>
      </c>
      <c r="F2242" s="2" t="s">
        <v>3067</v>
      </c>
      <c r="G2242" s="2">
        <v>970</v>
      </c>
      <c r="H2242" s="467">
        <v>970</v>
      </c>
      <c r="I2242" s="467">
        <v>970</v>
      </c>
      <c r="J2242" s="468">
        <f t="shared" si="278"/>
        <v>0</v>
      </c>
      <c r="K2242" s="464">
        <v>2760</v>
      </c>
      <c r="L2242" s="464">
        <v>2817.5</v>
      </c>
      <c r="M2242" s="464">
        <v>3622.9162499999998</v>
      </c>
      <c r="N2242" s="466">
        <f t="shared" si="275"/>
        <v>5.4000000000000006E-2</v>
      </c>
      <c r="O2242" s="2">
        <v>10</v>
      </c>
      <c r="P2242" s="2">
        <v>10</v>
      </c>
      <c r="Q2242" s="2">
        <v>10</v>
      </c>
      <c r="R2242" s="2">
        <v>0</v>
      </c>
      <c r="S2242" s="470">
        <f t="shared" si="280"/>
        <v>46.391752577319586</v>
      </c>
      <c r="T2242" s="470">
        <f t="shared" si="276"/>
        <v>76.391752577319579</v>
      </c>
      <c r="U2242" s="476" t="s">
        <v>3969</v>
      </c>
      <c r="V2242" s="472" t="s">
        <v>3157</v>
      </c>
    </row>
    <row r="2243" spans="1:22" s="1" customFormat="1" ht="39.950000000000003" customHeight="1" thickBot="1">
      <c r="A2243" s="1" t="s">
        <v>6</v>
      </c>
      <c r="B2243" s="2" t="s">
        <v>219</v>
      </c>
      <c r="C2243" s="2" t="s">
        <v>269</v>
      </c>
      <c r="D2243" s="2" t="s">
        <v>2413</v>
      </c>
      <c r="E2243" s="2" t="s">
        <v>2739</v>
      </c>
      <c r="F2243" s="2" t="s">
        <v>2859</v>
      </c>
      <c r="G2243" s="2">
        <v>1610</v>
      </c>
      <c r="H2243" s="467">
        <v>1290.1600000000001</v>
      </c>
      <c r="I2243" s="467">
        <v>1290.1600000000001</v>
      </c>
      <c r="J2243" s="468">
        <f t="shared" si="278"/>
        <v>0</v>
      </c>
      <c r="K2243" s="464">
        <v>2760</v>
      </c>
      <c r="L2243" s="464">
        <v>2817.5</v>
      </c>
      <c r="M2243" s="464">
        <v>3622.9162499999998</v>
      </c>
      <c r="N2243" s="466">
        <f t="shared" si="275"/>
        <v>5.4000000000000006E-2</v>
      </c>
      <c r="O2243" s="2">
        <v>10</v>
      </c>
      <c r="P2243" s="2">
        <v>0</v>
      </c>
      <c r="Q2243" s="2">
        <v>10</v>
      </c>
      <c r="R2243" s="2">
        <v>0</v>
      </c>
      <c r="S2243" s="470">
        <f t="shared" si="280"/>
        <v>34.879394803745271</v>
      </c>
      <c r="T2243" s="470">
        <f t="shared" si="276"/>
        <v>54.879394803745271</v>
      </c>
      <c r="U2243" s="476" t="s">
        <v>3969</v>
      </c>
      <c r="V2243" s="472" t="s">
        <v>3157</v>
      </c>
    </row>
    <row r="2244" spans="1:22" s="1" customFormat="1" ht="39.950000000000003" customHeight="1" thickBot="1">
      <c r="A2244" s="1" t="s">
        <v>6</v>
      </c>
      <c r="B2244" s="2" t="s">
        <v>219</v>
      </c>
      <c r="C2244" s="2" t="s">
        <v>270</v>
      </c>
      <c r="D2244" s="2" t="s">
        <v>2414</v>
      </c>
      <c r="E2244" s="2" t="s">
        <v>2738</v>
      </c>
      <c r="F2244" s="2" t="s">
        <v>3069</v>
      </c>
      <c r="G2244" s="2">
        <v>1443</v>
      </c>
      <c r="H2244" s="467">
        <v>1443</v>
      </c>
      <c r="I2244" s="467">
        <v>1444</v>
      </c>
      <c r="J2244" s="468">
        <f t="shared" si="278"/>
        <v>6.93000693000693E-4</v>
      </c>
      <c r="K2244" s="464">
        <v>2760</v>
      </c>
      <c r="L2244" s="464">
        <v>2817.5</v>
      </c>
      <c r="M2244" s="464">
        <v>3622.9162499999998</v>
      </c>
      <c r="N2244" s="466">
        <f t="shared" si="275"/>
        <v>5.4000000000000006E-2</v>
      </c>
      <c r="O2244" s="2">
        <v>10</v>
      </c>
      <c r="P2244" s="2">
        <v>10</v>
      </c>
      <c r="Q2244" s="2">
        <v>10</v>
      </c>
      <c r="R2244" s="2">
        <v>0</v>
      </c>
      <c r="S2244" s="470">
        <f t="shared" si="280"/>
        <v>31.16343490304709</v>
      </c>
      <c r="T2244" s="470">
        <f t="shared" si="276"/>
        <v>61.16343490304709</v>
      </c>
      <c r="U2244" s="476" t="s">
        <v>3969</v>
      </c>
      <c r="V2244" s="472" t="s">
        <v>3157</v>
      </c>
    </row>
    <row r="2245" spans="1:22" s="1" customFormat="1" ht="39.950000000000003" customHeight="1" thickBot="1">
      <c r="A2245" s="1" t="s">
        <v>6</v>
      </c>
      <c r="B2245" s="2" t="s">
        <v>219</v>
      </c>
      <c r="C2245" s="2" t="s">
        <v>269</v>
      </c>
      <c r="D2245" s="2" t="s">
        <v>2415</v>
      </c>
      <c r="E2245" s="2" t="s">
        <v>2753</v>
      </c>
      <c r="F2245" s="2" t="s">
        <v>2969</v>
      </c>
      <c r="G2245" s="2">
        <v>1700</v>
      </c>
      <c r="H2245" s="467">
        <v>1700</v>
      </c>
      <c r="I2245" s="467">
        <v>1700</v>
      </c>
      <c r="J2245" s="468">
        <f t="shared" si="278"/>
        <v>0</v>
      </c>
      <c r="K2245" s="464">
        <v>2760</v>
      </c>
      <c r="L2245" s="464">
        <v>2817.5</v>
      </c>
      <c r="M2245" s="464">
        <v>3622.9162499999998</v>
      </c>
      <c r="N2245" s="466">
        <f t="shared" si="275"/>
        <v>5.4000000000000006E-2</v>
      </c>
      <c r="O2245" s="2">
        <v>10</v>
      </c>
      <c r="P2245" s="2">
        <v>0</v>
      </c>
      <c r="Q2245" s="2">
        <v>10</v>
      </c>
      <c r="R2245" s="2">
        <v>0</v>
      </c>
      <c r="S2245" s="470">
        <f t="shared" si="280"/>
        <v>26.470588235294116</v>
      </c>
      <c r="T2245" s="470">
        <f t="shared" si="276"/>
        <v>46.470588235294116</v>
      </c>
      <c r="U2245" s="476" t="s">
        <v>3969</v>
      </c>
      <c r="V2245" s="472" t="s">
        <v>3157</v>
      </c>
    </row>
    <row r="2246" spans="1:22" s="1" customFormat="1" ht="39.950000000000003" customHeight="1" thickBot="1">
      <c r="A2246" s="1" t="s">
        <v>6</v>
      </c>
      <c r="B2246" s="2" t="s">
        <v>219</v>
      </c>
      <c r="C2246" s="2" t="s">
        <v>269</v>
      </c>
      <c r="D2246" s="2" t="s">
        <v>2412</v>
      </c>
      <c r="E2246" s="2" t="s">
        <v>2738</v>
      </c>
      <c r="F2246" s="2" t="s">
        <v>2967</v>
      </c>
      <c r="G2246" s="2">
        <v>1129</v>
      </c>
      <c r="H2246" s="467">
        <v>1194.1300000000001</v>
      </c>
      <c r="I2246" s="467">
        <v>2239.7399999999998</v>
      </c>
      <c r="J2246" s="468">
        <f t="shared" si="278"/>
        <v>0.87562493195883162</v>
      </c>
      <c r="K2246" s="464">
        <v>2760</v>
      </c>
      <c r="L2246" s="464">
        <v>2817.5</v>
      </c>
      <c r="M2246" s="464">
        <v>3622.9162499999998</v>
      </c>
      <c r="N2246" s="466">
        <f t="shared" si="275"/>
        <v>5.4000000000000006E-2</v>
      </c>
      <c r="O2246" s="2">
        <v>10</v>
      </c>
      <c r="P2246" s="2">
        <v>10</v>
      </c>
      <c r="Q2246" s="2">
        <v>10</v>
      </c>
      <c r="R2246" s="2">
        <v>0</v>
      </c>
      <c r="S2246" s="470">
        <f t="shared" si="280"/>
        <v>20.091617777063412</v>
      </c>
      <c r="T2246" s="470">
        <f t="shared" si="276"/>
        <v>50.091617777063412</v>
      </c>
      <c r="U2246" s="476" t="s">
        <v>3969</v>
      </c>
      <c r="V2246" s="472" t="s">
        <v>3157</v>
      </c>
    </row>
    <row r="2247" spans="1:22" s="1" customFormat="1" ht="39.950000000000003" customHeight="1" thickBot="1">
      <c r="A2247" s="1" t="s">
        <v>6</v>
      </c>
      <c r="B2247" s="2" t="s">
        <v>220</v>
      </c>
      <c r="C2247" s="2" t="s">
        <v>269</v>
      </c>
      <c r="D2247" s="2" t="s">
        <v>2416</v>
      </c>
      <c r="E2247" s="2" t="s">
        <v>2744</v>
      </c>
      <c r="F2247" s="2" t="s">
        <v>2874</v>
      </c>
      <c r="G2247" s="2">
        <v>833.65</v>
      </c>
      <c r="H2247" s="467">
        <v>722</v>
      </c>
      <c r="I2247" s="467">
        <v>750</v>
      </c>
      <c r="J2247" s="468">
        <f t="shared" si="278"/>
        <v>3.8781163434903045E-2</v>
      </c>
      <c r="K2247" s="464">
        <v>2670</v>
      </c>
      <c r="L2247" s="464">
        <v>2605</v>
      </c>
      <c r="M2247" s="464">
        <v>3010</v>
      </c>
      <c r="N2247" s="466">
        <f t="shared" si="275"/>
        <v>5.4000000000000006E-2</v>
      </c>
      <c r="O2247" s="2">
        <v>10</v>
      </c>
      <c r="P2247" s="2">
        <v>10</v>
      </c>
      <c r="Q2247" s="2">
        <v>10</v>
      </c>
      <c r="R2247" s="2">
        <v>0</v>
      </c>
      <c r="S2247" s="470">
        <v>60</v>
      </c>
      <c r="T2247" s="470">
        <f t="shared" si="276"/>
        <v>90</v>
      </c>
      <c r="U2247" s="476" t="s">
        <v>3969</v>
      </c>
      <c r="V2247" s="472" t="s">
        <v>3157</v>
      </c>
    </row>
    <row r="2248" spans="1:22" s="1" customFormat="1" ht="39.950000000000003" customHeight="1" thickBot="1">
      <c r="A2248" s="1" t="s">
        <v>6</v>
      </c>
      <c r="B2248" s="2" t="s">
        <v>220</v>
      </c>
      <c r="C2248" s="2" t="s">
        <v>270</v>
      </c>
      <c r="D2248" s="2" t="s">
        <v>2417</v>
      </c>
      <c r="E2248" s="2" t="s">
        <v>2736</v>
      </c>
      <c r="F2248" s="2" t="s">
        <v>3008</v>
      </c>
      <c r="G2248" s="2">
        <v>760</v>
      </c>
      <c r="H2248" s="467">
        <v>761</v>
      </c>
      <c r="I2248" s="467">
        <v>761.5</v>
      </c>
      <c r="J2248" s="468">
        <f t="shared" si="278"/>
        <v>6.5703022339027597E-4</v>
      </c>
      <c r="K2248" s="464">
        <v>2670</v>
      </c>
      <c r="L2248" s="464">
        <v>2605</v>
      </c>
      <c r="M2248" s="464">
        <v>3010</v>
      </c>
      <c r="N2248" s="466">
        <f t="shared" si="275"/>
        <v>5.4000000000000006E-2</v>
      </c>
      <c r="O2248" s="2">
        <v>0</v>
      </c>
      <c r="P2248" s="2">
        <v>10</v>
      </c>
      <c r="Q2248" s="2">
        <v>0</v>
      </c>
      <c r="R2248" s="2">
        <v>0</v>
      </c>
      <c r="S2248" s="470">
        <f t="shared" ref="S2248:S2254" si="281">+($I$2247*$S$2247)/I2248</f>
        <v>59.093893630991467</v>
      </c>
      <c r="T2248" s="470">
        <f t="shared" si="276"/>
        <v>69.09389363099146</v>
      </c>
      <c r="U2248" s="476" t="s">
        <v>3969</v>
      </c>
      <c r="V2248" s="472" t="s">
        <v>3157</v>
      </c>
    </row>
    <row r="2249" spans="1:22" s="1" customFormat="1" ht="39.950000000000003" customHeight="1" thickBot="1">
      <c r="A2249" s="1" t="s">
        <v>6</v>
      </c>
      <c r="B2249" s="2" t="s">
        <v>220</v>
      </c>
      <c r="C2249" s="2" t="s">
        <v>269</v>
      </c>
      <c r="D2249" s="2" t="s">
        <v>2418</v>
      </c>
      <c r="E2249" s="2" t="s">
        <v>2736</v>
      </c>
      <c r="F2249" s="2" t="s">
        <v>3008</v>
      </c>
      <c r="G2249" s="2">
        <v>798</v>
      </c>
      <c r="H2249" s="467">
        <v>799</v>
      </c>
      <c r="I2249" s="467">
        <v>799.5</v>
      </c>
      <c r="J2249" s="468">
        <f t="shared" si="278"/>
        <v>6.2578222778473093E-4</v>
      </c>
      <c r="K2249" s="464">
        <v>2670</v>
      </c>
      <c r="L2249" s="464">
        <v>2605</v>
      </c>
      <c r="M2249" s="464">
        <v>3010</v>
      </c>
      <c r="N2249" s="466">
        <f t="shared" si="275"/>
        <v>5.4000000000000006E-2</v>
      </c>
      <c r="O2249" s="2">
        <v>0</v>
      </c>
      <c r="P2249" s="2">
        <v>10</v>
      </c>
      <c r="Q2249" s="2">
        <v>0</v>
      </c>
      <c r="R2249" s="2">
        <v>0</v>
      </c>
      <c r="S2249" s="470">
        <f t="shared" si="281"/>
        <v>56.285178236397748</v>
      </c>
      <c r="T2249" s="470">
        <f t="shared" si="276"/>
        <v>66.285178236397741</v>
      </c>
      <c r="U2249" s="476" t="s">
        <v>3969</v>
      </c>
      <c r="V2249" s="472" t="s">
        <v>3157</v>
      </c>
    </row>
    <row r="2250" spans="1:22" s="1" customFormat="1" ht="39.950000000000003" customHeight="1" thickBot="1">
      <c r="A2250" s="1" t="s">
        <v>6</v>
      </c>
      <c r="B2250" s="2" t="s">
        <v>220</v>
      </c>
      <c r="C2250" s="2" t="s">
        <v>269</v>
      </c>
      <c r="D2250" s="2" t="s">
        <v>2419</v>
      </c>
      <c r="E2250" s="2" t="s">
        <v>2731</v>
      </c>
      <c r="F2250" s="2" t="s">
        <v>3067</v>
      </c>
      <c r="G2250" s="2">
        <v>870</v>
      </c>
      <c r="H2250" s="467">
        <v>870</v>
      </c>
      <c r="I2250" s="467">
        <v>870</v>
      </c>
      <c r="J2250" s="468">
        <f t="shared" si="278"/>
        <v>0</v>
      </c>
      <c r="K2250" s="464">
        <v>2670</v>
      </c>
      <c r="L2250" s="464">
        <v>2605</v>
      </c>
      <c r="M2250" s="464">
        <v>3010</v>
      </c>
      <c r="N2250" s="466">
        <f t="shared" si="275"/>
        <v>5.4000000000000006E-2</v>
      </c>
      <c r="O2250" s="2">
        <v>10</v>
      </c>
      <c r="P2250" s="2">
        <v>10</v>
      </c>
      <c r="Q2250" s="2">
        <v>10</v>
      </c>
      <c r="R2250" s="2">
        <v>0</v>
      </c>
      <c r="S2250" s="470">
        <f t="shared" si="281"/>
        <v>51.724137931034484</v>
      </c>
      <c r="T2250" s="470">
        <f t="shared" si="276"/>
        <v>81.724137931034477</v>
      </c>
      <c r="U2250" s="476" t="s">
        <v>3969</v>
      </c>
      <c r="V2250" s="472" t="s">
        <v>3157</v>
      </c>
    </row>
    <row r="2251" spans="1:22" s="1" customFormat="1" ht="39.950000000000003" customHeight="1" thickBot="1">
      <c r="A2251" s="1" t="s">
        <v>6</v>
      </c>
      <c r="B2251" s="2" t="s">
        <v>220</v>
      </c>
      <c r="C2251" s="2" t="s">
        <v>270</v>
      </c>
      <c r="D2251" s="2" t="s">
        <v>2421</v>
      </c>
      <c r="E2251" s="2" t="s">
        <v>2738</v>
      </c>
      <c r="F2251" s="2" t="s">
        <v>3069</v>
      </c>
      <c r="G2251" s="2">
        <v>1443</v>
      </c>
      <c r="H2251" s="467">
        <v>1443</v>
      </c>
      <c r="I2251" s="467">
        <v>1444</v>
      </c>
      <c r="J2251" s="468">
        <f t="shared" si="278"/>
        <v>6.93000693000693E-4</v>
      </c>
      <c r="K2251" s="464">
        <v>2670</v>
      </c>
      <c r="L2251" s="464">
        <v>2605</v>
      </c>
      <c r="M2251" s="464">
        <v>3010</v>
      </c>
      <c r="N2251" s="466">
        <f t="shared" si="275"/>
        <v>5.4000000000000006E-2</v>
      </c>
      <c r="O2251" s="2">
        <v>10</v>
      </c>
      <c r="P2251" s="2">
        <v>10</v>
      </c>
      <c r="Q2251" s="2">
        <v>10</v>
      </c>
      <c r="R2251" s="2">
        <v>0</v>
      </c>
      <c r="S2251" s="470">
        <f t="shared" si="281"/>
        <v>31.16343490304709</v>
      </c>
      <c r="T2251" s="470">
        <f t="shared" si="276"/>
        <v>61.16343490304709</v>
      </c>
      <c r="U2251" s="476" t="s">
        <v>3969</v>
      </c>
      <c r="V2251" s="472" t="s">
        <v>3157</v>
      </c>
    </row>
    <row r="2252" spans="1:22" s="1" customFormat="1" ht="39.950000000000003" customHeight="1" thickBot="1">
      <c r="A2252" s="1" t="s">
        <v>6</v>
      </c>
      <c r="B2252" s="2" t="s">
        <v>220</v>
      </c>
      <c r="C2252" s="2" t="s">
        <v>269</v>
      </c>
      <c r="D2252" s="2" t="s">
        <v>2422</v>
      </c>
      <c r="E2252" s="2" t="s">
        <v>2739</v>
      </c>
      <c r="F2252" s="2" t="s">
        <v>2859</v>
      </c>
      <c r="G2252" s="2">
        <v>1974</v>
      </c>
      <c r="H2252" s="467">
        <v>1740.65</v>
      </c>
      <c r="I2252" s="467">
        <v>1740.65</v>
      </c>
      <c r="J2252" s="468">
        <f t="shared" si="278"/>
        <v>0</v>
      </c>
      <c r="K2252" s="464">
        <v>2670</v>
      </c>
      <c r="L2252" s="464">
        <v>2605</v>
      </c>
      <c r="M2252" s="464">
        <v>3010</v>
      </c>
      <c r="N2252" s="466">
        <f t="shared" ref="N2252:N2315" si="282">1.6%+1.9%+1.9%</f>
        <v>5.4000000000000006E-2</v>
      </c>
      <c r="O2252" s="2">
        <v>10</v>
      </c>
      <c r="P2252" s="2">
        <v>0</v>
      </c>
      <c r="Q2252" s="2">
        <v>10</v>
      </c>
      <c r="R2252" s="2">
        <v>0</v>
      </c>
      <c r="S2252" s="470">
        <f t="shared" si="281"/>
        <v>25.852411455490763</v>
      </c>
      <c r="T2252" s="470">
        <f t="shared" ref="T2252:T2315" si="283">+SUM(O2252:S2252)</f>
        <v>45.852411455490767</v>
      </c>
      <c r="U2252" s="476" t="s">
        <v>3969</v>
      </c>
      <c r="V2252" s="472" t="s">
        <v>3157</v>
      </c>
    </row>
    <row r="2253" spans="1:22" s="1" customFormat="1" ht="39.950000000000003" customHeight="1" thickBot="1">
      <c r="A2253" s="1" t="s">
        <v>6</v>
      </c>
      <c r="B2253" s="2" t="s">
        <v>220</v>
      </c>
      <c r="C2253" s="2" t="s">
        <v>269</v>
      </c>
      <c r="D2253" s="2" t="s">
        <v>2423</v>
      </c>
      <c r="E2253" s="2" t="s">
        <v>2753</v>
      </c>
      <c r="F2253" s="2" t="s">
        <v>2969</v>
      </c>
      <c r="G2253" s="2">
        <v>1716</v>
      </c>
      <c r="H2253" s="467">
        <v>1905</v>
      </c>
      <c r="I2253" s="467">
        <v>1905</v>
      </c>
      <c r="J2253" s="468">
        <f t="shared" si="278"/>
        <v>0</v>
      </c>
      <c r="K2253" s="464">
        <v>2670</v>
      </c>
      <c r="L2253" s="464">
        <v>2605</v>
      </c>
      <c r="M2253" s="464">
        <v>3010</v>
      </c>
      <c r="N2253" s="466">
        <f t="shared" si="282"/>
        <v>5.4000000000000006E-2</v>
      </c>
      <c r="O2253" s="2">
        <v>10</v>
      </c>
      <c r="P2253" s="2">
        <v>0</v>
      </c>
      <c r="Q2253" s="2">
        <v>10</v>
      </c>
      <c r="R2253" s="2">
        <v>0</v>
      </c>
      <c r="S2253" s="470">
        <f t="shared" si="281"/>
        <v>23.622047244094489</v>
      </c>
      <c r="T2253" s="470">
        <f t="shared" si="283"/>
        <v>43.622047244094489</v>
      </c>
      <c r="U2253" s="476" t="s">
        <v>3969</v>
      </c>
      <c r="V2253" s="472" t="s">
        <v>3157</v>
      </c>
    </row>
    <row r="2254" spans="1:22" s="1" customFormat="1" ht="39.950000000000003" customHeight="1" thickBot="1">
      <c r="A2254" s="1" t="s">
        <v>6</v>
      </c>
      <c r="B2254" s="2" t="s">
        <v>220</v>
      </c>
      <c r="C2254" s="2" t="s">
        <v>269</v>
      </c>
      <c r="D2254" s="2" t="s">
        <v>2420</v>
      </c>
      <c r="E2254" s="2" t="s">
        <v>2738</v>
      </c>
      <c r="F2254" s="2" t="s">
        <v>2967</v>
      </c>
      <c r="G2254" s="2">
        <v>1129</v>
      </c>
      <c r="H2254" s="467">
        <v>1194.1300000000001</v>
      </c>
      <c r="I2254" s="467">
        <v>2239.7399999999998</v>
      </c>
      <c r="J2254" s="468">
        <f t="shared" si="278"/>
        <v>0.87562493195883162</v>
      </c>
      <c r="K2254" s="464">
        <v>2670</v>
      </c>
      <c r="L2254" s="464">
        <v>2605</v>
      </c>
      <c r="M2254" s="464">
        <v>3010</v>
      </c>
      <c r="N2254" s="466">
        <f t="shared" si="282"/>
        <v>5.4000000000000006E-2</v>
      </c>
      <c r="O2254" s="2">
        <v>10</v>
      </c>
      <c r="P2254" s="2">
        <v>10</v>
      </c>
      <c r="Q2254" s="2">
        <v>10</v>
      </c>
      <c r="R2254" s="2">
        <v>0</v>
      </c>
      <c r="S2254" s="470">
        <f t="shared" si="281"/>
        <v>20.091617777063412</v>
      </c>
      <c r="T2254" s="470">
        <f t="shared" si="283"/>
        <v>50.091617777063412</v>
      </c>
      <c r="U2254" s="476" t="s">
        <v>3969</v>
      </c>
      <c r="V2254" s="472" t="s">
        <v>3157</v>
      </c>
    </row>
    <row r="2255" spans="1:22" s="1" customFormat="1" ht="39.950000000000003" customHeight="1" thickBot="1">
      <c r="A2255" s="1" t="s">
        <v>6</v>
      </c>
      <c r="B2255" s="2" t="s">
        <v>221</v>
      </c>
      <c r="C2255" s="2" t="s">
        <v>270</v>
      </c>
      <c r="D2255" s="2" t="s">
        <v>2424</v>
      </c>
      <c r="E2255" s="2" t="s">
        <v>2736</v>
      </c>
      <c r="F2255" s="2" t="s">
        <v>3008</v>
      </c>
      <c r="G2255" s="2">
        <v>760</v>
      </c>
      <c r="H2255" s="467">
        <v>761</v>
      </c>
      <c r="I2255" s="467">
        <v>761.5</v>
      </c>
      <c r="J2255" s="468">
        <f t="shared" si="278"/>
        <v>6.5703022339027597E-4</v>
      </c>
      <c r="K2255" s="464">
        <v>2760</v>
      </c>
      <c r="L2255" s="464">
        <v>2817.5</v>
      </c>
      <c r="M2255" s="464">
        <v>3622.9162499999998</v>
      </c>
      <c r="N2255" s="466">
        <f t="shared" si="282"/>
        <v>5.4000000000000006E-2</v>
      </c>
      <c r="O2255" s="2">
        <v>0</v>
      </c>
      <c r="P2255" s="2">
        <v>10</v>
      </c>
      <c r="Q2255" s="2">
        <v>0</v>
      </c>
      <c r="R2255" s="2">
        <v>0</v>
      </c>
      <c r="S2255" s="470">
        <v>60</v>
      </c>
      <c r="T2255" s="470">
        <f t="shared" si="283"/>
        <v>70</v>
      </c>
      <c r="U2255" s="476" t="s">
        <v>3969</v>
      </c>
      <c r="V2255" s="472" t="s">
        <v>3157</v>
      </c>
    </row>
    <row r="2256" spans="1:22" s="1" customFormat="1" ht="39.950000000000003" customHeight="1" thickBot="1">
      <c r="A2256" s="1" t="s">
        <v>6</v>
      </c>
      <c r="B2256" s="2" t="s">
        <v>221</v>
      </c>
      <c r="C2256" s="2" t="s">
        <v>269</v>
      </c>
      <c r="D2256" s="2" t="s">
        <v>2425</v>
      </c>
      <c r="E2256" s="2" t="s">
        <v>2736</v>
      </c>
      <c r="F2256" s="2" t="s">
        <v>3008</v>
      </c>
      <c r="G2256" s="2">
        <v>798</v>
      </c>
      <c r="H2256" s="467">
        <v>799</v>
      </c>
      <c r="I2256" s="467">
        <v>799.5</v>
      </c>
      <c r="J2256" s="468">
        <f t="shared" si="278"/>
        <v>6.2578222778473093E-4</v>
      </c>
      <c r="K2256" s="464">
        <v>2760</v>
      </c>
      <c r="L2256" s="464">
        <v>2817.5</v>
      </c>
      <c r="M2256" s="464">
        <v>3622.9162499999998</v>
      </c>
      <c r="N2256" s="466">
        <f t="shared" si="282"/>
        <v>5.4000000000000006E-2</v>
      </c>
      <c r="O2256" s="2">
        <v>0</v>
      </c>
      <c r="P2256" s="2">
        <v>10</v>
      </c>
      <c r="Q2256" s="2">
        <v>0</v>
      </c>
      <c r="R2256" s="2">
        <v>0</v>
      </c>
      <c r="S2256" s="470">
        <f>+($I$2255*$S$2255)/I2256</f>
        <v>57.148217636022515</v>
      </c>
      <c r="T2256" s="470">
        <f t="shared" si="283"/>
        <v>67.148217636022508</v>
      </c>
      <c r="U2256" s="476" t="s">
        <v>3969</v>
      </c>
      <c r="V2256" s="472" t="s">
        <v>3157</v>
      </c>
    </row>
    <row r="2257" spans="1:22" s="1" customFormat="1" ht="39.950000000000003" customHeight="1" thickBot="1">
      <c r="A2257" s="1" t="s">
        <v>7</v>
      </c>
      <c r="B2257" s="2" t="s">
        <v>221</v>
      </c>
      <c r="C2257" s="2" t="s">
        <v>270</v>
      </c>
      <c r="D2257" s="2" t="s">
        <v>2427</v>
      </c>
      <c r="E2257" s="2" t="s">
        <v>2738</v>
      </c>
      <c r="F2257" s="2" t="s">
        <v>3069</v>
      </c>
      <c r="G2257" s="2">
        <v>1443</v>
      </c>
      <c r="H2257" s="467">
        <v>1443</v>
      </c>
      <c r="I2257" s="467">
        <v>1444</v>
      </c>
      <c r="J2257" s="468">
        <f t="shared" si="278"/>
        <v>6.93000693000693E-4</v>
      </c>
      <c r="K2257" s="464">
        <v>2760</v>
      </c>
      <c r="L2257" s="464">
        <v>2817.5</v>
      </c>
      <c r="M2257" s="464">
        <v>3622.9162499999998</v>
      </c>
      <c r="N2257" s="466">
        <f t="shared" si="282"/>
        <v>5.4000000000000006E-2</v>
      </c>
      <c r="O2257" s="2">
        <v>10</v>
      </c>
      <c r="P2257" s="2">
        <v>10</v>
      </c>
      <c r="Q2257" s="2">
        <v>10</v>
      </c>
      <c r="R2257" s="2">
        <v>0</v>
      </c>
      <c r="S2257" s="470">
        <f>+($I$2255*$S$2255)/I2257</f>
        <v>31.641274238227147</v>
      </c>
      <c r="T2257" s="470">
        <f t="shared" si="283"/>
        <v>61.641274238227147</v>
      </c>
      <c r="U2257" s="476" t="s">
        <v>3969</v>
      </c>
      <c r="V2257" s="472" t="s">
        <v>3157</v>
      </c>
    </row>
    <row r="2258" spans="1:22" s="1" customFormat="1" ht="39.950000000000003" customHeight="1" thickBot="1">
      <c r="A2258" s="1" t="s">
        <v>6</v>
      </c>
      <c r="B2258" s="2" t="s">
        <v>221</v>
      </c>
      <c r="C2258" s="2" t="s">
        <v>269</v>
      </c>
      <c r="D2258" s="2" t="s">
        <v>2426</v>
      </c>
      <c r="E2258" s="2" t="s">
        <v>2738</v>
      </c>
      <c r="F2258" s="2" t="s">
        <v>2967</v>
      </c>
      <c r="G2258" s="2">
        <v>1129</v>
      </c>
      <c r="H2258" s="467">
        <v>1194.1300000000001</v>
      </c>
      <c r="I2258" s="467">
        <v>2239.7399999999998</v>
      </c>
      <c r="J2258" s="468">
        <f t="shared" si="278"/>
        <v>0.87562493195883162</v>
      </c>
      <c r="K2258" s="464">
        <v>2760</v>
      </c>
      <c r="L2258" s="464">
        <v>2817.5</v>
      </c>
      <c r="M2258" s="464">
        <v>3622.9162499999998</v>
      </c>
      <c r="N2258" s="466">
        <f t="shared" si="282"/>
        <v>5.4000000000000006E-2</v>
      </c>
      <c r="O2258" s="2">
        <v>10</v>
      </c>
      <c r="P2258" s="2">
        <v>10</v>
      </c>
      <c r="Q2258" s="2">
        <v>10</v>
      </c>
      <c r="R2258" s="2">
        <v>0</v>
      </c>
      <c r="S2258" s="470"/>
      <c r="T2258" s="470">
        <f t="shared" si="283"/>
        <v>30</v>
      </c>
      <c r="U2258" s="474" t="s">
        <v>3970</v>
      </c>
      <c r="V2258" s="475" t="s">
        <v>3151</v>
      </c>
    </row>
    <row r="2259" spans="1:22" s="1" customFormat="1" ht="39.950000000000003" customHeight="1" thickBot="1">
      <c r="A2259" s="1" t="s">
        <v>6</v>
      </c>
      <c r="B2259" s="2" t="s">
        <v>221</v>
      </c>
      <c r="C2259" s="2" t="s">
        <v>269</v>
      </c>
      <c r="D2259" s="2" t="s">
        <v>2428</v>
      </c>
      <c r="E2259" s="2" t="s">
        <v>2753</v>
      </c>
      <c r="F2259" s="2" t="s">
        <v>2969</v>
      </c>
      <c r="G2259" s="2">
        <v>2740</v>
      </c>
      <c r="H2259" s="467">
        <v>2740</v>
      </c>
      <c r="I2259" s="467">
        <v>2740</v>
      </c>
      <c r="J2259" s="468">
        <f t="shared" si="278"/>
        <v>0</v>
      </c>
      <c r="K2259" s="464">
        <v>2760</v>
      </c>
      <c r="L2259" s="464">
        <v>2817.5</v>
      </c>
      <c r="M2259" s="464">
        <v>3622.9162499999998</v>
      </c>
      <c r="N2259" s="466">
        <f t="shared" si="282"/>
        <v>5.4000000000000006E-2</v>
      </c>
      <c r="O2259" s="2">
        <v>10</v>
      </c>
      <c r="P2259" s="2">
        <v>0</v>
      </c>
      <c r="Q2259" s="2">
        <v>10</v>
      </c>
      <c r="R2259" s="2">
        <v>0</v>
      </c>
      <c r="S2259" s="470">
        <f>+($I$2255*$S$2255)/I2259</f>
        <v>16.675182481751825</v>
      </c>
      <c r="T2259" s="470">
        <f t="shared" si="283"/>
        <v>36.675182481751825</v>
      </c>
      <c r="U2259" s="476" t="s">
        <v>3969</v>
      </c>
      <c r="V2259" s="472" t="s">
        <v>3157</v>
      </c>
    </row>
    <row r="2260" spans="1:22" s="1" customFormat="1" ht="39.950000000000003" customHeight="1" thickBot="1">
      <c r="A2260" s="1" t="s">
        <v>7</v>
      </c>
      <c r="B2260" s="2" t="s">
        <v>221</v>
      </c>
      <c r="C2260" s="2" t="s">
        <v>269</v>
      </c>
      <c r="D2260" s="2" t="s">
        <v>2429</v>
      </c>
      <c r="E2260" s="2" t="s">
        <v>2739</v>
      </c>
      <c r="F2260" s="2" t="s">
        <v>2859</v>
      </c>
      <c r="G2260" s="2">
        <v>3043.1</v>
      </c>
      <c r="H2260" s="467">
        <v>3043.1</v>
      </c>
      <c r="I2260" s="467"/>
      <c r="J2260" s="468"/>
      <c r="K2260" s="464">
        <v>2760</v>
      </c>
      <c r="L2260" s="464">
        <v>2817.5</v>
      </c>
      <c r="M2260" s="464">
        <v>3622.9162499999998</v>
      </c>
      <c r="N2260" s="466">
        <f t="shared" si="282"/>
        <v>5.4000000000000006E-2</v>
      </c>
      <c r="O2260" s="2">
        <v>10</v>
      </c>
      <c r="P2260" s="2">
        <v>0</v>
      </c>
      <c r="Q2260" s="2">
        <v>10</v>
      </c>
      <c r="R2260" s="2">
        <v>0</v>
      </c>
      <c r="S2260" s="470"/>
      <c r="T2260" s="470">
        <f t="shared" si="283"/>
        <v>20</v>
      </c>
      <c r="U2260" s="474" t="s">
        <v>3970</v>
      </c>
      <c r="V2260" s="475" t="s">
        <v>3151</v>
      </c>
    </row>
    <row r="2261" spans="1:22" s="1" customFormat="1" ht="39.950000000000003" customHeight="1" thickBot="1">
      <c r="A2261" s="1" t="s">
        <v>7</v>
      </c>
      <c r="B2261" s="2" t="s">
        <v>221</v>
      </c>
      <c r="C2261" s="2" t="s">
        <v>269</v>
      </c>
      <c r="D2261" s="2" t="s">
        <v>2430</v>
      </c>
      <c r="E2261" s="2" t="s">
        <v>2731</v>
      </c>
      <c r="F2261" s="2" t="s">
        <v>3067</v>
      </c>
      <c r="G2261" s="2">
        <v>1760</v>
      </c>
      <c r="H2261" s="467"/>
      <c r="I2261" s="467"/>
      <c r="J2261" s="468"/>
      <c r="K2261" s="464">
        <v>2760</v>
      </c>
      <c r="L2261" s="464">
        <v>2817.5</v>
      </c>
      <c r="M2261" s="464">
        <v>3622.9162499999998</v>
      </c>
      <c r="N2261" s="466">
        <f t="shared" si="282"/>
        <v>5.4000000000000006E-2</v>
      </c>
      <c r="O2261" s="2">
        <v>10</v>
      </c>
      <c r="P2261" s="2">
        <v>10</v>
      </c>
      <c r="Q2261" s="2">
        <v>10</v>
      </c>
      <c r="R2261" s="2">
        <v>0</v>
      </c>
      <c r="S2261" s="470"/>
      <c r="T2261" s="470">
        <f t="shared" si="283"/>
        <v>30</v>
      </c>
      <c r="U2261" s="474" t="s">
        <v>3970</v>
      </c>
      <c r="V2261" s="475" t="s">
        <v>3151</v>
      </c>
    </row>
    <row r="2262" spans="1:22" s="1" customFormat="1" ht="39.950000000000003" customHeight="1" thickBot="1">
      <c r="A2262" s="1" t="s">
        <v>6</v>
      </c>
      <c r="B2262" s="2" t="s">
        <v>222</v>
      </c>
      <c r="C2262" s="2" t="s">
        <v>270</v>
      </c>
      <c r="D2262" s="2" t="s">
        <v>2431</v>
      </c>
      <c r="E2262" s="2" t="s">
        <v>2736</v>
      </c>
      <c r="F2262" s="2" t="s">
        <v>3008</v>
      </c>
      <c r="G2262" s="2">
        <v>760</v>
      </c>
      <c r="H2262" s="467">
        <v>761</v>
      </c>
      <c r="I2262" s="467">
        <v>761.5</v>
      </c>
      <c r="J2262" s="468">
        <f>+(I2262-H2262)/H2262</f>
        <v>6.5703022339027597E-4</v>
      </c>
      <c r="K2262" s="464">
        <v>3035</v>
      </c>
      <c r="L2262" s="464">
        <v>2952.5</v>
      </c>
      <c r="M2262" s="464">
        <v>3622.9162499999998</v>
      </c>
      <c r="N2262" s="466">
        <f t="shared" si="282"/>
        <v>5.4000000000000006E-2</v>
      </c>
      <c r="O2262" s="2">
        <v>0</v>
      </c>
      <c r="P2262" s="2">
        <v>10</v>
      </c>
      <c r="Q2262" s="2">
        <v>0</v>
      </c>
      <c r="R2262" s="2">
        <v>0</v>
      </c>
      <c r="S2262" s="470">
        <v>60</v>
      </c>
      <c r="T2262" s="470">
        <f t="shared" si="283"/>
        <v>70</v>
      </c>
      <c r="U2262" s="476" t="s">
        <v>3969</v>
      </c>
      <c r="V2262" s="472" t="s">
        <v>3157</v>
      </c>
    </row>
    <row r="2263" spans="1:22" s="1" customFormat="1" ht="39.950000000000003" customHeight="1" thickBot="1">
      <c r="A2263" s="1" t="s">
        <v>6</v>
      </c>
      <c r="B2263" s="2" t="s">
        <v>222</v>
      </c>
      <c r="C2263" s="2" t="s">
        <v>269</v>
      </c>
      <c r="D2263" s="2" t="s">
        <v>2432</v>
      </c>
      <c r="E2263" s="2" t="s">
        <v>2736</v>
      </c>
      <c r="F2263" s="2" t="s">
        <v>3008</v>
      </c>
      <c r="G2263" s="2">
        <v>798</v>
      </c>
      <c r="H2263" s="467">
        <v>799</v>
      </c>
      <c r="I2263" s="467">
        <v>799.5</v>
      </c>
      <c r="J2263" s="468">
        <f>+(I2263-H2263)/H2263</f>
        <v>6.2578222778473093E-4</v>
      </c>
      <c r="K2263" s="464">
        <v>3035</v>
      </c>
      <c r="L2263" s="464">
        <v>2952.5</v>
      </c>
      <c r="M2263" s="464">
        <v>3622.9162499999998</v>
      </c>
      <c r="N2263" s="466">
        <f t="shared" si="282"/>
        <v>5.4000000000000006E-2</v>
      </c>
      <c r="O2263" s="2">
        <v>0</v>
      </c>
      <c r="P2263" s="2">
        <v>10</v>
      </c>
      <c r="Q2263" s="2">
        <v>0</v>
      </c>
      <c r="R2263" s="2">
        <v>0</v>
      </c>
      <c r="S2263" s="470">
        <f>+($I$2262*$S$2262)/I2263</f>
        <v>57.148217636022515</v>
      </c>
      <c r="T2263" s="470">
        <f t="shared" si="283"/>
        <v>67.148217636022508</v>
      </c>
      <c r="U2263" s="476" t="s">
        <v>3969</v>
      </c>
      <c r="V2263" s="472" t="s">
        <v>3157</v>
      </c>
    </row>
    <row r="2264" spans="1:22" s="1" customFormat="1" ht="39.950000000000003" customHeight="1" thickBot="1">
      <c r="A2264" s="1" t="s">
        <v>7</v>
      </c>
      <c r="B2264" s="2" t="s">
        <v>222</v>
      </c>
      <c r="C2264" s="2" t="s">
        <v>269</v>
      </c>
      <c r="D2264" s="2" t="s">
        <v>2433</v>
      </c>
      <c r="E2264" s="2" t="s">
        <v>2738</v>
      </c>
      <c r="F2264" s="2" t="s">
        <v>2967</v>
      </c>
      <c r="G2264" s="2">
        <v>1129</v>
      </c>
      <c r="H2264" s="467">
        <v>1194.1300000000001</v>
      </c>
      <c r="I2264" s="467">
        <v>2239.7399999999998</v>
      </c>
      <c r="J2264" s="468">
        <f>+(I2264-H2264)/H2264</f>
        <v>0.87562493195883162</v>
      </c>
      <c r="K2264" s="464">
        <v>3035</v>
      </c>
      <c r="L2264" s="464">
        <v>2952.5</v>
      </c>
      <c r="M2264" s="464">
        <v>3622.9162499999998</v>
      </c>
      <c r="N2264" s="466">
        <f t="shared" si="282"/>
        <v>5.4000000000000006E-2</v>
      </c>
      <c r="O2264" s="2">
        <v>10</v>
      </c>
      <c r="P2264" s="2">
        <v>10</v>
      </c>
      <c r="Q2264" s="2">
        <v>10</v>
      </c>
      <c r="R2264" s="2">
        <v>0</v>
      </c>
      <c r="S2264" s="470"/>
      <c r="T2264" s="470">
        <f t="shared" si="283"/>
        <v>30</v>
      </c>
      <c r="U2264" s="474" t="s">
        <v>3970</v>
      </c>
      <c r="V2264" s="475" t="s">
        <v>3151</v>
      </c>
    </row>
    <row r="2265" spans="1:22" s="1" customFormat="1" ht="39.950000000000003" customHeight="1" thickBot="1">
      <c r="A2265" s="1" t="s">
        <v>6</v>
      </c>
      <c r="B2265" s="2" t="s">
        <v>222</v>
      </c>
      <c r="C2265" s="2" t="s">
        <v>269</v>
      </c>
      <c r="D2265" s="2" t="s">
        <v>2434</v>
      </c>
      <c r="E2265" s="2" t="s">
        <v>2753</v>
      </c>
      <c r="F2265" s="2" t="s">
        <v>2969</v>
      </c>
      <c r="G2265" s="2">
        <v>2093</v>
      </c>
      <c r="H2265" s="467">
        <v>2093</v>
      </c>
      <c r="I2265" s="467">
        <v>2093</v>
      </c>
      <c r="J2265" s="468">
        <f>+(I2265-H2265)/H2265</f>
        <v>0</v>
      </c>
      <c r="K2265" s="464">
        <v>3035</v>
      </c>
      <c r="L2265" s="464">
        <v>2952.5</v>
      </c>
      <c r="M2265" s="464">
        <v>3622.9162499999998</v>
      </c>
      <c r="N2265" s="466">
        <f t="shared" si="282"/>
        <v>5.4000000000000006E-2</v>
      </c>
      <c r="O2265" s="2">
        <v>10</v>
      </c>
      <c r="P2265" s="2">
        <v>0</v>
      </c>
      <c r="Q2265" s="2">
        <v>10</v>
      </c>
      <c r="R2265" s="2">
        <v>0</v>
      </c>
      <c r="S2265" s="470">
        <f>+($I$2262*$S$2262)/I2265</f>
        <v>21.829909221213569</v>
      </c>
      <c r="T2265" s="470">
        <f t="shared" si="283"/>
        <v>41.829909221213569</v>
      </c>
      <c r="U2265" s="476" t="s">
        <v>3969</v>
      </c>
      <c r="V2265" s="472" t="s">
        <v>3157</v>
      </c>
    </row>
    <row r="2266" spans="1:22" s="1" customFormat="1" ht="39.950000000000003" customHeight="1" thickBot="1">
      <c r="A2266" s="1" t="s">
        <v>7</v>
      </c>
      <c r="B2266" s="2" t="s">
        <v>222</v>
      </c>
      <c r="C2266" s="2" t="s">
        <v>269</v>
      </c>
      <c r="D2266" s="2" t="s">
        <v>2435</v>
      </c>
      <c r="E2266" s="2" t="s">
        <v>2731</v>
      </c>
      <c r="F2266" s="2" t="s">
        <v>3067</v>
      </c>
      <c r="G2266" s="2">
        <v>1760</v>
      </c>
      <c r="H2266" s="467"/>
      <c r="I2266" s="467"/>
      <c r="J2266" s="468"/>
      <c r="K2266" s="464">
        <v>3035</v>
      </c>
      <c r="L2266" s="464">
        <v>2952.5</v>
      </c>
      <c r="M2266" s="464">
        <v>3622.9162499999998</v>
      </c>
      <c r="N2266" s="466">
        <f t="shared" si="282"/>
        <v>5.4000000000000006E-2</v>
      </c>
      <c r="O2266" s="2">
        <v>10</v>
      </c>
      <c r="P2266" s="2">
        <v>10</v>
      </c>
      <c r="Q2266" s="2">
        <v>10</v>
      </c>
      <c r="R2266" s="2">
        <v>0</v>
      </c>
      <c r="S2266" s="470"/>
      <c r="T2266" s="470">
        <f t="shared" si="283"/>
        <v>30</v>
      </c>
      <c r="U2266" s="474" t="s">
        <v>3970</v>
      </c>
      <c r="V2266" s="475" t="s">
        <v>3151</v>
      </c>
    </row>
    <row r="2267" spans="1:22" s="1" customFormat="1" ht="39.950000000000003" customHeight="1" thickBot="1">
      <c r="A2267" s="1" t="s">
        <v>7</v>
      </c>
      <c r="B2267" s="2" t="s">
        <v>222</v>
      </c>
      <c r="C2267" s="2" t="s">
        <v>270</v>
      </c>
      <c r="D2267" s="2" t="s">
        <v>2436</v>
      </c>
      <c r="E2267" s="2" t="s">
        <v>2738</v>
      </c>
      <c r="F2267" s="2" t="s">
        <v>3069</v>
      </c>
      <c r="G2267" s="2"/>
      <c r="H2267" s="467"/>
      <c r="I2267" s="467">
        <v>1444</v>
      </c>
      <c r="J2267" s="468"/>
      <c r="K2267" s="464">
        <v>3035</v>
      </c>
      <c r="L2267" s="464">
        <v>2952.5</v>
      </c>
      <c r="M2267" s="464">
        <v>3622.9162499999998</v>
      </c>
      <c r="N2267" s="466">
        <f t="shared" si="282"/>
        <v>5.4000000000000006E-2</v>
      </c>
      <c r="O2267" s="2">
        <v>10</v>
      </c>
      <c r="P2267" s="2">
        <v>10</v>
      </c>
      <c r="Q2267" s="2">
        <v>10</v>
      </c>
      <c r="R2267" s="2">
        <v>0</v>
      </c>
      <c r="S2267" s="470"/>
      <c r="T2267" s="470">
        <f t="shared" si="283"/>
        <v>30</v>
      </c>
      <c r="U2267" s="474" t="s">
        <v>3970</v>
      </c>
      <c r="V2267" s="475" t="s">
        <v>3151</v>
      </c>
    </row>
    <row r="2268" spans="1:22" s="1" customFormat="1" ht="39.950000000000003" customHeight="1" thickBot="1">
      <c r="A2268" s="1" t="s">
        <v>6</v>
      </c>
      <c r="B2268" s="2" t="s">
        <v>223</v>
      </c>
      <c r="C2268" s="2" t="s">
        <v>270</v>
      </c>
      <c r="D2268" s="2" t="s">
        <v>2437</v>
      </c>
      <c r="E2268" s="2" t="s">
        <v>2736</v>
      </c>
      <c r="F2268" s="2" t="s">
        <v>3008</v>
      </c>
      <c r="G2268" s="2">
        <v>813.2</v>
      </c>
      <c r="H2268" s="467">
        <v>814</v>
      </c>
      <c r="I2268" s="467">
        <v>814.5</v>
      </c>
      <c r="J2268" s="468">
        <f>+(I2268-H2268)/H2268</f>
        <v>6.1425061425061424E-4</v>
      </c>
      <c r="K2268" s="464">
        <v>3443.5</v>
      </c>
      <c r="L2268" s="464">
        <v>2952.5</v>
      </c>
      <c r="M2268" s="464">
        <v>3622.9162499999998</v>
      </c>
      <c r="N2268" s="466">
        <f t="shared" si="282"/>
        <v>5.4000000000000006E-2</v>
      </c>
      <c r="O2268" s="2">
        <v>0</v>
      </c>
      <c r="P2268" s="2">
        <v>10</v>
      </c>
      <c r="Q2268" s="2">
        <v>0</v>
      </c>
      <c r="R2268" s="2">
        <v>0</v>
      </c>
      <c r="S2268" s="470">
        <v>60</v>
      </c>
      <c r="T2268" s="470">
        <f t="shared" si="283"/>
        <v>70</v>
      </c>
      <c r="U2268" s="476" t="s">
        <v>3969</v>
      </c>
      <c r="V2268" s="472" t="s">
        <v>3157</v>
      </c>
    </row>
    <row r="2269" spans="1:22" s="1" customFormat="1" ht="39.950000000000003" customHeight="1" thickBot="1">
      <c r="A2269" s="1" t="s">
        <v>6</v>
      </c>
      <c r="B2269" s="2" t="s">
        <v>223</v>
      </c>
      <c r="C2269" s="2" t="s">
        <v>269</v>
      </c>
      <c r="D2269" s="2" t="s">
        <v>2438</v>
      </c>
      <c r="E2269" s="2" t="s">
        <v>2736</v>
      </c>
      <c r="F2269" s="2" t="s">
        <v>3008</v>
      </c>
      <c r="G2269" s="2">
        <v>854</v>
      </c>
      <c r="H2269" s="467">
        <v>855</v>
      </c>
      <c r="I2269" s="467">
        <v>855.4</v>
      </c>
      <c r="J2269" s="468">
        <f>+(I2269-H2269)/H2269</f>
        <v>4.6783625730991492E-4</v>
      </c>
      <c r="K2269" s="464">
        <v>3443.5</v>
      </c>
      <c r="L2269" s="464">
        <v>2952.5</v>
      </c>
      <c r="M2269" s="464">
        <v>3622.9162499999998</v>
      </c>
      <c r="N2269" s="466">
        <f t="shared" si="282"/>
        <v>5.4000000000000006E-2</v>
      </c>
      <c r="O2269" s="2">
        <v>0</v>
      </c>
      <c r="P2269" s="2">
        <v>10</v>
      </c>
      <c r="Q2269" s="2">
        <v>0</v>
      </c>
      <c r="R2269" s="2">
        <v>0</v>
      </c>
      <c r="S2269" s="470">
        <f>+($I$2268*$S$2268)/I2269</f>
        <v>57.13116670563479</v>
      </c>
      <c r="T2269" s="470">
        <f t="shared" si="283"/>
        <v>67.131166705634797</v>
      </c>
      <c r="U2269" s="476" t="s">
        <v>3969</v>
      </c>
      <c r="V2269" s="472" t="s">
        <v>3157</v>
      </c>
    </row>
    <row r="2270" spans="1:22" s="1" customFormat="1" ht="39.950000000000003" customHeight="1" thickBot="1">
      <c r="A2270" s="1" t="s">
        <v>7</v>
      </c>
      <c r="B2270" s="2" t="s">
        <v>223</v>
      </c>
      <c r="C2270" s="2" t="s">
        <v>269</v>
      </c>
      <c r="D2270" s="2" t="s">
        <v>2440</v>
      </c>
      <c r="E2270" s="2" t="s">
        <v>2738</v>
      </c>
      <c r="F2270" s="2" t="s">
        <v>3069</v>
      </c>
      <c r="G2270" s="2">
        <v>1443</v>
      </c>
      <c r="H2270" s="467">
        <v>1891.38</v>
      </c>
      <c r="I2270" s="467">
        <v>2239.7399999999998</v>
      </c>
      <c r="J2270" s="468">
        <f>+(I2270-H2270)/H2270</f>
        <v>0.1841829775084857</v>
      </c>
      <c r="K2270" s="464">
        <v>3443.5</v>
      </c>
      <c r="L2270" s="464">
        <v>2952.5</v>
      </c>
      <c r="M2270" s="464">
        <v>3622.9162499999998</v>
      </c>
      <c r="N2270" s="466">
        <f t="shared" si="282"/>
        <v>5.4000000000000006E-2</v>
      </c>
      <c r="O2270" s="2">
        <v>10</v>
      </c>
      <c r="P2270" s="2">
        <v>10</v>
      </c>
      <c r="Q2270" s="2">
        <v>10</v>
      </c>
      <c r="R2270" s="2">
        <v>0</v>
      </c>
      <c r="S2270" s="470"/>
      <c r="T2270" s="470">
        <f t="shared" si="283"/>
        <v>30</v>
      </c>
      <c r="U2270" s="474" t="s">
        <v>3970</v>
      </c>
      <c r="V2270" s="475" t="s">
        <v>3151</v>
      </c>
    </row>
    <row r="2271" spans="1:22" s="1" customFormat="1" ht="39.950000000000003" customHeight="1" thickBot="1">
      <c r="A2271" s="1" t="s">
        <v>7</v>
      </c>
      <c r="B2271" s="2" t="s">
        <v>223</v>
      </c>
      <c r="C2271" s="2" t="s">
        <v>269</v>
      </c>
      <c r="D2271" s="2" t="s">
        <v>2441</v>
      </c>
      <c r="E2271" s="2" t="s">
        <v>2753</v>
      </c>
      <c r="F2271" s="2" t="s">
        <v>2969</v>
      </c>
      <c r="G2271" s="2">
        <v>2740</v>
      </c>
      <c r="H2271" s="467">
        <v>2740</v>
      </c>
      <c r="I2271" s="467">
        <v>2740</v>
      </c>
      <c r="J2271" s="468">
        <f>+(I2271-H2271)/H2271</f>
        <v>0</v>
      </c>
      <c r="K2271" s="464">
        <v>3443.5</v>
      </c>
      <c r="L2271" s="464">
        <v>2952.5</v>
      </c>
      <c r="M2271" s="464">
        <v>3622.9162499999998</v>
      </c>
      <c r="N2271" s="466">
        <f t="shared" si="282"/>
        <v>5.4000000000000006E-2</v>
      </c>
      <c r="O2271" s="2">
        <v>10</v>
      </c>
      <c r="P2271" s="2">
        <v>0</v>
      </c>
      <c r="Q2271" s="2">
        <v>10</v>
      </c>
      <c r="R2271" s="2">
        <v>0</v>
      </c>
      <c r="S2271" s="470">
        <f>+($I$2268*$S$2268)/I2271</f>
        <v>17.835766423357665</v>
      </c>
      <c r="T2271" s="470">
        <f t="shared" si="283"/>
        <v>37.835766423357668</v>
      </c>
      <c r="U2271" s="476" t="s">
        <v>3969</v>
      </c>
      <c r="V2271" s="472" t="s">
        <v>3157</v>
      </c>
    </row>
    <row r="2272" spans="1:22" s="1" customFormat="1" ht="39.950000000000003" customHeight="1" thickBot="1">
      <c r="A2272" s="1" t="s">
        <v>6</v>
      </c>
      <c r="B2272" s="2" t="s">
        <v>223</v>
      </c>
      <c r="C2272" s="2" t="s">
        <v>269</v>
      </c>
      <c r="D2272" s="2" t="s">
        <v>2439</v>
      </c>
      <c r="E2272" s="2" t="s">
        <v>2739</v>
      </c>
      <c r="F2272" s="2" t="s">
        <v>2859</v>
      </c>
      <c r="G2272" s="2">
        <v>1290.1600000000001</v>
      </c>
      <c r="H2272" s="467">
        <v>1290.1600000000001</v>
      </c>
      <c r="I2272" s="467"/>
      <c r="J2272" s="468"/>
      <c r="K2272" s="464">
        <v>3443.5</v>
      </c>
      <c r="L2272" s="464">
        <v>2952.5</v>
      </c>
      <c r="M2272" s="464">
        <v>3622.9162499999998</v>
      </c>
      <c r="N2272" s="466">
        <f t="shared" si="282"/>
        <v>5.4000000000000006E-2</v>
      </c>
      <c r="O2272" s="2">
        <v>10</v>
      </c>
      <c r="P2272" s="2">
        <v>0</v>
      </c>
      <c r="Q2272" s="2">
        <v>10</v>
      </c>
      <c r="R2272" s="2">
        <v>0</v>
      </c>
      <c r="S2272" s="470"/>
      <c r="T2272" s="470">
        <f t="shared" si="283"/>
        <v>20</v>
      </c>
      <c r="U2272" s="474" t="s">
        <v>3970</v>
      </c>
      <c r="V2272" s="475" t="s">
        <v>3151</v>
      </c>
    </row>
    <row r="2273" spans="1:22" s="1" customFormat="1" ht="39.950000000000003" customHeight="1" thickBot="1">
      <c r="A2273" s="1" t="s">
        <v>7</v>
      </c>
      <c r="B2273" s="2" t="s">
        <v>223</v>
      </c>
      <c r="C2273" s="2" t="s">
        <v>269</v>
      </c>
      <c r="D2273" s="2" t="s">
        <v>2442</v>
      </c>
      <c r="E2273" s="2" t="s">
        <v>2731</v>
      </c>
      <c r="F2273" s="2" t="s">
        <v>3067</v>
      </c>
      <c r="G2273" s="2">
        <v>1760</v>
      </c>
      <c r="H2273" s="467"/>
      <c r="I2273" s="467"/>
      <c r="J2273" s="468"/>
      <c r="K2273" s="464">
        <v>3443.5</v>
      </c>
      <c r="L2273" s="464">
        <v>2952.5</v>
      </c>
      <c r="M2273" s="464">
        <v>3622.9162499999998</v>
      </c>
      <c r="N2273" s="466">
        <f t="shared" si="282"/>
        <v>5.4000000000000006E-2</v>
      </c>
      <c r="O2273" s="2">
        <v>10</v>
      </c>
      <c r="P2273" s="2">
        <v>10</v>
      </c>
      <c r="Q2273" s="2">
        <v>10</v>
      </c>
      <c r="R2273" s="2">
        <v>0</v>
      </c>
      <c r="S2273" s="470"/>
      <c r="T2273" s="470">
        <f t="shared" si="283"/>
        <v>30</v>
      </c>
      <c r="U2273" s="474" t="s">
        <v>3970</v>
      </c>
      <c r="V2273" s="475" t="s">
        <v>3151</v>
      </c>
    </row>
    <row r="2274" spans="1:22" s="1" customFormat="1" ht="39.950000000000003" customHeight="1" thickBot="1">
      <c r="A2274" s="1" t="s">
        <v>6</v>
      </c>
      <c r="B2274" s="2" t="s">
        <v>224</v>
      </c>
      <c r="C2274" s="2" t="s">
        <v>269</v>
      </c>
      <c r="D2274" s="2" t="s">
        <v>2443</v>
      </c>
      <c r="E2274" s="2" t="s">
        <v>2744</v>
      </c>
      <c r="F2274" s="2" t="s">
        <v>2874</v>
      </c>
      <c r="G2274" s="2">
        <v>833.65</v>
      </c>
      <c r="H2274" s="467">
        <v>722</v>
      </c>
      <c r="I2274" s="467">
        <v>750</v>
      </c>
      <c r="J2274" s="468">
        <f t="shared" ref="J2274:J2303" si="284">+(I2274-H2274)/H2274</f>
        <v>3.8781163434903045E-2</v>
      </c>
      <c r="K2274" s="464">
        <v>2760</v>
      </c>
      <c r="L2274" s="464">
        <v>2952.5</v>
      </c>
      <c r="M2274" s="464">
        <v>3622.9162499999998</v>
      </c>
      <c r="N2274" s="466">
        <f t="shared" si="282"/>
        <v>5.4000000000000006E-2</v>
      </c>
      <c r="O2274" s="2">
        <v>10</v>
      </c>
      <c r="P2274" s="2">
        <v>10</v>
      </c>
      <c r="Q2274" s="2">
        <v>10</v>
      </c>
      <c r="R2274" s="2">
        <v>0</v>
      </c>
      <c r="S2274" s="470">
        <v>60</v>
      </c>
      <c r="T2274" s="470">
        <f t="shared" si="283"/>
        <v>90</v>
      </c>
      <c r="U2274" s="476" t="s">
        <v>3969</v>
      </c>
      <c r="V2274" s="472" t="s">
        <v>3157</v>
      </c>
    </row>
    <row r="2275" spans="1:22" s="1" customFormat="1" ht="39.950000000000003" customHeight="1" thickBot="1">
      <c r="A2275" s="1" t="s">
        <v>6</v>
      </c>
      <c r="B2275" s="2" t="s">
        <v>224</v>
      </c>
      <c r="C2275" s="2" t="s">
        <v>270</v>
      </c>
      <c r="D2275" s="2" t="s">
        <v>2444</v>
      </c>
      <c r="E2275" s="2" t="s">
        <v>2736</v>
      </c>
      <c r="F2275" s="2" t="s">
        <v>3008</v>
      </c>
      <c r="G2275" s="2">
        <v>760</v>
      </c>
      <c r="H2275" s="467">
        <v>761</v>
      </c>
      <c r="I2275" s="467">
        <v>761.5</v>
      </c>
      <c r="J2275" s="468">
        <f t="shared" si="284"/>
        <v>6.5703022339027597E-4</v>
      </c>
      <c r="K2275" s="464">
        <v>2760</v>
      </c>
      <c r="L2275" s="464">
        <v>2952.5</v>
      </c>
      <c r="M2275" s="464">
        <v>3622.9162499999998</v>
      </c>
      <c r="N2275" s="466">
        <f t="shared" si="282"/>
        <v>5.4000000000000006E-2</v>
      </c>
      <c r="O2275" s="2">
        <v>0</v>
      </c>
      <c r="P2275" s="2">
        <v>10</v>
      </c>
      <c r="Q2275" s="2">
        <v>0</v>
      </c>
      <c r="R2275" s="2">
        <v>0</v>
      </c>
      <c r="S2275" s="470">
        <f t="shared" ref="S2275:S2280" si="285">+($I$2274*$S$2274)/I2275</f>
        <v>59.093893630991467</v>
      </c>
      <c r="T2275" s="470">
        <f t="shared" si="283"/>
        <v>69.09389363099146</v>
      </c>
      <c r="U2275" s="476" t="s">
        <v>3969</v>
      </c>
      <c r="V2275" s="472" t="s">
        <v>3157</v>
      </c>
    </row>
    <row r="2276" spans="1:22" s="1" customFormat="1" ht="39.950000000000003" customHeight="1" thickBot="1">
      <c r="A2276" s="1" t="s">
        <v>6</v>
      </c>
      <c r="B2276" s="2" t="s">
        <v>224</v>
      </c>
      <c r="C2276" s="2" t="s">
        <v>269</v>
      </c>
      <c r="D2276" s="2" t="s">
        <v>2445</v>
      </c>
      <c r="E2276" s="2" t="s">
        <v>2736</v>
      </c>
      <c r="F2276" s="2" t="s">
        <v>3008</v>
      </c>
      <c r="G2276" s="2">
        <v>798</v>
      </c>
      <c r="H2276" s="467">
        <v>799</v>
      </c>
      <c r="I2276" s="467">
        <v>799.5</v>
      </c>
      <c r="J2276" s="468">
        <f t="shared" si="284"/>
        <v>6.2578222778473093E-4</v>
      </c>
      <c r="K2276" s="464">
        <v>2760</v>
      </c>
      <c r="L2276" s="464">
        <v>2952.5</v>
      </c>
      <c r="M2276" s="464">
        <v>3622.9162499999998</v>
      </c>
      <c r="N2276" s="466">
        <f t="shared" si="282"/>
        <v>5.4000000000000006E-2</v>
      </c>
      <c r="O2276" s="2">
        <v>0</v>
      </c>
      <c r="P2276" s="2">
        <v>10</v>
      </c>
      <c r="Q2276" s="2">
        <v>0</v>
      </c>
      <c r="R2276" s="2">
        <v>0</v>
      </c>
      <c r="S2276" s="470">
        <f t="shared" si="285"/>
        <v>56.285178236397748</v>
      </c>
      <c r="T2276" s="470">
        <f t="shared" si="283"/>
        <v>66.285178236397741</v>
      </c>
      <c r="U2276" s="476" t="s">
        <v>3969</v>
      </c>
      <c r="V2276" s="472" t="s">
        <v>3157</v>
      </c>
    </row>
    <row r="2277" spans="1:22" s="1" customFormat="1" ht="39.950000000000003" customHeight="1" thickBot="1">
      <c r="A2277" s="1" t="s">
        <v>6</v>
      </c>
      <c r="B2277" s="2" t="s">
        <v>224</v>
      </c>
      <c r="C2277" s="2" t="s">
        <v>269</v>
      </c>
      <c r="D2277" s="2" t="s">
        <v>2446</v>
      </c>
      <c r="E2277" s="2" t="s">
        <v>2731</v>
      </c>
      <c r="F2277" s="2" t="s">
        <v>3067</v>
      </c>
      <c r="G2277" s="2">
        <v>870</v>
      </c>
      <c r="H2277" s="467">
        <v>870</v>
      </c>
      <c r="I2277" s="467">
        <v>870</v>
      </c>
      <c r="J2277" s="468">
        <f t="shared" si="284"/>
        <v>0</v>
      </c>
      <c r="K2277" s="464">
        <v>2760</v>
      </c>
      <c r="L2277" s="464">
        <v>2952.5</v>
      </c>
      <c r="M2277" s="464">
        <v>3622.9162499999998</v>
      </c>
      <c r="N2277" s="466">
        <f t="shared" si="282"/>
        <v>5.4000000000000006E-2</v>
      </c>
      <c r="O2277" s="2">
        <v>10</v>
      </c>
      <c r="P2277" s="2">
        <v>10</v>
      </c>
      <c r="Q2277" s="2">
        <v>10</v>
      </c>
      <c r="R2277" s="2">
        <v>0</v>
      </c>
      <c r="S2277" s="470">
        <f t="shared" si="285"/>
        <v>51.724137931034484</v>
      </c>
      <c r="T2277" s="470">
        <f t="shared" si="283"/>
        <v>81.724137931034477</v>
      </c>
      <c r="U2277" s="476" t="s">
        <v>3969</v>
      </c>
      <c r="V2277" s="472" t="s">
        <v>3157</v>
      </c>
    </row>
    <row r="2278" spans="1:22" s="1" customFormat="1" ht="39.950000000000003" customHeight="1" thickBot="1">
      <c r="A2278" s="1" t="s">
        <v>6</v>
      </c>
      <c r="B2278" s="2" t="s">
        <v>224</v>
      </c>
      <c r="C2278" s="2" t="s">
        <v>270</v>
      </c>
      <c r="D2278" s="2" t="s">
        <v>2448</v>
      </c>
      <c r="E2278" s="2" t="s">
        <v>2738</v>
      </c>
      <c r="F2278" s="2" t="s">
        <v>3069</v>
      </c>
      <c r="G2278" s="2">
        <v>1443</v>
      </c>
      <c r="H2278" s="467">
        <v>1443</v>
      </c>
      <c r="I2278" s="467">
        <v>1444</v>
      </c>
      <c r="J2278" s="468">
        <f t="shared" si="284"/>
        <v>6.93000693000693E-4</v>
      </c>
      <c r="K2278" s="464">
        <v>2760</v>
      </c>
      <c r="L2278" s="464">
        <v>2952.5</v>
      </c>
      <c r="M2278" s="464">
        <v>3622.9162499999998</v>
      </c>
      <c r="N2278" s="466">
        <f t="shared" si="282"/>
        <v>5.4000000000000006E-2</v>
      </c>
      <c r="O2278" s="2">
        <v>10</v>
      </c>
      <c r="P2278" s="2">
        <v>10</v>
      </c>
      <c r="Q2278" s="2">
        <v>10</v>
      </c>
      <c r="R2278" s="2">
        <v>0</v>
      </c>
      <c r="S2278" s="470">
        <f t="shared" si="285"/>
        <v>31.16343490304709</v>
      </c>
      <c r="T2278" s="470">
        <f t="shared" si="283"/>
        <v>61.16343490304709</v>
      </c>
      <c r="U2278" s="476" t="s">
        <v>3969</v>
      </c>
      <c r="V2278" s="472" t="s">
        <v>3157</v>
      </c>
    </row>
    <row r="2279" spans="1:22" s="1" customFormat="1" ht="39.950000000000003" customHeight="1" thickBot="1">
      <c r="A2279" s="1" t="s">
        <v>6</v>
      </c>
      <c r="B2279" s="2" t="s">
        <v>224</v>
      </c>
      <c r="C2279" s="2" t="s">
        <v>269</v>
      </c>
      <c r="D2279" s="2" t="s">
        <v>2447</v>
      </c>
      <c r="E2279" s="2" t="s">
        <v>2738</v>
      </c>
      <c r="F2279" s="2" t="s">
        <v>2967</v>
      </c>
      <c r="G2279" s="2">
        <v>1129</v>
      </c>
      <c r="H2279" s="467">
        <v>1194.1300000000001</v>
      </c>
      <c r="I2279" s="467">
        <v>2239.7399999999998</v>
      </c>
      <c r="J2279" s="468">
        <f t="shared" si="284"/>
        <v>0.87562493195883162</v>
      </c>
      <c r="K2279" s="464">
        <v>2760</v>
      </c>
      <c r="L2279" s="464">
        <v>2952.5</v>
      </c>
      <c r="M2279" s="464">
        <v>3622.9162499999998</v>
      </c>
      <c r="N2279" s="466">
        <f t="shared" si="282"/>
        <v>5.4000000000000006E-2</v>
      </c>
      <c r="O2279" s="2">
        <v>10</v>
      </c>
      <c r="P2279" s="2">
        <v>10</v>
      </c>
      <c r="Q2279" s="2">
        <v>10</v>
      </c>
      <c r="R2279" s="2">
        <v>0</v>
      </c>
      <c r="S2279" s="470">
        <f t="shared" si="285"/>
        <v>20.091617777063412</v>
      </c>
      <c r="T2279" s="470">
        <f t="shared" si="283"/>
        <v>50.091617777063412</v>
      </c>
      <c r="U2279" s="476" t="s">
        <v>3969</v>
      </c>
      <c r="V2279" s="472" t="s">
        <v>3157</v>
      </c>
    </row>
    <row r="2280" spans="1:22" s="1" customFormat="1" ht="39.950000000000003" customHeight="1" thickBot="1">
      <c r="A2280" s="1" t="s">
        <v>6</v>
      </c>
      <c r="B2280" s="2" t="s">
        <v>224</v>
      </c>
      <c r="C2280" s="2" t="s">
        <v>269</v>
      </c>
      <c r="D2280" s="2" t="s">
        <v>2449</v>
      </c>
      <c r="E2280" s="2" t="s">
        <v>2739</v>
      </c>
      <c r="F2280" s="2" t="s">
        <v>2859</v>
      </c>
      <c r="G2280" s="2">
        <v>3797</v>
      </c>
      <c r="H2280" s="467">
        <v>3043.1</v>
      </c>
      <c r="I2280" s="467">
        <v>3043.1</v>
      </c>
      <c r="J2280" s="468">
        <f t="shared" si="284"/>
        <v>0</v>
      </c>
      <c r="K2280" s="464">
        <v>2760</v>
      </c>
      <c r="L2280" s="464">
        <v>2952.5</v>
      </c>
      <c r="M2280" s="464">
        <v>3622.9162499999998</v>
      </c>
      <c r="N2280" s="466">
        <f t="shared" si="282"/>
        <v>5.4000000000000006E-2</v>
      </c>
      <c r="O2280" s="2">
        <v>10</v>
      </c>
      <c r="P2280" s="2">
        <v>0</v>
      </c>
      <c r="Q2280" s="2">
        <v>10</v>
      </c>
      <c r="R2280" s="2">
        <v>0</v>
      </c>
      <c r="S2280" s="470">
        <f t="shared" si="285"/>
        <v>14.787552167197923</v>
      </c>
      <c r="T2280" s="470">
        <f t="shared" si="283"/>
        <v>34.787552167197923</v>
      </c>
      <c r="U2280" s="476" t="s">
        <v>3969</v>
      </c>
      <c r="V2280" s="472" t="s">
        <v>3157</v>
      </c>
    </row>
    <row r="2281" spans="1:22" s="1" customFormat="1" ht="39.950000000000003" customHeight="1" thickBot="1">
      <c r="A2281" s="1" t="s">
        <v>6</v>
      </c>
      <c r="B2281" s="2" t="s">
        <v>225</v>
      </c>
      <c r="C2281" s="2" t="s">
        <v>269</v>
      </c>
      <c r="D2281" s="2" t="s">
        <v>2450</v>
      </c>
      <c r="E2281" s="2" t="s">
        <v>2744</v>
      </c>
      <c r="F2281" s="2" t="s">
        <v>2874</v>
      </c>
      <c r="G2281" s="2">
        <v>833.65</v>
      </c>
      <c r="H2281" s="467">
        <v>722</v>
      </c>
      <c r="I2281" s="467">
        <v>750</v>
      </c>
      <c r="J2281" s="468">
        <f t="shared" si="284"/>
        <v>3.8781163434903045E-2</v>
      </c>
      <c r="K2281" s="464">
        <v>2760</v>
      </c>
      <c r="L2281" s="464">
        <v>2952.5</v>
      </c>
      <c r="M2281" s="464">
        <v>3622.915</v>
      </c>
      <c r="N2281" s="466">
        <f t="shared" si="282"/>
        <v>5.4000000000000006E-2</v>
      </c>
      <c r="O2281" s="2">
        <v>10</v>
      </c>
      <c r="P2281" s="2">
        <v>10</v>
      </c>
      <c r="Q2281" s="2">
        <v>10</v>
      </c>
      <c r="R2281" s="2">
        <v>0</v>
      </c>
      <c r="S2281" s="470">
        <v>60</v>
      </c>
      <c r="T2281" s="470">
        <f t="shared" si="283"/>
        <v>90</v>
      </c>
      <c r="U2281" s="476" t="s">
        <v>3969</v>
      </c>
      <c r="V2281" s="472" t="s">
        <v>3157</v>
      </c>
    </row>
    <row r="2282" spans="1:22" s="1" customFormat="1" ht="39.950000000000003" customHeight="1" thickBot="1">
      <c r="A2282" s="1" t="s">
        <v>6</v>
      </c>
      <c r="B2282" s="2" t="s">
        <v>225</v>
      </c>
      <c r="C2282" s="2" t="s">
        <v>270</v>
      </c>
      <c r="D2282" s="2" t="s">
        <v>2451</v>
      </c>
      <c r="E2282" s="2" t="s">
        <v>2736</v>
      </c>
      <c r="F2282" s="2" t="s">
        <v>3008</v>
      </c>
      <c r="G2282" s="2">
        <v>760</v>
      </c>
      <c r="H2282" s="467">
        <v>761</v>
      </c>
      <c r="I2282" s="467">
        <v>761.5</v>
      </c>
      <c r="J2282" s="468">
        <f t="shared" si="284"/>
        <v>6.5703022339027597E-4</v>
      </c>
      <c r="K2282" s="464">
        <v>2760</v>
      </c>
      <c r="L2282" s="464">
        <v>2952.5</v>
      </c>
      <c r="M2282" s="464">
        <v>3622.915</v>
      </c>
      <c r="N2282" s="466">
        <f t="shared" si="282"/>
        <v>5.4000000000000006E-2</v>
      </c>
      <c r="O2282" s="2">
        <v>0</v>
      </c>
      <c r="P2282" s="2">
        <v>10</v>
      </c>
      <c r="Q2282" s="2">
        <v>0</v>
      </c>
      <c r="R2282" s="2">
        <v>0</v>
      </c>
      <c r="S2282" s="470">
        <f t="shared" ref="S2282:S2288" si="286">+($I$2281*$S$2281)/I2282</f>
        <v>59.093893630991467</v>
      </c>
      <c r="T2282" s="470">
        <f t="shared" si="283"/>
        <v>69.09389363099146</v>
      </c>
      <c r="U2282" s="476" t="s">
        <v>3969</v>
      </c>
      <c r="V2282" s="472" t="s">
        <v>3157</v>
      </c>
    </row>
    <row r="2283" spans="1:22" s="1" customFormat="1" ht="39.950000000000003" customHeight="1" thickBot="1">
      <c r="A2283" s="1" t="s">
        <v>6</v>
      </c>
      <c r="B2283" s="2" t="s">
        <v>225</v>
      </c>
      <c r="C2283" s="2" t="s">
        <v>269</v>
      </c>
      <c r="D2283" s="2" t="s">
        <v>2452</v>
      </c>
      <c r="E2283" s="2" t="s">
        <v>2736</v>
      </c>
      <c r="F2283" s="2" t="s">
        <v>3008</v>
      </c>
      <c r="G2283" s="2">
        <v>798</v>
      </c>
      <c r="H2283" s="467">
        <v>799</v>
      </c>
      <c r="I2283" s="467">
        <v>799.5</v>
      </c>
      <c r="J2283" s="468">
        <f t="shared" si="284"/>
        <v>6.2578222778473093E-4</v>
      </c>
      <c r="K2283" s="464">
        <v>2760</v>
      </c>
      <c r="L2283" s="464">
        <v>2952.5</v>
      </c>
      <c r="M2283" s="464">
        <v>3622.915</v>
      </c>
      <c r="N2283" s="466">
        <f t="shared" si="282"/>
        <v>5.4000000000000006E-2</v>
      </c>
      <c r="O2283" s="2">
        <v>0</v>
      </c>
      <c r="P2283" s="2">
        <v>10</v>
      </c>
      <c r="Q2283" s="2">
        <v>0</v>
      </c>
      <c r="R2283" s="2">
        <v>0</v>
      </c>
      <c r="S2283" s="470">
        <f t="shared" si="286"/>
        <v>56.285178236397748</v>
      </c>
      <c r="T2283" s="470">
        <f t="shared" si="283"/>
        <v>66.285178236397741</v>
      </c>
      <c r="U2283" s="476" t="s">
        <v>3969</v>
      </c>
      <c r="V2283" s="472" t="s">
        <v>3157</v>
      </c>
    </row>
    <row r="2284" spans="1:22" s="1" customFormat="1" ht="39.950000000000003" customHeight="1" thickBot="1">
      <c r="A2284" s="1" t="s">
        <v>6</v>
      </c>
      <c r="B2284" s="2" t="s">
        <v>225</v>
      </c>
      <c r="C2284" s="2" t="s">
        <v>269</v>
      </c>
      <c r="D2284" s="2" t="s">
        <v>2453</v>
      </c>
      <c r="E2284" s="2" t="s">
        <v>2731</v>
      </c>
      <c r="F2284" s="2" t="s">
        <v>3067</v>
      </c>
      <c r="G2284" s="2">
        <v>870</v>
      </c>
      <c r="H2284" s="467">
        <v>870</v>
      </c>
      <c r="I2284" s="467">
        <v>870</v>
      </c>
      <c r="J2284" s="468">
        <f t="shared" si="284"/>
        <v>0</v>
      </c>
      <c r="K2284" s="464">
        <v>2760</v>
      </c>
      <c r="L2284" s="464">
        <v>2952.5</v>
      </c>
      <c r="M2284" s="464">
        <v>3622.915</v>
      </c>
      <c r="N2284" s="466">
        <f t="shared" si="282"/>
        <v>5.4000000000000006E-2</v>
      </c>
      <c r="O2284" s="2">
        <v>10</v>
      </c>
      <c r="P2284" s="2">
        <v>10</v>
      </c>
      <c r="Q2284" s="2">
        <v>10</v>
      </c>
      <c r="R2284" s="2">
        <v>0</v>
      </c>
      <c r="S2284" s="470">
        <f t="shared" si="286"/>
        <v>51.724137931034484</v>
      </c>
      <c r="T2284" s="470">
        <f t="shared" si="283"/>
        <v>81.724137931034477</v>
      </c>
      <c r="U2284" s="476" t="s">
        <v>3969</v>
      </c>
      <c r="V2284" s="472" t="s">
        <v>3157</v>
      </c>
    </row>
    <row r="2285" spans="1:22" s="1" customFormat="1" ht="39.950000000000003" customHeight="1" thickBot="1">
      <c r="A2285" s="1" t="s">
        <v>6</v>
      </c>
      <c r="B2285" s="2" t="s">
        <v>225</v>
      </c>
      <c r="C2285" s="2" t="s">
        <v>269</v>
      </c>
      <c r="D2285" s="2" t="s">
        <v>2455</v>
      </c>
      <c r="E2285" s="2" t="s">
        <v>2739</v>
      </c>
      <c r="F2285" s="2" t="s">
        <v>2859</v>
      </c>
      <c r="G2285" s="2">
        <v>1610</v>
      </c>
      <c r="H2285" s="467">
        <v>1290.1600000000001</v>
      </c>
      <c r="I2285" s="467">
        <v>1290.1600000000001</v>
      </c>
      <c r="J2285" s="468">
        <f t="shared" si="284"/>
        <v>0</v>
      </c>
      <c r="K2285" s="464">
        <v>2760</v>
      </c>
      <c r="L2285" s="464">
        <v>2952.5</v>
      </c>
      <c r="M2285" s="464">
        <v>3622.915</v>
      </c>
      <c r="N2285" s="466">
        <f t="shared" si="282"/>
        <v>5.4000000000000006E-2</v>
      </c>
      <c r="O2285" s="2">
        <v>10</v>
      </c>
      <c r="P2285" s="2">
        <v>0</v>
      </c>
      <c r="Q2285" s="2">
        <v>10</v>
      </c>
      <c r="R2285" s="2">
        <v>0</v>
      </c>
      <c r="S2285" s="470">
        <f t="shared" si="286"/>
        <v>34.879394803745271</v>
      </c>
      <c r="T2285" s="470">
        <f t="shared" si="283"/>
        <v>54.879394803745271</v>
      </c>
      <c r="U2285" s="476" t="s">
        <v>3969</v>
      </c>
      <c r="V2285" s="472" t="s">
        <v>3157</v>
      </c>
    </row>
    <row r="2286" spans="1:22" s="1" customFormat="1" ht="39.950000000000003" customHeight="1" thickBot="1">
      <c r="A2286" s="1" t="s">
        <v>6</v>
      </c>
      <c r="B2286" s="2" t="s">
        <v>225</v>
      </c>
      <c r="C2286" s="2" t="s">
        <v>270</v>
      </c>
      <c r="D2286" s="2" t="s">
        <v>2456</v>
      </c>
      <c r="E2286" s="2" t="s">
        <v>2738</v>
      </c>
      <c r="F2286" s="2" t="s">
        <v>3069</v>
      </c>
      <c r="G2286" s="2">
        <v>1443</v>
      </c>
      <c r="H2286" s="467">
        <v>1443</v>
      </c>
      <c r="I2286" s="467">
        <v>1444</v>
      </c>
      <c r="J2286" s="468">
        <f t="shared" si="284"/>
        <v>6.93000693000693E-4</v>
      </c>
      <c r="K2286" s="464">
        <v>2760</v>
      </c>
      <c r="L2286" s="464">
        <v>2952.5</v>
      </c>
      <c r="M2286" s="464">
        <v>3622.915</v>
      </c>
      <c r="N2286" s="466">
        <f t="shared" si="282"/>
        <v>5.4000000000000006E-2</v>
      </c>
      <c r="O2286" s="2">
        <v>10</v>
      </c>
      <c r="P2286" s="2">
        <v>10</v>
      </c>
      <c r="Q2286" s="2">
        <v>10</v>
      </c>
      <c r="R2286" s="2">
        <v>0</v>
      </c>
      <c r="S2286" s="470">
        <f t="shared" si="286"/>
        <v>31.16343490304709</v>
      </c>
      <c r="T2286" s="470">
        <f t="shared" si="283"/>
        <v>61.16343490304709</v>
      </c>
      <c r="U2286" s="476" t="s">
        <v>3969</v>
      </c>
      <c r="V2286" s="472" t="s">
        <v>3157</v>
      </c>
    </row>
    <row r="2287" spans="1:22" s="1" customFormat="1" ht="39.950000000000003" customHeight="1" thickBot="1">
      <c r="A2287" s="1" t="s">
        <v>6</v>
      </c>
      <c r="B2287" s="2" t="s">
        <v>225</v>
      </c>
      <c r="C2287" s="2" t="s">
        <v>269</v>
      </c>
      <c r="D2287" s="2" t="s">
        <v>2457</v>
      </c>
      <c r="E2287" s="2" t="s">
        <v>2753</v>
      </c>
      <c r="F2287" s="2" t="s">
        <v>2969</v>
      </c>
      <c r="G2287" s="2">
        <v>1700</v>
      </c>
      <c r="H2287" s="467">
        <v>1700</v>
      </c>
      <c r="I2287" s="467">
        <v>1700</v>
      </c>
      <c r="J2287" s="468">
        <f t="shared" si="284"/>
        <v>0</v>
      </c>
      <c r="K2287" s="464">
        <v>2760</v>
      </c>
      <c r="L2287" s="464">
        <v>2952.5</v>
      </c>
      <c r="M2287" s="464">
        <v>3622.915</v>
      </c>
      <c r="N2287" s="466">
        <f t="shared" si="282"/>
        <v>5.4000000000000006E-2</v>
      </c>
      <c r="O2287" s="2">
        <v>10</v>
      </c>
      <c r="P2287" s="2">
        <v>0</v>
      </c>
      <c r="Q2287" s="2">
        <v>10</v>
      </c>
      <c r="R2287" s="2">
        <v>0</v>
      </c>
      <c r="S2287" s="470">
        <f t="shared" si="286"/>
        <v>26.470588235294116</v>
      </c>
      <c r="T2287" s="470">
        <f t="shared" si="283"/>
        <v>46.470588235294116</v>
      </c>
      <c r="U2287" s="476" t="s">
        <v>3969</v>
      </c>
      <c r="V2287" s="472" t="s">
        <v>3157</v>
      </c>
    </row>
    <row r="2288" spans="1:22" s="1" customFormat="1" ht="39.950000000000003" customHeight="1" thickBot="1">
      <c r="A2288" s="1" t="s">
        <v>6</v>
      </c>
      <c r="B2288" s="2" t="s">
        <v>225</v>
      </c>
      <c r="C2288" s="2" t="s">
        <v>269</v>
      </c>
      <c r="D2288" s="2" t="s">
        <v>2454</v>
      </c>
      <c r="E2288" s="2" t="s">
        <v>2738</v>
      </c>
      <c r="F2288" s="2" t="s">
        <v>2967</v>
      </c>
      <c r="G2288" s="2">
        <v>1129</v>
      </c>
      <c r="H2288" s="467">
        <v>1194.1300000000001</v>
      </c>
      <c r="I2288" s="467">
        <v>2239.7399999999998</v>
      </c>
      <c r="J2288" s="468">
        <f t="shared" si="284"/>
        <v>0.87562493195883162</v>
      </c>
      <c r="K2288" s="464">
        <v>2760</v>
      </c>
      <c r="L2288" s="464">
        <v>2952.5</v>
      </c>
      <c r="M2288" s="464">
        <v>3622.915</v>
      </c>
      <c r="N2288" s="466">
        <f t="shared" si="282"/>
        <v>5.4000000000000006E-2</v>
      </c>
      <c r="O2288" s="2">
        <v>10</v>
      </c>
      <c r="P2288" s="2">
        <v>10</v>
      </c>
      <c r="Q2288" s="2">
        <v>10</v>
      </c>
      <c r="R2288" s="2">
        <v>0</v>
      </c>
      <c r="S2288" s="470">
        <f t="shared" si="286"/>
        <v>20.091617777063412</v>
      </c>
      <c r="T2288" s="470">
        <f t="shared" si="283"/>
        <v>50.091617777063412</v>
      </c>
      <c r="U2288" s="476" t="s">
        <v>3969</v>
      </c>
      <c r="V2288" s="472" t="s">
        <v>3157</v>
      </c>
    </row>
    <row r="2289" spans="1:22" s="1" customFormat="1" ht="39.950000000000003" customHeight="1" thickBot="1">
      <c r="A2289" s="1" t="s">
        <v>6</v>
      </c>
      <c r="B2289" s="2" t="s">
        <v>226</v>
      </c>
      <c r="C2289" s="2" t="s">
        <v>269</v>
      </c>
      <c r="D2289" s="2" t="s">
        <v>2458</v>
      </c>
      <c r="E2289" s="2" t="s">
        <v>2744</v>
      </c>
      <c r="F2289" s="2" t="s">
        <v>2874</v>
      </c>
      <c r="G2289" s="2">
        <v>1450</v>
      </c>
      <c r="H2289" s="467">
        <v>1206.5</v>
      </c>
      <c r="I2289" s="467">
        <v>1250</v>
      </c>
      <c r="J2289" s="468">
        <f t="shared" si="284"/>
        <v>3.6054703688354742E-2</v>
      </c>
      <c r="K2289" s="464">
        <v>5131.5</v>
      </c>
      <c r="L2289" s="464">
        <v>4585</v>
      </c>
      <c r="M2289" s="464">
        <v>5127.5</v>
      </c>
      <c r="N2289" s="466">
        <f t="shared" si="282"/>
        <v>5.4000000000000006E-2</v>
      </c>
      <c r="O2289" s="2">
        <v>10</v>
      </c>
      <c r="P2289" s="2">
        <v>10</v>
      </c>
      <c r="Q2289" s="2">
        <v>10</v>
      </c>
      <c r="R2289" s="2">
        <v>0</v>
      </c>
      <c r="S2289" s="470">
        <v>60</v>
      </c>
      <c r="T2289" s="470">
        <f t="shared" si="283"/>
        <v>90</v>
      </c>
      <c r="U2289" s="476" t="s">
        <v>3969</v>
      </c>
      <c r="V2289" s="472" t="s">
        <v>3157</v>
      </c>
    </row>
    <row r="2290" spans="1:22" s="1" customFormat="1" ht="39.950000000000003" customHeight="1" thickBot="1">
      <c r="A2290" s="1" t="s">
        <v>6</v>
      </c>
      <c r="B2290" s="2" t="s">
        <v>226</v>
      </c>
      <c r="C2290" s="2" t="s">
        <v>270</v>
      </c>
      <c r="D2290" s="2" t="s">
        <v>2459</v>
      </c>
      <c r="E2290" s="2" t="s">
        <v>2736</v>
      </c>
      <c r="F2290" s="2" t="s">
        <v>3008</v>
      </c>
      <c r="G2290" s="2">
        <v>1270</v>
      </c>
      <c r="H2290" s="467">
        <v>1271</v>
      </c>
      <c r="I2290" s="467">
        <v>1271.5</v>
      </c>
      <c r="J2290" s="468">
        <f t="shared" si="284"/>
        <v>3.9339103068450039E-4</v>
      </c>
      <c r="K2290" s="464">
        <v>5131.5</v>
      </c>
      <c r="L2290" s="464">
        <v>4585</v>
      </c>
      <c r="M2290" s="464">
        <v>5127.5</v>
      </c>
      <c r="N2290" s="466">
        <f t="shared" si="282"/>
        <v>5.4000000000000006E-2</v>
      </c>
      <c r="O2290" s="2">
        <v>0</v>
      </c>
      <c r="P2290" s="2">
        <v>10</v>
      </c>
      <c r="Q2290" s="2">
        <v>10</v>
      </c>
      <c r="R2290" s="2">
        <v>0</v>
      </c>
      <c r="S2290" s="470">
        <f t="shared" ref="S2290:S2296" si="287">+($I$2289*$S$2289)/I2290</f>
        <v>58.985450255603617</v>
      </c>
      <c r="T2290" s="470">
        <f t="shared" si="283"/>
        <v>78.98545025560361</v>
      </c>
      <c r="U2290" s="476" t="s">
        <v>3969</v>
      </c>
      <c r="V2290" s="472" t="s">
        <v>3157</v>
      </c>
    </row>
    <row r="2291" spans="1:22" s="1" customFormat="1" ht="39.950000000000003" customHeight="1" thickBot="1">
      <c r="A2291" s="1" t="s">
        <v>6</v>
      </c>
      <c r="B2291" s="2" t="s">
        <v>226</v>
      </c>
      <c r="C2291" s="2" t="s">
        <v>269</v>
      </c>
      <c r="D2291" s="2" t="s">
        <v>2460</v>
      </c>
      <c r="E2291" s="2" t="s">
        <v>2731</v>
      </c>
      <c r="F2291" s="2" t="s">
        <v>3067</v>
      </c>
      <c r="G2291" s="2">
        <v>1280</v>
      </c>
      <c r="H2291" s="467">
        <v>1280</v>
      </c>
      <c r="I2291" s="467">
        <v>1280</v>
      </c>
      <c r="J2291" s="468">
        <f t="shared" si="284"/>
        <v>0</v>
      </c>
      <c r="K2291" s="464">
        <v>5131.5</v>
      </c>
      <c r="L2291" s="464">
        <v>4585</v>
      </c>
      <c r="M2291" s="464">
        <v>5127.5</v>
      </c>
      <c r="N2291" s="466">
        <f t="shared" si="282"/>
        <v>5.4000000000000006E-2</v>
      </c>
      <c r="O2291" s="2">
        <v>10</v>
      </c>
      <c r="P2291" s="2">
        <v>10</v>
      </c>
      <c r="Q2291" s="2">
        <v>10</v>
      </c>
      <c r="R2291" s="2">
        <v>0</v>
      </c>
      <c r="S2291" s="470">
        <f t="shared" si="287"/>
        <v>58.59375</v>
      </c>
      <c r="T2291" s="470">
        <f t="shared" si="283"/>
        <v>88.59375</v>
      </c>
      <c r="U2291" s="476" t="s">
        <v>3969</v>
      </c>
      <c r="V2291" s="472" t="s">
        <v>3157</v>
      </c>
    </row>
    <row r="2292" spans="1:22" s="1" customFormat="1" ht="39.950000000000003" customHeight="1" thickBot="1">
      <c r="A2292" s="1" t="s">
        <v>6</v>
      </c>
      <c r="B2292" s="2" t="s">
        <v>226</v>
      </c>
      <c r="C2292" s="2" t="s">
        <v>269</v>
      </c>
      <c r="D2292" s="2" t="s">
        <v>2461</v>
      </c>
      <c r="E2292" s="2" t="s">
        <v>2736</v>
      </c>
      <c r="F2292" s="2" t="s">
        <v>3008</v>
      </c>
      <c r="G2292" s="2">
        <v>1333.5</v>
      </c>
      <c r="H2292" s="467">
        <v>1334</v>
      </c>
      <c r="I2292" s="467">
        <v>1334.5</v>
      </c>
      <c r="J2292" s="468">
        <f t="shared" si="284"/>
        <v>3.7481259370314841E-4</v>
      </c>
      <c r="K2292" s="464">
        <v>5131.5</v>
      </c>
      <c r="L2292" s="464">
        <v>4585</v>
      </c>
      <c r="M2292" s="464">
        <v>5127.5</v>
      </c>
      <c r="N2292" s="466">
        <f t="shared" si="282"/>
        <v>5.4000000000000006E-2</v>
      </c>
      <c r="O2292" s="2">
        <v>0</v>
      </c>
      <c r="P2292" s="2">
        <v>10</v>
      </c>
      <c r="Q2292" s="2">
        <v>10</v>
      </c>
      <c r="R2292" s="2">
        <v>0</v>
      </c>
      <c r="S2292" s="470">
        <f t="shared" si="287"/>
        <v>56.200824278756087</v>
      </c>
      <c r="T2292" s="470">
        <f t="shared" si="283"/>
        <v>76.200824278756087</v>
      </c>
      <c r="U2292" s="476" t="s">
        <v>3969</v>
      </c>
      <c r="V2292" s="472" t="s">
        <v>3157</v>
      </c>
    </row>
    <row r="2293" spans="1:22" s="1" customFormat="1" ht="39.950000000000003" customHeight="1" thickBot="1">
      <c r="A2293" s="1" t="s">
        <v>6</v>
      </c>
      <c r="B2293" s="2" t="s">
        <v>226</v>
      </c>
      <c r="C2293" s="2" t="s">
        <v>270</v>
      </c>
      <c r="D2293" s="2" t="s">
        <v>2464</v>
      </c>
      <c r="E2293" s="2" t="s">
        <v>2738</v>
      </c>
      <c r="F2293" s="2" t="s">
        <v>3069</v>
      </c>
      <c r="G2293" s="2">
        <v>2680</v>
      </c>
      <c r="H2293" s="467">
        <v>2680</v>
      </c>
      <c r="I2293" s="467">
        <v>2035.67</v>
      </c>
      <c r="J2293" s="468">
        <f t="shared" si="284"/>
        <v>-0.24042164179104475</v>
      </c>
      <c r="K2293" s="464">
        <v>5131.5</v>
      </c>
      <c r="L2293" s="464">
        <v>4585</v>
      </c>
      <c r="M2293" s="464">
        <v>5127.5</v>
      </c>
      <c r="N2293" s="466">
        <f t="shared" si="282"/>
        <v>5.4000000000000006E-2</v>
      </c>
      <c r="O2293" s="2">
        <v>10</v>
      </c>
      <c r="P2293" s="2">
        <v>10</v>
      </c>
      <c r="Q2293" s="2">
        <v>10</v>
      </c>
      <c r="R2293" s="2">
        <v>0</v>
      </c>
      <c r="S2293" s="470">
        <f t="shared" si="287"/>
        <v>36.842906757971576</v>
      </c>
      <c r="T2293" s="470">
        <f t="shared" si="283"/>
        <v>66.842906757971576</v>
      </c>
      <c r="U2293" s="476" t="s">
        <v>3969</v>
      </c>
      <c r="V2293" s="472" t="s">
        <v>3157</v>
      </c>
    </row>
    <row r="2294" spans="1:22" s="1" customFormat="1" ht="39.950000000000003" customHeight="1" thickBot="1">
      <c r="A2294" s="1" t="s">
        <v>6</v>
      </c>
      <c r="B2294" s="2" t="s">
        <v>226</v>
      </c>
      <c r="C2294" s="2" t="s">
        <v>269</v>
      </c>
      <c r="D2294" s="2" t="s">
        <v>2463</v>
      </c>
      <c r="E2294" s="2" t="s">
        <v>2753</v>
      </c>
      <c r="F2294" s="2" t="s">
        <v>2969</v>
      </c>
      <c r="G2294" s="2">
        <v>2660</v>
      </c>
      <c r="H2294" s="467">
        <v>2660</v>
      </c>
      <c r="I2294" s="467">
        <v>2660</v>
      </c>
      <c r="J2294" s="468">
        <f t="shared" si="284"/>
        <v>0</v>
      </c>
      <c r="K2294" s="464">
        <v>5131.5</v>
      </c>
      <c r="L2294" s="464">
        <v>4585</v>
      </c>
      <c r="M2294" s="464">
        <v>5127.5</v>
      </c>
      <c r="N2294" s="466">
        <f t="shared" si="282"/>
        <v>5.4000000000000006E-2</v>
      </c>
      <c r="O2294" s="2">
        <v>10</v>
      </c>
      <c r="P2294" s="2">
        <v>10</v>
      </c>
      <c r="Q2294" s="2">
        <v>10</v>
      </c>
      <c r="R2294" s="2">
        <v>0</v>
      </c>
      <c r="S2294" s="470">
        <f t="shared" si="287"/>
        <v>28.195488721804512</v>
      </c>
      <c r="T2294" s="470">
        <f t="shared" si="283"/>
        <v>58.195488721804509</v>
      </c>
      <c r="U2294" s="476" t="s">
        <v>3969</v>
      </c>
      <c r="V2294" s="472" t="s">
        <v>3157</v>
      </c>
    </row>
    <row r="2295" spans="1:22" s="1" customFormat="1" ht="39.950000000000003" customHeight="1" thickBot="1">
      <c r="A2295" s="1" t="s">
        <v>6</v>
      </c>
      <c r="B2295" s="2" t="s">
        <v>226</v>
      </c>
      <c r="C2295" s="2" t="s">
        <v>269</v>
      </c>
      <c r="D2295" s="2" t="s">
        <v>2462</v>
      </c>
      <c r="E2295" s="2" t="s">
        <v>2738</v>
      </c>
      <c r="F2295" s="2" t="s">
        <v>2967</v>
      </c>
      <c r="G2295" s="2">
        <v>1969.46</v>
      </c>
      <c r="H2295" s="467">
        <v>1969.46</v>
      </c>
      <c r="I2295" s="467">
        <v>3081.28</v>
      </c>
      <c r="J2295" s="468">
        <f t="shared" si="284"/>
        <v>0.56453037888558288</v>
      </c>
      <c r="K2295" s="464">
        <v>5131.5</v>
      </c>
      <c r="L2295" s="464">
        <v>4585</v>
      </c>
      <c r="M2295" s="464">
        <v>5127.5</v>
      </c>
      <c r="N2295" s="466">
        <f t="shared" si="282"/>
        <v>5.4000000000000006E-2</v>
      </c>
      <c r="O2295" s="2">
        <v>10</v>
      </c>
      <c r="P2295" s="2">
        <v>10</v>
      </c>
      <c r="Q2295" s="2">
        <v>10</v>
      </c>
      <c r="R2295" s="2">
        <v>0</v>
      </c>
      <c r="S2295" s="470">
        <f t="shared" si="287"/>
        <v>24.340533804133347</v>
      </c>
      <c r="T2295" s="470">
        <f t="shared" si="283"/>
        <v>54.340533804133344</v>
      </c>
      <c r="U2295" s="476" t="s">
        <v>3969</v>
      </c>
      <c r="V2295" s="472" t="s">
        <v>3157</v>
      </c>
    </row>
    <row r="2296" spans="1:22" s="1" customFormat="1" ht="39.950000000000003" customHeight="1" thickBot="1">
      <c r="A2296" s="1" t="s">
        <v>6</v>
      </c>
      <c r="B2296" s="2" t="s">
        <v>226</v>
      </c>
      <c r="C2296" s="2" t="s">
        <v>269</v>
      </c>
      <c r="D2296" s="2" t="s">
        <v>2465</v>
      </c>
      <c r="E2296" s="2" t="s">
        <v>2739</v>
      </c>
      <c r="F2296" s="2" t="s">
        <v>2859</v>
      </c>
      <c r="G2296" s="2">
        <v>3737</v>
      </c>
      <c r="H2296" s="467">
        <v>3797.78</v>
      </c>
      <c r="I2296" s="467">
        <v>3797.78</v>
      </c>
      <c r="J2296" s="468">
        <f t="shared" si="284"/>
        <v>0</v>
      </c>
      <c r="K2296" s="464">
        <v>5131.5</v>
      </c>
      <c r="L2296" s="464">
        <v>4585</v>
      </c>
      <c r="M2296" s="464">
        <v>5127.5</v>
      </c>
      <c r="N2296" s="466">
        <f t="shared" si="282"/>
        <v>5.4000000000000006E-2</v>
      </c>
      <c r="O2296" s="2">
        <v>10</v>
      </c>
      <c r="P2296" s="2">
        <v>0</v>
      </c>
      <c r="Q2296" s="2">
        <v>10</v>
      </c>
      <c r="R2296" s="2">
        <v>0</v>
      </c>
      <c r="S2296" s="470">
        <f t="shared" si="287"/>
        <v>19.748379316337438</v>
      </c>
      <c r="T2296" s="470">
        <f t="shared" si="283"/>
        <v>39.748379316337434</v>
      </c>
      <c r="U2296" s="476" t="s">
        <v>3969</v>
      </c>
      <c r="V2296" s="472" t="s">
        <v>3157</v>
      </c>
    </row>
    <row r="2297" spans="1:22" s="1" customFormat="1" ht="39.950000000000003" customHeight="1" thickBot="1">
      <c r="A2297" s="1" t="s">
        <v>6</v>
      </c>
      <c r="B2297" s="2" t="s">
        <v>227</v>
      </c>
      <c r="C2297" s="2" t="s">
        <v>269</v>
      </c>
      <c r="D2297" s="2" t="s">
        <v>2466</v>
      </c>
      <c r="E2297" s="2" t="s">
        <v>2744</v>
      </c>
      <c r="F2297" s="2" t="s">
        <v>2874</v>
      </c>
      <c r="G2297" s="2">
        <v>1450</v>
      </c>
      <c r="H2297" s="467">
        <v>1206.5</v>
      </c>
      <c r="I2297" s="467">
        <v>1250</v>
      </c>
      <c r="J2297" s="468">
        <f t="shared" si="284"/>
        <v>3.6054703688354742E-2</v>
      </c>
      <c r="K2297" s="464">
        <v>5113</v>
      </c>
      <c r="L2297" s="464">
        <v>4585</v>
      </c>
      <c r="M2297" s="464">
        <v>5127.5</v>
      </c>
      <c r="N2297" s="466">
        <f t="shared" si="282"/>
        <v>5.4000000000000006E-2</v>
      </c>
      <c r="O2297" s="2">
        <v>10</v>
      </c>
      <c r="P2297" s="2">
        <v>10</v>
      </c>
      <c r="Q2297" s="2">
        <v>10</v>
      </c>
      <c r="R2297" s="2">
        <v>0</v>
      </c>
      <c r="S2297" s="470">
        <v>60</v>
      </c>
      <c r="T2297" s="470">
        <f t="shared" si="283"/>
        <v>90</v>
      </c>
      <c r="U2297" s="476" t="s">
        <v>3969</v>
      </c>
      <c r="V2297" s="472" t="s">
        <v>3157</v>
      </c>
    </row>
    <row r="2298" spans="1:22" s="1" customFormat="1" ht="39.950000000000003" customHeight="1" thickBot="1">
      <c r="A2298" s="1" t="s">
        <v>6</v>
      </c>
      <c r="B2298" s="2" t="s">
        <v>227</v>
      </c>
      <c r="C2298" s="2" t="s">
        <v>270</v>
      </c>
      <c r="D2298" s="2" t="s">
        <v>2467</v>
      </c>
      <c r="E2298" s="2" t="s">
        <v>2736</v>
      </c>
      <c r="F2298" s="2" t="s">
        <v>3008</v>
      </c>
      <c r="G2298" s="2">
        <v>1270</v>
      </c>
      <c r="H2298" s="467">
        <v>1271</v>
      </c>
      <c r="I2298" s="467">
        <v>1271.5</v>
      </c>
      <c r="J2298" s="468">
        <f t="shared" si="284"/>
        <v>3.9339103068450039E-4</v>
      </c>
      <c r="K2298" s="464">
        <v>5113</v>
      </c>
      <c r="L2298" s="464">
        <v>4585</v>
      </c>
      <c r="M2298" s="464">
        <v>5127.5</v>
      </c>
      <c r="N2298" s="466">
        <f t="shared" si="282"/>
        <v>5.4000000000000006E-2</v>
      </c>
      <c r="O2298" s="2">
        <v>0</v>
      </c>
      <c r="P2298" s="2">
        <v>10</v>
      </c>
      <c r="Q2298" s="2">
        <v>10</v>
      </c>
      <c r="R2298" s="2">
        <v>0</v>
      </c>
      <c r="S2298" s="470">
        <f t="shared" ref="S2298:S2303" si="288">+($I$2297*$S$2297)/I2298</f>
        <v>58.985450255603617</v>
      </c>
      <c r="T2298" s="470">
        <f t="shared" si="283"/>
        <v>78.98545025560361</v>
      </c>
      <c r="U2298" s="476" t="s">
        <v>3969</v>
      </c>
      <c r="V2298" s="472" t="s">
        <v>3157</v>
      </c>
    </row>
    <row r="2299" spans="1:22" s="1" customFormat="1" ht="39.950000000000003" customHeight="1" thickBot="1">
      <c r="A2299" s="1" t="s">
        <v>6</v>
      </c>
      <c r="B2299" s="2" t="s">
        <v>227</v>
      </c>
      <c r="C2299" s="2" t="s">
        <v>269</v>
      </c>
      <c r="D2299" s="2" t="s">
        <v>2468</v>
      </c>
      <c r="E2299" s="2" t="s">
        <v>2736</v>
      </c>
      <c r="F2299" s="2" t="s">
        <v>3008</v>
      </c>
      <c r="G2299" s="2">
        <v>1333.5</v>
      </c>
      <c r="H2299" s="467">
        <v>1334</v>
      </c>
      <c r="I2299" s="467">
        <v>1334.5</v>
      </c>
      <c r="J2299" s="468">
        <f t="shared" si="284"/>
        <v>3.7481259370314841E-4</v>
      </c>
      <c r="K2299" s="464">
        <v>5113</v>
      </c>
      <c r="L2299" s="464">
        <v>4585</v>
      </c>
      <c r="M2299" s="464">
        <v>5127.5</v>
      </c>
      <c r="N2299" s="466">
        <f t="shared" si="282"/>
        <v>5.4000000000000006E-2</v>
      </c>
      <c r="O2299" s="2">
        <v>0</v>
      </c>
      <c r="P2299" s="2">
        <v>10</v>
      </c>
      <c r="Q2299" s="2">
        <v>10</v>
      </c>
      <c r="R2299" s="2">
        <v>0</v>
      </c>
      <c r="S2299" s="470">
        <f t="shared" si="288"/>
        <v>56.200824278756087</v>
      </c>
      <c r="T2299" s="470">
        <f t="shared" si="283"/>
        <v>76.200824278756087</v>
      </c>
      <c r="U2299" s="476" t="s">
        <v>3969</v>
      </c>
      <c r="V2299" s="472" t="s">
        <v>3157</v>
      </c>
    </row>
    <row r="2300" spans="1:22" s="1" customFormat="1" ht="39.950000000000003" customHeight="1" thickBot="1">
      <c r="A2300" s="1" t="s">
        <v>6</v>
      </c>
      <c r="B2300" s="2" t="s">
        <v>227</v>
      </c>
      <c r="C2300" s="2" t="s">
        <v>269</v>
      </c>
      <c r="D2300" s="2" t="s">
        <v>2469</v>
      </c>
      <c r="E2300" s="2" t="s">
        <v>2731</v>
      </c>
      <c r="F2300" s="2" t="s">
        <v>3067</v>
      </c>
      <c r="G2300" s="2">
        <v>1359</v>
      </c>
      <c r="H2300" s="467">
        <v>1359</v>
      </c>
      <c r="I2300" s="467">
        <v>1359</v>
      </c>
      <c r="J2300" s="468">
        <f t="shared" si="284"/>
        <v>0</v>
      </c>
      <c r="K2300" s="464">
        <v>5113</v>
      </c>
      <c r="L2300" s="464">
        <v>4585</v>
      </c>
      <c r="M2300" s="464">
        <v>5127.5</v>
      </c>
      <c r="N2300" s="466">
        <f t="shared" si="282"/>
        <v>5.4000000000000006E-2</v>
      </c>
      <c r="O2300" s="2">
        <v>10</v>
      </c>
      <c r="P2300" s="2">
        <v>10</v>
      </c>
      <c r="Q2300" s="2">
        <v>10</v>
      </c>
      <c r="R2300" s="2">
        <v>0</v>
      </c>
      <c r="S2300" s="470">
        <f t="shared" si="288"/>
        <v>55.187637969094922</v>
      </c>
      <c r="T2300" s="470">
        <f t="shared" si="283"/>
        <v>85.187637969094922</v>
      </c>
      <c r="U2300" s="476" t="s">
        <v>3969</v>
      </c>
      <c r="V2300" s="472" t="s">
        <v>3157</v>
      </c>
    </row>
    <row r="2301" spans="1:22" s="1" customFormat="1" ht="39.950000000000003" customHeight="1" thickBot="1">
      <c r="A2301" s="1" t="s">
        <v>6</v>
      </c>
      <c r="B2301" s="2" t="s">
        <v>227</v>
      </c>
      <c r="C2301" s="2" t="s">
        <v>270</v>
      </c>
      <c r="D2301" s="2" t="s">
        <v>2471</v>
      </c>
      <c r="E2301" s="2" t="s">
        <v>2738</v>
      </c>
      <c r="F2301" s="2" t="s">
        <v>3069</v>
      </c>
      <c r="G2301" s="2">
        <v>2680</v>
      </c>
      <c r="H2301" s="467">
        <v>2680</v>
      </c>
      <c r="I2301" s="467">
        <v>2034.67</v>
      </c>
      <c r="J2301" s="468">
        <f t="shared" si="284"/>
        <v>-0.24079477611940295</v>
      </c>
      <c r="K2301" s="464">
        <v>5113</v>
      </c>
      <c r="L2301" s="464">
        <v>4585</v>
      </c>
      <c r="M2301" s="464">
        <v>5127.5</v>
      </c>
      <c r="N2301" s="466">
        <f t="shared" si="282"/>
        <v>5.4000000000000006E-2</v>
      </c>
      <c r="O2301" s="2">
        <v>10</v>
      </c>
      <c r="P2301" s="2">
        <v>10</v>
      </c>
      <c r="Q2301" s="2">
        <v>10</v>
      </c>
      <c r="R2301" s="2">
        <v>0</v>
      </c>
      <c r="S2301" s="470">
        <f t="shared" si="288"/>
        <v>36.861014316817958</v>
      </c>
      <c r="T2301" s="470">
        <f t="shared" si="283"/>
        <v>66.861014316817958</v>
      </c>
      <c r="U2301" s="476" t="s">
        <v>3969</v>
      </c>
      <c r="V2301" s="472" t="s">
        <v>3157</v>
      </c>
    </row>
    <row r="2302" spans="1:22" s="1" customFormat="1" ht="39.950000000000003" customHeight="1" thickBot="1">
      <c r="A2302" s="1" t="s">
        <v>6</v>
      </c>
      <c r="B2302" s="2" t="s">
        <v>227</v>
      </c>
      <c r="C2302" s="2" t="s">
        <v>269</v>
      </c>
      <c r="D2302" s="2" t="s">
        <v>2472</v>
      </c>
      <c r="E2302" s="2" t="s">
        <v>2753</v>
      </c>
      <c r="F2302" s="2" t="s">
        <v>2969</v>
      </c>
      <c r="G2302" s="2">
        <v>2788</v>
      </c>
      <c r="H2302" s="467">
        <v>2788</v>
      </c>
      <c r="I2302" s="467">
        <v>2788</v>
      </c>
      <c r="J2302" s="468">
        <f t="shared" si="284"/>
        <v>0</v>
      </c>
      <c r="K2302" s="464">
        <v>5113</v>
      </c>
      <c r="L2302" s="464">
        <v>4585</v>
      </c>
      <c r="M2302" s="464">
        <v>5127.5</v>
      </c>
      <c r="N2302" s="466">
        <f t="shared" si="282"/>
        <v>5.4000000000000006E-2</v>
      </c>
      <c r="O2302" s="2">
        <v>10</v>
      </c>
      <c r="P2302" s="2">
        <v>10</v>
      </c>
      <c r="Q2302" s="2">
        <v>10</v>
      </c>
      <c r="R2302" s="2">
        <v>0</v>
      </c>
      <c r="S2302" s="470">
        <f t="shared" si="288"/>
        <v>26.90100430416069</v>
      </c>
      <c r="T2302" s="470">
        <f t="shared" si="283"/>
        <v>56.901004304160693</v>
      </c>
      <c r="U2302" s="476" t="s">
        <v>3969</v>
      </c>
      <c r="V2302" s="472" t="s">
        <v>3157</v>
      </c>
    </row>
    <row r="2303" spans="1:22" s="1" customFormat="1" ht="39.950000000000003" customHeight="1" thickBot="1">
      <c r="A2303" s="1" t="s">
        <v>6</v>
      </c>
      <c r="B2303" s="2" t="s">
        <v>227</v>
      </c>
      <c r="C2303" s="2" t="s">
        <v>269</v>
      </c>
      <c r="D2303" s="2" t="s">
        <v>2470</v>
      </c>
      <c r="E2303" s="2" t="s">
        <v>2738</v>
      </c>
      <c r="F2303" s="2" t="s">
        <v>2967</v>
      </c>
      <c r="G2303" s="2">
        <v>1969.46</v>
      </c>
      <c r="H2303" s="467">
        <v>1969.46</v>
      </c>
      <c r="I2303" s="467">
        <v>3081.28</v>
      </c>
      <c r="J2303" s="468">
        <f t="shared" si="284"/>
        <v>0.56453037888558288</v>
      </c>
      <c r="K2303" s="464">
        <v>5113</v>
      </c>
      <c r="L2303" s="464">
        <v>4585</v>
      </c>
      <c r="M2303" s="464">
        <v>5127.5</v>
      </c>
      <c r="N2303" s="466">
        <f t="shared" si="282"/>
        <v>5.4000000000000006E-2</v>
      </c>
      <c r="O2303" s="2">
        <v>10</v>
      </c>
      <c r="P2303" s="2">
        <v>10</v>
      </c>
      <c r="Q2303" s="2">
        <v>10</v>
      </c>
      <c r="R2303" s="2">
        <v>0</v>
      </c>
      <c r="S2303" s="470">
        <f t="shared" si="288"/>
        <v>24.340533804133347</v>
      </c>
      <c r="T2303" s="470">
        <f t="shared" si="283"/>
        <v>54.340533804133344</v>
      </c>
      <c r="U2303" s="476" t="s">
        <v>3969</v>
      </c>
      <c r="V2303" s="472" t="s">
        <v>3157</v>
      </c>
    </row>
    <row r="2304" spans="1:22" s="1" customFormat="1" ht="39.950000000000003" customHeight="1" thickBot="1">
      <c r="A2304" s="1" t="s">
        <v>7</v>
      </c>
      <c r="B2304" s="2" t="s">
        <v>227</v>
      </c>
      <c r="C2304" s="2" t="s">
        <v>269</v>
      </c>
      <c r="D2304" s="2" t="s">
        <v>2473</v>
      </c>
      <c r="E2304" s="2" t="s">
        <v>2739</v>
      </c>
      <c r="F2304" s="2" t="s">
        <v>2859</v>
      </c>
      <c r="G2304" s="2">
        <v>3031.81</v>
      </c>
      <c r="H2304" s="467">
        <v>3031.81</v>
      </c>
      <c r="I2304" s="467"/>
      <c r="J2304" s="468"/>
      <c r="K2304" s="464">
        <v>5113</v>
      </c>
      <c r="L2304" s="464">
        <v>4585</v>
      </c>
      <c r="M2304" s="464">
        <v>5127.5</v>
      </c>
      <c r="N2304" s="466">
        <f t="shared" si="282"/>
        <v>5.4000000000000006E-2</v>
      </c>
      <c r="O2304" s="2">
        <v>10</v>
      </c>
      <c r="P2304" s="2">
        <v>0</v>
      </c>
      <c r="Q2304" s="2">
        <v>10</v>
      </c>
      <c r="R2304" s="2">
        <v>0</v>
      </c>
      <c r="S2304" s="470"/>
      <c r="T2304" s="470">
        <f t="shared" si="283"/>
        <v>20</v>
      </c>
      <c r="U2304" s="474" t="s">
        <v>3970</v>
      </c>
      <c r="V2304" s="475" t="s">
        <v>3151</v>
      </c>
    </row>
    <row r="2305" spans="1:22" s="1" customFormat="1" ht="39.950000000000003" customHeight="1" thickBot="1">
      <c r="A2305" s="1" t="s">
        <v>6</v>
      </c>
      <c r="B2305" s="2" t="s">
        <v>228</v>
      </c>
      <c r="C2305" s="2" t="s">
        <v>269</v>
      </c>
      <c r="D2305" s="2" t="s">
        <v>2474</v>
      </c>
      <c r="E2305" s="2" t="s">
        <v>2744</v>
      </c>
      <c r="F2305" s="2" t="s">
        <v>2874</v>
      </c>
      <c r="G2305" s="2">
        <v>1450</v>
      </c>
      <c r="H2305" s="467">
        <v>1206.5</v>
      </c>
      <c r="I2305" s="467">
        <v>1300</v>
      </c>
      <c r="J2305" s="468">
        <f t="shared" ref="J2305:J2311" si="289">+(I2305-H2305)/H2305</f>
        <v>7.749689183588894E-2</v>
      </c>
      <c r="K2305" s="464">
        <v>4937.458333333333</v>
      </c>
      <c r="L2305" s="464">
        <v>4315.958333333333</v>
      </c>
      <c r="M2305" s="464">
        <v>4173.46</v>
      </c>
      <c r="N2305" s="466">
        <f t="shared" si="282"/>
        <v>5.4000000000000006E-2</v>
      </c>
      <c r="O2305" s="2">
        <v>10</v>
      </c>
      <c r="P2305" s="2">
        <v>10</v>
      </c>
      <c r="Q2305" s="2">
        <v>10</v>
      </c>
      <c r="R2305" s="2">
        <v>0</v>
      </c>
      <c r="S2305" s="470">
        <v>60</v>
      </c>
      <c r="T2305" s="470">
        <f t="shared" si="283"/>
        <v>90</v>
      </c>
      <c r="U2305" s="476" t="s">
        <v>3969</v>
      </c>
      <c r="V2305" s="472" t="s">
        <v>3157</v>
      </c>
    </row>
    <row r="2306" spans="1:22" s="1" customFormat="1" ht="39.950000000000003" customHeight="1" thickBot="1">
      <c r="A2306" s="1" t="s">
        <v>6</v>
      </c>
      <c r="B2306" s="2" t="s">
        <v>228</v>
      </c>
      <c r="C2306" s="2" t="s">
        <v>270</v>
      </c>
      <c r="D2306" s="2" t="s">
        <v>2475</v>
      </c>
      <c r="E2306" s="2" t="s">
        <v>2736</v>
      </c>
      <c r="F2306" s="2" t="s">
        <v>3008</v>
      </c>
      <c r="G2306" s="2">
        <v>1335</v>
      </c>
      <c r="H2306" s="467">
        <v>1336</v>
      </c>
      <c r="I2306" s="467">
        <v>1336.5</v>
      </c>
      <c r="J2306" s="468">
        <f t="shared" si="289"/>
        <v>3.7425149700598805E-4</v>
      </c>
      <c r="K2306" s="464">
        <v>4937.458333333333</v>
      </c>
      <c r="L2306" s="464">
        <v>4315.958333333333</v>
      </c>
      <c r="M2306" s="464">
        <v>4173.46</v>
      </c>
      <c r="N2306" s="466">
        <f t="shared" si="282"/>
        <v>5.4000000000000006E-2</v>
      </c>
      <c r="O2306" s="2">
        <v>0</v>
      </c>
      <c r="P2306" s="2">
        <v>10</v>
      </c>
      <c r="Q2306" s="2">
        <v>10</v>
      </c>
      <c r="R2306" s="2">
        <v>0</v>
      </c>
      <c r="S2306" s="470">
        <f t="shared" ref="S2306:S2311" si="290">+($I$2305*$S$2305)/I2306</f>
        <v>58.361391694725029</v>
      </c>
      <c r="T2306" s="470">
        <f t="shared" si="283"/>
        <v>78.361391694725029</v>
      </c>
      <c r="U2306" s="476" t="s">
        <v>3969</v>
      </c>
      <c r="V2306" s="472" t="s">
        <v>3157</v>
      </c>
    </row>
    <row r="2307" spans="1:22" s="1" customFormat="1" ht="39.950000000000003" customHeight="1" thickBot="1">
      <c r="A2307" s="1" t="s">
        <v>6</v>
      </c>
      <c r="B2307" s="2" t="s">
        <v>228</v>
      </c>
      <c r="C2307" s="2" t="s">
        <v>269</v>
      </c>
      <c r="D2307" s="2" t="s">
        <v>2476</v>
      </c>
      <c r="E2307" s="2" t="s">
        <v>2731</v>
      </c>
      <c r="F2307" s="2" t="s">
        <v>3067</v>
      </c>
      <c r="G2307" s="2">
        <v>1359</v>
      </c>
      <c r="H2307" s="467">
        <v>1359</v>
      </c>
      <c r="I2307" s="467">
        <v>1359</v>
      </c>
      <c r="J2307" s="468">
        <f t="shared" si="289"/>
        <v>0</v>
      </c>
      <c r="K2307" s="464">
        <v>4937.458333333333</v>
      </c>
      <c r="L2307" s="464">
        <v>4315.958333333333</v>
      </c>
      <c r="M2307" s="464">
        <v>4173.46</v>
      </c>
      <c r="N2307" s="466">
        <f t="shared" si="282"/>
        <v>5.4000000000000006E-2</v>
      </c>
      <c r="O2307" s="2">
        <v>10</v>
      </c>
      <c r="P2307" s="2">
        <v>10</v>
      </c>
      <c r="Q2307" s="2">
        <v>10</v>
      </c>
      <c r="R2307" s="2">
        <v>0</v>
      </c>
      <c r="S2307" s="470">
        <f t="shared" si="290"/>
        <v>57.395143487858718</v>
      </c>
      <c r="T2307" s="470">
        <f t="shared" si="283"/>
        <v>87.395143487858718</v>
      </c>
      <c r="U2307" s="476" t="s">
        <v>3969</v>
      </c>
      <c r="V2307" s="472" t="s">
        <v>3157</v>
      </c>
    </row>
    <row r="2308" spans="1:22" s="1" customFormat="1" ht="39.950000000000003" customHeight="1" thickBot="1">
      <c r="A2308" s="1" t="s">
        <v>6</v>
      </c>
      <c r="B2308" s="2" t="s">
        <v>228</v>
      </c>
      <c r="C2308" s="2" t="s">
        <v>269</v>
      </c>
      <c r="D2308" s="2" t="s">
        <v>2477</v>
      </c>
      <c r="E2308" s="2" t="s">
        <v>2736</v>
      </c>
      <c r="F2308" s="2" t="s">
        <v>3008</v>
      </c>
      <c r="G2308" s="2">
        <v>1400</v>
      </c>
      <c r="H2308" s="467">
        <v>1401</v>
      </c>
      <c r="I2308" s="467">
        <v>1401.5</v>
      </c>
      <c r="J2308" s="468">
        <f t="shared" si="289"/>
        <v>3.5688793718772306E-4</v>
      </c>
      <c r="K2308" s="464">
        <v>4937.458333333333</v>
      </c>
      <c r="L2308" s="464">
        <v>4315.958333333333</v>
      </c>
      <c r="M2308" s="464">
        <v>4173.46</v>
      </c>
      <c r="N2308" s="466">
        <f t="shared" si="282"/>
        <v>5.4000000000000006E-2</v>
      </c>
      <c r="O2308" s="2">
        <v>0</v>
      </c>
      <c r="P2308" s="2">
        <v>10</v>
      </c>
      <c r="Q2308" s="2">
        <v>10</v>
      </c>
      <c r="R2308" s="2">
        <v>0</v>
      </c>
      <c r="S2308" s="470">
        <f t="shared" si="290"/>
        <v>55.654655726007846</v>
      </c>
      <c r="T2308" s="470">
        <f t="shared" si="283"/>
        <v>75.654655726007846</v>
      </c>
      <c r="U2308" s="476" t="s">
        <v>3969</v>
      </c>
      <c r="V2308" s="472" t="s">
        <v>3157</v>
      </c>
    </row>
    <row r="2309" spans="1:22" s="1" customFormat="1" ht="39.950000000000003" customHeight="1" thickBot="1">
      <c r="A2309" s="1" t="s">
        <v>6</v>
      </c>
      <c r="B2309" s="2" t="s">
        <v>228</v>
      </c>
      <c r="C2309" s="2" t="s">
        <v>270</v>
      </c>
      <c r="D2309" s="2" t="s">
        <v>2479</v>
      </c>
      <c r="E2309" s="2" t="s">
        <v>2738</v>
      </c>
      <c r="F2309" s="2" t="s">
        <v>3069</v>
      </c>
      <c r="G2309" s="2">
        <v>2680</v>
      </c>
      <c r="H2309" s="467">
        <v>2680</v>
      </c>
      <c r="I2309" s="467">
        <v>2035.67</v>
      </c>
      <c r="J2309" s="468">
        <f t="shared" si="289"/>
        <v>-0.24042164179104475</v>
      </c>
      <c r="K2309" s="464">
        <v>4937.458333333333</v>
      </c>
      <c r="L2309" s="464">
        <v>4315.958333333333</v>
      </c>
      <c r="M2309" s="464">
        <v>4173.46</v>
      </c>
      <c r="N2309" s="466">
        <f t="shared" si="282"/>
        <v>5.4000000000000006E-2</v>
      </c>
      <c r="O2309" s="2">
        <v>10</v>
      </c>
      <c r="P2309" s="2">
        <v>10</v>
      </c>
      <c r="Q2309" s="2">
        <v>10</v>
      </c>
      <c r="R2309" s="2">
        <v>0</v>
      </c>
      <c r="S2309" s="470">
        <f t="shared" si="290"/>
        <v>38.316623028290437</v>
      </c>
      <c r="T2309" s="470">
        <f t="shared" si="283"/>
        <v>68.316623028290437</v>
      </c>
      <c r="U2309" s="476" t="s">
        <v>3969</v>
      </c>
      <c r="V2309" s="472" t="s">
        <v>3157</v>
      </c>
    </row>
    <row r="2310" spans="1:22" s="1" customFormat="1" ht="39.950000000000003" customHeight="1" thickBot="1">
      <c r="A2310" s="1" t="s">
        <v>6</v>
      </c>
      <c r="B2310" s="2" t="s">
        <v>228</v>
      </c>
      <c r="C2310" s="2" t="s">
        <v>269</v>
      </c>
      <c r="D2310" s="2" t="s">
        <v>2480</v>
      </c>
      <c r="E2310" s="2" t="s">
        <v>2753</v>
      </c>
      <c r="F2310" s="2" t="s">
        <v>2969</v>
      </c>
      <c r="G2310" s="2">
        <v>2682</v>
      </c>
      <c r="H2310" s="467">
        <v>2682</v>
      </c>
      <c r="I2310" s="467">
        <v>2682</v>
      </c>
      <c r="J2310" s="468">
        <f t="shared" si="289"/>
        <v>0</v>
      </c>
      <c r="K2310" s="464">
        <v>4937.458333333333</v>
      </c>
      <c r="L2310" s="464">
        <v>4315.958333333333</v>
      </c>
      <c r="M2310" s="464">
        <v>4173.46</v>
      </c>
      <c r="N2310" s="466">
        <f t="shared" si="282"/>
        <v>5.4000000000000006E-2</v>
      </c>
      <c r="O2310" s="2">
        <v>10</v>
      </c>
      <c r="P2310" s="2">
        <v>10</v>
      </c>
      <c r="Q2310" s="2">
        <v>10</v>
      </c>
      <c r="R2310" s="2">
        <v>0</v>
      </c>
      <c r="S2310" s="470">
        <f t="shared" si="290"/>
        <v>29.082774049217001</v>
      </c>
      <c r="T2310" s="470">
        <f t="shared" si="283"/>
        <v>59.082774049217001</v>
      </c>
      <c r="U2310" s="476" t="s">
        <v>3969</v>
      </c>
      <c r="V2310" s="472" t="s">
        <v>3157</v>
      </c>
    </row>
    <row r="2311" spans="1:22" s="1" customFormat="1" ht="39.950000000000003" customHeight="1" thickBot="1">
      <c r="A2311" s="1" t="s">
        <v>6</v>
      </c>
      <c r="B2311" s="2" t="s">
        <v>228</v>
      </c>
      <c r="C2311" s="2" t="s">
        <v>269</v>
      </c>
      <c r="D2311" s="2" t="s">
        <v>2478</v>
      </c>
      <c r="E2311" s="2" t="s">
        <v>2738</v>
      </c>
      <c r="F2311" s="2" t="s">
        <v>2967</v>
      </c>
      <c r="G2311" s="2">
        <v>1969.46</v>
      </c>
      <c r="H2311" s="467">
        <v>1969.46</v>
      </c>
      <c r="I2311" s="467">
        <v>3081.28</v>
      </c>
      <c r="J2311" s="468">
        <f t="shared" si="289"/>
        <v>0.56453037888558288</v>
      </c>
      <c r="K2311" s="464">
        <v>4937.458333333333</v>
      </c>
      <c r="L2311" s="464">
        <v>4315.958333333333</v>
      </c>
      <c r="M2311" s="464">
        <v>4173.46</v>
      </c>
      <c r="N2311" s="466">
        <f t="shared" si="282"/>
        <v>5.4000000000000006E-2</v>
      </c>
      <c r="O2311" s="2">
        <v>10</v>
      </c>
      <c r="P2311" s="2">
        <v>10</v>
      </c>
      <c r="Q2311" s="2">
        <v>10</v>
      </c>
      <c r="R2311" s="2">
        <v>0</v>
      </c>
      <c r="S2311" s="470">
        <f t="shared" si="290"/>
        <v>25.314155156298678</v>
      </c>
      <c r="T2311" s="470">
        <f t="shared" si="283"/>
        <v>55.314155156298682</v>
      </c>
      <c r="U2311" s="476" t="s">
        <v>3969</v>
      </c>
      <c r="V2311" s="472" t="s">
        <v>3157</v>
      </c>
    </row>
    <row r="2312" spans="1:22" s="1" customFormat="1" ht="39.950000000000003" customHeight="1" thickBot="1">
      <c r="A2312" s="1" t="s">
        <v>7</v>
      </c>
      <c r="B2312" s="2" t="s">
        <v>228</v>
      </c>
      <c r="C2312" s="2" t="s">
        <v>269</v>
      </c>
      <c r="D2312" s="2" t="s">
        <v>2481</v>
      </c>
      <c r="E2312" s="2" t="s">
        <v>2739</v>
      </c>
      <c r="F2312" s="2" t="s">
        <v>2859</v>
      </c>
      <c r="G2312" s="2">
        <v>3644</v>
      </c>
      <c r="H2312" s="467">
        <v>3797.78</v>
      </c>
      <c r="I2312" s="467"/>
      <c r="J2312" s="468"/>
      <c r="K2312" s="464">
        <v>4937.458333333333</v>
      </c>
      <c r="L2312" s="464">
        <v>4315.958333333333</v>
      </c>
      <c r="M2312" s="464">
        <v>4173.46</v>
      </c>
      <c r="N2312" s="466">
        <f t="shared" si="282"/>
        <v>5.4000000000000006E-2</v>
      </c>
      <c r="O2312" s="2">
        <v>10</v>
      </c>
      <c r="P2312" s="2">
        <v>0</v>
      </c>
      <c r="Q2312" s="2">
        <v>10</v>
      </c>
      <c r="R2312" s="2">
        <v>0</v>
      </c>
      <c r="S2312" s="470"/>
      <c r="T2312" s="470">
        <f t="shared" si="283"/>
        <v>20</v>
      </c>
      <c r="U2312" s="474" t="s">
        <v>3970</v>
      </c>
      <c r="V2312" s="475" t="s">
        <v>3151</v>
      </c>
    </row>
    <row r="2313" spans="1:22" s="1" customFormat="1" ht="39.950000000000003" customHeight="1" thickBot="1">
      <c r="A2313" s="1" t="s">
        <v>6</v>
      </c>
      <c r="B2313" s="2" t="s">
        <v>229</v>
      </c>
      <c r="C2313" s="2" t="s">
        <v>269</v>
      </c>
      <c r="D2313" s="2" t="s">
        <v>2482</v>
      </c>
      <c r="E2313" s="2" t="s">
        <v>2744</v>
      </c>
      <c r="F2313" s="2" t="s">
        <v>2874</v>
      </c>
      <c r="G2313" s="2">
        <v>1450</v>
      </c>
      <c r="H2313" s="467">
        <v>1206.5</v>
      </c>
      <c r="I2313" s="467">
        <v>1250</v>
      </c>
      <c r="J2313" s="468">
        <f t="shared" ref="J2313:J2319" si="291">+(I2313-H2313)/H2313</f>
        <v>3.6054703688354742E-2</v>
      </c>
      <c r="K2313" s="464">
        <v>5213</v>
      </c>
      <c r="L2313" s="464">
        <v>4585</v>
      </c>
      <c r="M2313" s="464">
        <v>5127.5</v>
      </c>
      <c r="N2313" s="466">
        <f t="shared" si="282"/>
        <v>5.4000000000000006E-2</v>
      </c>
      <c r="O2313" s="2">
        <v>10</v>
      </c>
      <c r="P2313" s="2">
        <v>10</v>
      </c>
      <c r="Q2313" s="2">
        <v>10</v>
      </c>
      <c r="R2313" s="2">
        <v>0</v>
      </c>
      <c r="S2313" s="470">
        <v>60</v>
      </c>
      <c r="T2313" s="470">
        <f t="shared" si="283"/>
        <v>90</v>
      </c>
      <c r="U2313" s="476" t="s">
        <v>3969</v>
      </c>
      <c r="V2313" s="472" t="s">
        <v>3157</v>
      </c>
    </row>
    <row r="2314" spans="1:22" s="1" customFormat="1" ht="39.950000000000003" customHeight="1" thickBot="1">
      <c r="A2314" s="1" t="s">
        <v>6</v>
      </c>
      <c r="B2314" s="2" t="s">
        <v>229</v>
      </c>
      <c r="C2314" s="2" t="s">
        <v>270</v>
      </c>
      <c r="D2314" s="2" t="s">
        <v>2483</v>
      </c>
      <c r="E2314" s="2" t="s">
        <v>2736</v>
      </c>
      <c r="F2314" s="2" t="s">
        <v>3008</v>
      </c>
      <c r="G2314" s="2">
        <v>1270</v>
      </c>
      <c r="H2314" s="467">
        <v>1271</v>
      </c>
      <c r="I2314" s="467">
        <v>1271.5</v>
      </c>
      <c r="J2314" s="468">
        <f t="shared" si="291"/>
        <v>3.9339103068450039E-4</v>
      </c>
      <c r="K2314" s="464">
        <v>5213</v>
      </c>
      <c r="L2314" s="464">
        <v>4585</v>
      </c>
      <c r="M2314" s="464">
        <v>5127.5</v>
      </c>
      <c r="N2314" s="466">
        <f t="shared" si="282"/>
        <v>5.4000000000000006E-2</v>
      </c>
      <c r="O2314" s="2">
        <v>0</v>
      </c>
      <c r="P2314" s="2">
        <v>10</v>
      </c>
      <c r="Q2314" s="2">
        <v>10</v>
      </c>
      <c r="R2314" s="2">
        <v>0</v>
      </c>
      <c r="S2314" s="470">
        <f t="shared" ref="S2314:S2319" si="292">+($I$2313*$S$2313)/I2314</f>
        <v>58.985450255603617</v>
      </c>
      <c r="T2314" s="470">
        <f t="shared" si="283"/>
        <v>78.98545025560361</v>
      </c>
      <c r="U2314" s="476" t="s">
        <v>3969</v>
      </c>
      <c r="V2314" s="472" t="s">
        <v>3157</v>
      </c>
    </row>
    <row r="2315" spans="1:22" s="1" customFormat="1" ht="39.950000000000003" customHeight="1" thickBot="1">
      <c r="A2315" s="1" t="s">
        <v>6</v>
      </c>
      <c r="B2315" s="2" t="s">
        <v>229</v>
      </c>
      <c r="C2315" s="2" t="s">
        <v>269</v>
      </c>
      <c r="D2315" s="2" t="s">
        <v>2484</v>
      </c>
      <c r="E2315" s="2" t="s">
        <v>2731</v>
      </c>
      <c r="F2315" s="2" t="s">
        <v>3067</v>
      </c>
      <c r="G2315" s="2">
        <v>1315</v>
      </c>
      <c r="H2315" s="467">
        <v>1315</v>
      </c>
      <c r="I2315" s="467">
        <v>1315</v>
      </c>
      <c r="J2315" s="468">
        <f t="shared" si="291"/>
        <v>0</v>
      </c>
      <c r="K2315" s="464">
        <v>5213</v>
      </c>
      <c r="L2315" s="464">
        <v>4585</v>
      </c>
      <c r="M2315" s="464">
        <v>5127.5</v>
      </c>
      <c r="N2315" s="466">
        <f t="shared" si="282"/>
        <v>5.4000000000000006E-2</v>
      </c>
      <c r="O2315" s="2">
        <v>10</v>
      </c>
      <c r="P2315" s="2">
        <v>10</v>
      </c>
      <c r="Q2315" s="2">
        <v>10</v>
      </c>
      <c r="R2315" s="2">
        <v>0</v>
      </c>
      <c r="S2315" s="470">
        <f t="shared" si="292"/>
        <v>57.034220532319395</v>
      </c>
      <c r="T2315" s="470">
        <f t="shared" si="283"/>
        <v>87.034220532319395</v>
      </c>
      <c r="U2315" s="476" t="s">
        <v>3969</v>
      </c>
      <c r="V2315" s="472" t="s">
        <v>3157</v>
      </c>
    </row>
    <row r="2316" spans="1:22" s="1" customFormat="1" ht="39.950000000000003" customHeight="1" thickBot="1">
      <c r="A2316" s="1" t="s">
        <v>6</v>
      </c>
      <c r="B2316" s="2" t="s">
        <v>229</v>
      </c>
      <c r="C2316" s="2" t="s">
        <v>269</v>
      </c>
      <c r="D2316" s="2" t="s">
        <v>2485</v>
      </c>
      <c r="E2316" s="2" t="s">
        <v>2736</v>
      </c>
      <c r="F2316" s="2" t="s">
        <v>3008</v>
      </c>
      <c r="G2316" s="2">
        <v>1333.5</v>
      </c>
      <c r="H2316" s="467">
        <v>1334</v>
      </c>
      <c r="I2316" s="467">
        <v>1334.5</v>
      </c>
      <c r="J2316" s="468">
        <f t="shared" si="291"/>
        <v>3.7481259370314841E-4</v>
      </c>
      <c r="K2316" s="464">
        <v>5213</v>
      </c>
      <c r="L2316" s="464">
        <v>4585</v>
      </c>
      <c r="M2316" s="464">
        <v>5127.5</v>
      </c>
      <c r="N2316" s="466">
        <f t="shared" ref="N2316:N2379" si="293">1.6%+1.9%+1.9%</f>
        <v>5.4000000000000006E-2</v>
      </c>
      <c r="O2316" s="2">
        <v>0</v>
      </c>
      <c r="P2316" s="2">
        <v>10</v>
      </c>
      <c r="Q2316" s="2">
        <v>10</v>
      </c>
      <c r="R2316" s="2">
        <v>0</v>
      </c>
      <c r="S2316" s="470">
        <f t="shared" si="292"/>
        <v>56.200824278756087</v>
      </c>
      <c r="T2316" s="470">
        <f t="shared" ref="T2316:T2379" si="294">+SUM(O2316:S2316)</f>
        <v>76.200824278756087</v>
      </c>
      <c r="U2316" s="476" t="s">
        <v>3969</v>
      </c>
      <c r="V2316" s="472" t="s">
        <v>3157</v>
      </c>
    </row>
    <row r="2317" spans="1:22" s="1" customFormat="1" ht="39.950000000000003" customHeight="1" thickBot="1">
      <c r="A2317" s="1" t="s">
        <v>6</v>
      </c>
      <c r="B2317" s="2" t="s">
        <v>229</v>
      </c>
      <c r="C2317" s="2" t="s">
        <v>270</v>
      </c>
      <c r="D2317" s="2" t="s">
        <v>2487</v>
      </c>
      <c r="E2317" s="2" t="s">
        <v>2738</v>
      </c>
      <c r="F2317" s="2" t="s">
        <v>3069</v>
      </c>
      <c r="G2317" s="2">
        <v>2680</v>
      </c>
      <c r="H2317" s="467">
        <v>2680</v>
      </c>
      <c r="I2317" s="467">
        <v>2035.67</v>
      </c>
      <c r="J2317" s="468">
        <f t="shared" si="291"/>
        <v>-0.24042164179104475</v>
      </c>
      <c r="K2317" s="464">
        <v>5213</v>
      </c>
      <c r="L2317" s="464">
        <v>4585</v>
      </c>
      <c r="M2317" s="464">
        <v>5127.5</v>
      </c>
      <c r="N2317" s="466">
        <f t="shared" si="293"/>
        <v>5.4000000000000006E-2</v>
      </c>
      <c r="O2317" s="2">
        <v>10</v>
      </c>
      <c r="P2317" s="2">
        <v>10</v>
      </c>
      <c r="Q2317" s="2">
        <v>10</v>
      </c>
      <c r="R2317" s="2">
        <v>0</v>
      </c>
      <c r="S2317" s="470">
        <f t="shared" si="292"/>
        <v>36.842906757971576</v>
      </c>
      <c r="T2317" s="470">
        <f t="shared" si="294"/>
        <v>66.842906757971576</v>
      </c>
      <c r="U2317" s="476" t="s">
        <v>3969</v>
      </c>
      <c r="V2317" s="472" t="s">
        <v>3157</v>
      </c>
    </row>
    <row r="2318" spans="1:22" s="1" customFormat="1" ht="39.950000000000003" customHeight="1" thickBot="1">
      <c r="A2318" s="1" t="s">
        <v>6</v>
      </c>
      <c r="B2318" s="2" t="s">
        <v>229</v>
      </c>
      <c r="C2318" s="2" t="s">
        <v>269</v>
      </c>
      <c r="D2318" s="2" t="s">
        <v>2486</v>
      </c>
      <c r="E2318" s="2" t="s">
        <v>2753</v>
      </c>
      <c r="F2318" s="2" t="s">
        <v>2969</v>
      </c>
      <c r="G2318" s="2">
        <v>2660</v>
      </c>
      <c r="H2318" s="467">
        <v>2660</v>
      </c>
      <c r="I2318" s="467">
        <v>2660</v>
      </c>
      <c r="J2318" s="468">
        <f t="shared" si="291"/>
        <v>0</v>
      </c>
      <c r="K2318" s="464">
        <v>5213</v>
      </c>
      <c r="L2318" s="464">
        <v>4585</v>
      </c>
      <c r="M2318" s="464">
        <v>5127.5</v>
      </c>
      <c r="N2318" s="466">
        <f t="shared" si="293"/>
        <v>5.4000000000000006E-2</v>
      </c>
      <c r="O2318" s="2">
        <v>10</v>
      </c>
      <c r="P2318" s="2">
        <v>10</v>
      </c>
      <c r="Q2318" s="2">
        <v>10</v>
      </c>
      <c r="R2318" s="2">
        <v>0</v>
      </c>
      <c r="S2318" s="470">
        <f t="shared" si="292"/>
        <v>28.195488721804512</v>
      </c>
      <c r="T2318" s="470">
        <f t="shared" si="294"/>
        <v>58.195488721804509</v>
      </c>
      <c r="U2318" s="476" t="s">
        <v>3969</v>
      </c>
      <c r="V2318" s="472" t="s">
        <v>3157</v>
      </c>
    </row>
    <row r="2319" spans="1:22" s="1" customFormat="1" ht="39.950000000000003" customHeight="1" thickBot="1">
      <c r="A2319" s="1" t="s">
        <v>6</v>
      </c>
      <c r="B2319" s="2" t="s">
        <v>229</v>
      </c>
      <c r="C2319" s="2" t="s">
        <v>269</v>
      </c>
      <c r="D2319" s="2" t="s">
        <v>2488</v>
      </c>
      <c r="E2319" s="2" t="s">
        <v>2739</v>
      </c>
      <c r="F2319" s="2" t="s">
        <v>2859</v>
      </c>
      <c r="G2319" s="2">
        <v>3736</v>
      </c>
      <c r="H2319" s="467">
        <v>3031.85</v>
      </c>
      <c r="I2319" s="467">
        <v>3031.85</v>
      </c>
      <c r="J2319" s="468">
        <f t="shared" si="291"/>
        <v>0</v>
      </c>
      <c r="K2319" s="464">
        <v>5213</v>
      </c>
      <c r="L2319" s="464">
        <v>4585</v>
      </c>
      <c r="M2319" s="464">
        <v>5127.5</v>
      </c>
      <c r="N2319" s="466">
        <f t="shared" si="293"/>
        <v>5.4000000000000006E-2</v>
      </c>
      <c r="O2319" s="2">
        <v>10</v>
      </c>
      <c r="P2319" s="2">
        <v>0</v>
      </c>
      <c r="Q2319" s="2">
        <v>10</v>
      </c>
      <c r="R2319" s="2">
        <v>0</v>
      </c>
      <c r="S2319" s="470">
        <f t="shared" si="292"/>
        <v>24.737371571812591</v>
      </c>
      <c r="T2319" s="470">
        <f t="shared" si="294"/>
        <v>44.737371571812588</v>
      </c>
      <c r="U2319" s="476" t="s">
        <v>3969</v>
      </c>
      <c r="V2319" s="472" t="s">
        <v>3157</v>
      </c>
    </row>
    <row r="2320" spans="1:22" s="1" customFormat="1" ht="39.950000000000003" customHeight="1" thickBot="1">
      <c r="A2320" s="1" t="s">
        <v>7</v>
      </c>
      <c r="B2320" s="2" t="s">
        <v>229</v>
      </c>
      <c r="C2320" s="2" t="s">
        <v>269</v>
      </c>
      <c r="D2320" s="2" t="s">
        <v>2489</v>
      </c>
      <c r="E2320" s="2" t="s">
        <v>2738</v>
      </c>
      <c r="F2320" s="2" t="s">
        <v>2967</v>
      </c>
      <c r="G2320" s="2">
        <v>1969.46</v>
      </c>
      <c r="H2320" s="467"/>
      <c r="I2320" s="467">
        <v>3081.28</v>
      </c>
      <c r="J2320" s="468"/>
      <c r="K2320" s="464">
        <v>5213</v>
      </c>
      <c r="L2320" s="464">
        <v>4585</v>
      </c>
      <c r="M2320" s="464">
        <v>5127.5</v>
      </c>
      <c r="N2320" s="466">
        <f t="shared" si="293"/>
        <v>5.4000000000000006E-2</v>
      </c>
      <c r="O2320" s="2">
        <v>10</v>
      </c>
      <c r="P2320" s="2">
        <v>10</v>
      </c>
      <c r="Q2320" s="2">
        <v>10</v>
      </c>
      <c r="R2320" s="2">
        <v>0</v>
      </c>
      <c r="S2320" s="470"/>
      <c r="T2320" s="470">
        <f t="shared" si="294"/>
        <v>30</v>
      </c>
      <c r="U2320" s="474" t="s">
        <v>3970</v>
      </c>
      <c r="V2320" s="475" t="s">
        <v>3151</v>
      </c>
    </row>
    <row r="2321" spans="1:22" s="1" customFormat="1" ht="39.950000000000003" customHeight="1" thickBot="1">
      <c r="A2321" s="1" t="s">
        <v>6</v>
      </c>
      <c r="B2321" s="2" t="s">
        <v>230</v>
      </c>
      <c r="C2321" s="2" t="s">
        <v>269</v>
      </c>
      <c r="D2321" s="2" t="s">
        <v>2490</v>
      </c>
      <c r="E2321" s="2" t="s">
        <v>2744</v>
      </c>
      <c r="F2321" s="2" t="s">
        <v>2874</v>
      </c>
      <c r="G2321" s="2">
        <v>1450</v>
      </c>
      <c r="H2321" s="467">
        <v>1206.5</v>
      </c>
      <c r="I2321" s="467">
        <v>1300</v>
      </c>
      <c r="J2321" s="468">
        <f t="shared" ref="J2321:J2353" si="295">+(I2321-H2321)/H2321</f>
        <v>7.749689183588894E-2</v>
      </c>
      <c r="K2321" s="464">
        <v>4937.458333333333</v>
      </c>
      <c r="L2321" s="464">
        <v>4315.958333333333</v>
      </c>
      <c r="M2321" s="464">
        <v>4173.46</v>
      </c>
      <c r="N2321" s="466">
        <f t="shared" si="293"/>
        <v>5.4000000000000006E-2</v>
      </c>
      <c r="O2321" s="2">
        <v>10</v>
      </c>
      <c r="P2321" s="2">
        <v>10</v>
      </c>
      <c r="Q2321" s="2">
        <v>10</v>
      </c>
      <c r="R2321" s="2">
        <v>0</v>
      </c>
      <c r="S2321" s="470">
        <v>60</v>
      </c>
      <c r="T2321" s="470">
        <f t="shared" si="294"/>
        <v>90</v>
      </c>
      <c r="U2321" s="476" t="s">
        <v>3969</v>
      </c>
      <c r="V2321" s="472" t="s">
        <v>3157</v>
      </c>
    </row>
    <row r="2322" spans="1:22" s="1" customFormat="1" ht="39.950000000000003" customHeight="1" thickBot="1">
      <c r="A2322" s="1" t="s">
        <v>6</v>
      </c>
      <c r="B2322" s="2" t="s">
        <v>230</v>
      </c>
      <c r="C2322" s="2" t="s">
        <v>270</v>
      </c>
      <c r="D2322" s="2" t="s">
        <v>2491</v>
      </c>
      <c r="E2322" s="2" t="s">
        <v>2736</v>
      </c>
      <c r="F2322" s="2" t="s">
        <v>3008</v>
      </c>
      <c r="G2322" s="2">
        <v>1335</v>
      </c>
      <c r="H2322" s="467">
        <v>1335.5</v>
      </c>
      <c r="I2322" s="467">
        <v>1336</v>
      </c>
      <c r="J2322" s="468">
        <f t="shared" si="295"/>
        <v>3.7439161362785476E-4</v>
      </c>
      <c r="K2322" s="464">
        <v>4937.458333333333</v>
      </c>
      <c r="L2322" s="464">
        <v>4315.958333333333</v>
      </c>
      <c r="M2322" s="464">
        <v>4173.46</v>
      </c>
      <c r="N2322" s="466">
        <f t="shared" si="293"/>
        <v>5.4000000000000006E-2</v>
      </c>
      <c r="O2322" s="2">
        <v>0</v>
      </c>
      <c r="P2322" s="2">
        <v>10</v>
      </c>
      <c r="Q2322" s="2">
        <v>10</v>
      </c>
      <c r="R2322" s="2">
        <v>0</v>
      </c>
      <c r="S2322" s="470">
        <f t="shared" ref="S2322:S2328" si="296">+($I$2321*$S$2321)/I2322</f>
        <v>58.383233532934135</v>
      </c>
      <c r="T2322" s="470">
        <f t="shared" si="294"/>
        <v>78.383233532934128</v>
      </c>
      <c r="U2322" s="476" t="s">
        <v>3969</v>
      </c>
      <c r="V2322" s="472" t="s">
        <v>3157</v>
      </c>
    </row>
    <row r="2323" spans="1:22" s="1" customFormat="1" ht="39.950000000000003" customHeight="1" thickBot="1">
      <c r="A2323" s="1" t="s">
        <v>6</v>
      </c>
      <c r="B2323" s="2" t="s">
        <v>230</v>
      </c>
      <c r="C2323" s="2" t="s">
        <v>269</v>
      </c>
      <c r="D2323" s="2" t="s">
        <v>2492</v>
      </c>
      <c r="E2323" s="2" t="s">
        <v>2731</v>
      </c>
      <c r="F2323" s="2" t="s">
        <v>3067</v>
      </c>
      <c r="G2323" s="2">
        <v>1359</v>
      </c>
      <c r="H2323" s="467">
        <v>1359</v>
      </c>
      <c r="I2323" s="467">
        <v>1359</v>
      </c>
      <c r="J2323" s="468">
        <f t="shared" si="295"/>
        <v>0</v>
      </c>
      <c r="K2323" s="464">
        <v>4937.458333333333</v>
      </c>
      <c r="L2323" s="464">
        <v>4315.958333333333</v>
      </c>
      <c r="M2323" s="464">
        <v>4173.46</v>
      </c>
      <c r="N2323" s="466">
        <f t="shared" si="293"/>
        <v>5.4000000000000006E-2</v>
      </c>
      <c r="O2323" s="2">
        <v>10</v>
      </c>
      <c r="P2323" s="2">
        <v>10</v>
      </c>
      <c r="Q2323" s="2">
        <v>10</v>
      </c>
      <c r="R2323" s="2">
        <v>0</v>
      </c>
      <c r="S2323" s="470">
        <f t="shared" si="296"/>
        <v>57.395143487858718</v>
      </c>
      <c r="T2323" s="470">
        <f t="shared" si="294"/>
        <v>87.395143487858718</v>
      </c>
      <c r="U2323" s="476" t="s">
        <v>3969</v>
      </c>
      <c r="V2323" s="472" t="s">
        <v>3157</v>
      </c>
    </row>
    <row r="2324" spans="1:22" s="1" customFormat="1" ht="39.950000000000003" customHeight="1" thickBot="1">
      <c r="A2324" s="1" t="s">
        <v>6</v>
      </c>
      <c r="B2324" s="2" t="s">
        <v>230</v>
      </c>
      <c r="C2324" s="2" t="s">
        <v>269</v>
      </c>
      <c r="D2324" s="2" t="s">
        <v>2493</v>
      </c>
      <c r="E2324" s="2" t="s">
        <v>2736</v>
      </c>
      <c r="F2324" s="2" t="s">
        <v>3008</v>
      </c>
      <c r="G2324" s="2">
        <v>1401.75</v>
      </c>
      <c r="H2324" s="467">
        <v>1402</v>
      </c>
      <c r="I2324" s="467">
        <v>1402.5</v>
      </c>
      <c r="J2324" s="468">
        <f t="shared" si="295"/>
        <v>3.566333808844508E-4</v>
      </c>
      <c r="K2324" s="464">
        <v>4937.458333333333</v>
      </c>
      <c r="L2324" s="464">
        <v>4315.958333333333</v>
      </c>
      <c r="M2324" s="464">
        <v>4173.46</v>
      </c>
      <c r="N2324" s="466">
        <f t="shared" si="293"/>
        <v>5.4000000000000006E-2</v>
      </c>
      <c r="O2324" s="2">
        <v>0</v>
      </c>
      <c r="P2324" s="2">
        <v>10</v>
      </c>
      <c r="Q2324" s="2">
        <v>10</v>
      </c>
      <c r="R2324" s="2">
        <v>0</v>
      </c>
      <c r="S2324" s="470">
        <f t="shared" si="296"/>
        <v>55.614973262032088</v>
      </c>
      <c r="T2324" s="470">
        <f t="shared" si="294"/>
        <v>75.614973262032095</v>
      </c>
      <c r="U2324" s="476" t="s">
        <v>3969</v>
      </c>
      <c r="V2324" s="472" t="s">
        <v>3157</v>
      </c>
    </row>
    <row r="2325" spans="1:22" s="1" customFormat="1" ht="39.950000000000003" customHeight="1" thickBot="1">
      <c r="A2325" s="1" t="s">
        <v>6</v>
      </c>
      <c r="B2325" s="2" t="s">
        <v>230</v>
      </c>
      <c r="C2325" s="2" t="s">
        <v>270</v>
      </c>
      <c r="D2325" s="2" t="s">
        <v>2496</v>
      </c>
      <c r="E2325" s="2" t="s">
        <v>2738</v>
      </c>
      <c r="F2325" s="2" t="s">
        <v>3069</v>
      </c>
      <c r="G2325" s="2">
        <v>2680</v>
      </c>
      <c r="H2325" s="467">
        <v>2680</v>
      </c>
      <c r="I2325" s="467">
        <v>2035.67</v>
      </c>
      <c r="J2325" s="468">
        <f t="shared" si="295"/>
        <v>-0.24042164179104475</v>
      </c>
      <c r="K2325" s="464">
        <v>4937.458333333333</v>
      </c>
      <c r="L2325" s="464">
        <v>4315.958333333333</v>
      </c>
      <c r="M2325" s="464">
        <v>4173.46</v>
      </c>
      <c r="N2325" s="466">
        <f t="shared" si="293"/>
        <v>5.4000000000000006E-2</v>
      </c>
      <c r="O2325" s="2">
        <v>10</v>
      </c>
      <c r="P2325" s="2">
        <v>10</v>
      </c>
      <c r="Q2325" s="2">
        <v>10</v>
      </c>
      <c r="R2325" s="2">
        <v>0</v>
      </c>
      <c r="S2325" s="470">
        <f t="shared" si="296"/>
        <v>38.316623028290437</v>
      </c>
      <c r="T2325" s="470">
        <f t="shared" si="294"/>
        <v>68.316623028290437</v>
      </c>
      <c r="U2325" s="476" t="s">
        <v>3969</v>
      </c>
      <c r="V2325" s="472" t="s">
        <v>3157</v>
      </c>
    </row>
    <row r="2326" spans="1:22" s="1" customFormat="1" ht="39.950000000000003" customHeight="1" thickBot="1">
      <c r="A2326" s="1" t="s">
        <v>6</v>
      </c>
      <c r="B2326" s="2" t="s">
        <v>230</v>
      </c>
      <c r="C2326" s="2" t="s">
        <v>269</v>
      </c>
      <c r="D2326" s="2" t="s">
        <v>2495</v>
      </c>
      <c r="E2326" s="2" t="s">
        <v>2753</v>
      </c>
      <c r="F2326" s="2" t="s">
        <v>2969</v>
      </c>
      <c r="G2326" s="2">
        <v>2660</v>
      </c>
      <c r="H2326" s="467">
        <v>2660</v>
      </c>
      <c r="I2326" s="467">
        <v>2660</v>
      </c>
      <c r="J2326" s="468">
        <f t="shared" si="295"/>
        <v>0</v>
      </c>
      <c r="K2326" s="464">
        <v>4937.458333333333</v>
      </c>
      <c r="L2326" s="464">
        <v>4315.958333333333</v>
      </c>
      <c r="M2326" s="464">
        <v>4173.46</v>
      </c>
      <c r="N2326" s="466">
        <f t="shared" si="293"/>
        <v>5.4000000000000006E-2</v>
      </c>
      <c r="O2326" s="2">
        <v>10</v>
      </c>
      <c r="P2326" s="2">
        <v>10</v>
      </c>
      <c r="Q2326" s="2">
        <v>10</v>
      </c>
      <c r="R2326" s="2">
        <v>0</v>
      </c>
      <c r="S2326" s="470">
        <f t="shared" si="296"/>
        <v>29.323308270676691</v>
      </c>
      <c r="T2326" s="470">
        <f t="shared" si="294"/>
        <v>59.323308270676691</v>
      </c>
      <c r="U2326" s="476" t="s">
        <v>3969</v>
      </c>
      <c r="V2326" s="472" t="s">
        <v>3157</v>
      </c>
    </row>
    <row r="2327" spans="1:22" s="1" customFormat="1" ht="39.950000000000003" customHeight="1" thickBot="1">
      <c r="A2327" s="1" t="s">
        <v>6</v>
      </c>
      <c r="B2327" s="2" t="s">
        <v>230</v>
      </c>
      <c r="C2327" s="2" t="s">
        <v>269</v>
      </c>
      <c r="D2327" s="2" t="s">
        <v>2497</v>
      </c>
      <c r="E2327" s="2" t="s">
        <v>2739</v>
      </c>
      <c r="F2327" s="2" t="s">
        <v>2859</v>
      </c>
      <c r="G2327" s="2">
        <v>3736</v>
      </c>
      <c r="H2327" s="467">
        <v>3031.85</v>
      </c>
      <c r="I2327" s="467">
        <v>3031.85</v>
      </c>
      <c r="J2327" s="468">
        <f t="shared" si="295"/>
        <v>0</v>
      </c>
      <c r="K2327" s="464">
        <v>4937.458333333333</v>
      </c>
      <c r="L2327" s="464">
        <v>4315.958333333333</v>
      </c>
      <c r="M2327" s="464">
        <v>4173.46</v>
      </c>
      <c r="N2327" s="466">
        <f t="shared" si="293"/>
        <v>5.4000000000000006E-2</v>
      </c>
      <c r="O2327" s="2">
        <v>10</v>
      </c>
      <c r="P2327" s="2">
        <v>0</v>
      </c>
      <c r="Q2327" s="2">
        <v>10</v>
      </c>
      <c r="R2327" s="2">
        <v>0</v>
      </c>
      <c r="S2327" s="470">
        <f t="shared" si="296"/>
        <v>25.726866434685093</v>
      </c>
      <c r="T2327" s="470">
        <f t="shared" si="294"/>
        <v>45.726866434685093</v>
      </c>
      <c r="U2327" s="476" t="s">
        <v>3969</v>
      </c>
      <c r="V2327" s="472" t="s">
        <v>3157</v>
      </c>
    </row>
    <row r="2328" spans="1:22" s="1" customFormat="1" ht="39.950000000000003" customHeight="1" thickBot="1">
      <c r="A2328" s="1" t="s">
        <v>6</v>
      </c>
      <c r="B2328" s="2" t="s">
        <v>230</v>
      </c>
      <c r="C2328" s="2" t="s">
        <v>269</v>
      </c>
      <c r="D2328" s="2" t="s">
        <v>2494</v>
      </c>
      <c r="E2328" s="2" t="s">
        <v>2738</v>
      </c>
      <c r="F2328" s="2" t="s">
        <v>2967</v>
      </c>
      <c r="G2328" s="2">
        <v>1969.46</v>
      </c>
      <c r="H2328" s="467">
        <v>1969.46</v>
      </c>
      <c r="I2328" s="467">
        <v>3081.21</v>
      </c>
      <c r="J2328" s="468">
        <f t="shared" si="295"/>
        <v>0.56449483614797968</v>
      </c>
      <c r="K2328" s="464">
        <v>4937.458333333333</v>
      </c>
      <c r="L2328" s="464">
        <v>4315.958333333333</v>
      </c>
      <c r="M2328" s="464">
        <v>4173.46</v>
      </c>
      <c r="N2328" s="466">
        <f t="shared" si="293"/>
        <v>5.4000000000000006E-2</v>
      </c>
      <c r="O2328" s="2">
        <v>10</v>
      </c>
      <c r="P2328" s="2">
        <v>10</v>
      </c>
      <c r="Q2328" s="2">
        <v>10</v>
      </c>
      <c r="R2328" s="2">
        <v>0</v>
      </c>
      <c r="S2328" s="470">
        <f t="shared" si="296"/>
        <v>25.314730252076295</v>
      </c>
      <c r="T2328" s="470">
        <f t="shared" si="294"/>
        <v>55.314730252076295</v>
      </c>
      <c r="U2328" s="476" t="s">
        <v>3969</v>
      </c>
      <c r="V2328" s="472" t="s">
        <v>3157</v>
      </c>
    </row>
    <row r="2329" spans="1:22" s="1" customFormat="1" ht="39.950000000000003" customHeight="1" thickBot="1">
      <c r="A2329" s="1" t="s">
        <v>6</v>
      </c>
      <c r="B2329" s="2" t="s">
        <v>231</v>
      </c>
      <c r="C2329" s="2" t="s">
        <v>269</v>
      </c>
      <c r="D2329" s="2" t="s">
        <v>2498</v>
      </c>
      <c r="E2329" s="2" t="s">
        <v>2744</v>
      </c>
      <c r="F2329" s="2" t="s">
        <v>2874</v>
      </c>
      <c r="G2329" s="2">
        <v>1450</v>
      </c>
      <c r="H2329" s="467">
        <v>1206.5</v>
      </c>
      <c r="I2329" s="467">
        <v>1250</v>
      </c>
      <c r="J2329" s="468">
        <f t="shared" si="295"/>
        <v>3.6054703688354742E-2</v>
      </c>
      <c r="K2329" s="464">
        <v>5031.5</v>
      </c>
      <c r="L2329" s="464">
        <v>4585</v>
      </c>
      <c r="M2329" s="464">
        <v>5127.5</v>
      </c>
      <c r="N2329" s="466">
        <f t="shared" si="293"/>
        <v>5.4000000000000006E-2</v>
      </c>
      <c r="O2329" s="2">
        <v>10</v>
      </c>
      <c r="P2329" s="2">
        <v>10</v>
      </c>
      <c r="Q2329" s="2">
        <v>10</v>
      </c>
      <c r="R2329" s="2">
        <v>0</v>
      </c>
      <c r="S2329" s="470">
        <v>60</v>
      </c>
      <c r="T2329" s="470">
        <f t="shared" si="294"/>
        <v>90</v>
      </c>
      <c r="U2329" s="476" t="s">
        <v>3969</v>
      </c>
      <c r="V2329" s="472" t="s">
        <v>3157</v>
      </c>
    </row>
    <row r="2330" spans="1:22" s="1" customFormat="1" ht="39.950000000000003" customHeight="1" thickBot="1">
      <c r="A2330" s="1" t="s">
        <v>7</v>
      </c>
      <c r="B2330" s="2" t="s">
        <v>231</v>
      </c>
      <c r="C2330" s="2" t="s">
        <v>270</v>
      </c>
      <c r="D2330" s="2" t="s">
        <v>2499</v>
      </c>
      <c r="E2330" s="2" t="s">
        <v>2736</v>
      </c>
      <c r="F2330" s="2" t="s">
        <v>3008</v>
      </c>
      <c r="G2330" s="2">
        <v>1270</v>
      </c>
      <c r="H2330" s="467">
        <v>1271</v>
      </c>
      <c r="I2330" s="467">
        <v>1271.5</v>
      </c>
      <c r="J2330" s="468">
        <f t="shared" si="295"/>
        <v>3.9339103068450039E-4</v>
      </c>
      <c r="K2330" s="464">
        <v>5031.5</v>
      </c>
      <c r="L2330" s="464">
        <v>4585</v>
      </c>
      <c r="M2330" s="464">
        <v>5127.5</v>
      </c>
      <c r="N2330" s="466">
        <f t="shared" si="293"/>
        <v>5.4000000000000006E-2</v>
      </c>
      <c r="O2330" s="2">
        <v>0</v>
      </c>
      <c r="P2330" s="2">
        <v>0</v>
      </c>
      <c r="Q2330" s="2">
        <v>10</v>
      </c>
      <c r="R2330" s="2">
        <v>0</v>
      </c>
      <c r="S2330" s="470"/>
      <c r="T2330" s="470">
        <f t="shared" si="294"/>
        <v>10</v>
      </c>
      <c r="U2330" s="474" t="s">
        <v>3970</v>
      </c>
      <c r="V2330" s="475" t="s">
        <v>3151</v>
      </c>
    </row>
    <row r="2331" spans="1:22" s="1" customFormat="1" ht="39.950000000000003" customHeight="1" thickBot="1">
      <c r="A2331" s="1" t="s">
        <v>7</v>
      </c>
      <c r="B2331" s="2" t="s">
        <v>231</v>
      </c>
      <c r="C2331" s="2" t="s">
        <v>269</v>
      </c>
      <c r="D2331" s="2" t="s">
        <v>2500</v>
      </c>
      <c r="E2331" s="2" t="s">
        <v>2736</v>
      </c>
      <c r="F2331" s="2" t="s">
        <v>3008</v>
      </c>
      <c r="G2331" s="2">
        <v>1335</v>
      </c>
      <c r="H2331" s="467">
        <v>1335.5</v>
      </c>
      <c r="I2331" s="467">
        <v>1336</v>
      </c>
      <c r="J2331" s="468">
        <f t="shared" si="295"/>
        <v>3.7439161362785476E-4</v>
      </c>
      <c r="K2331" s="464">
        <v>5031.5</v>
      </c>
      <c r="L2331" s="464">
        <v>4585</v>
      </c>
      <c r="M2331" s="464">
        <v>5127.5</v>
      </c>
      <c r="N2331" s="466">
        <f t="shared" si="293"/>
        <v>5.4000000000000006E-2</v>
      </c>
      <c r="O2331" s="2">
        <v>0</v>
      </c>
      <c r="P2331" s="2">
        <v>0</v>
      </c>
      <c r="Q2331" s="2">
        <v>10</v>
      </c>
      <c r="R2331" s="2">
        <v>0</v>
      </c>
      <c r="S2331" s="470"/>
      <c r="T2331" s="470">
        <f t="shared" si="294"/>
        <v>10</v>
      </c>
      <c r="U2331" s="474" t="s">
        <v>3970</v>
      </c>
      <c r="V2331" s="475" t="s">
        <v>3151</v>
      </c>
    </row>
    <row r="2332" spans="1:22" s="1" customFormat="1" ht="39.950000000000003" customHeight="1" thickBot="1">
      <c r="A2332" s="1" t="s">
        <v>6</v>
      </c>
      <c r="B2332" s="2" t="s">
        <v>231</v>
      </c>
      <c r="C2332" s="2" t="s">
        <v>269</v>
      </c>
      <c r="D2332" s="2" t="s">
        <v>2501</v>
      </c>
      <c r="E2332" s="2" t="s">
        <v>2731</v>
      </c>
      <c r="F2332" s="2" t="s">
        <v>3067</v>
      </c>
      <c r="G2332" s="2">
        <v>1359</v>
      </c>
      <c r="H2332" s="467">
        <v>1359</v>
      </c>
      <c r="I2332" s="467">
        <v>1359</v>
      </c>
      <c r="J2332" s="468">
        <f t="shared" si="295"/>
        <v>0</v>
      </c>
      <c r="K2332" s="464">
        <v>5031.5</v>
      </c>
      <c r="L2332" s="464">
        <v>4585</v>
      </c>
      <c r="M2332" s="464">
        <v>5127.5</v>
      </c>
      <c r="N2332" s="466">
        <f t="shared" si="293"/>
        <v>5.4000000000000006E-2</v>
      </c>
      <c r="O2332" s="2">
        <v>10</v>
      </c>
      <c r="P2332" s="2">
        <v>0</v>
      </c>
      <c r="Q2332" s="2">
        <v>10</v>
      </c>
      <c r="R2332" s="2">
        <v>0</v>
      </c>
      <c r="S2332" s="470">
        <f>+($I$2329*$S$2329)/I2332</f>
        <v>55.187637969094922</v>
      </c>
      <c r="T2332" s="470">
        <f t="shared" si="294"/>
        <v>75.187637969094922</v>
      </c>
      <c r="U2332" s="476" t="s">
        <v>3969</v>
      </c>
      <c r="V2332" s="472" t="s">
        <v>3157</v>
      </c>
    </row>
    <row r="2333" spans="1:22" s="1" customFormat="1" ht="39.950000000000003" customHeight="1" thickBot="1">
      <c r="A2333" s="1" t="s">
        <v>6</v>
      </c>
      <c r="B2333" s="2" t="s">
        <v>231</v>
      </c>
      <c r="C2333" s="2" t="s">
        <v>270</v>
      </c>
      <c r="D2333" s="2" t="s">
        <v>2503</v>
      </c>
      <c r="E2333" s="2" t="s">
        <v>2738</v>
      </c>
      <c r="F2333" s="2" t="s">
        <v>3069</v>
      </c>
      <c r="G2333" s="2">
        <v>2680</v>
      </c>
      <c r="H2333" s="467">
        <v>2680</v>
      </c>
      <c r="I2333" s="467">
        <v>2035.67</v>
      </c>
      <c r="J2333" s="468">
        <f t="shared" si="295"/>
        <v>-0.24042164179104475</v>
      </c>
      <c r="K2333" s="464">
        <v>5031.5</v>
      </c>
      <c r="L2333" s="464">
        <v>4585</v>
      </c>
      <c r="M2333" s="464">
        <v>5127.5</v>
      </c>
      <c r="N2333" s="466">
        <f t="shared" si="293"/>
        <v>5.4000000000000006E-2</v>
      </c>
      <c r="O2333" s="2">
        <v>10</v>
      </c>
      <c r="P2333" s="2">
        <v>10</v>
      </c>
      <c r="Q2333" s="2">
        <v>10</v>
      </c>
      <c r="R2333" s="2">
        <v>0</v>
      </c>
      <c r="S2333" s="470">
        <f>+($I$2329*$S$2329)/I2333</f>
        <v>36.842906757971576</v>
      </c>
      <c r="T2333" s="470">
        <f t="shared" si="294"/>
        <v>66.842906757971576</v>
      </c>
      <c r="U2333" s="476" t="s">
        <v>3969</v>
      </c>
      <c r="V2333" s="472" t="s">
        <v>3157</v>
      </c>
    </row>
    <row r="2334" spans="1:22" s="1" customFormat="1" ht="39.950000000000003" customHeight="1" thickBot="1">
      <c r="A2334" s="1" t="s">
        <v>6</v>
      </c>
      <c r="B2334" s="2" t="s">
        <v>231</v>
      </c>
      <c r="C2334" s="2" t="s">
        <v>269</v>
      </c>
      <c r="D2334" s="2" t="s">
        <v>2502</v>
      </c>
      <c r="E2334" s="2" t="s">
        <v>2753</v>
      </c>
      <c r="F2334" s="2" t="s">
        <v>2969</v>
      </c>
      <c r="G2334" s="2">
        <v>2660</v>
      </c>
      <c r="H2334" s="467">
        <v>2660</v>
      </c>
      <c r="I2334" s="467">
        <v>2660</v>
      </c>
      <c r="J2334" s="468">
        <f t="shared" si="295"/>
        <v>0</v>
      </c>
      <c r="K2334" s="464">
        <v>5031.5</v>
      </c>
      <c r="L2334" s="464">
        <v>4585</v>
      </c>
      <c r="M2334" s="464">
        <v>5127.5</v>
      </c>
      <c r="N2334" s="466">
        <f t="shared" si="293"/>
        <v>5.4000000000000006E-2</v>
      </c>
      <c r="O2334" s="2">
        <v>10</v>
      </c>
      <c r="P2334" s="2">
        <v>10</v>
      </c>
      <c r="Q2334" s="2">
        <v>10</v>
      </c>
      <c r="R2334" s="2">
        <v>0</v>
      </c>
      <c r="S2334" s="470">
        <f>+($I$2329*$S$2329)/I2334</f>
        <v>28.195488721804512</v>
      </c>
      <c r="T2334" s="470">
        <f t="shared" si="294"/>
        <v>58.195488721804509</v>
      </c>
      <c r="U2334" s="476" t="s">
        <v>3969</v>
      </c>
      <c r="V2334" s="472" t="s">
        <v>3157</v>
      </c>
    </row>
    <row r="2335" spans="1:22" s="1" customFormat="1" ht="39.950000000000003" customHeight="1" thickBot="1">
      <c r="A2335" s="1" t="s">
        <v>6</v>
      </c>
      <c r="B2335" s="2" t="s">
        <v>231</v>
      </c>
      <c r="C2335" s="2" t="s">
        <v>269</v>
      </c>
      <c r="D2335" s="2" t="s">
        <v>2504</v>
      </c>
      <c r="E2335" s="2" t="s">
        <v>2739</v>
      </c>
      <c r="F2335" s="2" t="s">
        <v>2859</v>
      </c>
      <c r="G2335" s="2">
        <v>3736</v>
      </c>
      <c r="H2335" s="467">
        <v>3031.85</v>
      </c>
      <c r="I2335" s="467">
        <v>3031.85</v>
      </c>
      <c r="J2335" s="468">
        <f t="shared" si="295"/>
        <v>0</v>
      </c>
      <c r="K2335" s="464">
        <v>5031.5</v>
      </c>
      <c r="L2335" s="464">
        <v>4585</v>
      </c>
      <c r="M2335" s="464">
        <v>5127.5</v>
      </c>
      <c r="N2335" s="466">
        <f t="shared" si="293"/>
        <v>5.4000000000000006E-2</v>
      </c>
      <c r="O2335" s="2">
        <v>10</v>
      </c>
      <c r="P2335" s="2">
        <v>0</v>
      </c>
      <c r="Q2335" s="2">
        <v>10</v>
      </c>
      <c r="R2335" s="2">
        <v>0</v>
      </c>
      <c r="S2335" s="470">
        <f>+($I$2329*$S$2329)/I2335</f>
        <v>24.737371571812591</v>
      </c>
      <c r="T2335" s="470">
        <f t="shared" si="294"/>
        <v>44.737371571812588</v>
      </c>
      <c r="U2335" s="476" t="s">
        <v>3969</v>
      </c>
      <c r="V2335" s="472" t="s">
        <v>3157</v>
      </c>
    </row>
    <row r="2336" spans="1:22" s="1" customFormat="1" ht="39.950000000000003" customHeight="1" thickBot="1">
      <c r="A2336" s="1" t="s">
        <v>7</v>
      </c>
      <c r="B2336" s="2" t="s">
        <v>231</v>
      </c>
      <c r="C2336" s="2" t="s">
        <v>269</v>
      </c>
      <c r="D2336" s="2" t="s">
        <v>2505</v>
      </c>
      <c r="E2336" s="2" t="s">
        <v>2738</v>
      </c>
      <c r="F2336" s="2" t="s">
        <v>2967</v>
      </c>
      <c r="G2336" s="2">
        <v>1969.46</v>
      </c>
      <c r="H2336" s="467">
        <v>3081.28</v>
      </c>
      <c r="I2336" s="467">
        <v>3081.28</v>
      </c>
      <c r="J2336" s="468">
        <f t="shared" si="295"/>
        <v>0</v>
      </c>
      <c r="K2336" s="464">
        <v>5031.5</v>
      </c>
      <c r="L2336" s="464">
        <v>4585</v>
      </c>
      <c r="M2336" s="464">
        <v>5127.5</v>
      </c>
      <c r="N2336" s="466">
        <f t="shared" si="293"/>
        <v>5.4000000000000006E-2</v>
      </c>
      <c r="O2336" s="2">
        <v>10</v>
      </c>
      <c r="P2336" s="2">
        <v>10</v>
      </c>
      <c r="Q2336" s="2">
        <v>10</v>
      </c>
      <c r="R2336" s="2">
        <v>0</v>
      </c>
      <c r="S2336" s="470"/>
      <c r="T2336" s="470">
        <f t="shared" si="294"/>
        <v>30</v>
      </c>
      <c r="U2336" s="474" t="s">
        <v>3970</v>
      </c>
      <c r="V2336" s="475" t="s">
        <v>3151</v>
      </c>
    </row>
    <row r="2337" spans="1:22" s="1" customFormat="1" ht="39.950000000000003" customHeight="1" thickBot="1">
      <c r="A2337" s="1" t="s">
        <v>7</v>
      </c>
      <c r="B2337" s="2" t="s">
        <v>232</v>
      </c>
      <c r="C2337" s="2" t="s">
        <v>270</v>
      </c>
      <c r="D2337" s="2" t="s">
        <v>2459</v>
      </c>
      <c r="E2337" s="2" t="s">
        <v>2736</v>
      </c>
      <c r="F2337" s="2" t="s">
        <v>3008</v>
      </c>
      <c r="G2337" s="2">
        <v>1635.71</v>
      </c>
      <c r="H2337" s="467">
        <v>1636</v>
      </c>
      <c r="I2337" s="467">
        <v>1636.5</v>
      </c>
      <c r="J2337" s="468">
        <f t="shared" si="295"/>
        <v>3.0562347188264059E-4</v>
      </c>
      <c r="K2337" s="464">
        <v>4937.458333333333</v>
      </c>
      <c r="L2337" s="464">
        <v>4315.958333333333</v>
      </c>
      <c r="M2337" s="464">
        <v>4173.458333333333</v>
      </c>
      <c r="N2337" s="466">
        <f t="shared" si="293"/>
        <v>5.4000000000000006E-2</v>
      </c>
      <c r="O2337" s="2">
        <v>0</v>
      </c>
      <c r="P2337" s="2">
        <v>0</v>
      </c>
      <c r="Q2337" s="2">
        <v>10</v>
      </c>
      <c r="R2337" s="2">
        <v>0</v>
      </c>
      <c r="S2337" s="470"/>
      <c r="T2337" s="470">
        <f t="shared" si="294"/>
        <v>10</v>
      </c>
      <c r="U2337" s="474" t="s">
        <v>3970</v>
      </c>
      <c r="V2337" s="475" t="s">
        <v>3151</v>
      </c>
    </row>
    <row r="2338" spans="1:22" s="1" customFormat="1" ht="39.950000000000003" customHeight="1" thickBot="1">
      <c r="A2338" s="1" t="s">
        <v>7</v>
      </c>
      <c r="B2338" s="2" t="s">
        <v>232</v>
      </c>
      <c r="C2338" s="2" t="s">
        <v>269</v>
      </c>
      <c r="D2338" s="2" t="s">
        <v>2461</v>
      </c>
      <c r="E2338" s="2" t="s">
        <v>2736</v>
      </c>
      <c r="F2338" s="2" t="s">
        <v>3008</v>
      </c>
      <c r="G2338" s="2">
        <v>1716.7</v>
      </c>
      <c r="H2338" s="467">
        <v>1717</v>
      </c>
      <c r="I2338" s="467">
        <v>1717.5</v>
      </c>
      <c r="J2338" s="468">
        <f t="shared" si="295"/>
        <v>2.9120559114735004E-4</v>
      </c>
      <c r="K2338" s="464">
        <v>4937.458333333333</v>
      </c>
      <c r="L2338" s="464">
        <v>4315.958333333333</v>
      </c>
      <c r="M2338" s="464">
        <v>4173.458333333333</v>
      </c>
      <c r="N2338" s="466">
        <f t="shared" si="293"/>
        <v>5.4000000000000006E-2</v>
      </c>
      <c r="O2338" s="2">
        <v>0</v>
      </c>
      <c r="P2338" s="2">
        <v>0</v>
      </c>
      <c r="Q2338" s="2">
        <v>10</v>
      </c>
      <c r="R2338" s="2">
        <v>0</v>
      </c>
      <c r="S2338" s="470"/>
      <c r="T2338" s="470">
        <f t="shared" si="294"/>
        <v>10</v>
      </c>
      <c r="U2338" s="474" t="s">
        <v>3970</v>
      </c>
      <c r="V2338" s="475" t="s">
        <v>3151</v>
      </c>
    </row>
    <row r="2339" spans="1:22" s="1" customFormat="1" ht="39.950000000000003" customHeight="1" thickBot="1">
      <c r="A2339" s="1" t="s">
        <v>6</v>
      </c>
      <c r="B2339" s="2" t="s">
        <v>232</v>
      </c>
      <c r="C2339" s="2" t="s">
        <v>269</v>
      </c>
      <c r="D2339" s="2" t="s">
        <v>2506</v>
      </c>
      <c r="E2339" s="2" t="s">
        <v>2731</v>
      </c>
      <c r="F2339" s="2" t="s">
        <v>3067</v>
      </c>
      <c r="G2339" s="2">
        <v>1925</v>
      </c>
      <c r="H2339" s="467">
        <v>1925</v>
      </c>
      <c r="I2339" s="467">
        <v>1925</v>
      </c>
      <c r="J2339" s="468">
        <f t="shared" si="295"/>
        <v>0</v>
      </c>
      <c r="K2339" s="464">
        <v>4937.4583333333303</v>
      </c>
      <c r="L2339" s="464">
        <v>4315.958333333333</v>
      </c>
      <c r="M2339" s="464">
        <v>4173.458333333333</v>
      </c>
      <c r="N2339" s="466">
        <f t="shared" si="293"/>
        <v>5.4000000000000006E-2</v>
      </c>
      <c r="O2339" s="2">
        <v>10</v>
      </c>
      <c r="P2339" s="2">
        <v>0</v>
      </c>
      <c r="Q2339" s="2">
        <v>10</v>
      </c>
      <c r="R2339" s="2">
        <v>0</v>
      </c>
      <c r="S2339" s="470">
        <v>60</v>
      </c>
      <c r="T2339" s="470">
        <f t="shared" si="294"/>
        <v>80</v>
      </c>
      <c r="U2339" s="476" t="s">
        <v>3969</v>
      </c>
      <c r="V2339" s="472" t="s">
        <v>3157</v>
      </c>
    </row>
    <row r="2340" spans="1:22" s="1" customFormat="1" ht="39.950000000000003" customHeight="1" thickBot="1">
      <c r="A2340" s="1" t="s">
        <v>6</v>
      </c>
      <c r="B2340" s="2" t="s">
        <v>232</v>
      </c>
      <c r="C2340" s="2" t="s">
        <v>270</v>
      </c>
      <c r="D2340" s="2" t="s">
        <v>2507</v>
      </c>
      <c r="E2340" s="2" t="s">
        <v>2738</v>
      </c>
      <c r="F2340" s="2" t="s">
        <v>3069</v>
      </c>
      <c r="G2340" s="2">
        <v>2308</v>
      </c>
      <c r="H2340" s="467">
        <v>2308</v>
      </c>
      <c r="I2340" s="467">
        <v>2035.67</v>
      </c>
      <c r="J2340" s="468">
        <f t="shared" si="295"/>
        <v>-0.11799393414211436</v>
      </c>
      <c r="K2340" s="464">
        <v>4937.458333333333</v>
      </c>
      <c r="L2340" s="464">
        <v>4315.958333333333</v>
      </c>
      <c r="M2340" s="464">
        <v>4173.458333333333</v>
      </c>
      <c r="N2340" s="466">
        <f t="shared" si="293"/>
        <v>5.4000000000000006E-2</v>
      </c>
      <c r="O2340" s="2">
        <v>10</v>
      </c>
      <c r="P2340" s="2">
        <v>10</v>
      </c>
      <c r="Q2340" s="2">
        <v>10</v>
      </c>
      <c r="R2340" s="2">
        <v>0</v>
      </c>
      <c r="S2340" s="470">
        <f>+($I$2339*$S$2339)/I2340</f>
        <v>56.738076407276225</v>
      </c>
      <c r="T2340" s="470">
        <f t="shared" si="294"/>
        <v>86.738076407276225</v>
      </c>
      <c r="U2340" s="476" t="s">
        <v>3969</v>
      </c>
      <c r="V2340" s="472" t="s">
        <v>3157</v>
      </c>
    </row>
    <row r="2341" spans="1:22" s="1" customFormat="1" ht="39.950000000000003" customHeight="1" thickBot="1">
      <c r="A2341" s="1" t="s">
        <v>6</v>
      </c>
      <c r="B2341" s="2" t="s">
        <v>232</v>
      </c>
      <c r="C2341" s="2" t="s">
        <v>269</v>
      </c>
      <c r="D2341" s="2" t="s">
        <v>2510</v>
      </c>
      <c r="E2341" s="2" t="s">
        <v>2738</v>
      </c>
      <c r="F2341" s="2" t="s">
        <v>2967</v>
      </c>
      <c r="G2341" s="2">
        <v>1969.46</v>
      </c>
      <c r="H2341" s="467">
        <v>3081.28</v>
      </c>
      <c r="I2341" s="467">
        <v>3081.28</v>
      </c>
      <c r="J2341" s="468">
        <f t="shared" si="295"/>
        <v>0</v>
      </c>
      <c r="K2341" s="464">
        <v>4937.458333333333</v>
      </c>
      <c r="L2341" s="464">
        <v>4315.958333333333</v>
      </c>
      <c r="M2341" s="464">
        <v>4173.458333333333</v>
      </c>
      <c r="N2341" s="466">
        <f t="shared" si="293"/>
        <v>5.4000000000000006E-2</v>
      </c>
      <c r="O2341" s="2">
        <v>10</v>
      </c>
      <c r="P2341" s="2">
        <v>10</v>
      </c>
      <c r="Q2341" s="2">
        <v>10</v>
      </c>
      <c r="R2341" s="2">
        <v>0</v>
      </c>
      <c r="S2341" s="470"/>
      <c r="T2341" s="470">
        <f t="shared" si="294"/>
        <v>30</v>
      </c>
      <c r="U2341" s="474" t="s">
        <v>3970</v>
      </c>
      <c r="V2341" s="475" t="s">
        <v>3151</v>
      </c>
    </row>
    <row r="2342" spans="1:22" s="1" customFormat="1" ht="39.950000000000003" customHeight="1" thickBot="1">
      <c r="A2342" s="1" t="s">
        <v>6</v>
      </c>
      <c r="B2342" s="2" t="s">
        <v>232</v>
      </c>
      <c r="C2342" s="2" t="s">
        <v>269</v>
      </c>
      <c r="D2342" s="2" t="s">
        <v>2508</v>
      </c>
      <c r="E2342" s="2" t="s">
        <v>2753</v>
      </c>
      <c r="F2342" s="2" t="s">
        <v>2969</v>
      </c>
      <c r="G2342" s="2">
        <v>3330</v>
      </c>
      <c r="H2342" s="467">
        <v>3330</v>
      </c>
      <c r="I2342" s="467">
        <v>3330</v>
      </c>
      <c r="J2342" s="468">
        <f t="shared" si="295"/>
        <v>0</v>
      </c>
      <c r="K2342" s="464">
        <v>4937.458333333333</v>
      </c>
      <c r="L2342" s="464">
        <v>4315.958333333333</v>
      </c>
      <c r="M2342" s="464">
        <v>4173.458333333333</v>
      </c>
      <c r="N2342" s="466">
        <f t="shared" si="293"/>
        <v>5.4000000000000006E-2</v>
      </c>
      <c r="O2342" s="2">
        <v>10</v>
      </c>
      <c r="P2342" s="2">
        <v>10</v>
      </c>
      <c r="Q2342" s="2">
        <v>10</v>
      </c>
      <c r="R2342" s="2">
        <v>0</v>
      </c>
      <c r="S2342" s="470">
        <f>+($I$2339*$S$2339)/I2342</f>
        <v>34.684684684684683</v>
      </c>
      <c r="T2342" s="470">
        <f t="shared" si="294"/>
        <v>64.684684684684683</v>
      </c>
      <c r="U2342" s="476" t="s">
        <v>3969</v>
      </c>
      <c r="V2342" s="472" t="s">
        <v>3157</v>
      </c>
    </row>
    <row r="2343" spans="1:22" s="1" customFormat="1" ht="39.950000000000003" customHeight="1" thickBot="1">
      <c r="A2343" s="1" t="s">
        <v>7</v>
      </c>
      <c r="B2343" s="2" t="s">
        <v>232</v>
      </c>
      <c r="C2343" s="2" t="s">
        <v>269</v>
      </c>
      <c r="D2343" s="2" t="s">
        <v>2509</v>
      </c>
      <c r="E2343" s="2" t="s">
        <v>2739</v>
      </c>
      <c r="F2343" s="2" t="s">
        <v>2859</v>
      </c>
      <c r="G2343" s="2">
        <v>5100</v>
      </c>
      <c r="H2343" s="467">
        <v>4207.58</v>
      </c>
      <c r="I2343" s="467">
        <v>4207.58</v>
      </c>
      <c r="J2343" s="468">
        <f t="shared" si="295"/>
        <v>0</v>
      </c>
      <c r="K2343" s="464">
        <v>4937.458333333333</v>
      </c>
      <c r="L2343" s="464">
        <v>4315.958333333333</v>
      </c>
      <c r="M2343" s="464">
        <v>4173.458333333333</v>
      </c>
      <c r="N2343" s="466">
        <f t="shared" si="293"/>
        <v>5.4000000000000006E-2</v>
      </c>
      <c r="O2343" s="2">
        <v>10</v>
      </c>
      <c r="P2343" s="2">
        <v>0</v>
      </c>
      <c r="Q2343" s="2">
        <v>10</v>
      </c>
      <c r="R2343" s="2">
        <v>0</v>
      </c>
      <c r="S2343" s="470">
        <f>+($I$2339*$S$2339)/I2343</f>
        <v>27.450458458306201</v>
      </c>
      <c r="T2343" s="470">
        <f t="shared" si="294"/>
        <v>47.450458458306201</v>
      </c>
      <c r="U2343" s="476" t="s">
        <v>3969</v>
      </c>
      <c r="V2343" s="472" t="s">
        <v>3157</v>
      </c>
    </row>
    <row r="2344" spans="1:22" s="1" customFormat="1" ht="39.950000000000003" customHeight="1" thickBot="1">
      <c r="A2344" s="1" t="s">
        <v>7</v>
      </c>
      <c r="B2344" s="2" t="s">
        <v>233</v>
      </c>
      <c r="C2344" s="2" t="s">
        <v>270</v>
      </c>
      <c r="D2344" s="2" t="s">
        <v>2511</v>
      </c>
      <c r="E2344" s="2" t="s">
        <v>2736</v>
      </c>
      <c r="F2344" s="2" t="s">
        <v>3008</v>
      </c>
      <c r="G2344" s="2">
        <v>1635.71</v>
      </c>
      <c r="H2344" s="467">
        <v>1636</v>
      </c>
      <c r="I2344" s="467">
        <v>1636.5</v>
      </c>
      <c r="J2344" s="468">
        <f t="shared" si="295"/>
        <v>3.0562347188264059E-4</v>
      </c>
      <c r="K2344" s="464">
        <v>5018.958333333333</v>
      </c>
      <c r="L2344" s="464">
        <v>4315.958333333333</v>
      </c>
      <c r="M2344" s="464">
        <v>4173.458333333333</v>
      </c>
      <c r="N2344" s="466">
        <f t="shared" si="293"/>
        <v>5.4000000000000006E-2</v>
      </c>
      <c r="O2344" s="2">
        <v>0</v>
      </c>
      <c r="P2344" s="2">
        <v>0</v>
      </c>
      <c r="Q2344" s="2">
        <v>10</v>
      </c>
      <c r="R2344" s="2">
        <v>0</v>
      </c>
      <c r="S2344" s="470"/>
      <c r="T2344" s="470">
        <f t="shared" si="294"/>
        <v>10</v>
      </c>
      <c r="U2344" s="474" t="s">
        <v>3970</v>
      </c>
      <c r="V2344" s="475" t="s">
        <v>3151</v>
      </c>
    </row>
    <row r="2345" spans="1:22" s="1" customFormat="1" ht="39.950000000000003" customHeight="1" thickBot="1">
      <c r="A2345" s="1" t="s">
        <v>7</v>
      </c>
      <c r="B2345" s="2" t="s">
        <v>233</v>
      </c>
      <c r="C2345" s="2" t="s">
        <v>269</v>
      </c>
      <c r="D2345" s="2" t="s">
        <v>2512</v>
      </c>
      <c r="E2345" s="2" t="s">
        <v>2736</v>
      </c>
      <c r="F2345" s="2" t="s">
        <v>3008</v>
      </c>
      <c r="G2345" s="2">
        <v>1718</v>
      </c>
      <c r="H2345" s="467">
        <v>1719</v>
      </c>
      <c r="I2345" s="467">
        <v>1719.5</v>
      </c>
      <c r="J2345" s="468">
        <f t="shared" si="295"/>
        <v>2.9086678301337986E-4</v>
      </c>
      <c r="K2345" s="464">
        <v>5018.958333333333</v>
      </c>
      <c r="L2345" s="464">
        <v>4315.958333333333</v>
      </c>
      <c r="M2345" s="464">
        <v>4173.458333333333</v>
      </c>
      <c r="N2345" s="466">
        <f t="shared" si="293"/>
        <v>5.4000000000000006E-2</v>
      </c>
      <c r="O2345" s="2">
        <v>0</v>
      </c>
      <c r="P2345" s="2">
        <v>0</v>
      </c>
      <c r="Q2345" s="2">
        <v>10</v>
      </c>
      <c r="R2345" s="2">
        <v>0</v>
      </c>
      <c r="S2345" s="470"/>
      <c r="T2345" s="470">
        <f t="shared" si="294"/>
        <v>10</v>
      </c>
      <c r="U2345" s="474" t="s">
        <v>3970</v>
      </c>
      <c r="V2345" s="475" t="s">
        <v>3151</v>
      </c>
    </row>
    <row r="2346" spans="1:22" s="1" customFormat="1" ht="39.950000000000003" customHeight="1" thickBot="1">
      <c r="A2346" s="1" t="s">
        <v>6</v>
      </c>
      <c r="B2346" s="2" t="s">
        <v>233</v>
      </c>
      <c r="C2346" s="2" t="s">
        <v>270</v>
      </c>
      <c r="D2346" s="2" t="s">
        <v>2514</v>
      </c>
      <c r="E2346" s="2" t="s">
        <v>2738</v>
      </c>
      <c r="F2346" s="2" t="s">
        <v>3069</v>
      </c>
      <c r="G2346" s="2">
        <v>2308.3000000000002</v>
      </c>
      <c r="H2346" s="467">
        <v>2308.3000000000002</v>
      </c>
      <c r="I2346" s="467">
        <v>2035.67</v>
      </c>
      <c r="J2346" s="468">
        <f t="shared" si="295"/>
        <v>-0.11810856474461728</v>
      </c>
      <c r="K2346" s="464">
        <v>5018.958333333333</v>
      </c>
      <c r="L2346" s="464">
        <v>4315.958333333333</v>
      </c>
      <c r="M2346" s="464">
        <v>4173.458333333333</v>
      </c>
      <c r="N2346" s="466">
        <f t="shared" si="293"/>
        <v>5.4000000000000006E-2</v>
      </c>
      <c r="O2346" s="2">
        <v>10</v>
      </c>
      <c r="P2346" s="2">
        <v>10</v>
      </c>
      <c r="Q2346" s="2">
        <v>10</v>
      </c>
      <c r="R2346" s="2">
        <v>0</v>
      </c>
      <c r="S2346" s="470">
        <v>60</v>
      </c>
      <c r="T2346" s="470">
        <f t="shared" si="294"/>
        <v>90</v>
      </c>
      <c r="U2346" s="476" t="s">
        <v>3969</v>
      </c>
      <c r="V2346" s="472" t="s">
        <v>3157</v>
      </c>
    </row>
    <row r="2347" spans="1:22" s="1" customFormat="1" ht="39.950000000000003" customHeight="1" thickBot="1">
      <c r="A2347" s="1" t="s">
        <v>6</v>
      </c>
      <c r="B2347" s="2" t="s">
        <v>233</v>
      </c>
      <c r="C2347" s="2" t="s">
        <v>269</v>
      </c>
      <c r="D2347" s="2" t="s">
        <v>2515</v>
      </c>
      <c r="E2347" s="2" t="s">
        <v>2739</v>
      </c>
      <c r="F2347" s="2" t="s">
        <v>2859</v>
      </c>
      <c r="G2347" s="2">
        <v>3736</v>
      </c>
      <c r="H2347" s="467">
        <v>3031.85</v>
      </c>
      <c r="I2347" s="467">
        <v>3031.85</v>
      </c>
      <c r="J2347" s="468">
        <f t="shared" si="295"/>
        <v>0</v>
      </c>
      <c r="K2347" s="464">
        <v>5018.958333333333</v>
      </c>
      <c r="L2347" s="464">
        <v>4315.958333333333</v>
      </c>
      <c r="M2347" s="464">
        <v>4173.458333333333</v>
      </c>
      <c r="N2347" s="466">
        <f t="shared" si="293"/>
        <v>5.4000000000000006E-2</v>
      </c>
      <c r="O2347" s="2">
        <v>10</v>
      </c>
      <c r="P2347" s="2">
        <v>0</v>
      </c>
      <c r="Q2347" s="2">
        <v>10</v>
      </c>
      <c r="R2347" s="2">
        <v>0</v>
      </c>
      <c r="S2347" s="470">
        <f>+($I$2346*$S$2346)/I2347</f>
        <v>40.285700150073396</v>
      </c>
      <c r="T2347" s="470">
        <f t="shared" si="294"/>
        <v>60.285700150073396</v>
      </c>
      <c r="U2347" s="476" t="s">
        <v>3969</v>
      </c>
      <c r="V2347" s="472" t="s">
        <v>3157</v>
      </c>
    </row>
    <row r="2348" spans="1:22" s="1" customFormat="1" ht="39.950000000000003" customHeight="1" thickBot="1">
      <c r="A2348" s="1" t="s">
        <v>6</v>
      </c>
      <c r="B2348" s="2" t="s">
        <v>233</v>
      </c>
      <c r="C2348" s="2" t="s">
        <v>269</v>
      </c>
      <c r="D2348" s="2" t="s">
        <v>2513</v>
      </c>
      <c r="E2348" s="2" t="s">
        <v>2738</v>
      </c>
      <c r="F2348" s="2" t="s">
        <v>2967</v>
      </c>
      <c r="G2348" s="2">
        <v>1969.46</v>
      </c>
      <c r="H2348" s="467">
        <v>1969.46</v>
      </c>
      <c r="I2348" s="467">
        <v>3081.28</v>
      </c>
      <c r="J2348" s="468">
        <f t="shared" si="295"/>
        <v>0.56453037888558288</v>
      </c>
      <c r="K2348" s="464">
        <v>5018.958333333333</v>
      </c>
      <c r="L2348" s="464">
        <v>4315.958333333333</v>
      </c>
      <c r="M2348" s="464">
        <v>4173.458333333333</v>
      </c>
      <c r="N2348" s="466">
        <f t="shared" si="293"/>
        <v>5.4000000000000006E-2</v>
      </c>
      <c r="O2348" s="2">
        <v>10</v>
      </c>
      <c r="P2348" s="2">
        <v>10</v>
      </c>
      <c r="Q2348" s="2">
        <v>10</v>
      </c>
      <c r="R2348" s="2">
        <v>0</v>
      </c>
      <c r="S2348" s="470">
        <f>+($I$2346*$S$2346)/I2348</f>
        <v>39.639435559248106</v>
      </c>
      <c r="T2348" s="470">
        <f t="shared" si="294"/>
        <v>69.639435559248113</v>
      </c>
      <c r="U2348" s="476" t="s">
        <v>3969</v>
      </c>
      <c r="V2348" s="472" t="s">
        <v>3157</v>
      </c>
    </row>
    <row r="2349" spans="1:22" s="1" customFormat="1" ht="39.950000000000003" customHeight="1" thickBot="1">
      <c r="A2349" s="1" t="s">
        <v>6</v>
      </c>
      <c r="B2349" s="2" t="s">
        <v>233</v>
      </c>
      <c r="C2349" s="2" t="s">
        <v>269</v>
      </c>
      <c r="D2349" s="2" t="s">
        <v>2516</v>
      </c>
      <c r="E2349" s="2" t="s">
        <v>2753</v>
      </c>
      <c r="F2349" s="2" t="s">
        <v>2969</v>
      </c>
      <c r="G2349" s="2">
        <v>3330</v>
      </c>
      <c r="H2349" s="467">
        <v>3330</v>
      </c>
      <c r="I2349" s="467">
        <v>3330</v>
      </c>
      <c r="J2349" s="468">
        <f t="shared" si="295"/>
        <v>0</v>
      </c>
      <c r="K2349" s="464">
        <v>5018.958333333333</v>
      </c>
      <c r="L2349" s="464">
        <v>4315.958333333333</v>
      </c>
      <c r="M2349" s="464">
        <v>4173.458333333333</v>
      </c>
      <c r="N2349" s="466">
        <f t="shared" si="293"/>
        <v>5.4000000000000006E-2</v>
      </c>
      <c r="O2349" s="2">
        <v>10</v>
      </c>
      <c r="P2349" s="2">
        <v>10</v>
      </c>
      <c r="Q2349" s="2">
        <v>10</v>
      </c>
      <c r="R2349" s="2">
        <v>0</v>
      </c>
      <c r="S2349" s="470">
        <f>+($I$2346*$S$2346)/I2349</f>
        <v>36.678738738738744</v>
      </c>
      <c r="T2349" s="470">
        <f t="shared" si="294"/>
        <v>66.678738738738744</v>
      </c>
      <c r="U2349" s="476" t="s">
        <v>3969</v>
      </c>
      <c r="V2349" s="472" t="s">
        <v>3157</v>
      </c>
    </row>
    <row r="2350" spans="1:22" s="1" customFormat="1" ht="39.950000000000003" customHeight="1" thickBot="1">
      <c r="A2350" s="1" t="s">
        <v>6</v>
      </c>
      <c r="B2350" s="2" t="s">
        <v>233</v>
      </c>
      <c r="C2350" s="2" t="s">
        <v>269</v>
      </c>
      <c r="D2350" s="2" t="s">
        <v>2517</v>
      </c>
      <c r="E2350" s="2" t="s">
        <v>2731</v>
      </c>
      <c r="F2350" s="2" t="s">
        <v>3067</v>
      </c>
      <c r="G2350" s="2">
        <v>4320</v>
      </c>
      <c r="H2350" s="467">
        <v>4320</v>
      </c>
      <c r="I2350" s="467">
        <v>4320</v>
      </c>
      <c r="J2350" s="468">
        <f t="shared" si="295"/>
        <v>0</v>
      </c>
      <c r="K2350" s="464">
        <v>5018.958333333333</v>
      </c>
      <c r="L2350" s="464">
        <v>4315.958333333333</v>
      </c>
      <c r="M2350" s="464">
        <v>4173.458333333333</v>
      </c>
      <c r="N2350" s="466">
        <f t="shared" si="293"/>
        <v>5.4000000000000006E-2</v>
      </c>
      <c r="O2350" s="2">
        <v>10</v>
      </c>
      <c r="P2350" s="2">
        <v>0</v>
      </c>
      <c r="Q2350" s="2">
        <v>10</v>
      </c>
      <c r="R2350" s="2">
        <v>0</v>
      </c>
      <c r="S2350" s="470">
        <f>+($I$2346*$S$2346)/I2350</f>
        <v>28.273194444444446</v>
      </c>
      <c r="T2350" s="470">
        <f t="shared" si="294"/>
        <v>48.273194444444442</v>
      </c>
      <c r="U2350" s="476" t="s">
        <v>3969</v>
      </c>
      <c r="V2350" s="472" t="s">
        <v>3157</v>
      </c>
    </row>
    <row r="2351" spans="1:22" s="1" customFormat="1" ht="39.950000000000003" customHeight="1" thickBot="1">
      <c r="A2351" s="1" t="s">
        <v>6</v>
      </c>
      <c r="B2351" s="2" t="s">
        <v>234</v>
      </c>
      <c r="C2351" s="2" t="s">
        <v>269</v>
      </c>
      <c r="D2351" s="2" t="s">
        <v>2519</v>
      </c>
      <c r="E2351" s="2" t="s">
        <v>2736</v>
      </c>
      <c r="F2351" s="2" t="s">
        <v>3070</v>
      </c>
      <c r="G2351" s="2">
        <v>164.26</v>
      </c>
      <c r="H2351" s="467">
        <v>154.28</v>
      </c>
      <c r="I2351" s="467">
        <v>69.97</v>
      </c>
      <c r="J2351" s="468">
        <f t="shared" si="295"/>
        <v>-0.54647394347938816</v>
      </c>
      <c r="K2351" s="464">
        <v>592</v>
      </c>
      <c r="L2351" s="464">
        <v>592</v>
      </c>
      <c r="M2351" s="464">
        <v>592</v>
      </c>
      <c r="N2351" s="466">
        <f t="shared" si="293"/>
        <v>5.4000000000000006E-2</v>
      </c>
      <c r="O2351" s="2">
        <v>0</v>
      </c>
      <c r="P2351" s="2">
        <v>10</v>
      </c>
      <c r="Q2351" s="2">
        <v>10</v>
      </c>
      <c r="R2351" s="2">
        <v>0</v>
      </c>
      <c r="S2351" s="470">
        <v>60</v>
      </c>
      <c r="T2351" s="470">
        <f t="shared" si="294"/>
        <v>80</v>
      </c>
      <c r="U2351" s="476" t="s">
        <v>3969</v>
      </c>
      <c r="V2351" s="472"/>
    </row>
    <row r="2352" spans="1:22" s="1" customFormat="1" ht="39.950000000000003" customHeight="1" thickBot="1">
      <c r="A2352" s="1" t="s">
        <v>6</v>
      </c>
      <c r="B2352" s="2" t="s">
        <v>234</v>
      </c>
      <c r="C2352" s="2" t="s">
        <v>269</v>
      </c>
      <c r="D2352" s="2" t="s">
        <v>2518</v>
      </c>
      <c r="E2352" s="2" t="s">
        <v>2754</v>
      </c>
      <c r="F2352" s="2" t="s">
        <v>2821</v>
      </c>
      <c r="G2352" s="2">
        <v>120</v>
      </c>
      <c r="H2352" s="467">
        <v>120</v>
      </c>
      <c r="I2352" s="467">
        <v>126</v>
      </c>
      <c r="J2352" s="468">
        <f t="shared" si="295"/>
        <v>0.05</v>
      </c>
      <c r="K2352" s="464">
        <v>592</v>
      </c>
      <c r="L2352" s="464">
        <v>592</v>
      </c>
      <c r="M2352" s="464">
        <v>592</v>
      </c>
      <c r="N2352" s="466">
        <f t="shared" si="293"/>
        <v>5.4000000000000006E-2</v>
      </c>
      <c r="O2352" s="2">
        <v>10</v>
      </c>
      <c r="P2352" s="2">
        <v>10</v>
      </c>
      <c r="Q2352" s="2">
        <v>10</v>
      </c>
      <c r="R2352" s="2">
        <v>0</v>
      </c>
      <c r="S2352" s="470">
        <f>+($I$2351*$S$2351)/I2352</f>
        <v>33.319047619047616</v>
      </c>
      <c r="T2352" s="470">
        <f t="shared" si="294"/>
        <v>63.319047619047616</v>
      </c>
      <c r="U2352" s="474" t="s">
        <v>3970</v>
      </c>
      <c r="V2352" s="475" t="s">
        <v>3971</v>
      </c>
    </row>
    <row r="2353" spans="1:22" s="1" customFormat="1" ht="39.950000000000003" customHeight="1" thickBot="1">
      <c r="A2353" s="1" t="s">
        <v>6</v>
      </c>
      <c r="B2353" s="2" t="s">
        <v>234</v>
      </c>
      <c r="C2353" s="2" t="s">
        <v>270</v>
      </c>
      <c r="D2353" s="2" t="s">
        <v>2520</v>
      </c>
      <c r="E2353" s="2" t="s">
        <v>2736</v>
      </c>
      <c r="F2353" s="2" t="s">
        <v>3070</v>
      </c>
      <c r="G2353" s="2">
        <v>157.68</v>
      </c>
      <c r="H2353" s="467">
        <v>157.68</v>
      </c>
      <c r="I2353" s="467">
        <v>157.68</v>
      </c>
      <c r="J2353" s="468">
        <f t="shared" si="295"/>
        <v>0</v>
      </c>
      <c r="K2353" s="464">
        <v>592</v>
      </c>
      <c r="L2353" s="464">
        <v>592</v>
      </c>
      <c r="M2353" s="464">
        <v>592</v>
      </c>
      <c r="N2353" s="466">
        <f t="shared" si="293"/>
        <v>5.4000000000000006E-2</v>
      </c>
      <c r="O2353" s="2">
        <v>0</v>
      </c>
      <c r="P2353" s="2">
        <v>10</v>
      </c>
      <c r="Q2353" s="2">
        <v>10</v>
      </c>
      <c r="R2353" s="2">
        <v>0</v>
      </c>
      <c r="S2353" s="470">
        <f>+($I$2351*$S$2351)/I2353</f>
        <v>26.624809741248097</v>
      </c>
      <c r="T2353" s="470">
        <f t="shared" si="294"/>
        <v>46.6248097412481</v>
      </c>
      <c r="U2353" s="474" t="s">
        <v>3970</v>
      </c>
      <c r="V2353" s="475" t="s">
        <v>3971</v>
      </c>
    </row>
    <row r="2354" spans="1:22" s="1" customFormat="1" ht="39.950000000000003" customHeight="1" thickBot="1">
      <c r="A2354" s="1" t="s">
        <v>7</v>
      </c>
      <c r="B2354" s="2" t="s">
        <v>234</v>
      </c>
      <c r="C2354" s="2" t="s">
        <v>269</v>
      </c>
      <c r="D2354" s="2" t="s">
        <v>2521</v>
      </c>
      <c r="E2354" s="2" t="s">
        <v>2739</v>
      </c>
      <c r="F2354" s="2" t="s">
        <v>3071</v>
      </c>
      <c r="G2354" s="2">
        <v>127.4</v>
      </c>
      <c r="H2354" s="467">
        <v>168.8</v>
      </c>
      <c r="I2354" s="467"/>
      <c r="J2354" s="468"/>
      <c r="K2354" s="464">
        <v>592</v>
      </c>
      <c r="L2354" s="464">
        <v>592</v>
      </c>
      <c r="M2354" s="464">
        <v>592</v>
      </c>
      <c r="N2354" s="466">
        <f t="shared" si="293"/>
        <v>5.4000000000000006E-2</v>
      </c>
      <c r="O2354" s="2">
        <v>10</v>
      </c>
      <c r="P2354" s="2">
        <v>10</v>
      </c>
      <c r="Q2354" s="2">
        <v>10</v>
      </c>
      <c r="R2354" s="2">
        <v>0</v>
      </c>
      <c r="S2354" s="470"/>
      <c r="T2354" s="470">
        <f t="shared" si="294"/>
        <v>30</v>
      </c>
      <c r="U2354" s="474" t="s">
        <v>3970</v>
      </c>
      <c r="V2354" s="475" t="s">
        <v>3151</v>
      </c>
    </row>
    <row r="2355" spans="1:22" s="1" customFormat="1" ht="39.950000000000003" customHeight="1" thickBot="1">
      <c r="A2355" s="1" t="s">
        <v>6</v>
      </c>
      <c r="B2355" s="2" t="s">
        <v>235</v>
      </c>
      <c r="C2355" s="2" t="s">
        <v>270</v>
      </c>
      <c r="D2355" s="2" t="s">
        <v>2523</v>
      </c>
      <c r="E2355" s="2" t="s">
        <v>2736</v>
      </c>
      <c r="F2355" s="2" t="s">
        <v>3070</v>
      </c>
      <c r="G2355" s="2">
        <v>169.7</v>
      </c>
      <c r="H2355" s="467">
        <v>899</v>
      </c>
      <c r="I2355" s="467">
        <v>220</v>
      </c>
      <c r="J2355" s="468">
        <f t="shared" ref="J2355:J2360" si="297">+(I2355-H2355)/H2355</f>
        <v>-0.75528364849833152</v>
      </c>
      <c r="K2355" s="464">
        <v>592</v>
      </c>
      <c r="L2355" s="464">
        <v>592</v>
      </c>
      <c r="M2355" s="464">
        <v>592</v>
      </c>
      <c r="N2355" s="466">
        <f t="shared" si="293"/>
        <v>5.4000000000000006E-2</v>
      </c>
      <c r="O2355" s="2">
        <v>0</v>
      </c>
      <c r="P2355" s="2">
        <v>10</v>
      </c>
      <c r="Q2355" s="2">
        <v>10</v>
      </c>
      <c r="R2355" s="2">
        <v>0</v>
      </c>
      <c r="S2355" s="470"/>
      <c r="T2355" s="470">
        <f t="shared" si="294"/>
        <v>20</v>
      </c>
      <c r="U2355" s="474" t="s">
        <v>3970</v>
      </c>
      <c r="V2355" s="475" t="s">
        <v>3151</v>
      </c>
    </row>
    <row r="2356" spans="1:22" s="1" customFormat="1" ht="39.950000000000003" customHeight="1" thickBot="1">
      <c r="A2356" s="1" t="s">
        <v>7</v>
      </c>
      <c r="B2356" s="2" t="s">
        <v>235</v>
      </c>
      <c r="C2356" s="2" t="s">
        <v>269</v>
      </c>
      <c r="D2356" s="2" t="s">
        <v>2522</v>
      </c>
      <c r="E2356" s="2" t="s">
        <v>2736</v>
      </c>
      <c r="F2356" s="2" t="s">
        <v>3072</v>
      </c>
      <c r="G2356" s="2">
        <v>628.9</v>
      </c>
      <c r="H2356" s="467">
        <v>743.24</v>
      </c>
      <c r="I2356" s="467">
        <v>853.78</v>
      </c>
      <c r="J2356" s="468">
        <f t="shared" si="297"/>
        <v>0.14872719444593935</v>
      </c>
      <c r="K2356" s="464">
        <v>592</v>
      </c>
      <c r="L2356" s="464">
        <v>592</v>
      </c>
      <c r="M2356" s="464">
        <v>592</v>
      </c>
      <c r="N2356" s="466">
        <f t="shared" si="293"/>
        <v>5.4000000000000006E-2</v>
      </c>
      <c r="O2356" s="2">
        <v>0</v>
      </c>
      <c r="P2356" s="2">
        <v>10</v>
      </c>
      <c r="Q2356" s="2">
        <v>10</v>
      </c>
      <c r="R2356" s="2">
        <v>0</v>
      </c>
      <c r="S2356" s="470">
        <v>60</v>
      </c>
      <c r="T2356" s="470">
        <f t="shared" si="294"/>
        <v>80</v>
      </c>
      <c r="U2356" s="476" t="s">
        <v>3969</v>
      </c>
      <c r="V2356" s="472"/>
    </row>
    <row r="2357" spans="1:22" s="1" customFormat="1" ht="39.950000000000003" customHeight="1" thickBot="1">
      <c r="A2357" s="1" t="s">
        <v>6</v>
      </c>
      <c r="B2357" s="2" t="s">
        <v>235</v>
      </c>
      <c r="C2357" s="2" t="s">
        <v>269</v>
      </c>
      <c r="D2357" s="2" t="s">
        <v>2524</v>
      </c>
      <c r="E2357" s="2" t="s">
        <v>2735</v>
      </c>
      <c r="F2357" s="2" t="s">
        <v>3073</v>
      </c>
      <c r="G2357" s="2">
        <v>1208.06</v>
      </c>
      <c r="H2357" s="467">
        <v>1209</v>
      </c>
      <c r="I2357" s="467">
        <v>1210</v>
      </c>
      <c r="J2357" s="468">
        <f t="shared" si="297"/>
        <v>8.271298593879239E-4</v>
      </c>
      <c r="K2357" s="464">
        <v>592</v>
      </c>
      <c r="L2357" s="464">
        <v>592</v>
      </c>
      <c r="M2357" s="464">
        <v>592</v>
      </c>
      <c r="N2357" s="466">
        <f t="shared" si="293"/>
        <v>5.4000000000000006E-2</v>
      </c>
      <c r="O2357" s="2">
        <v>10</v>
      </c>
      <c r="P2357" s="2">
        <v>10</v>
      </c>
      <c r="Q2357" s="2">
        <v>10</v>
      </c>
      <c r="R2357" s="2">
        <v>1</v>
      </c>
      <c r="S2357" s="470">
        <f>+(I2356*S2356)/I2357</f>
        <v>42.336198347107434</v>
      </c>
      <c r="T2357" s="470">
        <f t="shared" si="294"/>
        <v>73.336198347107427</v>
      </c>
      <c r="U2357" s="476" t="s">
        <v>3969</v>
      </c>
      <c r="V2357" s="472"/>
    </row>
    <row r="2358" spans="1:22" s="1" customFormat="1" ht="39.950000000000003" customHeight="1" thickBot="1">
      <c r="A2358" s="1" t="s">
        <v>6</v>
      </c>
      <c r="B2358" s="2" t="s">
        <v>236</v>
      </c>
      <c r="C2358" s="2" t="s">
        <v>269</v>
      </c>
      <c r="D2358" s="2" t="s">
        <v>2526</v>
      </c>
      <c r="E2358" s="2" t="s">
        <v>2762</v>
      </c>
      <c r="F2358" s="2" t="s">
        <v>3075</v>
      </c>
      <c r="G2358" s="2">
        <v>62.72</v>
      </c>
      <c r="H2358" s="467">
        <v>62.72</v>
      </c>
      <c r="I2358" s="467">
        <v>62.72</v>
      </c>
      <c r="J2358" s="468">
        <f t="shared" si="297"/>
        <v>0</v>
      </c>
      <c r="K2358" s="464">
        <v>121.125</v>
      </c>
      <c r="L2358" s="464">
        <v>133.30000000000001</v>
      </c>
      <c r="M2358" s="464">
        <v>337.95</v>
      </c>
      <c r="N2358" s="466">
        <f t="shared" si="293"/>
        <v>5.4000000000000006E-2</v>
      </c>
      <c r="O2358" s="2">
        <v>10</v>
      </c>
      <c r="P2358" s="2">
        <v>10</v>
      </c>
      <c r="Q2358" s="2">
        <v>10</v>
      </c>
      <c r="R2358" s="2">
        <v>0</v>
      </c>
      <c r="S2358" s="470">
        <v>60</v>
      </c>
      <c r="T2358" s="470">
        <f t="shared" si="294"/>
        <v>90</v>
      </c>
      <c r="U2358" s="476" t="s">
        <v>3969</v>
      </c>
      <c r="V2358" s="472"/>
    </row>
    <row r="2359" spans="1:22" s="1" customFormat="1" ht="39.950000000000003" customHeight="1" thickBot="1">
      <c r="A2359" s="1" t="s">
        <v>7</v>
      </c>
      <c r="B2359" s="2" t="s">
        <v>236</v>
      </c>
      <c r="C2359" s="2" t="s">
        <v>269</v>
      </c>
      <c r="D2359" s="2" t="s">
        <v>2527</v>
      </c>
      <c r="E2359" s="2" t="s">
        <v>2736</v>
      </c>
      <c r="F2359" s="2" t="s">
        <v>3070</v>
      </c>
      <c r="G2359" s="2">
        <v>49.91</v>
      </c>
      <c r="H2359" s="467">
        <v>66.430000000000007</v>
      </c>
      <c r="I2359" s="467">
        <v>70.86</v>
      </c>
      <c r="J2359" s="468">
        <f t="shared" si="297"/>
        <v>6.6686737919614519E-2</v>
      </c>
      <c r="K2359" s="464">
        <v>121.125</v>
      </c>
      <c r="L2359" s="464">
        <v>133.30000000000001</v>
      </c>
      <c r="M2359" s="464">
        <v>337.95</v>
      </c>
      <c r="N2359" s="466">
        <f t="shared" si="293"/>
        <v>5.4000000000000006E-2</v>
      </c>
      <c r="O2359" s="2">
        <v>0</v>
      </c>
      <c r="P2359" s="2">
        <v>10</v>
      </c>
      <c r="Q2359" s="2">
        <v>10</v>
      </c>
      <c r="R2359" s="2">
        <v>0</v>
      </c>
      <c r="S2359" s="470">
        <f>+($I$2358*$S$2358)/I2359</f>
        <v>53.107535986452156</v>
      </c>
      <c r="T2359" s="470">
        <f t="shared" si="294"/>
        <v>73.107535986452149</v>
      </c>
      <c r="U2359" s="476" t="s">
        <v>3969</v>
      </c>
      <c r="V2359" s="472"/>
    </row>
    <row r="2360" spans="1:22" s="1" customFormat="1" ht="39.950000000000003" customHeight="1" thickBot="1">
      <c r="A2360" s="1" t="s">
        <v>6</v>
      </c>
      <c r="B2360" s="2" t="s">
        <v>236</v>
      </c>
      <c r="C2360" s="2" t="s">
        <v>269</v>
      </c>
      <c r="D2360" s="2" t="s">
        <v>2525</v>
      </c>
      <c r="E2360" s="2" t="s">
        <v>2735</v>
      </c>
      <c r="F2360" s="2" t="s">
        <v>3073</v>
      </c>
      <c r="G2360" s="2">
        <v>54</v>
      </c>
      <c r="H2360" s="467">
        <v>55</v>
      </c>
      <c r="I2360" s="467">
        <v>73</v>
      </c>
      <c r="J2360" s="468">
        <f t="shared" si="297"/>
        <v>0.32727272727272727</v>
      </c>
      <c r="K2360" s="464">
        <v>121.125</v>
      </c>
      <c r="L2360" s="464">
        <v>133.30000000000001</v>
      </c>
      <c r="M2360" s="464">
        <v>337.95</v>
      </c>
      <c r="N2360" s="466">
        <f t="shared" si="293"/>
        <v>5.4000000000000006E-2</v>
      </c>
      <c r="O2360" s="2">
        <v>10</v>
      </c>
      <c r="P2360" s="2">
        <v>10</v>
      </c>
      <c r="Q2360" s="2">
        <v>10</v>
      </c>
      <c r="R2360" s="2">
        <v>1</v>
      </c>
      <c r="S2360" s="470">
        <f>+($I$2358*$S$2358)/I2360</f>
        <v>51.550684931506844</v>
      </c>
      <c r="T2360" s="470">
        <f t="shared" si="294"/>
        <v>82.550684931506851</v>
      </c>
      <c r="U2360" s="476" t="s">
        <v>3969</v>
      </c>
      <c r="V2360" s="472"/>
    </row>
    <row r="2361" spans="1:22" s="1" customFormat="1" ht="39.950000000000003" customHeight="1" thickBot="1">
      <c r="A2361" s="1" t="s">
        <v>6</v>
      </c>
      <c r="B2361" s="2" t="s">
        <v>236</v>
      </c>
      <c r="C2361" s="2" t="s">
        <v>269</v>
      </c>
      <c r="D2361" s="2" t="s">
        <v>1032</v>
      </c>
      <c r="E2361" s="2" t="s">
        <v>2739</v>
      </c>
      <c r="F2361" s="2" t="s">
        <v>3074</v>
      </c>
      <c r="G2361" s="2">
        <v>37.700000000000003</v>
      </c>
      <c r="H2361" s="467">
        <v>58.4</v>
      </c>
      <c r="I2361" s="467"/>
      <c r="J2361" s="468"/>
      <c r="K2361" s="464">
        <v>121.125</v>
      </c>
      <c r="L2361" s="464">
        <v>133.30000000000001</v>
      </c>
      <c r="M2361" s="464">
        <v>337.95</v>
      </c>
      <c r="N2361" s="466">
        <f t="shared" si="293"/>
        <v>5.4000000000000006E-2</v>
      </c>
      <c r="O2361" s="2">
        <v>10</v>
      </c>
      <c r="P2361" s="2">
        <v>10</v>
      </c>
      <c r="Q2361" s="2">
        <v>10</v>
      </c>
      <c r="R2361" s="2">
        <v>0</v>
      </c>
      <c r="S2361" s="470"/>
      <c r="T2361" s="470">
        <f t="shared" si="294"/>
        <v>30</v>
      </c>
      <c r="U2361" s="474" t="s">
        <v>3970</v>
      </c>
      <c r="V2361" s="475" t="s">
        <v>3151</v>
      </c>
    </row>
    <row r="2362" spans="1:22" s="1" customFormat="1" ht="39.950000000000003" customHeight="1" thickBot="1">
      <c r="A2362" s="1" t="s">
        <v>6</v>
      </c>
      <c r="B2362" s="2" t="s">
        <v>236</v>
      </c>
      <c r="C2362" s="2" t="s">
        <v>269</v>
      </c>
      <c r="D2362" s="2" t="s">
        <v>2528</v>
      </c>
      <c r="E2362" s="2" t="s">
        <v>2733</v>
      </c>
      <c r="F2362" s="2" t="s">
        <v>3076</v>
      </c>
      <c r="G2362" s="2"/>
      <c r="H2362" s="467"/>
      <c r="I2362" s="467"/>
      <c r="J2362" s="468"/>
      <c r="K2362" s="464">
        <v>121.125</v>
      </c>
      <c r="L2362" s="464">
        <v>133.30000000000001</v>
      </c>
      <c r="M2362" s="464">
        <v>337.95</v>
      </c>
      <c r="N2362" s="466">
        <f t="shared" si="293"/>
        <v>5.4000000000000006E-2</v>
      </c>
      <c r="O2362" s="2">
        <v>10</v>
      </c>
      <c r="P2362" s="2">
        <v>10</v>
      </c>
      <c r="Q2362" s="2">
        <v>10</v>
      </c>
      <c r="R2362" s="2">
        <v>2</v>
      </c>
      <c r="S2362" s="470"/>
      <c r="T2362" s="470">
        <f t="shared" si="294"/>
        <v>32</v>
      </c>
      <c r="U2362" s="474" t="s">
        <v>3970</v>
      </c>
      <c r="V2362" s="475" t="s">
        <v>3162</v>
      </c>
    </row>
    <row r="2363" spans="1:22" s="1" customFormat="1" ht="39.950000000000003" customHeight="1" thickBot="1">
      <c r="A2363" s="1" t="s">
        <v>6</v>
      </c>
      <c r="B2363" s="2" t="s">
        <v>237</v>
      </c>
      <c r="C2363" s="2" t="s">
        <v>269</v>
      </c>
      <c r="D2363" s="2" t="s">
        <v>2529</v>
      </c>
      <c r="E2363" s="2" t="s">
        <v>2754</v>
      </c>
      <c r="F2363" s="2" t="s">
        <v>2821</v>
      </c>
      <c r="G2363" s="2">
        <v>149</v>
      </c>
      <c r="H2363" s="467">
        <v>149</v>
      </c>
      <c r="I2363" s="467">
        <v>156</v>
      </c>
      <c r="J2363" s="468">
        <f t="shared" ref="J2363:J2368" si="298">+(I2363-H2363)/H2363</f>
        <v>4.6979865771812082E-2</v>
      </c>
      <c r="K2363" s="464">
        <v>303.96499999999997</v>
      </c>
      <c r="L2363" s="464">
        <v>346.41500000000002</v>
      </c>
      <c r="M2363" s="464">
        <v>349.815</v>
      </c>
      <c r="N2363" s="466">
        <f t="shared" si="293"/>
        <v>5.4000000000000006E-2</v>
      </c>
      <c r="O2363" s="2">
        <v>10</v>
      </c>
      <c r="P2363" s="2">
        <v>10</v>
      </c>
      <c r="Q2363" s="2">
        <v>10</v>
      </c>
      <c r="R2363" s="2">
        <v>0</v>
      </c>
      <c r="S2363" s="470">
        <v>60</v>
      </c>
      <c r="T2363" s="470">
        <f t="shared" si="294"/>
        <v>90</v>
      </c>
      <c r="U2363" s="476" t="s">
        <v>3969</v>
      </c>
      <c r="V2363" s="472"/>
    </row>
    <row r="2364" spans="1:22" s="1" customFormat="1" ht="39.950000000000003" customHeight="1" thickBot="1">
      <c r="A2364" s="1" t="s">
        <v>6</v>
      </c>
      <c r="B2364" s="2" t="s">
        <v>237</v>
      </c>
      <c r="C2364" s="2" t="s">
        <v>270</v>
      </c>
      <c r="D2364" s="2" t="s">
        <v>2530</v>
      </c>
      <c r="E2364" s="2" t="s">
        <v>2736</v>
      </c>
      <c r="F2364" s="2" t="s">
        <v>3070</v>
      </c>
      <c r="G2364" s="2">
        <v>198.26</v>
      </c>
      <c r="H2364" s="467">
        <v>229.84</v>
      </c>
      <c r="I2364" s="467">
        <v>253.62</v>
      </c>
      <c r="J2364" s="468">
        <f t="shared" si="298"/>
        <v>0.10346327880264532</v>
      </c>
      <c r="K2364" s="464">
        <v>303.96499999999997</v>
      </c>
      <c r="L2364" s="464">
        <v>346.41500000000002</v>
      </c>
      <c r="M2364" s="464">
        <v>349.815</v>
      </c>
      <c r="N2364" s="466">
        <f t="shared" si="293"/>
        <v>5.4000000000000006E-2</v>
      </c>
      <c r="O2364" s="2">
        <v>0</v>
      </c>
      <c r="P2364" s="2">
        <v>10</v>
      </c>
      <c r="Q2364" s="2">
        <v>10</v>
      </c>
      <c r="R2364" s="2">
        <v>0</v>
      </c>
      <c r="S2364" s="470">
        <f>+($I$2363*$S$2363)/I2364</f>
        <v>36.905606813342793</v>
      </c>
      <c r="T2364" s="470">
        <f t="shared" si="294"/>
        <v>56.905606813342793</v>
      </c>
      <c r="U2364" s="474" t="s">
        <v>3970</v>
      </c>
      <c r="V2364" s="475" t="s">
        <v>3971</v>
      </c>
    </row>
    <row r="2365" spans="1:22" s="1" customFormat="1" ht="39.950000000000003" customHeight="1" thickBot="1">
      <c r="A2365" s="1" t="s">
        <v>6</v>
      </c>
      <c r="B2365" s="2" t="s">
        <v>237</v>
      </c>
      <c r="C2365" s="2" t="s">
        <v>269</v>
      </c>
      <c r="D2365" s="2" t="s">
        <v>2531</v>
      </c>
      <c r="E2365" s="2" t="s">
        <v>2736</v>
      </c>
      <c r="F2365" s="2" t="s">
        <v>3070</v>
      </c>
      <c r="G2365" s="2">
        <v>205.1</v>
      </c>
      <c r="H2365" s="467">
        <v>237.77</v>
      </c>
      <c r="I2365" s="467">
        <v>253.62</v>
      </c>
      <c r="J2365" s="468">
        <f t="shared" si="298"/>
        <v>6.6661059006602991E-2</v>
      </c>
      <c r="K2365" s="464">
        <v>303.96499999999997</v>
      </c>
      <c r="L2365" s="464">
        <v>346.41500000000002</v>
      </c>
      <c r="M2365" s="464">
        <v>349.815</v>
      </c>
      <c r="N2365" s="466">
        <f t="shared" si="293"/>
        <v>5.4000000000000006E-2</v>
      </c>
      <c r="O2365" s="2">
        <v>0</v>
      </c>
      <c r="P2365" s="2">
        <v>10</v>
      </c>
      <c r="Q2365" s="2">
        <v>10</v>
      </c>
      <c r="R2365" s="2">
        <v>0</v>
      </c>
      <c r="S2365" s="470">
        <f>+($I$2363*$S$2363)/I2365</f>
        <v>36.905606813342793</v>
      </c>
      <c r="T2365" s="470">
        <f t="shared" si="294"/>
        <v>56.905606813342793</v>
      </c>
      <c r="U2365" s="474" t="s">
        <v>3970</v>
      </c>
      <c r="V2365" s="475" t="s">
        <v>3971</v>
      </c>
    </row>
    <row r="2366" spans="1:22" s="1" customFormat="1" ht="39.950000000000003" customHeight="1" thickBot="1">
      <c r="A2366" s="1" t="s">
        <v>6</v>
      </c>
      <c r="B2366" s="2" t="s">
        <v>237</v>
      </c>
      <c r="C2366" s="2" t="s">
        <v>269</v>
      </c>
      <c r="D2366" s="2" t="s">
        <v>2532</v>
      </c>
      <c r="E2366" s="2" t="s">
        <v>2735</v>
      </c>
      <c r="F2366" s="2" t="s">
        <v>3077</v>
      </c>
      <c r="G2366" s="2">
        <v>262.33</v>
      </c>
      <c r="H2366" s="467">
        <v>263</v>
      </c>
      <c r="I2366" s="467">
        <v>264</v>
      </c>
      <c r="J2366" s="468">
        <f t="shared" si="298"/>
        <v>3.8022813688212928E-3</v>
      </c>
      <c r="K2366" s="464">
        <v>303.96499999999997</v>
      </c>
      <c r="L2366" s="464">
        <v>346.41500000000002</v>
      </c>
      <c r="M2366" s="464">
        <v>349.815</v>
      </c>
      <c r="N2366" s="466">
        <f t="shared" si="293"/>
        <v>5.4000000000000006E-2</v>
      </c>
      <c r="O2366" s="2">
        <v>10</v>
      </c>
      <c r="P2366" s="2">
        <v>10</v>
      </c>
      <c r="Q2366" s="2">
        <v>10</v>
      </c>
      <c r="R2366" s="2">
        <v>1</v>
      </c>
      <c r="S2366" s="470">
        <f>+($I$2363*$S$2363)/I2366</f>
        <v>35.454545454545453</v>
      </c>
      <c r="T2366" s="470">
        <f t="shared" si="294"/>
        <v>66.454545454545453</v>
      </c>
      <c r="U2366" s="474" t="s">
        <v>3970</v>
      </c>
      <c r="V2366" s="475" t="s">
        <v>3971</v>
      </c>
    </row>
    <row r="2367" spans="1:22" s="1" customFormat="1" ht="39.950000000000003" customHeight="1" thickBot="1">
      <c r="A2367" s="1" t="s">
        <v>6</v>
      </c>
      <c r="B2367" s="2" t="s">
        <v>237</v>
      </c>
      <c r="C2367" s="2" t="s">
        <v>270</v>
      </c>
      <c r="D2367" s="2" t="s">
        <v>2533</v>
      </c>
      <c r="E2367" s="2" t="s">
        <v>2739</v>
      </c>
      <c r="F2367" s="2" t="s">
        <v>3078</v>
      </c>
      <c r="G2367" s="2">
        <v>243.93</v>
      </c>
      <c r="H2367" s="467">
        <v>291.60000000000002</v>
      </c>
      <c r="I2367" s="467">
        <v>291.60000000000002</v>
      </c>
      <c r="J2367" s="468">
        <f t="shared" si="298"/>
        <v>0</v>
      </c>
      <c r="K2367" s="464">
        <v>303.96499999999997</v>
      </c>
      <c r="L2367" s="464">
        <v>346.41500000000002</v>
      </c>
      <c r="M2367" s="464">
        <v>349.815</v>
      </c>
      <c r="N2367" s="466">
        <f t="shared" si="293"/>
        <v>5.4000000000000006E-2</v>
      </c>
      <c r="O2367" s="2">
        <v>10</v>
      </c>
      <c r="P2367" s="2">
        <v>10</v>
      </c>
      <c r="Q2367" s="2">
        <v>10</v>
      </c>
      <c r="R2367" s="2">
        <v>0</v>
      </c>
      <c r="S2367" s="470">
        <f>+($I$2363*$S$2363)/I2367</f>
        <v>32.098765432098766</v>
      </c>
      <c r="T2367" s="470">
        <f t="shared" si="294"/>
        <v>62.098765432098766</v>
      </c>
      <c r="U2367" s="474" t="s">
        <v>3970</v>
      </c>
      <c r="V2367" s="475" t="s">
        <v>3971</v>
      </c>
    </row>
    <row r="2368" spans="1:22" s="1" customFormat="1" ht="39.950000000000003" customHeight="1" thickBot="1">
      <c r="A2368" s="1" t="s">
        <v>6</v>
      </c>
      <c r="B2368" s="2" t="s">
        <v>237</v>
      </c>
      <c r="C2368" s="2" t="s">
        <v>269</v>
      </c>
      <c r="D2368" s="2" t="s">
        <v>2534</v>
      </c>
      <c r="E2368" s="2" t="s">
        <v>2739</v>
      </c>
      <c r="F2368" s="2" t="s">
        <v>3079</v>
      </c>
      <c r="G2368" s="2">
        <v>221.6</v>
      </c>
      <c r="H2368" s="467">
        <v>318.52999999999997</v>
      </c>
      <c r="I2368" s="467">
        <v>318.52999999999997</v>
      </c>
      <c r="J2368" s="468">
        <f t="shared" si="298"/>
        <v>0</v>
      </c>
      <c r="K2368" s="464">
        <v>303.96499999999997</v>
      </c>
      <c r="L2368" s="464">
        <v>346.41500000000002</v>
      </c>
      <c r="M2368" s="464">
        <v>349.815</v>
      </c>
      <c r="N2368" s="466">
        <f t="shared" si="293"/>
        <v>5.4000000000000006E-2</v>
      </c>
      <c r="O2368" s="2">
        <v>10</v>
      </c>
      <c r="P2368" s="2">
        <v>10</v>
      </c>
      <c r="Q2368" s="2">
        <v>10</v>
      </c>
      <c r="R2368" s="2">
        <v>0</v>
      </c>
      <c r="S2368" s="470">
        <f>+($I$2363*$S$2363)/I2368</f>
        <v>29.384987285342042</v>
      </c>
      <c r="T2368" s="470">
        <f t="shared" si="294"/>
        <v>59.384987285342042</v>
      </c>
      <c r="U2368" s="474" t="s">
        <v>3970</v>
      </c>
      <c r="V2368" s="475" t="s">
        <v>3971</v>
      </c>
    </row>
    <row r="2369" spans="1:22" s="1" customFormat="1" ht="39.950000000000003" customHeight="1" thickBot="1">
      <c r="A2369" s="1" t="s">
        <v>6</v>
      </c>
      <c r="B2369" s="2" t="s">
        <v>237</v>
      </c>
      <c r="C2369" s="2" t="s">
        <v>269</v>
      </c>
      <c r="D2369" s="2" t="s">
        <v>2535</v>
      </c>
      <c r="E2369" s="2" t="s">
        <v>2733</v>
      </c>
      <c r="F2369" s="2" t="s">
        <v>3078</v>
      </c>
      <c r="G2369" s="2">
        <v>212.9</v>
      </c>
      <c r="H2369" s="467"/>
      <c r="I2369" s="467"/>
      <c r="J2369" s="468"/>
      <c r="K2369" s="464">
        <v>303.96499999999997</v>
      </c>
      <c r="L2369" s="464">
        <v>346.41500000000002</v>
      </c>
      <c r="M2369" s="464">
        <v>349.815</v>
      </c>
      <c r="N2369" s="466">
        <f t="shared" si="293"/>
        <v>5.4000000000000006E-2</v>
      </c>
      <c r="O2369" s="2">
        <v>10</v>
      </c>
      <c r="P2369" s="2">
        <v>10</v>
      </c>
      <c r="Q2369" s="2">
        <v>10</v>
      </c>
      <c r="R2369" s="2">
        <v>2</v>
      </c>
      <c r="S2369" s="470"/>
      <c r="T2369" s="470">
        <f t="shared" si="294"/>
        <v>32</v>
      </c>
      <c r="U2369" s="474" t="s">
        <v>3970</v>
      </c>
      <c r="V2369" s="475" t="s">
        <v>3162</v>
      </c>
    </row>
    <row r="2370" spans="1:22" s="1" customFormat="1" ht="39.950000000000003" customHeight="1" thickBot="1">
      <c r="A2370" s="1" t="s">
        <v>6</v>
      </c>
      <c r="B2370" s="2" t="s">
        <v>238</v>
      </c>
      <c r="C2370" s="2" t="s">
        <v>269</v>
      </c>
      <c r="D2370" s="2" t="s">
        <v>2536</v>
      </c>
      <c r="E2370" s="2" t="s">
        <v>2754</v>
      </c>
      <c r="F2370" s="2" t="s">
        <v>2821</v>
      </c>
      <c r="G2370" s="2">
        <v>129</v>
      </c>
      <c r="H2370" s="467">
        <v>119</v>
      </c>
      <c r="I2370" s="467">
        <v>125</v>
      </c>
      <c r="J2370" s="468">
        <f t="shared" ref="J2370:J2375" si="299">+(I2370-H2370)/H2370</f>
        <v>5.0420168067226892E-2</v>
      </c>
      <c r="K2370" s="464">
        <v>206.05500000000001</v>
      </c>
      <c r="L2370" s="464">
        <v>232.70500000000001</v>
      </c>
      <c r="M2370" s="464">
        <v>235.70500000000001</v>
      </c>
      <c r="N2370" s="466">
        <f t="shared" si="293"/>
        <v>5.4000000000000006E-2</v>
      </c>
      <c r="O2370" s="2">
        <v>10</v>
      </c>
      <c r="P2370" s="2">
        <v>10</v>
      </c>
      <c r="Q2370" s="2">
        <v>10</v>
      </c>
      <c r="R2370" s="2">
        <v>0</v>
      </c>
      <c r="S2370" s="470">
        <v>60</v>
      </c>
      <c r="T2370" s="470">
        <f t="shared" si="294"/>
        <v>90</v>
      </c>
      <c r="U2370" s="476" t="s">
        <v>3969</v>
      </c>
      <c r="V2370" s="472"/>
    </row>
    <row r="2371" spans="1:22" s="1" customFormat="1" ht="39.950000000000003" customHeight="1" thickBot="1">
      <c r="A2371" s="1" t="s">
        <v>6</v>
      </c>
      <c r="B2371" s="2" t="s">
        <v>238</v>
      </c>
      <c r="C2371" s="2" t="s">
        <v>270</v>
      </c>
      <c r="D2371" s="2" t="s">
        <v>2537</v>
      </c>
      <c r="E2371" s="2" t="s">
        <v>2739</v>
      </c>
      <c r="F2371" s="2" t="s">
        <v>3078</v>
      </c>
      <c r="G2371" s="2">
        <v>150.38</v>
      </c>
      <c r="H2371" s="467">
        <v>165.42</v>
      </c>
      <c r="I2371" s="467">
        <v>165.42</v>
      </c>
      <c r="J2371" s="468">
        <f t="shared" si="299"/>
        <v>0</v>
      </c>
      <c r="K2371" s="464">
        <v>206.05500000000001</v>
      </c>
      <c r="L2371" s="464">
        <v>232.70500000000001</v>
      </c>
      <c r="M2371" s="464">
        <v>235.70500000000001</v>
      </c>
      <c r="N2371" s="466">
        <f t="shared" si="293"/>
        <v>5.4000000000000006E-2</v>
      </c>
      <c r="O2371" s="2">
        <v>10</v>
      </c>
      <c r="P2371" s="2">
        <v>10</v>
      </c>
      <c r="Q2371" s="2">
        <v>10</v>
      </c>
      <c r="R2371" s="2">
        <v>0</v>
      </c>
      <c r="S2371" s="470">
        <f>+($I$2370*$S$2370)/I2371</f>
        <v>45.339136742836423</v>
      </c>
      <c r="T2371" s="470">
        <f t="shared" si="294"/>
        <v>75.339136742836416</v>
      </c>
      <c r="U2371" s="476" t="s">
        <v>3969</v>
      </c>
      <c r="V2371" s="472"/>
    </row>
    <row r="2372" spans="1:22" s="1" customFormat="1" ht="39.950000000000003" customHeight="1" thickBot="1">
      <c r="A2372" s="1" t="s">
        <v>6</v>
      </c>
      <c r="B2372" s="2" t="s">
        <v>238</v>
      </c>
      <c r="C2372" s="2" t="s">
        <v>270</v>
      </c>
      <c r="D2372" s="2" t="s">
        <v>2538</v>
      </c>
      <c r="E2372" s="2" t="s">
        <v>2736</v>
      </c>
      <c r="F2372" s="2" t="s">
        <v>3070</v>
      </c>
      <c r="G2372" s="2">
        <v>157.91</v>
      </c>
      <c r="H2372" s="467">
        <v>196.5</v>
      </c>
      <c r="I2372" s="467">
        <v>169.66</v>
      </c>
      <c r="J2372" s="468">
        <f t="shared" si="299"/>
        <v>-0.13659033078880409</v>
      </c>
      <c r="K2372" s="464">
        <v>206.05500000000001</v>
      </c>
      <c r="L2372" s="464">
        <v>232.70500000000001</v>
      </c>
      <c r="M2372" s="464">
        <v>235.70500000000001</v>
      </c>
      <c r="N2372" s="466">
        <f t="shared" si="293"/>
        <v>5.4000000000000006E-2</v>
      </c>
      <c r="O2372" s="2">
        <v>0</v>
      </c>
      <c r="P2372" s="2">
        <v>10</v>
      </c>
      <c r="Q2372" s="2">
        <v>10</v>
      </c>
      <c r="R2372" s="2">
        <v>0</v>
      </c>
      <c r="S2372" s="470">
        <f>+($I$2370*$S$2370)/I2372</f>
        <v>44.206059177177885</v>
      </c>
      <c r="T2372" s="470">
        <f t="shared" si="294"/>
        <v>64.206059177177877</v>
      </c>
      <c r="U2372" s="476" t="s">
        <v>3969</v>
      </c>
      <c r="V2372" s="472"/>
    </row>
    <row r="2373" spans="1:22" s="1" customFormat="1" ht="39.950000000000003" customHeight="1" thickBot="1">
      <c r="A2373" s="1" t="s">
        <v>6</v>
      </c>
      <c r="B2373" s="2" t="s">
        <v>238</v>
      </c>
      <c r="C2373" s="2" t="s">
        <v>269</v>
      </c>
      <c r="D2373" s="2" t="s">
        <v>2539</v>
      </c>
      <c r="E2373" s="2" t="s">
        <v>2736</v>
      </c>
      <c r="F2373" s="2" t="s">
        <v>3070</v>
      </c>
      <c r="G2373" s="2">
        <v>163.95</v>
      </c>
      <c r="H2373" s="467">
        <v>203.28</v>
      </c>
      <c r="I2373" s="467">
        <v>169.66</v>
      </c>
      <c r="J2373" s="468">
        <f t="shared" si="299"/>
        <v>-0.16538764266036995</v>
      </c>
      <c r="K2373" s="464">
        <v>206.05500000000001</v>
      </c>
      <c r="L2373" s="464">
        <v>232.70500000000001</v>
      </c>
      <c r="M2373" s="464">
        <v>235.70500000000001</v>
      </c>
      <c r="N2373" s="466">
        <f t="shared" si="293"/>
        <v>5.4000000000000006E-2</v>
      </c>
      <c r="O2373" s="2">
        <v>0</v>
      </c>
      <c r="P2373" s="2">
        <v>10</v>
      </c>
      <c r="Q2373" s="2">
        <v>10</v>
      </c>
      <c r="R2373" s="2">
        <v>0</v>
      </c>
      <c r="S2373" s="470">
        <f>+($I$2370*$S$2370)/I2373</f>
        <v>44.206059177177885</v>
      </c>
      <c r="T2373" s="470">
        <f t="shared" si="294"/>
        <v>64.206059177177877</v>
      </c>
      <c r="U2373" s="476" t="s">
        <v>3969</v>
      </c>
      <c r="V2373" s="472"/>
    </row>
    <row r="2374" spans="1:22" s="1" customFormat="1" ht="39.950000000000003" customHeight="1" thickBot="1">
      <c r="A2374" s="1" t="s">
        <v>6</v>
      </c>
      <c r="B2374" s="2" t="s">
        <v>238</v>
      </c>
      <c r="C2374" s="2" t="s">
        <v>269</v>
      </c>
      <c r="D2374" s="2" t="s">
        <v>2540</v>
      </c>
      <c r="E2374" s="2" t="s">
        <v>2735</v>
      </c>
      <c r="F2374" s="2" t="s">
        <v>3077</v>
      </c>
      <c r="G2374" s="2">
        <v>246.9</v>
      </c>
      <c r="H2374" s="467">
        <v>247</v>
      </c>
      <c r="I2374" s="467">
        <v>267</v>
      </c>
      <c r="J2374" s="468">
        <f t="shared" si="299"/>
        <v>8.0971659919028341E-2</v>
      </c>
      <c r="K2374" s="464">
        <v>206.05500000000001</v>
      </c>
      <c r="L2374" s="464">
        <v>232.70500000000001</v>
      </c>
      <c r="M2374" s="464">
        <v>235.70500000000001</v>
      </c>
      <c r="N2374" s="466">
        <f t="shared" si="293"/>
        <v>5.4000000000000006E-2</v>
      </c>
      <c r="O2374" s="2">
        <v>10</v>
      </c>
      <c r="P2374" s="2">
        <v>10</v>
      </c>
      <c r="Q2374" s="2">
        <v>10</v>
      </c>
      <c r="R2374" s="2">
        <v>1</v>
      </c>
      <c r="S2374" s="470">
        <f>+($I$2370*$S$2370)/I2374</f>
        <v>28.089887640449437</v>
      </c>
      <c r="T2374" s="470">
        <f t="shared" si="294"/>
        <v>59.089887640449433</v>
      </c>
      <c r="U2374" s="474" t="s">
        <v>3970</v>
      </c>
      <c r="V2374" s="475" t="s">
        <v>3971</v>
      </c>
    </row>
    <row r="2375" spans="1:22" s="1" customFormat="1" ht="39.950000000000003" customHeight="1" thickBot="1">
      <c r="A2375" s="1" t="s">
        <v>6</v>
      </c>
      <c r="B2375" s="2" t="s">
        <v>238</v>
      </c>
      <c r="C2375" s="2" t="s">
        <v>269</v>
      </c>
      <c r="D2375" s="2" t="s">
        <v>2541</v>
      </c>
      <c r="E2375" s="2" t="s">
        <v>2739</v>
      </c>
      <c r="F2375" s="2" t="s">
        <v>3079</v>
      </c>
      <c r="G2375" s="2">
        <v>207.78</v>
      </c>
      <c r="H2375" s="467">
        <v>282.43</v>
      </c>
      <c r="I2375" s="467">
        <v>282.43</v>
      </c>
      <c r="J2375" s="468">
        <f t="shared" si="299"/>
        <v>0</v>
      </c>
      <c r="K2375" s="464">
        <v>206.05500000000001</v>
      </c>
      <c r="L2375" s="464">
        <v>232.70500000000001</v>
      </c>
      <c r="M2375" s="464">
        <v>235.70500000000001</v>
      </c>
      <c r="N2375" s="466">
        <f t="shared" si="293"/>
        <v>5.4000000000000006E-2</v>
      </c>
      <c r="O2375" s="2">
        <v>10</v>
      </c>
      <c r="P2375" s="2">
        <v>10</v>
      </c>
      <c r="Q2375" s="2">
        <v>10</v>
      </c>
      <c r="R2375" s="2">
        <v>0</v>
      </c>
      <c r="S2375" s="470">
        <f>+($I$2370*$S$2370)/I2375</f>
        <v>26.55525262897001</v>
      </c>
      <c r="T2375" s="470">
        <f t="shared" si="294"/>
        <v>56.55525262897001</v>
      </c>
      <c r="U2375" s="474" t="s">
        <v>3970</v>
      </c>
      <c r="V2375" s="475" t="s">
        <v>3971</v>
      </c>
    </row>
    <row r="2376" spans="1:22" s="1" customFormat="1" ht="39.950000000000003" customHeight="1" thickBot="1">
      <c r="A2376" s="1" t="s">
        <v>6</v>
      </c>
      <c r="B2376" s="2" t="s">
        <v>238</v>
      </c>
      <c r="C2376" s="2" t="s">
        <v>269</v>
      </c>
      <c r="D2376" s="2" t="s">
        <v>2542</v>
      </c>
      <c r="E2376" s="2" t="s">
        <v>2733</v>
      </c>
      <c r="F2376" s="2" t="s">
        <v>3078</v>
      </c>
      <c r="G2376" s="2">
        <v>137.02000000000001</v>
      </c>
      <c r="H2376" s="467"/>
      <c r="I2376" s="467"/>
      <c r="J2376" s="468"/>
      <c r="K2376" s="464">
        <v>206.05500000000001</v>
      </c>
      <c r="L2376" s="464">
        <v>232.70500000000001</v>
      </c>
      <c r="M2376" s="464">
        <v>235.70500000000001</v>
      </c>
      <c r="N2376" s="466">
        <f t="shared" si="293"/>
        <v>5.4000000000000006E-2</v>
      </c>
      <c r="O2376" s="2">
        <v>10</v>
      </c>
      <c r="P2376" s="2">
        <v>10</v>
      </c>
      <c r="Q2376" s="2">
        <v>10</v>
      </c>
      <c r="R2376" s="2">
        <v>2</v>
      </c>
      <c r="S2376" s="470"/>
      <c r="T2376" s="470">
        <f t="shared" si="294"/>
        <v>32</v>
      </c>
      <c r="U2376" s="474" t="s">
        <v>3970</v>
      </c>
      <c r="V2376" s="475" t="s">
        <v>3162</v>
      </c>
    </row>
    <row r="2377" spans="1:22" s="1" customFormat="1" ht="39.950000000000003" customHeight="1" thickBot="1">
      <c r="A2377" s="1" t="s">
        <v>6</v>
      </c>
      <c r="B2377" s="2" t="s">
        <v>239</v>
      </c>
      <c r="C2377" s="2" t="s">
        <v>269</v>
      </c>
      <c r="D2377" s="2" t="s">
        <v>2543</v>
      </c>
      <c r="E2377" s="2" t="s">
        <v>2754</v>
      </c>
      <c r="F2377" s="2" t="s">
        <v>2821</v>
      </c>
      <c r="G2377" s="2">
        <v>120</v>
      </c>
      <c r="H2377" s="467">
        <v>100</v>
      </c>
      <c r="I2377" s="467">
        <v>100.01</v>
      </c>
      <c r="J2377" s="468">
        <f>+(I2377-H2377)/H2377</f>
        <v>1.0000000000005117E-4</v>
      </c>
      <c r="K2377" s="464"/>
      <c r="L2377" s="464" t="s">
        <v>3140</v>
      </c>
      <c r="M2377" s="464" t="s">
        <v>3140</v>
      </c>
      <c r="N2377" s="466">
        <f t="shared" si="293"/>
        <v>5.4000000000000006E-2</v>
      </c>
      <c r="O2377" s="2">
        <v>10</v>
      </c>
      <c r="P2377" s="2">
        <v>10</v>
      </c>
      <c r="Q2377" s="2">
        <v>10</v>
      </c>
      <c r="R2377" s="2">
        <v>0</v>
      </c>
      <c r="S2377" s="470"/>
      <c r="T2377" s="470">
        <f t="shared" si="294"/>
        <v>30</v>
      </c>
      <c r="U2377" s="474" t="s">
        <v>3970</v>
      </c>
      <c r="V2377" s="475" t="s">
        <v>3152</v>
      </c>
    </row>
    <row r="2378" spans="1:22" s="1" customFormat="1" ht="39.950000000000003" customHeight="1" thickBot="1">
      <c r="A2378" s="1" t="s">
        <v>6</v>
      </c>
      <c r="B2378" s="2" t="s">
        <v>239</v>
      </c>
      <c r="C2378" s="2" t="s">
        <v>269</v>
      </c>
      <c r="D2378" s="2" t="s">
        <v>2546</v>
      </c>
      <c r="E2378" s="2" t="s">
        <v>2739</v>
      </c>
      <c r="F2378" s="2" t="s">
        <v>3079</v>
      </c>
      <c r="G2378" s="2">
        <v>180.08</v>
      </c>
      <c r="H2378" s="467">
        <v>220.85</v>
      </c>
      <c r="I2378" s="467">
        <v>220.85</v>
      </c>
      <c r="J2378" s="468">
        <f>+(I2378-H2378)/H2378</f>
        <v>0</v>
      </c>
      <c r="K2378" s="464"/>
      <c r="L2378" s="464" t="s">
        <v>3140</v>
      </c>
      <c r="M2378" s="464" t="s">
        <v>3140</v>
      </c>
      <c r="N2378" s="466">
        <f t="shared" si="293"/>
        <v>5.4000000000000006E-2</v>
      </c>
      <c r="O2378" s="2">
        <v>10</v>
      </c>
      <c r="P2378" s="2">
        <v>10</v>
      </c>
      <c r="Q2378" s="2">
        <v>10</v>
      </c>
      <c r="R2378" s="2">
        <v>0</v>
      </c>
      <c r="S2378" s="470">
        <v>60</v>
      </c>
      <c r="T2378" s="470">
        <f t="shared" si="294"/>
        <v>90</v>
      </c>
      <c r="U2378" s="476" t="s">
        <v>3969</v>
      </c>
      <c r="V2378" s="472"/>
    </row>
    <row r="2379" spans="1:22" s="1" customFormat="1" ht="39.950000000000003" customHeight="1" thickBot="1">
      <c r="A2379" s="1" t="s">
        <v>6</v>
      </c>
      <c r="B2379" s="2" t="s">
        <v>239</v>
      </c>
      <c r="C2379" s="2" t="s">
        <v>269</v>
      </c>
      <c r="D2379" s="2" t="s">
        <v>2545</v>
      </c>
      <c r="E2379" s="2" t="s">
        <v>2735</v>
      </c>
      <c r="F2379" s="2" t="s">
        <v>3077</v>
      </c>
      <c r="G2379" s="2">
        <v>216</v>
      </c>
      <c r="H2379" s="467">
        <v>217</v>
      </c>
      <c r="I2379" s="467">
        <v>221</v>
      </c>
      <c r="J2379" s="468">
        <f>+(I2379-H2379)/H2379</f>
        <v>1.8433179723502304E-2</v>
      </c>
      <c r="K2379" s="464"/>
      <c r="L2379" s="464" t="s">
        <v>3140</v>
      </c>
      <c r="M2379" s="464" t="s">
        <v>3140</v>
      </c>
      <c r="N2379" s="466">
        <f t="shared" si="293"/>
        <v>5.4000000000000006E-2</v>
      </c>
      <c r="O2379" s="2">
        <v>10</v>
      </c>
      <c r="P2379" s="2">
        <v>10</v>
      </c>
      <c r="Q2379" s="2">
        <v>10</v>
      </c>
      <c r="R2379" s="2">
        <v>1</v>
      </c>
      <c r="S2379" s="470">
        <f>+($I$2378*$S$2378)/I2379</f>
        <v>59.959276018099544</v>
      </c>
      <c r="T2379" s="470">
        <f t="shared" si="294"/>
        <v>90.959276018099544</v>
      </c>
      <c r="U2379" s="476" t="s">
        <v>3969</v>
      </c>
      <c r="V2379" s="472"/>
    </row>
    <row r="2380" spans="1:22" s="1" customFormat="1" ht="39.950000000000003" customHeight="1" thickBot="1">
      <c r="A2380" s="1" t="s">
        <v>6</v>
      </c>
      <c r="B2380" s="2" t="s">
        <v>239</v>
      </c>
      <c r="C2380" s="2" t="s">
        <v>270</v>
      </c>
      <c r="D2380" s="2" t="s">
        <v>2546</v>
      </c>
      <c r="E2380" s="2" t="s">
        <v>2739</v>
      </c>
      <c r="F2380" s="2" t="s">
        <v>3078</v>
      </c>
      <c r="G2380" s="2">
        <v>171.65</v>
      </c>
      <c r="H2380" s="467">
        <v>242.76</v>
      </c>
      <c r="I2380" s="467">
        <v>242.76</v>
      </c>
      <c r="J2380" s="468">
        <f>+(I2380-H2380)/H2380</f>
        <v>0</v>
      </c>
      <c r="K2380" s="464"/>
      <c r="L2380" s="464" t="s">
        <v>3140</v>
      </c>
      <c r="M2380" s="464" t="s">
        <v>3140</v>
      </c>
      <c r="N2380" s="466">
        <f t="shared" ref="N2380:N2443" si="300">1.6%+1.9%+1.9%</f>
        <v>5.4000000000000006E-2</v>
      </c>
      <c r="O2380" s="2">
        <v>10</v>
      </c>
      <c r="P2380" s="2">
        <v>10</v>
      </c>
      <c r="Q2380" s="2">
        <v>10</v>
      </c>
      <c r="R2380" s="2">
        <v>0</v>
      </c>
      <c r="S2380" s="470">
        <f>+($I$2378*$S$2378)/I2380</f>
        <v>54.584775086505189</v>
      </c>
      <c r="T2380" s="470">
        <f t="shared" ref="T2380:T2443" si="301">+SUM(O2380:S2380)</f>
        <v>84.584775086505189</v>
      </c>
      <c r="U2380" s="476" t="s">
        <v>3969</v>
      </c>
      <c r="V2380" s="472"/>
    </row>
    <row r="2381" spans="1:22" s="1" customFormat="1" ht="39.950000000000003" customHeight="1" thickBot="1">
      <c r="A2381" s="1" t="s">
        <v>6</v>
      </c>
      <c r="B2381" s="2" t="s">
        <v>239</v>
      </c>
      <c r="C2381" s="2" t="s">
        <v>269</v>
      </c>
      <c r="D2381" s="2" t="s">
        <v>2544</v>
      </c>
      <c r="E2381" s="2" t="s">
        <v>2736</v>
      </c>
      <c r="F2381" s="2" t="s">
        <v>3070</v>
      </c>
      <c r="G2381" s="2">
        <v>164.26</v>
      </c>
      <c r="H2381" s="467">
        <v>177.87</v>
      </c>
      <c r="I2381" s="467">
        <v>1700</v>
      </c>
      <c r="J2381" s="468">
        <f>+(I2381-H2381)/H2381</f>
        <v>8.5575420250744934</v>
      </c>
      <c r="K2381" s="464"/>
      <c r="L2381" s="464" t="s">
        <v>3140</v>
      </c>
      <c r="M2381" s="464" t="s">
        <v>3140</v>
      </c>
      <c r="N2381" s="466">
        <f t="shared" si="300"/>
        <v>5.4000000000000006E-2</v>
      </c>
      <c r="O2381" s="2">
        <v>0</v>
      </c>
      <c r="P2381" s="2">
        <v>10</v>
      </c>
      <c r="Q2381" s="2">
        <v>10</v>
      </c>
      <c r="R2381" s="2">
        <v>0</v>
      </c>
      <c r="S2381" s="470">
        <f>+($I$2378*$S$2378)/I2381</f>
        <v>7.7947058823529414</v>
      </c>
      <c r="T2381" s="470">
        <f t="shared" si="301"/>
        <v>27.794705882352943</v>
      </c>
      <c r="U2381" s="474" t="s">
        <v>3970</v>
      </c>
      <c r="V2381" s="475" t="s">
        <v>3971</v>
      </c>
    </row>
    <row r="2382" spans="1:22" s="1" customFormat="1" ht="39.950000000000003" customHeight="1" thickBot="1">
      <c r="A2382" s="1" t="s">
        <v>6</v>
      </c>
      <c r="B2382" s="2" t="s">
        <v>239</v>
      </c>
      <c r="C2382" s="2" t="s">
        <v>269</v>
      </c>
      <c r="D2382" s="2" t="s">
        <v>2547</v>
      </c>
      <c r="E2382" s="2" t="s">
        <v>2733</v>
      </c>
      <c r="F2382" s="2" t="s">
        <v>3080</v>
      </c>
      <c r="G2382" s="2">
        <v>156.4</v>
      </c>
      <c r="H2382" s="467"/>
      <c r="I2382" s="467"/>
      <c r="J2382" s="468"/>
      <c r="K2382" s="464"/>
      <c r="L2382" s="464" t="s">
        <v>3140</v>
      </c>
      <c r="M2382" s="464" t="s">
        <v>3140</v>
      </c>
      <c r="N2382" s="466">
        <f t="shared" si="300"/>
        <v>5.4000000000000006E-2</v>
      </c>
      <c r="O2382" s="2">
        <v>10</v>
      </c>
      <c r="P2382" s="2">
        <v>10</v>
      </c>
      <c r="Q2382" s="2">
        <v>10</v>
      </c>
      <c r="R2382" s="2">
        <v>2</v>
      </c>
      <c r="S2382" s="470"/>
      <c r="T2382" s="470">
        <f t="shared" si="301"/>
        <v>32</v>
      </c>
      <c r="U2382" s="474" t="s">
        <v>3970</v>
      </c>
      <c r="V2382" s="475" t="s">
        <v>3162</v>
      </c>
    </row>
    <row r="2383" spans="1:22" s="1" customFormat="1" ht="39.950000000000003" customHeight="1" thickBot="1">
      <c r="A2383" s="1" t="s">
        <v>7</v>
      </c>
      <c r="B2383" s="2" t="s">
        <v>240</v>
      </c>
      <c r="C2383" s="2" t="s">
        <v>269</v>
      </c>
      <c r="D2383" s="2" t="s">
        <v>2550</v>
      </c>
      <c r="E2383" s="2" t="s">
        <v>2736</v>
      </c>
      <c r="F2383" s="2" t="s">
        <v>3070</v>
      </c>
      <c r="G2383" s="2">
        <v>183.32</v>
      </c>
      <c r="H2383" s="467">
        <v>203.28</v>
      </c>
      <c r="I2383" s="467">
        <v>196.5</v>
      </c>
      <c r="J2383" s="468">
        <f>+(I2383-H2383)/H2383</f>
        <v>-3.3353010625737901E-2</v>
      </c>
      <c r="K2383" s="464">
        <v>206.05625000000001</v>
      </c>
      <c r="L2383" s="464">
        <v>232.70625000000001</v>
      </c>
      <c r="M2383" s="464">
        <v>234.95625000000001</v>
      </c>
      <c r="N2383" s="466">
        <f t="shared" si="300"/>
        <v>5.4000000000000006E-2</v>
      </c>
      <c r="O2383" s="2">
        <v>0</v>
      </c>
      <c r="P2383" s="2">
        <v>10</v>
      </c>
      <c r="Q2383" s="2">
        <v>10</v>
      </c>
      <c r="R2383" s="2">
        <v>0</v>
      </c>
      <c r="S2383" s="470">
        <v>60</v>
      </c>
      <c r="T2383" s="470">
        <f t="shared" si="301"/>
        <v>80</v>
      </c>
      <c r="U2383" s="476" t="s">
        <v>3969</v>
      </c>
      <c r="V2383" s="472"/>
    </row>
    <row r="2384" spans="1:22" s="1" customFormat="1" ht="39.950000000000003" customHeight="1" thickBot="1">
      <c r="A2384" s="1" t="s">
        <v>6</v>
      </c>
      <c r="B2384" s="2" t="s">
        <v>240</v>
      </c>
      <c r="C2384" s="2" t="s">
        <v>270</v>
      </c>
      <c r="D2384" s="2" t="s">
        <v>2549</v>
      </c>
      <c r="E2384" s="2" t="s">
        <v>2736</v>
      </c>
      <c r="F2384" s="2" t="s">
        <v>3070</v>
      </c>
      <c r="G2384" s="2">
        <v>177.2</v>
      </c>
      <c r="H2384" s="467">
        <v>196.5</v>
      </c>
      <c r="I2384" s="467">
        <v>196.55</v>
      </c>
      <c r="J2384" s="468">
        <f>+(I2384-H2384)/H2384</f>
        <v>2.5445292620870924E-4</v>
      </c>
      <c r="K2384" s="464">
        <v>206.05625000000001</v>
      </c>
      <c r="L2384" s="464">
        <v>232.70625000000001</v>
      </c>
      <c r="M2384" s="464">
        <v>234.95625000000001</v>
      </c>
      <c r="N2384" s="466">
        <f t="shared" si="300"/>
        <v>5.4000000000000006E-2</v>
      </c>
      <c r="O2384" s="2">
        <v>0</v>
      </c>
      <c r="P2384" s="2">
        <v>10</v>
      </c>
      <c r="Q2384" s="2">
        <v>10</v>
      </c>
      <c r="R2384" s="2">
        <v>0</v>
      </c>
      <c r="S2384" s="470">
        <f>+($I$2383*$S$2383)/I2384</f>
        <v>59.984736708216737</v>
      </c>
      <c r="T2384" s="470">
        <f t="shared" si="301"/>
        <v>79.98473670821673</v>
      </c>
      <c r="U2384" s="476" t="s">
        <v>3969</v>
      </c>
      <c r="V2384" s="472"/>
    </row>
    <row r="2385" spans="1:22" s="1" customFormat="1" ht="39.950000000000003" customHeight="1" thickBot="1">
      <c r="A2385" s="1" t="s">
        <v>6</v>
      </c>
      <c r="B2385" s="2" t="s">
        <v>240</v>
      </c>
      <c r="C2385" s="2" t="s">
        <v>269</v>
      </c>
      <c r="D2385" s="2" t="s">
        <v>2551</v>
      </c>
      <c r="E2385" s="2" t="s">
        <v>2735</v>
      </c>
      <c r="F2385" s="2" t="s">
        <v>3081</v>
      </c>
      <c r="G2385" s="2">
        <v>459.47</v>
      </c>
      <c r="H2385" s="467">
        <v>472</v>
      </c>
      <c r="I2385" s="467">
        <v>574</v>
      </c>
      <c r="J2385" s="468">
        <f>+(I2385-H2385)/H2385</f>
        <v>0.21610169491525424</v>
      </c>
      <c r="K2385" s="464">
        <v>206.05625000000001</v>
      </c>
      <c r="L2385" s="464">
        <v>232.70625000000001</v>
      </c>
      <c r="M2385" s="464">
        <v>234.95625000000001</v>
      </c>
      <c r="N2385" s="466">
        <f t="shared" si="300"/>
        <v>5.4000000000000006E-2</v>
      </c>
      <c r="O2385" s="2">
        <v>10</v>
      </c>
      <c r="P2385" s="2">
        <v>10</v>
      </c>
      <c r="Q2385" s="2">
        <v>10</v>
      </c>
      <c r="R2385" s="2">
        <v>1</v>
      </c>
      <c r="S2385" s="470">
        <f>+($I$2383*$S$2383)/I2385</f>
        <v>20.540069686411151</v>
      </c>
      <c r="T2385" s="470">
        <f t="shared" si="301"/>
        <v>51.540069686411151</v>
      </c>
      <c r="U2385" s="474" t="s">
        <v>3970</v>
      </c>
      <c r="V2385" s="475" t="s">
        <v>3971</v>
      </c>
    </row>
    <row r="2386" spans="1:22" s="1" customFormat="1" ht="39.950000000000003" customHeight="1" thickBot="1">
      <c r="A2386" s="1" t="s">
        <v>6</v>
      </c>
      <c r="B2386" s="2" t="s">
        <v>240</v>
      </c>
      <c r="C2386" s="2" t="s">
        <v>269</v>
      </c>
      <c r="D2386" s="2" t="s">
        <v>2552</v>
      </c>
      <c r="E2386" s="2" t="s">
        <v>2754</v>
      </c>
      <c r="F2386" s="2" t="s">
        <v>2821</v>
      </c>
      <c r="G2386" s="2">
        <v>600</v>
      </c>
      <c r="H2386" s="467">
        <v>600</v>
      </c>
      <c r="I2386" s="467">
        <v>600.01</v>
      </c>
      <c r="J2386" s="468">
        <f>+(I2386-H2386)/H2386</f>
        <v>1.6666666666651509E-5</v>
      </c>
      <c r="K2386" s="464">
        <v>206.05625000000001</v>
      </c>
      <c r="L2386" s="464">
        <v>232.70625000000001</v>
      </c>
      <c r="M2386" s="464">
        <v>234.95625000000001</v>
      </c>
      <c r="N2386" s="466">
        <f t="shared" si="300"/>
        <v>5.4000000000000006E-2</v>
      </c>
      <c r="O2386" s="2">
        <v>10</v>
      </c>
      <c r="P2386" s="2">
        <v>10</v>
      </c>
      <c r="Q2386" s="2">
        <v>10</v>
      </c>
      <c r="R2386" s="2">
        <v>0</v>
      </c>
      <c r="S2386" s="470"/>
      <c r="T2386" s="470">
        <f t="shared" si="301"/>
        <v>30</v>
      </c>
      <c r="U2386" s="474" t="s">
        <v>3970</v>
      </c>
      <c r="V2386" s="475" t="s">
        <v>3152</v>
      </c>
    </row>
    <row r="2387" spans="1:22" s="1" customFormat="1" ht="39.950000000000003" customHeight="1" thickBot="1">
      <c r="A2387" s="1" t="s">
        <v>6</v>
      </c>
      <c r="B2387" s="2" t="s">
        <v>240</v>
      </c>
      <c r="C2387" s="2" t="s">
        <v>269</v>
      </c>
      <c r="D2387" s="2" t="s">
        <v>2548</v>
      </c>
      <c r="E2387" s="2" t="s">
        <v>2739</v>
      </c>
      <c r="F2387" s="2" t="s">
        <v>3078</v>
      </c>
      <c r="G2387" s="2">
        <v>142.77000000000001</v>
      </c>
      <c r="H2387" s="467">
        <v>164.54</v>
      </c>
      <c r="I2387" s="467"/>
      <c r="J2387" s="468"/>
      <c r="K2387" s="464">
        <v>206.05625000000001</v>
      </c>
      <c r="L2387" s="464">
        <v>232.70625000000001</v>
      </c>
      <c r="M2387" s="464">
        <v>234.95625000000001</v>
      </c>
      <c r="N2387" s="466">
        <f t="shared" si="300"/>
        <v>5.4000000000000006E-2</v>
      </c>
      <c r="O2387" s="2">
        <v>10</v>
      </c>
      <c r="P2387" s="2">
        <v>10</v>
      </c>
      <c r="Q2387" s="2">
        <v>10</v>
      </c>
      <c r="R2387" s="2">
        <v>0</v>
      </c>
      <c r="S2387" s="470"/>
      <c r="T2387" s="470">
        <f t="shared" si="301"/>
        <v>30</v>
      </c>
      <c r="U2387" s="474" t="s">
        <v>3970</v>
      </c>
      <c r="V2387" s="475" t="s">
        <v>3151</v>
      </c>
    </row>
    <row r="2388" spans="1:22" s="1" customFormat="1" ht="39.950000000000003" customHeight="1" thickBot="1">
      <c r="A2388" s="1" t="s">
        <v>6</v>
      </c>
      <c r="B2388" s="2" t="s">
        <v>240</v>
      </c>
      <c r="C2388" s="2" t="s">
        <v>269</v>
      </c>
      <c r="D2388" s="2" t="s">
        <v>2535</v>
      </c>
      <c r="E2388" s="2" t="s">
        <v>2733</v>
      </c>
      <c r="F2388" s="2" t="s">
        <v>3078</v>
      </c>
      <c r="G2388" s="2">
        <v>139.16999999999999</v>
      </c>
      <c r="H2388" s="467"/>
      <c r="I2388" s="467"/>
      <c r="J2388" s="468"/>
      <c r="K2388" s="464">
        <v>206.05625000000001</v>
      </c>
      <c r="L2388" s="464">
        <v>232.70625000000001</v>
      </c>
      <c r="M2388" s="464">
        <v>234.95625000000001</v>
      </c>
      <c r="N2388" s="466">
        <f t="shared" si="300"/>
        <v>5.4000000000000006E-2</v>
      </c>
      <c r="O2388" s="2">
        <v>10</v>
      </c>
      <c r="P2388" s="2">
        <v>10</v>
      </c>
      <c r="Q2388" s="2">
        <v>10</v>
      </c>
      <c r="R2388" s="2">
        <v>2</v>
      </c>
      <c r="S2388" s="470"/>
      <c r="T2388" s="470">
        <f t="shared" si="301"/>
        <v>32</v>
      </c>
      <c r="U2388" s="474" t="s">
        <v>3970</v>
      </c>
      <c r="V2388" s="475" t="s">
        <v>3162</v>
      </c>
    </row>
    <row r="2389" spans="1:22" s="1" customFormat="1" ht="39.950000000000003" customHeight="1" thickBot="1">
      <c r="A2389" s="1" t="s">
        <v>6</v>
      </c>
      <c r="B2389" s="2" t="s">
        <v>241</v>
      </c>
      <c r="C2389" s="2" t="s">
        <v>269</v>
      </c>
      <c r="D2389" s="2" t="s">
        <v>2553</v>
      </c>
      <c r="E2389" s="2" t="s">
        <v>2737</v>
      </c>
      <c r="F2389" s="2" t="s">
        <v>3082</v>
      </c>
      <c r="G2389" s="2">
        <v>773</v>
      </c>
      <c r="H2389" s="467">
        <v>773</v>
      </c>
      <c r="I2389" s="467">
        <v>959.53</v>
      </c>
      <c r="J2389" s="468">
        <f t="shared" ref="J2389:J2430" si="302">+(I2389-H2389)/H2389</f>
        <v>0.24130659767141005</v>
      </c>
      <c r="K2389" s="464">
        <v>1471</v>
      </c>
      <c r="L2389" s="464">
        <v>1305.666666666667</v>
      </c>
      <c r="M2389" s="464">
        <v>1354</v>
      </c>
      <c r="N2389" s="466">
        <f t="shared" si="300"/>
        <v>5.4000000000000006E-2</v>
      </c>
      <c r="O2389" s="2">
        <v>10</v>
      </c>
      <c r="P2389" s="2">
        <v>10</v>
      </c>
      <c r="Q2389" s="2">
        <v>10</v>
      </c>
      <c r="R2389" s="2">
        <v>0</v>
      </c>
      <c r="S2389" s="470">
        <v>60</v>
      </c>
      <c r="T2389" s="470">
        <f t="shared" si="301"/>
        <v>90</v>
      </c>
      <c r="U2389" s="476" t="s">
        <v>3969</v>
      </c>
      <c r="V2389" s="472"/>
    </row>
    <row r="2390" spans="1:22" s="1" customFormat="1" ht="39.950000000000003" customHeight="1" thickBot="1">
      <c r="A2390" s="1" t="s">
        <v>6</v>
      </c>
      <c r="B2390" s="2" t="s">
        <v>241</v>
      </c>
      <c r="C2390" s="2" t="s">
        <v>270</v>
      </c>
      <c r="D2390" s="2" t="s">
        <v>2554</v>
      </c>
      <c r="E2390" s="2" t="s">
        <v>2733</v>
      </c>
      <c r="F2390" s="2" t="s">
        <v>2779</v>
      </c>
      <c r="G2390" s="2">
        <v>1621.01</v>
      </c>
      <c r="H2390" s="467">
        <v>1203.67</v>
      </c>
      <c r="I2390" s="467">
        <v>1087.05</v>
      </c>
      <c r="J2390" s="468">
        <f t="shared" si="302"/>
        <v>-9.6887020528882595E-2</v>
      </c>
      <c r="K2390" s="464">
        <v>1471</v>
      </c>
      <c r="L2390" s="464">
        <v>1305.666666666667</v>
      </c>
      <c r="M2390" s="464">
        <v>1354</v>
      </c>
      <c r="N2390" s="466">
        <f t="shared" si="300"/>
        <v>5.4000000000000006E-2</v>
      </c>
      <c r="O2390" s="2">
        <v>10</v>
      </c>
      <c r="P2390" s="2">
        <v>10</v>
      </c>
      <c r="Q2390" s="2">
        <v>10</v>
      </c>
      <c r="R2390" s="2">
        <v>2</v>
      </c>
      <c r="S2390" s="470">
        <f t="shared" ref="S2390:S2395" si="303">+($I$2389*$S$2389)/I2390</f>
        <v>52.961501310887265</v>
      </c>
      <c r="T2390" s="470">
        <f t="shared" si="301"/>
        <v>84.961501310887257</v>
      </c>
      <c r="U2390" s="476" t="s">
        <v>3969</v>
      </c>
      <c r="V2390" s="472"/>
    </row>
    <row r="2391" spans="1:22" s="1" customFormat="1" ht="39.950000000000003" customHeight="1" thickBot="1">
      <c r="A2391" s="1" t="s">
        <v>6</v>
      </c>
      <c r="B2391" s="2" t="s">
        <v>241</v>
      </c>
      <c r="C2391" s="2" t="s">
        <v>271</v>
      </c>
      <c r="D2391" s="2" t="s">
        <v>2556</v>
      </c>
      <c r="E2391" s="2" t="s">
        <v>2733</v>
      </c>
      <c r="F2391" s="2" t="s">
        <v>3083</v>
      </c>
      <c r="G2391" s="2">
        <v>1593.94</v>
      </c>
      <c r="H2391" s="467">
        <v>1715.82</v>
      </c>
      <c r="I2391" s="467">
        <v>1544.29</v>
      </c>
      <c r="J2391" s="468">
        <f t="shared" si="302"/>
        <v>-9.9969693790723957E-2</v>
      </c>
      <c r="K2391" s="464">
        <v>1471</v>
      </c>
      <c r="L2391" s="464">
        <v>1305.666666666667</v>
      </c>
      <c r="M2391" s="464">
        <v>1354</v>
      </c>
      <c r="N2391" s="466">
        <f t="shared" si="300"/>
        <v>5.4000000000000006E-2</v>
      </c>
      <c r="O2391" s="2">
        <v>10</v>
      </c>
      <c r="P2391" s="2">
        <v>10</v>
      </c>
      <c r="Q2391" s="2">
        <v>10</v>
      </c>
      <c r="R2391" s="2">
        <v>2</v>
      </c>
      <c r="S2391" s="470">
        <f t="shared" si="303"/>
        <v>37.280433079279149</v>
      </c>
      <c r="T2391" s="470">
        <f t="shared" si="301"/>
        <v>69.280433079279149</v>
      </c>
      <c r="U2391" s="474" t="s">
        <v>3970</v>
      </c>
      <c r="V2391" s="475" t="s">
        <v>3971</v>
      </c>
    </row>
    <row r="2392" spans="1:22" s="1" customFormat="1" ht="39.950000000000003" customHeight="1" thickBot="1">
      <c r="A2392" s="1" t="s">
        <v>6</v>
      </c>
      <c r="B2392" s="2" t="s">
        <v>241</v>
      </c>
      <c r="C2392" s="2" t="s">
        <v>269</v>
      </c>
      <c r="D2392" s="2" t="s">
        <v>2555</v>
      </c>
      <c r="E2392" s="2" t="s">
        <v>2733</v>
      </c>
      <c r="F2392" s="2" t="s">
        <v>3076</v>
      </c>
      <c r="G2392" s="2">
        <v>1147.3800000000001</v>
      </c>
      <c r="H2392" s="467">
        <v>1518.77</v>
      </c>
      <c r="I2392" s="467">
        <v>1664.93</v>
      </c>
      <c r="J2392" s="468">
        <f t="shared" si="302"/>
        <v>9.6235769734719603E-2</v>
      </c>
      <c r="K2392" s="464">
        <v>1471</v>
      </c>
      <c r="L2392" s="464">
        <v>1305.666666666667</v>
      </c>
      <c r="M2392" s="464">
        <v>1354</v>
      </c>
      <c r="N2392" s="466">
        <f t="shared" si="300"/>
        <v>5.4000000000000006E-2</v>
      </c>
      <c r="O2392" s="2">
        <v>10</v>
      </c>
      <c r="P2392" s="2">
        <v>10</v>
      </c>
      <c r="Q2392" s="2">
        <v>10</v>
      </c>
      <c r="R2392" s="2">
        <v>2</v>
      </c>
      <c r="S2392" s="470">
        <f t="shared" si="303"/>
        <v>34.579111434114346</v>
      </c>
      <c r="T2392" s="470">
        <f t="shared" si="301"/>
        <v>66.579111434114338</v>
      </c>
      <c r="U2392" s="474" t="s">
        <v>3970</v>
      </c>
      <c r="V2392" s="475" t="s">
        <v>3971</v>
      </c>
    </row>
    <row r="2393" spans="1:22" s="1" customFormat="1" ht="39.950000000000003" customHeight="1" thickBot="1">
      <c r="A2393" s="1" t="s">
        <v>6</v>
      </c>
      <c r="B2393" s="2" t="s">
        <v>241</v>
      </c>
      <c r="C2393" s="2" t="s">
        <v>269</v>
      </c>
      <c r="D2393" s="2" t="s">
        <v>2557</v>
      </c>
      <c r="E2393" s="2" t="s">
        <v>2739</v>
      </c>
      <c r="F2393" s="2" t="s">
        <v>3076</v>
      </c>
      <c r="G2393" s="2">
        <v>2036.2</v>
      </c>
      <c r="H2393" s="467">
        <v>2254.23</v>
      </c>
      <c r="I2393" s="467">
        <v>2254.23</v>
      </c>
      <c r="J2393" s="468">
        <f t="shared" si="302"/>
        <v>0</v>
      </c>
      <c r="K2393" s="464">
        <v>1471</v>
      </c>
      <c r="L2393" s="464">
        <v>1305.666666666667</v>
      </c>
      <c r="M2393" s="464">
        <v>1354</v>
      </c>
      <c r="N2393" s="466">
        <f t="shared" si="300"/>
        <v>5.4000000000000006E-2</v>
      </c>
      <c r="O2393" s="2">
        <v>10</v>
      </c>
      <c r="P2393" s="2">
        <v>10</v>
      </c>
      <c r="Q2393" s="2">
        <v>10</v>
      </c>
      <c r="R2393" s="2">
        <v>0</v>
      </c>
      <c r="S2393" s="470">
        <f t="shared" si="303"/>
        <v>25.539452495974231</v>
      </c>
      <c r="T2393" s="470">
        <f t="shared" si="301"/>
        <v>55.539452495974231</v>
      </c>
      <c r="U2393" s="474" t="s">
        <v>3970</v>
      </c>
      <c r="V2393" s="475" t="s">
        <v>3971</v>
      </c>
    </row>
    <row r="2394" spans="1:22" s="1" customFormat="1" ht="39.950000000000003" customHeight="1" thickBot="1">
      <c r="A2394" s="1" t="s">
        <v>6</v>
      </c>
      <c r="B2394" s="2" t="s">
        <v>241</v>
      </c>
      <c r="C2394" s="2" t="s">
        <v>269</v>
      </c>
      <c r="D2394" s="2" t="s">
        <v>2559</v>
      </c>
      <c r="E2394" s="2" t="s">
        <v>2736</v>
      </c>
      <c r="F2394" s="2" t="s">
        <v>3085</v>
      </c>
      <c r="G2394" s="2">
        <v>2925.05</v>
      </c>
      <c r="H2394" s="467">
        <v>3322.18</v>
      </c>
      <c r="I2394" s="467">
        <v>3689.53</v>
      </c>
      <c r="J2394" s="468">
        <f t="shared" si="302"/>
        <v>0.11057498389611652</v>
      </c>
      <c r="K2394" s="464">
        <v>1471</v>
      </c>
      <c r="L2394" s="464">
        <v>1305.666666666667</v>
      </c>
      <c r="M2394" s="464">
        <v>1354</v>
      </c>
      <c r="N2394" s="466">
        <f t="shared" si="300"/>
        <v>5.4000000000000006E-2</v>
      </c>
      <c r="O2394" s="2">
        <v>0</v>
      </c>
      <c r="P2394" s="2">
        <v>10</v>
      </c>
      <c r="Q2394" s="2">
        <v>10</v>
      </c>
      <c r="R2394" s="2">
        <v>0</v>
      </c>
      <c r="S2394" s="470">
        <f t="shared" si="303"/>
        <v>15.604101335400442</v>
      </c>
      <c r="T2394" s="470">
        <f t="shared" si="301"/>
        <v>35.604101335400443</v>
      </c>
      <c r="U2394" s="474" t="s">
        <v>3970</v>
      </c>
      <c r="V2394" s="475" t="s">
        <v>3971</v>
      </c>
    </row>
    <row r="2395" spans="1:22" s="1" customFormat="1" ht="39.950000000000003" customHeight="1" thickBot="1">
      <c r="A2395" s="1" t="s">
        <v>6</v>
      </c>
      <c r="B2395" s="2" t="s">
        <v>241</v>
      </c>
      <c r="C2395" s="2" t="s">
        <v>269</v>
      </c>
      <c r="D2395" s="2" t="s">
        <v>2558</v>
      </c>
      <c r="E2395" s="2" t="s">
        <v>2735</v>
      </c>
      <c r="F2395" s="2" t="s">
        <v>3084</v>
      </c>
      <c r="G2395" s="2">
        <v>2868.08</v>
      </c>
      <c r="H2395" s="467">
        <v>2869</v>
      </c>
      <c r="I2395" s="467">
        <v>4100</v>
      </c>
      <c r="J2395" s="468">
        <f t="shared" si="302"/>
        <v>0.42906936214708957</v>
      </c>
      <c r="K2395" s="464">
        <v>1471</v>
      </c>
      <c r="L2395" s="464">
        <v>1305.666666666667</v>
      </c>
      <c r="M2395" s="464">
        <v>1354</v>
      </c>
      <c r="N2395" s="466">
        <f t="shared" si="300"/>
        <v>5.4000000000000006E-2</v>
      </c>
      <c r="O2395" s="2">
        <v>10</v>
      </c>
      <c r="P2395" s="2">
        <v>10</v>
      </c>
      <c r="Q2395" s="2">
        <v>10</v>
      </c>
      <c r="R2395" s="2">
        <v>1</v>
      </c>
      <c r="S2395" s="470">
        <f t="shared" si="303"/>
        <v>14.041902439024389</v>
      </c>
      <c r="T2395" s="470">
        <f t="shared" si="301"/>
        <v>45.041902439024391</v>
      </c>
      <c r="U2395" s="474" t="s">
        <v>3970</v>
      </c>
      <c r="V2395" s="475" t="s">
        <v>3971</v>
      </c>
    </row>
    <row r="2396" spans="1:22" s="1" customFormat="1" ht="39.950000000000003" customHeight="1" thickBot="1">
      <c r="A2396" s="1" t="s">
        <v>6</v>
      </c>
      <c r="B2396" s="2" t="s">
        <v>242</v>
      </c>
      <c r="C2396" s="2" t="s">
        <v>269</v>
      </c>
      <c r="D2396" s="2" t="s">
        <v>2560</v>
      </c>
      <c r="E2396" s="2" t="s">
        <v>2736</v>
      </c>
      <c r="F2396" s="2" t="s">
        <v>3086</v>
      </c>
      <c r="G2396" s="2">
        <v>24900</v>
      </c>
      <c r="H2396" s="467">
        <v>24901</v>
      </c>
      <c r="I2396" s="467">
        <v>24901.8</v>
      </c>
      <c r="J2396" s="468">
        <f t="shared" si="302"/>
        <v>3.2127223806243624E-5</v>
      </c>
      <c r="K2396" s="464"/>
      <c r="L2396" s="464" t="s">
        <v>3140</v>
      </c>
      <c r="M2396" s="464" t="s">
        <v>3140</v>
      </c>
      <c r="N2396" s="466">
        <f t="shared" si="300"/>
        <v>5.4000000000000006E-2</v>
      </c>
      <c r="O2396" s="2">
        <v>0</v>
      </c>
      <c r="P2396" s="2">
        <v>10</v>
      </c>
      <c r="Q2396" s="2">
        <v>10</v>
      </c>
      <c r="R2396" s="2">
        <v>0</v>
      </c>
      <c r="S2396" s="470">
        <v>60</v>
      </c>
      <c r="T2396" s="470">
        <f t="shared" si="301"/>
        <v>80</v>
      </c>
      <c r="U2396" s="476" t="s">
        <v>3969</v>
      </c>
      <c r="V2396" s="472"/>
    </row>
    <row r="2397" spans="1:22" s="1" customFormat="1" ht="39.950000000000003" customHeight="1" thickBot="1">
      <c r="A2397" s="1" t="s">
        <v>6</v>
      </c>
      <c r="B2397" s="2" t="s">
        <v>243</v>
      </c>
      <c r="C2397" s="2" t="s">
        <v>269</v>
      </c>
      <c r="D2397" s="2" t="s">
        <v>2561</v>
      </c>
      <c r="E2397" s="2" t="s">
        <v>2737</v>
      </c>
      <c r="F2397" s="2" t="s">
        <v>3082</v>
      </c>
      <c r="G2397" s="2">
        <v>345.94</v>
      </c>
      <c r="H2397" s="467">
        <v>345.94</v>
      </c>
      <c r="I2397" s="467">
        <v>429.52</v>
      </c>
      <c r="J2397" s="468">
        <f t="shared" si="302"/>
        <v>0.24160259004451634</v>
      </c>
      <c r="K2397" s="464">
        <v>2241.666666666667</v>
      </c>
      <c r="L2397" s="464">
        <v>1738.666666666667</v>
      </c>
      <c r="M2397" s="464">
        <v>1818.6666666666667</v>
      </c>
      <c r="N2397" s="466">
        <f t="shared" si="300"/>
        <v>5.4000000000000006E-2</v>
      </c>
      <c r="O2397" s="2">
        <v>10</v>
      </c>
      <c r="P2397" s="2">
        <v>10</v>
      </c>
      <c r="Q2397" s="2">
        <v>10</v>
      </c>
      <c r="R2397" s="2">
        <v>0</v>
      </c>
      <c r="S2397" s="470">
        <v>60</v>
      </c>
      <c r="T2397" s="470">
        <f t="shared" si="301"/>
        <v>90</v>
      </c>
      <c r="U2397" s="476" t="s">
        <v>3969</v>
      </c>
      <c r="V2397" s="472"/>
    </row>
    <row r="2398" spans="1:22" s="1" customFormat="1" ht="39.950000000000003" customHeight="1" thickBot="1">
      <c r="A2398" s="1" t="s">
        <v>6</v>
      </c>
      <c r="B2398" s="2" t="s">
        <v>243</v>
      </c>
      <c r="C2398" s="2" t="s">
        <v>269</v>
      </c>
      <c r="D2398" s="2" t="s">
        <v>2562</v>
      </c>
      <c r="E2398" s="2" t="s">
        <v>2733</v>
      </c>
      <c r="F2398" s="2" t="s">
        <v>2779</v>
      </c>
      <c r="G2398" s="2">
        <v>559.35</v>
      </c>
      <c r="H2398" s="467">
        <v>576.04999999999995</v>
      </c>
      <c r="I2398" s="467">
        <v>650.28</v>
      </c>
      <c r="J2398" s="468">
        <f t="shared" si="302"/>
        <v>0.12886034198420279</v>
      </c>
      <c r="K2398" s="464">
        <v>2241.666666666667</v>
      </c>
      <c r="L2398" s="464">
        <v>1738.666666666667</v>
      </c>
      <c r="M2398" s="464">
        <v>1818.6666666666667</v>
      </c>
      <c r="N2398" s="466">
        <f t="shared" si="300"/>
        <v>5.4000000000000006E-2</v>
      </c>
      <c r="O2398" s="2">
        <v>10</v>
      </c>
      <c r="P2398" s="2">
        <v>10</v>
      </c>
      <c r="Q2398" s="2">
        <v>10</v>
      </c>
      <c r="R2398" s="2">
        <v>2</v>
      </c>
      <c r="S2398" s="470">
        <f>+($I$2397*$S$2397)/I2398</f>
        <v>39.630928215537921</v>
      </c>
      <c r="T2398" s="470">
        <f t="shared" si="301"/>
        <v>71.630928215537921</v>
      </c>
      <c r="U2398" s="476" t="s">
        <v>3969</v>
      </c>
      <c r="V2398" s="472"/>
    </row>
    <row r="2399" spans="1:22" s="1" customFormat="1" ht="39.950000000000003" customHeight="1" thickBot="1">
      <c r="A2399" s="1" t="s">
        <v>6</v>
      </c>
      <c r="B2399" s="2" t="s">
        <v>243</v>
      </c>
      <c r="C2399" s="2" t="s">
        <v>269</v>
      </c>
      <c r="D2399" s="2" t="s">
        <v>2563</v>
      </c>
      <c r="E2399" s="2" t="s">
        <v>2735</v>
      </c>
      <c r="F2399" s="2" t="s">
        <v>3084</v>
      </c>
      <c r="G2399" s="2">
        <v>1172.53</v>
      </c>
      <c r="H2399" s="467">
        <v>1972</v>
      </c>
      <c r="I2399" s="467">
        <v>1973</v>
      </c>
      <c r="J2399" s="468">
        <f t="shared" si="302"/>
        <v>5.0709939148073022E-4</v>
      </c>
      <c r="K2399" s="464">
        <v>2241.666666666667</v>
      </c>
      <c r="L2399" s="464">
        <v>1738.666666666667</v>
      </c>
      <c r="M2399" s="464">
        <v>1818.6666666666667</v>
      </c>
      <c r="N2399" s="466">
        <f t="shared" si="300"/>
        <v>5.4000000000000006E-2</v>
      </c>
      <c r="O2399" s="2">
        <v>10</v>
      </c>
      <c r="P2399" s="2">
        <v>10</v>
      </c>
      <c r="Q2399" s="2">
        <v>10</v>
      </c>
      <c r="R2399" s="2">
        <v>1</v>
      </c>
      <c r="S2399" s="470">
        <f>+($I$2397*$S$2397)/I2399</f>
        <v>13.061936137861125</v>
      </c>
      <c r="T2399" s="470">
        <f t="shared" si="301"/>
        <v>44.061936137861125</v>
      </c>
      <c r="U2399" s="474" t="s">
        <v>3970</v>
      </c>
      <c r="V2399" s="475" t="s">
        <v>3971</v>
      </c>
    </row>
    <row r="2400" spans="1:22" s="1" customFormat="1" ht="39.950000000000003" customHeight="1" thickBot="1">
      <c r="A2400" s="1" t="s">
        <v>6</v>
      </c>
      <c r="B2400" s="2" t="s">
        <v>243</v>
      </c>
      <c r="C2400" s="2" t="s">
        <v>269</v>
      </c>
      <c r="D2400" s="2" t="s">
        <v>2564</v>
      </c>
      <c r="E2400" s="2" t="s">
        <v>2736</v>
      </c>
      <c r="F2400" s="2" t="s">
        <v>3084</v>
      </c>
      <c r="G2400" s="2">
        <v>1746.27</v>
      </c>
      <c r="H2400" s="467">
        <v>2063.7800000000002</v>
      </c>
      <c r="I2400" s="467">
        <v>2319.7600000000002</v>
      </c>
      <c r="J2400" s="468">
        <f t="shared" si="302"/>
        <v>0.12403453856515713</v>
      </c>
      <c r="K2400" s="464">
        <v>2241.666666666667</v>
      </c>
      <c r="L2400" s="464">
        <v>1738.666666666667</v>
      </c>
      <c r="M2400" s="464">
        <v>1818.6666666666667</v>
      </c>
      <c r="N2400" s="466">
        <f t="shared" si="300"/>
        <v>5.4000000000000006E-2</v>
      </c>
      <c r="O2400" s="2">
        <v>0</v>
      </c>
      <c r="P2400" s="2">
        <v>10</v>
      </c>
      <c r="Q2400" s="2">
        <v>10</v>
      </c>
      <c r="R2400" s="2">
        <v>0</v>
      </c>
      <c r="S2400" s="470">
        <f>+($I$2397*$S$2397)/I2400</f>
        <v>11.109425112942716</v>
      </c>
      <c r="T2400" s="470">
        <f t="shared" si="301"/>
        <v>31.109425112942716</v>
      </c>
      <c r="U2400" s="474" t="s">
        <v>3970</v>
      </c>
      <c r="V2400" s="475" t="s">
        <v>3971</v>
      </c>
    </row>
    <row r="2401" spans="1:22" s="1" customFormat="1" ht="39.950000000000003" customHeight="1" thickBot="1">
      <c r="A2401" s="1" t="s">
        <v>7</v>
      </c>
      <c r="B2401" s="2" t="s">
        <v>244</v>
      </c>
      <c r="C2401" s="2" t="s">
        <v>269</v>
      </c>
      <c r="D2401" s="2" t="s">
        <v>2566</v>
      </c>
      <c r="E2401" s="2" t="s">
        <v>2735</v>
      </c>
      <c r="F2401" s="2" t="s">
        <v>3087</v>
      </c>
      <c r="G2401" s="2">
        <v>29422.55</v>
      </c>
      <c r="H2401" s="467">
        <v>32406</v>
      </c>
      <c r="I2401" s="467">
        <v>39360</v>
      </c>
      <c r="J2401" s="468">
        <f t="shared" si="302"/>
        <v>0.21458989076097018</v>
      </c>
      <c r="K2401" s="464">
        <v>61500</v>
      </c>
      <c r="L2401" s="464">
        <v>61990</v>
      </c>
      <c r="M2401" s="464">
        <v>64490</v>
      </c>
      <c r="N2401" s="466">
        <f t="shared" si="300"/>
        <v>5.4000000000000006E-2</v>
      </c>
      <c r="O2401" s="2">
        <v>10</v>
      </c>
      <c r="P2401" s="2">
        <v>10</v>
      </c>
      <c r="Q2401" s="2">
        <v>0</v>
      </c>
      <c r="R2401" s="2">
        <v>1</v>
      </c>
      <c r="S2401" s="470"/>
      <c r="T2401" s="470">
        <f t="shared" si="301"/>
        <v>21</v>
      </c>
      <c r="U2401" s="474" t="s">
        <v>3970</v>
      </c>
      <c r="V2401" s="475" t="s">
        <v>3151</v>
      </c>
    </row>
    <row r="2402" spans="1:22" s="1" customFormat="1" ht="39.950000000000003" customHeight="1" thickBot="1">
      <c r="A2402" s="1" t="s">
        <v>7</v>
      </c>
      <c r="B2402" s="2" t="s">
        <v>244</v>
      </c>
      <c r="C2402" s="2" t="s">
        <v>274</v>
      </c>
      <c r="D2402" s="2" t="s">
        <v>2567</v>
      </c>
      <c r="E2402" s="2" t="s">
        <v>2736</v>
      </c>
      <c r="F2402" s="2" t="s">
        <v>3087</v>
      </c>
      <c r="G2402" s="2">
        <v>39666.83</v>
      </c>
      <c r="H2402" s="467">
        <v>40760.99</v>
      </c>
      <c r="I2402" s="467">
        <v>42480.44</v>
      </c>
      <c r="J2402" s="468">
        <f t="shared" si="302"/>
        <v>4.2183715361182456E-2</v>
      </c>
      <c r="K2402" s="464">
        <v>61500</v>
      </c>
      <c r="L2402" s="464">
        <v>61990</v>
      </c>
      <c r="M2402" s="464">
        <v>64490</v>
      </c>
      <c r="N2402" s="466">
        <f t="shared" si="300"/>
        <v>5.4000000000000006E-2</v>
      </c>
      <c r="O2402" s="2">
        <v>0</v>
      </c>
      <c r="P2402" s="2">
        <v>10</v>
      </c>
      <c r="Q2402" s="2">
        <v>0</v>
      </c>
      <c r="R2402" s="2">
        <v>0</v>
      </c>
      <c r="S2402" s="470"/>
      <c r="T2402" s="470">
        <f t="shared" si="301"/>
        <v>10</v>
      </c>
      <c r="U2402" s="474" t="s">
        <v>3970</v>
      </c>
      <c r="V2402" s="475" t="s">
        <v>3151</v>
      </c>
    </row>
    <row r="2403" spans="1:22" s="1" customFormat="1" ht="39.950000000000003" customHeight="1" thickBot="1">
      <c r="A2403" s="1" t="s">
        <v>7</v>
      </c>
      <c r="B2403" s="2" t="s">
        <v>244</v>
      </c>
      <c r="C2403" s="2" t="s">
        <v>273</v>
      </c>
      <c r="D2403" s="2" t="s">
        <v>2568</v>
      </c>
      <c r="E2403" s="2" t="s">
        <v>2736</v>
      </c>
      <c r="F2403" s="2" t="s">
        <v>3087</v>
      </c>
      <c r="G2403" s="2">
        <v>40434.57</v>
      </c>
      <c r="H2403" s="467">
        <v>41549.910000000003</v>
      </c>
      <c r="I2403" s="467">
        <v>42480.44</v>
      </c>
      <c r="J2403" s="468">
        <f t="shared" si="302"/>
        <v>2.239547570620487E-2</v>
      </c>
      <c r="K2403" s="464">
        <v>61500</v>
      </c>
      <c r="L2403" s="464">
        <v>61990</v>
      </c>
      <c r="M2403" s="464">
        <v>64490</v>
      </c>
      <c r="N2403" s="466">
        <f t="shared" si="300"/>
        <v>5.4000000000000006E-2</v>
      </c>
      <c r="O2403" s="2">
        <v>0</v>
      </c>
      <c r="P2403" s="2">
        <v>10</v>
      </c>
      <c r="Q2403" s="2">
        <v>0</v>
      </c>
      <c r="R2403" s="2">
        <v>0</v>
      </c>
      <c r="S2403" s="470"/>
      <c r="T2403" s="470">
        <f t="shared" si="301"/>
        <v>10</v>
      </c>
      <c r="U2403" s="474" t="s">
        <v>3970</v>
      </c>
      <c r="V2403" s="475" t="s">
        <v>3151</v>
      </c>
    </row>
    <row r="2404" spans="1:22" s="1" customFormat="1" ht="39.950000000000003" customHeight="1" thickBot="1">
      <c r="A2404" s="1" t="s">
        <v>7</v>
      </c>
      <c r="B2404" s="2" t="s">
        <v>244</v>
      </c>
      <c r="C2404" s="2" t="s">
        <v>272</v>
      </c>
      <c r="D2404" s="2" t="s">
        <v>2569</v>
      </c>
      <c r="E2404" s="2" t="s">
        <v>2736</v>
      </c>
      <c r="F2404" s="2" t="s">
        <v>3088</v>
      </c>
      <c r="G2404" s="2">
        <v>44531.93</v>
      </c>
      <c r="H2404" s="467">
        <v>44530.16</v>
      </c>
      <c r="I2404" s="467">
        <v>45970.3</v>
      </c>
      <c r="J2404" s="468">
        <f t="shared" si="302"/>
        <v>3.2340777576366206E-2</v>
      </c>
      <c r="K2404" s="464">
        <v>61500</v>
      </c>
      <c r="L2404" s="464">
        <v>61990</v>
      </c>
      <c r="M2404" s="464">
        <v>64490</v>
      </c>
      <c r="N2404" s="466">
        <f t="shared" si="300"/>
        <v>5.4000000000000006E-2</v>
      </c>
      <c r="O2404" s="2">
        <v>0</v>
      </c>
      <c r="P2404" s="2">
        <v>10</v>
      </c>
      <c r="Q2404" s="2">
        <v>10</v>
      </c>
      <c r="R2404" s="2">
        <v>0</v>
      </c>
      <c r="S2404" s="470"/>
      <c r="T2404" s="470">
        <f t="shared" si="301"/>
        <v>20</v>
      </c>
      <c r="U2404" s="474" t="s">
        <v>3970</v>
      </c>
      <c r="V2404" s="475" t="s">
        <v>3151</v>
      </c>
    </row>
    <row r="2405" spans="1:22" s="1" customFormat="1" ht="39.950000000000003" customHeight="1" thickBot="1">
      <c r="A2405" s="1" t="s">
        <v>7</v>
      </c>
      <c r="B2405" s="2" t="s">
        <v>244</v>
      </c>
      <c r="C2405" s="2" t="s">
        <v>271</v>
      </c>
      <c r="D2405" s="2" t="s">
        <v>2570</v>
      </c>
      <c r="E2405" s="2" t="s">
        <v>2736</v>
      </c>
      <c r="F2405" s="2" t="s">
        <v>3088</v>
      </c>
      <c r="G2405" s="2">
        <v>45881.39</v>
      </c>
      <c r="H2405" s="467">
        <v>45879.55</v>
      </c>
      <c r="I2405" s="467">
        <v>45970.3</v>
      </c>
      <c r="J2405" s="468">
        <f t="shared" si="302"/>
        <v>1.9780054512304498E-3</v>
      </c>
      <c r="K2405" s="464">
        <v>61500</v>
      </c>
      <c r="L2405" s="464">
        <v>61990</v>
      </c>
      <c r="M2405" s="464">
        <v>64490</v>
      </c>
      <c r="N2405" s="466">
        <f t="shared" si="300"/>
        <v>5.4000000000000006E-2</v>
      </c>
      <c r="O2405" s="2">
        <v>0</v>
      </c>
      <c r="P2405" s="2">
        <v>10</v>
      </c>
      <c r="Q2405" s="2">
        <v>10</v>
      </c>
      <c r="R2405" s="2">
        <v>0</v>
      </c>
      <c r="S2405" s="470"/>
      <c r="T2405" s="470">
        <f t="shared" si="301"/>
        <v>20</v>
      </c>
      <c r="U2405" s="474" t="s">
        <v>3970</v>
      </c>
      <c r="V2405" s="475" t="s">
        <v>3151</v>
      </c>
    </row>
    <row r="2406" spans="1:22" s="1" customFormat="1" ht="39.950000000000003" customHeight="1" thickBot="1">
      <c r="A2406" s="1" t="s">
        <v>7</v>
      </c>
      <c r="B2406" s="2" t="s">
        <v>244</v>
      </c>
      <c r="C2406" s="2" t="s">
        <v>270</v>
      </c>
      <c r="D2406" s="2" t="s">
        <v>2566</v>
      </c>
      <c r="E2406" s="2" t="s">
        <v>2735</v>
      </c>
      <c r="F2406" s="2" t="s">
        <v>3089</v>
      </c>
      <c r="G2406" s="2">
        <v>92719.66</v>
      </c>
      <c r="H2406" s="467">
        <v>92720</v>
      </c>
      <c r="I2406" s="467">
        <v>92721</v>
      </c>
      <c r="J2406" s="468">
        <f t="shared" si="302"/>
        <v>1.0785159620362381E-5</v>
      </c>
      <c r="K2406" s="464">
        <v>61500</v>
      </c>
      <c r="L2406" s="464">
        <v>61990</v>
      </c>
      <c r="M2406" s="464">
        <v>64490</v>
      </c>
      <c r="N2406" s="466">
        <f t="shared" si="300"/>
        <v>5.4000000000000006E-2</v>
      </c>
      <c r="O2406" s="2">
        <v>10</v>
      </c>
      <c r="P2406" s="2">
        <v>10</v>
      </c>
      <c r="Q2406" s="2">
        <v>10</v>
      </c>
      <c r="R2406" s="2">
        <v>1</v>
      </c>
      <c r="S2406" s="470">
        <v>60</v>
      </c>
      <c r="T2406" s="470">
        <f t="shared" si="301"/>
        <v>91</v>
      </c>
      <c r="U2406" s="476" t="s">
        <v>3969</v>
      </c>
      <c r="V2406" s="472"/>
    </row>
    <row r="2407" spans="1:22" s="1" customFormat="1" ht="39.950000000000003" customHeight="1" thickBot="1">
      <c r="A2407" s="1" t="s">
        <v>6</v>
      </c>
      <c r="B2407" s="2" t="s">
        <v>244</v>
      </c>
      <c r="C2407" s="2" t="s">
        <v>269</v>
      </c>
      <c r="D2407" s="2" t="s">
        <v>2571</v>
      </c>
      <c r="E2407" s="2" t="s">
        <v>2733</v>
      </c>
      <c r="F2407" s="2" t="s">
        <v>3090</v>
      </c>
      <c r="G2407" s="2">
        <v>189037.09</v>
      </c>
      <c r="H2407" s="467">
        <v>217586.81</v>
      </c>
      <c r="I2407" s="467">
        <v>232858.69</v>
      </c>
      <c r="J2407" s="468">
        <f t="shared" si="302"/>
        <v>7.0187526532513644E-2</v>
      </c>
      <c r="K2407" s="464">
        <v>61500</v>
      </c>
      <c r="L2407" s="464">
        <v>61990</v>
      </c>
      <c r="M2407" s="464">
        <v>64490</v>
      </c>
      <c r="N2407" s="466">
        <f t="shared" si="300"/>
        <v>5.4000000000000006E-2</v>
      </c>
      <c r="O2407" s="2">
        <v>10</v>
      </c>
      <c r="P2407" s="2">
        <v>10</v>
      </c>
      <c r="Q2407" s="2">
        <v>10</v>
      </c>
      <c r="R2407" s="2">
        <v>2</v>
      </c>
      <c r="S2407" s="470">
        <f>+($I$2406*$S$2406)/I2407</f>
        <v>23.891141876646305</v>
      </c>
      <c r="T2407" s="470">
        <f t="shared" si="301"/>
        <v>55.891141876646302</v>
      </c>
      <c r="U2407" s="474" t="s">
        <v>3970</v>
      </c>
      <c r="V2407" s="475" t="s">
        <v>3971</v>
      </c>
    </row>
    <row r="2408" spans="1:22" s="1" customFormat="1" ht="39.950000000000003" customHeight="1" thickBot="1">
      <c r="A2408" s="1" t="s">
        <v>6</v>
      </c>
      <c r="B2408" s="2" t="s">
        <v>244</v>
      </c>
      <c r="C2408" s="2" t="s">
        <v>270</v>
      </c>
      <c r="D2408" s="2" t="s">
        <v>2565</v>
      </c>
      <c r="E2408" s="2" t="s">
        <v>2739</v>
      </c>
      <c r="F2408" s="2" t="s">
        <v>3090</v>
      </c>
      <c r="G2408" s="2">
        <v>189949.98</v>
      </c>
      <c r="H2408" s="467">
        <v>244201.72</v>
      </c>
      <c r="I2408" s="467">
        <v>244201.72</v>
      </c>
      <c r="J2408" s="468">
        <f t="shared" si="302"/>
        <v>0</v>
      </c>
      <c r="K2408" s="464">
        <v>61500</v>
      </c>
      <c r="L2408" s="464">
        <v>61990</v>
      </c>
      <c r="M2408" s="464">
        <v>64490</v>
      </c>
      <c r="N2408" s="466">
        <f t="shared" si="300"/>
        <v>5.4000000000000006E-2</v>
      </c>
      <c r="O2408" s="2">
        <v>10</v>
      </c>
      <c r="P2408" s="2">
        <v>10</v>
      </c>
      <c r="Q2408" s="2">
        <v>10</v>
      </c>
      <c r="R2408" s="2">
        <v>0</v>
      </c>
      <c r="S2408" s="470">
        <f>+($I$2406*$S$2406)/I2408</f>
        <v>22.781412022814582</v>
      </c>
      <c r="T2408" s="470">
        <f t="shared" si="301"/>
        <v>52.781412022814578</v>
      </c>
      <c r="U2408" s="474" t="s">
        <v>3970</v>
      </c>
      <c r="V2408" s="475" t="s">
        <v>3971</v>
      </c>
    </row>
    <row r="2409" spans="1:22" s="1" customFormat="1" ht="39.950000000000003" customHeight="1" thickBot="1">
      <c r="A2409" s="1" t="s">
        <v>6</v>
      </c>
      <c r="B2409" s="2" t="s">
        <v>244</v>
      </c>
      <c r="C2409" s="2" t="s">
        <v>270</v>
      </c>
      <c r="D2409" s="2" t="s">
        <v>2572</v>
      </c>
      <c r="E2409" s="2" t="s">
        <v>2736</v>
      </c>
      <c r="F2409" s="2" t="s">
        <v>3090</v>
      </c>
      <c r="G2409" s="2">
        <v>248723.97</v>
      </c>
      <c r="H2409" s="467">
        <v>293757.75</v>
      </c>
      <c r="I2409" s="467">
        <v>400329.47</v>
      </c>
      <c r="J2409" s="468">
        <f t="shared" si="302"/>
        <v>0.36278777325874795</v>
      </c>
      <c r="K2409" s="464">
        <v>61500</v>
      </c>
      <c r="L2409" s="464">
        <v>61990</v>
      </c>
      <c r="M2409" s="464">
        <v>64490</v>
      </c>
      <c r="N2409" s="466">
        <f t="shared" si="300"/>
        <v>5.4000000000000006E-2</v>
      </c>
      <c r="O2409" s="2">
        <v>0</v>
      </c>
      <c r="P2409" s="2">
        <v>10</v>
      </c>
      <c r="Q2409" s="2">
        <v>10</v>
      </c>
      <c r="R2409" s="2">
        <v>0</v>
      </c>
      <c r="S2409" s="470">
        <f>+($I$2406*$S$2406)/I2409</f>
        <v>13.89670363263539</v>
      </c>
      <c r="T2409" s="470">
        <f t="shared" si="301"/>
        <v>33.896703632635393</v>
      </c>
      <c r="U2409" s="474" t="s">
        <v>3970</v>
      </c>
      <c r="V2409" s="475" t="s">
        <v>3971</v>
      </c>
    </row>
    <row r="2410" spans="1:22" s="1" customFormat="1" ht="39.950000000000003" customHeight="1" thickBot="1">
      <c r="A2410" s="1" t="s">
        <v>6</v>
      </c>
      <c r="B2410" s="2" t="s">
        <v>244</v>
      </c>
      <c r="C2410" s="2" t="s">
        <v>269</v>
      </c>
      <c r="D2410" s="2" t="s">
        <v>2573</v>
      </c>
      <c r="E2410" s="2" t="s">
        <v>2736</v>
      </c>
      <c r="F2410" s="2" t="s">
        <v>3090</v>
      </c>
      <c r="G2410" s="2">
        <v>257014.77</v>
      </c>
      <c r="H2410" s="467">
        <v>303549.68</v>
      </c>
      <c r="I2410" s="467">
        <v>400329.47</v>
      </c>
      <c r="J2410" s="468">
        <f t="shared" si="302"/>
        <v>0.31882685562376473</v>
      </c>
      <c r="K2410" s="464">
        <v>61500</v>
      </c>
      <c r="L2410" s="464">
        <v>61990</v>
      </c>
      <c r="M2410" s="464">
        <v>64490</v>
      </c>
      <c r="N2410" s="466">
        <f t="shared" si="300"/>
        <v>5.4000000000000006E-2</v>
      </c>
      <c r="O2410" s="2">
        <v>0</v>
      </c>
      <c r="P2410" s="2">
        <v>10</v>
      </c>
      <c r="Q2410" s="2">
        <v>10</v>
      </c>
      <c r="R2410" s="2">
        <v>0</v>
      </c>
      <c r="S2410" s="470">
        <f>+($I$2406*$S$2406)/I2410</f>
        <v>13.89670363263539</v>
      </c>
      <c r="T2410" s="470">
        <f t="shared" si="301"/>
        <v>33.896703632635393</v>
      </c>
      <c r="U2410" s="474" t="s">
        <v>3970</v>
      </c>
      <c r="V2410" s="475" t="s">
        <v>3971</v>
      </c>
    </row>
    <row r="2411" spans="1:22" s="1" customFormat="1" ht="39.950000000000003" customHeight="1" thickBot="1">
      <c r="A2411" s="1" t="s">
        <v>6</v>
      </c>
      <c r="B2411" s="2" t="s">
        <v>244</v>
      </c>
      <c r="C2411" s="2" t="s">
        <v>269</v>
      </c>
      <c r="D2411" s="2" t="s">
        <v>2565</v>
      </c>
      <c r="E2411" s="2" t="s">
        <v>2739</v>
      </c>
      <c r="F2411" s="2" t="s">
        <v>3087</v>
      </c>
      <c r="G2411" s="2">
        <v>23538.080000000002</v>
      </c>
      <c r="H2411" s="467">
        <v>29422.6</v>
      </c>
      <c r="I2411" s="467"/>
      <c r="J2411" s="468">
        <f t="shared" si="302"/>
        <v>-1</v>
      </c>
      <c r="K2411" s="464">
        <v>61500</v>
      </c>
      <c r="L2411" s="464">
        <v>61990</v>
      </c>
      <c r="M2411" s="464">
        <v>64490</v>
      </c>
      <c r="N2411" s="466">
        <f t="shared" si="300"/>
        <v>5.4000000000000006E-2</v>
      </c>
      <c r="O2411" s="2">
        <v>10</v>
      </c>
      <c r="P2411" s="2">
        <v>10</v>
      </c>
      <c r="Q2411" s="2">
        <v>0</v>
      </c>
      <c r="R2411" s="2">
        <v>0</v>
      </c>
      <c r="S2411" s="470"/>
      <c r="T2411" s="470">
        <f t="shared" si="301"/>
        <v>20</v>
      </c>
      <c r="U2411" s="474" t="s">
        <v>3970</v>
      </c>
      <c r="V2411" s="475" t="s">
        <v>3151</v>
      </c>
    </row>
    <row r="2412" spans="1:22" s="1" customFormat="1" ht="39.950000000000003" customHeight="1" thickBot="1">
      <c r="A2412" s="1" t="s">
        <v>7</v>
      </c>
      <c r="B2412" s="2" t="s">
        <v>245</v>
      </c>
      <c r="C2412" s="2" t="s">
        <v>269</v>
      </c>
      <c r="D2412" s="2" t="s">
        <v>2574</v>
      </c>
      <c r="E2412" s="2" t="s">
        <v>2735</v>
      </c>
      <c r="F2412" s="2" t="s">
        <v>3087</v>
      </c>
      <c r="G2412" s="2">
        <v>29063.32</v>
      </c>
      <c r="H2412" s="467">
        <v>34092</v>
      </c>
      <c r="I2412" s="467">
        <v>41407</v>
      </c>
      <c r="J2412" s="468">
        <f t="shared" si="302"/>
        <v>0.21456646720638273</v>
      </c>
      <c r="K2412" s="464">
        <v>61350</v>
      </c>
      <c r="L2412" s="464">
        <v>61990</v>
      </c>
      <c r="M2412" s="464">
        <v>66590</v>
      </c>
      <c r="N2412" s="466">
        <f t="shared" si="300"/>
        <v>5.4000000000000006E-2</v>
      </c>
      <c r="O2412" s="2">
        <v>10</v>
      </c>
      <c r="P2412" s="2">
        <v>10</v>
      </c>
      <c r="Q2412" s="2">
        <v>0</v>
      </c>
      <c r="R2412" s="2">
        <v>1</v>
      </c>
      <c r="S2412" s="470"/>
      <c r="T2412" s="470">
        <f t="shared" si="301"/>
        <v>21</v>
      </c>
      <c r="U2412" s="474" t="s">
        <v>3970</v>
      </c>
      <c r="V2412" s="475" t="s">
        <v>3151</v>
      </c>
    </row>
    <row r="2413" spans="1:22" s="1" customFormat="1" ht="39.950000000000003" customHeight="1" thickBot="1">
      <c r="A2413" s="1" t="s">
        <v>7</v>
      </c>
      <c r="B2413" s="2" t="s">
        <v>245</v>
      </c>
      <c r="C2413" s="2" t="s">
        <v>272</v>
      </c>
      <c r="D2413" s="2" t="s">
        <v>2575</v>
      </c>
      <c r="E2413" s="2" t="s">
        <v>2736</v>
      </c>
      <c r="F2413" s="2" t="s">
        <v>3088</v>
      </c>
      <c r="G2413" s="2">
        <v>41014.620000000003</v>
      </c>
      <c r="H2413" s="467">
        <v>41014.639999999999</v>
      </c>
      <c r="I2413" s="467">
        <v>42341.06</v>
      </c>
      <c r="J2413" s="468">
        <f t="shared" si="302"/>
        <v>3.234015951377358E-2</v>
      </c>
      <c r="K2413" s="464">
        <v>61350</v>
      </c>
      <c r="L2413" s="464">
        <v>61990</v>
      </c>
      <c r="M2413" s="464">
        <v>66590</v>
      </c>
      <c r="N2413" s="466">
        <f t="shared" si="300"/>
        <v>5.4000000000000006E-2</v>
      </c>
      <c r="O2413" s="2">
        <v>0</v>
      </c>
      <c r="P2413" s="2">
        <v>10</v>
      </c>
      <c r="Q2413" s="2">
        <v>10</v>
      </c>
      <c r="R2413" s="2">
        <v>0</v>
      </c>
      <c r="S2413" s="470"/>
      <c r="T2413" s="470">
        <f t="shared" si="301"/>
        <v>20</v>
      </c>
      <c r="U2413" s="474" t="s">
        <v>3970</v>
      </c>
      <c r="V2413" s="475" t="s">
        <v>3151</v>
      </c>
    </row>
    <row r="2414" spans="1:22" s="1" customFormat="1" ht="39.950000000000003" customHeight="1" thickBot="1">
      <c r="A2414" s="1" t="s">
        <v>7</v>
      </c>
      <c r="B2414" s="2" t="s">
        <v>245</v>
      </c>
      <c r="C2414" s="2" t="s">
        <v>271</v>
      </c>
      <c r="D2414" s="2" t="s">
        <v>2576</v>
      </c>
      <c r="E2414" s="2" t="s">
        <v>2736</v>
      </c>
      <c r="F2414" s="2" t="s">
        <v>3088</v>
      </c>
      <c r="G2414" s="2">
        <v>42257.49</v>
      </c>
      <c r="H2414" s="467">
        <v>42257.51</v>
      </c>
      <c r="I2414" s="467">
        <v>42341.06</v>
      </c>
      <c r="J2414" s="468">
        <f t="shared" si="302"/>
        <v>1.9771633491891885E-3</v>
      </c>
      <c r="K2414" s="464">
        <v>61350</v>
      </c>
      <c r="L2414" s="464">
        <v>61990</v>
      </c>
      <c r="M2414" s="464">
        <v>66590</v>
      </c>
      <c r="N2414" s="466">
        <f t="shared" si="300"/>
        <v>5.4000000000000006E-2</v>
      </c>
      <c r="O2414" s="2">
        <v>0</v>
      </c>
      <c r="P2414" s="2">
        <v>10</v>
      </c>
      <c r="Q2414" s="2">
        <v>10</v>
      </c>
      <c r="R2414" s="2">
        <v>0</v>
      </c>
      <c r="S2414" s="470"/>
      <c r="T2414" s="470">
        <f t="shared" si="301"/>
        <v>20</v>
      </c>
      <c r="U2414" s="474" t="s">
        <v>3970</v>
      </c>
      <c r="V2414" s="475" t="s">
        <v>3151</v>
      </c>
    </row>
    <row r="2415" spans="1:22" s="1" customFormat="1" ht="39.950000000000003" customHeight="1" thickBot="1">
      <c r="A2415" s="1" t="s">
        <v>7</v>
      </c>
      <c r="B2415" s="2" t="s">
        <v>245</v>
      </c>
      <c r="C2415" s="2" t="s">
        <v>274</v>
      </c>
      <c r="D2415" s="2" t="s">
        <v>2577</v>
      </c>
      <c r="E2415" s="2" t="s">
        <v>2736</v>
      </c>
      <c r="F2415" s="2" t="s">
        <v>3087</v>
      </c>
      <c r="G2415" s="2">
        <v>39156.69</v>
      </c>
      <c r="H2415" s="467">
        <v>42884.62</v>
      </c>
      <c r="I2415" s="467">
        <v>44693.65</v>
      </c>
      <c r="J2415" s="468">
        <f t="shared" si="302"/>
        <v>4.2183654652880188E-2</v>
      </c>
      <c r="K2415" s="464">
        <v>61350</v>
      </c>
      <c r="L2415" s="464">
        <v>61990</v>
      </c>
      <c r="M2415" s="464">
        <v>66590</v>
      </c>
      <c r="N2415" s="466">
        <f t="shared" si="300"/>
        <v>5.4000000000000006E-2</v>
      </c>
      <c r="O2415" s="2">
        <v>0</v>
      </c>
      <c r="P2415" s="2">
        <v>10</v>
      </c>
      <c r="Q2415" s="2">
        <v>0</v>
      </c>
      <c r="R2415" s="2">
        <v>0</v>
      </c>
      <c r="S2415" s="470"/>
      <c r="T2415" s="470">
        <f t="shared" si="301"/>
        <v>10</v>
      </c>
      <c r="U2415" s="474" t="s">
        <v>3970</v>
      </c>
      <c r="V2415" s="475" t="s">
        <v>3151</v>
      </c>
    </row>
    <row r="2416" spans="1:22" s="1" customFormat="1" ht="39.950000000000003" customHeight="1" thickBot="1">
      <c r="A2416" s="1" t="s">
        <v>7</v>
      </c>
      <c r="B2416" s="2" t="s">
        <v>245</v>
      </c>
      <c r="C2416" s="2" t="s">
        <v>273</v>
      </c>
      <c r="D2416" s="2" t="s">
        <v>2578</v>
      </c>
      <c r="E2416" s="2" t="s">
        <v>2736</v>
      </c>
      <c r="F2416" s="2" t="s">
        <v>3087</v>
      </c>
      <c r="G2416" s="2">
        <v>39914.559999999998</v>
      </c>
      <c r="H2416" s="467">
        <v>43714.65</v>
      </c>
      <c r="I2416" s="467">
        <v>44693.65</v>
      </c>
      <c r="J2416" s="468">
        <f t="shared" si="302"/>
        <v>2.2395238209616225E-2</v>
      </c>
      <c r="K2416" s="464">
        <v>61350</v>
      </c>
      <c r="L2416" s="464">
        <v>61990</v>
      </c>
      <c r="M2416" s="464">
        <v>66590</v>
      </c>
      <c r="N2416" s="466">
        <f t="shared" si="300"/>
        <v>5.4000000000000006E-2</v>
      </c>
      <c r="O2416" s="2">
        <v>0</v>
      </c>
      <c r="P2416" s="2">
        <v>10</v>
      </c>
      <c r="Q2416" s="2">
        <v>0</v>
      </c>
      <c r="R2416" s="2">
        <v>0</v>
      </c>
      <c r="S2416" s="470"/>
      <c r="T2416" s="470">
        <f t="shared" si="301"/>
        <v>10</v>
      </c>
      <c r="U2416" s="474" t="s">
        <v>3970</v>
      </c>
      <c r="V2416" s="475" t="s">
        <v>3151</v>
      </c>
    </row>
    <row r="2417" spans="1:22" s="1" customFormat="1" ht="39.950000000000003" customHeight="1" thickBot="1">
      <c r="A2417" s="1" t="s">
        <v>7</v>
      </c>
      <c r="B2417" s="2" t="s">
        <v>245</v>
      </c>
      <c r="C2417" s="2" t="s">
        <v>270</v>
      </c>
      <c r="D2417" s="2" t="s">
        <v>2574</v>
      </c>
      <c r="E2417" s="2" t="s">
        <v>2735</v>
      </c>
      <c r="F2417" s="2" t="s">
        <v>3089</v>
      </c>
      <c r="G2417" s="2">
        <v>63611.69</v>
      </c>
      <c r="H2417" s="467">
        <v>65265</v>
      </c>
      <c r="I2417" s="467">
        <v>67986</v>
      </c>
      <c r="J2417" s="468">
        <f t="shared" si="302"/>
        <v>4.1691565157435072E-2</v>
      </c>
      <c r="K2417" s="464">
        <v>61350</v>
      </c>
      <c r="L2417" s="464">
        <v>61990</v>
      </c>
      <c r="M2417" s="464">
        <v>66590</v>
      </c>
      <c r="N2417" s="466">
        <f t="shared" si="300"/>
        <v>5.4000000000000006E-2</v>
      </c>
      <c r="O2417" s="2">
        <v>10</v>
      </c>
      <c r="P2417" s="2">
        <v>10</v>
      </c>
      <c r="Q2417" s="2">
        <v>10</v>
      </c>
      <c r="R2417" s="2">
        <v>1</v>
      </c>
      <c r="S2417" s="470">
        <v>60</v>
      </c>
      <c r="T2417" s="470">
        <f t="shared" si="301"/>
        <v>91</v>
      </c>
      <c r="U2417" s="476" t="s">
        <v>3969</v>
      </c>
      <c r="V2417" s="472"/>
    </row>
    <row r="2418" spans="1:22" s="1" customFormat="1" ht="39.950000000000003" customHeight="1" thickBot="1">
      <c r="A2418" s="1" t="s">
        <v>6</v>
      </c>
      <c r="B2418" s="2" t="s">
        <v>245</v>
      </c>
      <c r="C2418" s="2" t="s">
        <v>269</v>
      </c>
      <c r="D2418" s="2" t="s">
        <v>2579</v>
      </c>
      <c r="E2418" s="2" t="s">
        <v>2733</v>
      </c>
      <c r="F2418" s="2" t="s">
        <v>3090</v>
      </c>
      <c r="G2418" s="2">
        <v>125427.88</v>
      </c>
      <c r="H2418" s="467">
        <v>144370.89000000001</v>
      </c>
      <c r="I2418" s="467">
        <v>154503.93</v>
      </c>
      <c r="J2418" s="468">
        <f t="shared" si="302"/>
        <v>7.0187556508102003E-2</v>
      </c>
      <c r="K2418" s="464">
        <v>61350</v>
      </c>
      <c r="L2418" s="464">
        <v>61990</v>
      </c>
      <c r="M2418" s="464">
        <v>66590</v>
      </c>
      <c r="N2418" s="466">
        <f t="shared" si="300"/>
        <v>5.4000000000000006E-2</v>
      </c>
      <c r="O2418" s="2">
        <v>10</v>
      </c>
      <c r="P2418" s="2">
        <v>10</v>
      </c>
      <c r="Q2418" s="2">
        <v>10</v>
      </c>
      <c r="R2418" s="2">
        <v>2</v>
      </c>
      <c r="S2418" s="470">
        <f>+($I$2417*$S$2417)/I2418</f>
        <v>26.401658520919177</v>
      </c>
      <c r="T2418" s="470">
        <f t="shared" si="301"/>
        <v>58.401658520919177</v>
      </c>
      <c r="U2418" s="474" t="s">
        <v>3970</v>
      </c>
      <c r="V2418" s="475" t="s">
        <v>3971</v>
      </c>
    </row>
    <row r="2419" spans="1:22" s="1" customFormat="1" ht="39.950000000000003" customHeight="1" thickBot="1">
      <c r="A2419" s="1" t="s">
        <v>6</v>
      </c>
      <c r="B2419" s="2" t="s">
        <v>245</v>
      </c>
      <c r="C2419" s="2" t="s">
        <v>270</v>
      </c>
      <c r="D2419" s="2" t="s">
        <v>2565</v>
      </c>
      <c r="E2419" s="2" t="s">
        <v>2739</v>
      </c>
      <c r="F2419" s="2" t="s">
        <v>3090</v>
      </c>
      <c r="G2419" s="2">
        <v>124043.06</v>
      </c>
      <c r="H2419" s="467">
        <v>162030.13</v>
      </c>
      <c r="I2419" s="467">
        <v>162030.13</v>
      </c>
      <c r="J2419" s="468">
        <f t="shared" si="302"/>
        <v>0</v>
      </c>
      <c r="K2419" s="464">
        <v>61350</v>
      </c>
      <c r="L2419" s="464">
        <v>61990</v>
      </c>
      <c r="M2419" s="464">
        <v>66590</v>
      </c>
      <c r="N2419" s="466">
        <f t="shared" si="300"/>
        <v>5.4000000000000006E-2</v>
      </c>
      <c r="O2419" s="2">
        <v>10</v>
      </c>
      <c r="P2419" s="2">
        <v>10</v>
      </c>
      <c r="Q2419" s="2">
        <v>10</v>
      </c>
      <c r="R2419" s="2">
        <v>0</v>
      </c>
      <c r="S2419" s="470">
        <f>+($I$2417*$S$2417)/I2419</f>
        <v>25.175317701713873</v>
      </c>
      <c r="T2419" s="470">
        <f t="shared" si="301"/>
        <v>55.175317701713873</v>
      </c>
      <c r="U2419" s="474" t="s">
        <v>3970</v>
      </c>
      <c r="V2419" s="475" t="s">
        <v>3971</v>
      </c>
    </row>
    <row r="2420" spans="1:22" s="1" customFormat="1" ht="39.950000000000003" customHeight="1" thickBot="1">
      <c r="A2420" s="1" t="s">
        <v>6</v>
      </c>
      <c r="B2420" s="2" t="s">
        <v>245</v>
      </c>
      <c r="C2420" s="2" t="s">
        <v>270</v>
      </c>
      <c r="D2420" s="2" t="s">
        <v>2580</v>
      </c>
      <c r="E2420" s="2" t="s">
        <v>2736</v>
      </c>
      <c r="F2420" s="2" t="s">
        <v>3090</v>
      </c>
      <c r="G2420" s="2">
        <v>255818.2</v>
      </c>
      <c r="H2420" s="467">
        <v>201537.48</v>
      </c>
      <c r="I2420" s="467">
        <v>231713.79</v>
      </c>
      <c r="J2420" s="468">
        <f t="shared" si="302"/>
        <v>0.14973051166462931</v>
      </c>
      <c r="K2420" s="464">
        <v>61350</v>
      </c>
      <c r="L2420" s="464">
        <v>61990</v>
      </c>
      <c r="M2420" s="464">
        <v>66590</v>
      </c>
      <c r="N2420" s="466">
        <f t="shared" si="300"/>
        <v>5.4000000000000006E-2</v>
      </c>
      <c r="O2420" s="2">
        <v>0</v>
      </c>
      <c r="P2420" s="2">
        <v>10</v>
      </c>
      <c r="Q2420" s="2">
        <v>10</v>
      </c>
      <c r="R2420" s="2">
        <v>0</v>
      </c>
      <c r="S2420" s="470">
        <f>+($I$2417*$S$2417)/I2420</f>
        <v>17.604303999343326</v>
      </c>
      <c r="T2420" s="470">
        <f t="shared" si="301"/>
        <v>37.60430399934333</v>
      </c>
      <c r="U2420" s="474" t="s">
        <v>3970</v>
      </c>
      <c r="V2420" s="475" t="s">
        <v>3971</v>
      </c>
    </row>
    <row r="2421" spans="1:22" s="1" customFormat="1" ht="39.950000000000003" customHeight="1" thickBot="1">
      <c r="A2421" s="1" t="s">
        <v>6</v>
      </c>
      <c r="B2421" s="2" t="s">
        <v>245</v>
      </c>
      <c r="C2421" s="2" t="s">
        <v>269</v>
      </c>
      <c r="D2421" s="2" t="s">
        <v>2581</v>
      </c>
      <c r="E2421" s="2" t="s">
        <v>2736</v>
      </c>
      <c r="F2421" s="2" t="s">
        <v>3090</v>
      </c>
      <c r="G2421" s="2">
        <v>262419.96000000002</v>
      </c>
      <c r="H2421" s="467">
        <v>206738.45</v>
      </c>
      <c r="I2421" s="467">
        <v>231713.79</v>
      </c>
      <c r="J2421" s="468">
        <f t="shared" si="302"/>
        <v>0.12080645859538947</v>
      </c>
      <c r="K2421" s="464">
        <v>61350</v>
      </c>
      <c r="L2421" s="464">
        <v>61990</v>
      </c>
      <c r="M2421" s="464">
        <v>66590</v>
      </c>
      <c r="N2421" s="466">
        <f t="shared" si="300"/>
        <v>5.4000000000000006E-2</v>
      </c>
      <c r="O2421" s="2">
        <v>0</v>
      </c>
      <c r="P2421" s="2">
        <v>10</v>
      </c>
      <c r="Q2421" s="2">
        <v>10</v>
      </c>
      <c r="R2421" s="2">
        <v>0</v>
      </c>
      <c r="S2421" s="470">
        <f>+($I$2417*$S$2417)/I2421</f>
        <v>17.604303999343326</v>
      </c>
      <c r="T2421" s="470">
        <f t="shared" si="301"/>
        <v>37.60430399934333</v>
      </c>
      <c r="U2421" s="474" t="s">
        <v>3970</v>
      </c>
      <c r="V2421" s="475" t="s">
        <v>3971</v>
      </c>
    </row>
    <row r="2422" spans="1:22" s="1" customFormat="1" ht="39.950000000000003" customHeight="1" thickBot="1">
      <c r="A2422" s="1" t="s">
        <v>6</v>
      </c>
      <c r="B2422" s="2" t="s">
        <v>245</v>
      </c>
      <c r="C2422" s="2" t="s">
        <v>269</v>
      </c>
      <c r="D2422" s="2" t="s">
        <v>2565</v>
      </c>
      <c r="E2422" s="2" t="s">
        <v>2739</v>
      </c>
      <c r="F2422" s="2" t="s">
        <v>3087</v>
      </c>
      <c r="G2422" s="2">
        <v>22895.14</v>
      </c>
      <c r="H2422" s="467">
        <v>28618.92</v>
      </c>
      <c r="I2422" s="467"/>
      <c r="J2422" s="468">
        <f t="shared" si="302"/>
        <v>-1</v>
      </c>
      <c r="K2422" s="464">
        <v>61350</v>
      </c>
      <c r="L2422" s="464">
        <v>61990</v>
      </c>
      <c r="M2422" s="464">
        <v>66590</v>
      </c>
      <c r="N2422" s="466">
        <f t="shared" si="300"/>
        <v>5.4000000000000006E-2</v>
      </c>
      <c r="O2422" s="2">
        <v>10</v>
      </c>
      <c r="P2422" s="2">
        <v>10</v>
      </c>
      <c r="Q2422" s="2">
        <v>0</v>
      </c>
      <c r="R2422" s="2">
        <v>0</v>
      </c>
      <c r="S2422" s="470"/>
      <c r="T2422" s="470">
        <f t="shared" si="301"/>
        <v>20</v>
      </c>
      <c r="U2422" s="474" t="s">
        <v>3970</v>
      </c>
      <c r="V2422" s="475" t="s">
        <v>3151</v>
      </c>
    </row>
    <row r="2423" spans="1:22" s="1" customFormat="1" ht="39.950000000000003" customHeight="1" thickBot="1">
      <c r="A2423" s="1" t="s">
        <v>6</v>
      </c>
      <c r="B2423" s="2" t="s">
        <v>246</v>
      </c>
      <c r="C2423" s="2" t="s">
        <v>270</v>
      </c>
      <c r="D2423" s="2" t="s">
        <v>2584</v>
      </c>
      <c r="E2423" s="2" t="s">
        <v>2735</v>
      </c>
      <c r="F2423" s="2" t="s">
        <v>3092</v>
      </c>
      <c r="G2423" s="2">
        <v>16585.23</v>
      </c>
      <c r="H2423" s="467">
        <v>18382</v>
      </c>
      <c r="I2423" s="467">
        <v>19148</v>
      </c>
      <c r="J2423" s="468">
        <f t="shared" si="302"/>
        <v>4.1671200087041671E-2</v>
      </c>
      <c r="K2423" s="464">
        <v>108850</v>
      </c>
      <c r="L2423" s="464">
        <v>108850</v>
      </c>
      <c r="M2423" s="464">
        <v>108850</v>
      </c>
      <c r="N2423" s="466">
        <f t="shared" si="300"/>
        <v>5.4000000000000006E-2</v>
      </c>
      <c r="O2423" s="2">
        <v>10</v>
      </c>
      <c r="P2423" s="2">
        <v>10</v>
      </c>
      <c r="Q2423" s="2">
        <v>10</v>
      </c>
      <c r="R2423" s="2">
        <v>1</v>
      </c>
      <c r="S2423" s="470">
        <v>60</v>
      </c>
      <c r="T2423" s="470">
        <f t="shared" si="301"/>
        <v>91</v>
      </c>
      <c r="U2423" s="476" t="s">
        <v>3969</v>
      </c>
      <c r="V2423" s="472"/>
    </row>
    <row r="2424" spans="1:22" s="1" customFormat="1" ht="39.950000000000003" customHeight="1" thickBot="1">
      <c r="A2424" s="1" t="s">
        <v>6</v>
      </c>
      <c r="B2424" s="2" t="s">
        <v>246</v>
      </c>
      <c r="C2424" s="2" t="s">
        <v>274</v>
      </c>
      <c r="D2424" s="2" t="s">
        <v>2582</v>
      </c>
      <c r="E2424" s="2" t="s">
        <v>2736</v>
      </c>
      <c r="F2424" s="2" t="s">
        <v>3091</v>
      </c>
      <c r="G2424" s="2">
        <v>19823.259999999998</v>
      </c>
      <c r="H2424" s="467">
        <v>15858.93</v>
      </c>
      <c r="I2424" s="467">
        <v>19307.919999999998</v>
      </c>
      <c r="J2424" s="468">
        <f t="shared" si="302"/>
        <v>0.21747936336184079</v>
      </c>
      <c r="K2424" s="464">
        <v>108850</v>
      </c>
      <c r="L2424" s="464">
        <v>108850</v>
      </c>
      <c r="M2424" s="464">
        <v>108850</v>
      </c>
      <c r="N2424" s="466">
        <f t="shared" si="300"/>
        <v>5.4000000000000006E-2</v>
      </c>
      <c r="O2424" s="2">
        <v>0</v>
      </c>
      <c r="P2424" s="2">
        <v>10</v>
      </c>
      <c r="Q2424" s="2">
        <v>10</v>
      </c>
      <c r="R2424" s="2">
        <v>0</v>
      </c>
      <c r="S2424" s="470">
        <f t="shared" ref="S2424:S2430" si="304">+($I$2423*$S$2423)/I2424</f>
        <v>59.503043310724308</v>
      </c>
      <c r="T2424" s="470">
        <f t="shared" si="301"/>
        <v>79.503043310724308</v>
      </c>
      <c r="U2424" s="476" t="s">
        <v>3969</v>
      </c>
      <c r="V2424" s="472"/>
    </row>
    <row r="2425" spans="1:22" s="1" customFormat="1" ht="39.950000000000003" customHeight="1" thickBot="1">
      <c r="A2425" s="1" t="s">
        <v>6</v>
      </c>
      <c r="B2425" s="2" t="s">
        <v>246</v>
      </c>
      <c r="C2425" s="2" t="s">
        <v>273</v>
      </c>
      <c r="D2425" s="2" t="s">
        <v>2583</v>
      </c>
      <c r="E2425" s="2" t="s">
        <v>2736</v>
      </c>
      <c r="F2425" s="2" t="s">
        <v>3091</v>
      </c>
      <c r="G2425" s="2">
        <v>20428.55</v>
      </c>
      <c r="H2425" s="467">
        <v>16343.17</v>
      </c>
      <c r="I2425" s="467">
        <v>19307.919999999998</v>
      </c>
      <c r="J2425" s="468">
        <f t="shared" si="302"/>
        <v>0.18140605525121492</v>
      </c>
      <c r="K2425" s="464">
        <v>108850</v>
      </c>
      <c r="L2425" s="464">
        <v>108850</v>
      </c>
      <c r="M2425" s="464">
        <v>108850</v>
      </c>
      <c r="N2425" s="466">
        <f t="shared" si="300"/>
        <v>5.4000000000000006E-2</v>
      </c>
      <c r="O2425" s="2">
        <v>0</v>
      </c>
      <c r="P2425" s="2">
        <v>10</v>
      </c>
      <c r="Q2425" s="2">
        <v>10</v>
      </c>
      <c r="R2425" s="2">
        <v>0</v>
      </c>
      <c r="S2425" s="470">
        <f t="shared" si="304"/>
        <v>59.503043310724308</v>
      </c>
      <c r="T2425" s="470">
        <f t="shared" si="301"/>
        <v>79.503043310724308</v>
      </c>
      <c r="U2425" s="476" t="s">
        <v>3969</v>
      </c>
      <c r="V2425" s="472"/>
    </row>
    <row r="2426" spans="1:22" s="1" customFormat="1" ht="39.950000000000003" customHeight="1" thickBot="1">
      <c r="A2426" s="1" t="s">
        <v>7</v>
      </c>
      <c r="B2426" s="2" t="s">
        <v>246</v>
      </c>
      <c r="C2426" s="2" t="s">
        <v>272</v>
      </c>
      <c r="D2426" s="2" t="s">
        <v>2587</v>
      </c>
      <c r="E2426" s="2" t="s">
        <v>2736</v>
      </c>
      <c r="F2426" s="2" t="s">
        <v>3094</v>
      </c>
      <c r="G2426" s="2">
        <v>24645.74</v>
      </c>
      <c r="H2426" s="467">
        <v>25981.119999999999</v>
      </c>
      <c r="I2426" s="467">
        <v>28072</v>
      </c>
      <c r="J2426" s="468">
        <f t="shared" si="302"/>
        <v>8.0476900149031333E-2</v>
      </c>
      <c r="K2426" s="464">
        <v>108850</v>
      </c>
      <c r="L2426" s="464">
        <v>108850</v>
      </c>
      <c r="M2426" s="464">
        <v>108850</v>
      </c>
      <c r="N2426" s="466">
        <f t="shared" si="300"/>
        <v>5.4000000000000006E-2</v>
      </c>
      <c r="O2426" s="2">
        <v>0</v>
      </c>
      <c r="P2426" s="2">
        <v>10</v>
      </c>
      <c r="Q2426" s="2">
        <v>10</v>
      </c>
      <c r="R2426" s="2">
        <v>0</v>
      </c>
      <c r="S2426" s="470">
        <f t="shared" si="304"/>
        <v>40.926189797663149</v>
      </c>
      <c r="T2426" s="470">
        <f t="shared" si="301"/>
        <v>60.926189797663149</v>
      </c>
      <c r="U2426" s="476" t="s">
        <v>3969</v>
      </c>
      <c r="V2426" s="472"/>
    </row>
    <row r="2427" spans="1:22" s="1" customFormat="1" ht="39.950000000000003" customHeight="1" thickBot="1">
      <c r="A2427" s="1" t="s">
        <v>6</v>
      </c>
      <c r="B2427" s="2" t="s">
        <v>246</v>
      </c>
      <c r="C2427" s="2" t="s">
        <v>271</v>
      </c>
      <c r="D2427" s="2" t="s">
        <v>2588</v>
      </c>
      <c r="E2427" s="2" t="s">
        <v>2736</v>
      </c>
      <c r="F2427" s="2" t="s">
        <v>3094</v>
      </c>
      <c r="G2427" s="2">
        <v>25415.919999999998</v>
      </c>
      <c r="H2427" s="467">
        <v>26793.03</v>
      </c>
      <c r="I2427" s="467">
        <v>28072</v>
      </c>
      <c r="J2427" s="468">
        <f t="shared" si="302"/>
        <v>4.7735175902090997E-2</v>
      </c>
      <c r="K2427" s="464">
        <v>108850</v>
      </c>
      <c r="L2427" s="464">
        <v>108850</v>
      </c>
      <c r="M2427" s="464">
        <v>108850</v>
      </c>
      <c r="N2427" s="466">
        <f t="shared" si="300"/>
        <v>5.4000000000000006E-2</v>
      </c>
      <c r="O2427" s="2">
        <v>0</v>
      </c>
      <c r="P2427" s="2">
        <v>10</v>
      </c>
      <c r="Q2427" s="2">
        <v>10</v>
      </c>
      <c r="R2427" s="2">
        <v>0</v>
      </c>
      <c r="S2427" s="470">
        <f t="shared" si="304"/>
        <v>40.926189797663149</v>
      </c>
      <c r="T2427" s="470">
        <f t="shared" si="301"/>
        <v>60.926189797663149</v>
      </c>
      <c r="U2427" s="476" t="s">
        <v>3969</v>
      </c>
      <c r="V2427" s="472"/>
    </row>
    <row r="2428" spans="1:22" s="1" customFormat="1" ht="39.950000000000003" customHeight="1" thickBot="1">
      <c r="A2428" s="1" t="s">
        <v>6</v>
      </c>
      <c r="B2428" s="2" t="s">
        <v>246</v>
      </c>
      <c r="C2428" s="2" t="s">
        <v>269</v>
      </c>
      <c r="D2428" s="2" t="s">
        <v>2586</v>
      </c>
      <c r="E2428" s="2" t="s">
        <v>2735</v>
      </c>
      <c r="F2428" s="2" t="s">
        <v>3093</v>
      </c>
      <c r="G2428" s="2">
        <v>23704.66</v>
      </c>
      <c r="H2428" s="467">
        <v>25421</v>
      </c>
      <c r="I2428" s="467">
        <v>28679</v>
      </c>
      <c r="J2428" s="468">
        <f t="shared" si="302"/>
        <v>0.1281617560284804</v>
      </c>
      <c r="K2428" s="464">
        <v>108850</v>
      </c>
      <c r="L2428" s="464">
        <v>108850</v>
      </c>
      <c r="M2428" s="464">
        <v>108850</v>
      </c>
      <c r="N2428" s="466">
        <f t="shared" si="300"/>
        <v>5.4000000000000006E-2</v>
      </c>
      <c r="O2428" s="2">
        <v>10</v>
      </c>
      <c r="P2428" s="2">
        <v>10</v>
      </c>
      <c r="Q2428" s="2">
        <v>10</v>
      </c>
      <c r="R2428" s="2">
        <v>1</v>
      </c>
      <c r="S2428" s="470">
        <f t="shared" si="304"/>
        <v>40.059974197147739</v>
      </c>
      <c r="T2428" s="470">
        <f t="shared" si="301"/>
        <v>71.059974197147739</v>
      </c>
      <c r="U2428" s="476" t="s">
        <v>3969</v>
      </c>
      <c r="V2428" s="472"/>
    </row>
    <row r="2429" spans="1:22" s="1" customFormat="1" ht="39.950000000000003" customHeight="1" thickBot="1">
      <c r="A2429" s="1" t="s">
        <v>6</v>
      </c>
      <c r="B2429" s="2" t="s">
        <v>246</v>
      </c>
      <c r="C2429" s="2" t="s">
        <v>270</v>
      </c>
      <c r="D2429" s="2" t="s">
        <v>2589</v>
      </c>
      <c r="E2429" s="2" t="s">
        <v>2736</v>
      </c>
      <c r="F2429" s="2" t="s">
        <v>3095</v>
      </c>
      <c r="G2429" s="2">
        <v>45200</v>
      </c>
      <c r="H2429" s="467">
        <v>53135.95</v>
      </c>
      <c r="I2429" s="467">
        <v>81169.7</v>
      </c>
      <c r="J2429" s="468">
        <f t="shared" si="302"/>
        <v>0.52758537299135522</v>
      </c>
      <c r="K2429" s="464">
        <v>108850</v>
      </c>
      <c r="L2429" s="464">
        <v>108850</v>
      </c>
      <c r="M2429" s="464">
        <v>108850</v>
      </c>
      <c r="N2429" s="466">
        <f t="shared" si="300"/>
        <v>5.4000000000000006E-2</v>
      </c>
      <c r="O2429" s="2">
        <v>0</v>
      </c>
      <c r="P2429" s="2">
        <v>10</v>
      </c>
      <c r="Q2429" s="2">
        <v>10</v>
      </c>
      <c r="R2429" s="2">
        <v>0</v>
      </c>
      <c r="S2429" s="470">
        <f t="shared" si="304"/>
        <v>14.154050095047783</v>
      </c>
      <c r="T2429" s="470">
        <f t="shared" si="301"/>
        <v>34.154050095047779</v>
      </c>
      <c r="U2429" s="474" t="s">
        <v>3970</v>
      </c>
      <c r="V2429" s="475" t="s">
        <v>3971</v>
      </c>
    </row>
    <row r="2430" spans="1:22" s="1" customFormat="1" ht="39.950000000000003" customHeight="1" thickBot="1">
      <c r="A2430" s="1" t="s">
        <v>6</v>
      </c>
      <c r="B2430" s="2" t="s">
        <v>246</v>
      </c>
      <c r="C2430" s="2" t="s">
        <v>269</v>
      </c>
      <c r="D2430" s="2" t="s">
        <v>2590</v>
      </c>
      <c r="E2430" s="2" t="s">
        <v>2736</v>
      </c>
      <c r="F2430" s="2" t="s">
        <v>3095</v>
      </c>
      <c r="G2430" s="2">
        <v>49352</v>
      </c>
      <c r="H2430" s="467">
        <v>54000</v>
      </c>
      <c r="I2430" s="467">
        <v>81169.7</v>
      </c>
      <c r="J2430" s="468">
        <f t="shared" si="302"/>
        <v>0.50314259259259253</v>
      </c>
      <c r="K2430" s="464">
        <v>108850</v>
      </c>
      <c r="L2430" s="464">
        <v>108850</v>
      </c>
      <c r="M2430" s="464">
        <v>108850</v>
      </c>
      <c r="N2430" s="466">
        <f t="shared" si="300"/>
        <v>5.4000000000000006E-2</v>
      </c>
      <c r="O2430" s="2">
        <v>0</v>
      </c>
      <c r="P2430" s="2">
        <v>10</v>
      </c>
      <c r="Q2430" s="2">
        <v>10</v>
      </c>
      <c r="R2430" s="2">
        <v>0</v>
      </c>
      <c r="S2430" s="470">
        <f t="shared" si="304"/>
        <v>14.154050095047783</v>
      </c>
      <c r="T2430" s="470">
        <f t="shared" si="301"/>
        <v>34.154050095047779</v>
      </c>
      <c r="U2430" s="474" t="s">
        <v>3970</v>
      </c>
      <c r="V2430" s="475" t="s">
        <v>3971</v>
      </c>
    </row>
    <row r="2431" spans="1:22" s="1" customFormat="1" ht="39.950000000000003" customHeight="1" thickBot="1">
      <c r="A2431" s="1" t="s">
        <v>6</v>
      </c>
      <c r="B2431" s="2" t="s">
        <v>246</v>
      </c>
      <c r="C2431" s="2" t="s">
        <v>269</v>
      </c>
      <c r="D2431" s="2" t="s">
        <v>2585</v>
      </c>
      <c r="E2431" s="2" t="s">
        <v>2739</v>
      </c>
      <c r="F2431" s="2" t="s">
        <v>3093</v>
      </c>
      <c r="G2431" s="2">
        <v>14690.84</v>
      </c>
      <c r="H2431" s="467">
        <v>20958.88</v>
      </c>
      <c r="I2431" s="467"/>
      <c r="J2431" s="468"/>
      <c r="K2431" s="464">
        <v>108850</v>
      </c>
      <c r="L2431" s="464">
        <v>108850</v>
      </c>
      <c r="M2431" s="464">
        <v>108850</v>
      </c>
      <c r="N2431" s="466">
        <f t="shared" si="300"/>
        <v>5.4000000000000006E-2</v>
      </c>
      <c r="O2431" s="2">
        <v>10</v>
      </c>
      <c r="P2431" s="2">
        <v>0</v>
      </c>
      <c r="Q2431" s="2">
        <v>10</v>
      </c>
      <c r="R2431" s="2">
        <v>0</v>
      </c>
      <c r="S2431" s="470"/>
      <c r="T2431" s="470">
        <f t="shared" si="301"/>
        <v>20</v>
      </c>
      <c r="U2431" s="474" t="s">
        <v>3970</v>
      </c>
      <c r="V2431" s="475" t="s">
        <v>3151</v>
      </c>
    </row>
    <row r="2432" spans="1:22" s="1" customFormat="1" ht="39.950000000000003" customHeight="1" thickBot="1">
      <c r="A2432" s="1" t="s">
        <v>6</v>
      </c>
      <c r="B2432" s="2" t="s">
        <v>247</v>
      </c>
      <c r="C2432" s="2" t="s">
        <v>269</v>
      </c>
      <c r="D2432" s="2" t="s">
        <v>2591</v>
      </c>
      <c r="E2432" s="2" t="s">
        <v>2733</v>
      </c>
      <c r="F2432" s="2" t="s">
        <v>2779</v>
      </c>
      <c r="G2432" s="2">
        <v>165.58</v>
      </c>
      <c r="H2432" s="467">
        <v>152.26</v>
      </c>
      <c r="I2432" s="467">
        <v>151.82</v>
      </c>
      <c r="J2432" s="468">
        <f t="shared" ref="J2432:J2437" si="305">+(I2432-H2432)/H2432</f>
        <v>-2.8897937738079451E-3</v>
      </c>
      <c r="K2432" s="464">
        <v>603.23333333333335</v>
      </c>
      <c r="L2432" s="464">
        <v>569.9</v>
      </c>
      <c r="M2432" s="464">
        <v>563.23333333333335</v>
      </c>
      <c r="N2432" s="466">
        <f t="shared" si="300"/>
        <v>5.4000000000000006E-2</v>
      </c>
      <c r="O2432" s="2">
        <v>10</v>
      </c>
      <c r="P2432" s="2">
        <v>10</v>
      </c>
      <c r="Q2432" s="2">
        <v>10</v>
      </c>
      <c r="R2432" s="2">
        <v>2</v>
      </c>
      <c r="S2432" s="470">
        <v>60</v>
      </c>
      <c r="T2432" s="470">
        <f t="shared" si="301"/>
        <v>92</v>
      </c>
      <c r="U2432" s="476" t="s">
        <v>3969</v>
      </c>
      <c r="V2432" s="472"/>
    </row>
    <row r="2433" spans="1:22" s="1" customFormat="1" ht="39.950000000000003" customHeight="1" thickBot="1">
      <c r="A2433" s="1" t="s">
        <v>6</v>
      </c>
      <c r="B2433" s="2" t="s">
        <v>247</v>
      </c>
      <c r="C2433" s="2" t="s">
        <v>269</v>
      </c>
      <c r="D2433" s="2" t="s">
        <v>2592</v>
      </c>
      <c r="E2433" s="2" t="s">
        <v>2735</v>
      </c>
      <c r="F2433" s="2" t="s">
        <v>2913</v>
      </c>
      <c r="G2433" s="2">
        <v>163.79</v>
      </c>
      <c r="H2433" s="467">
        <v>172</v>
      </c>
      <c r="I2433" s="467">
        <v>174</v>
      </c>
      <c r="J2433" s="468">
        <f t="shared" si="305"/>
        <v>1.1627906976744186E-2</v>
      </c>
      <c r="K2433" s="464">
        <v>603.23333333333335</v>
      </c>
      <c r="L2433" s="464">
        <v>569.9</v>
      </c>
      <c r="M2433" s="464">
        <v>563.23333333333335</v>
      </c>
      <c r="N2433" s="466">
        <f t="shared" si="300"/>
        <v>5.4000000000000006E-2</v>
      </c>
      <c r="O2433" s="2">
        <v>10</v>
      </c>
      <c r="P2433" s="2">
        <v>10</v>
      </c>
      <c r="Q2433" s="2">
        <v>10</v>
      </c>
      <c r="R2433" s="2">
        <v>1</v>
      </c>
      <c r="S2433" s="470">
        <f>+($I$2432*$S$2432)/I2433</f>
        <v>52.351724137931029</v>
      </c>
      <c r="T2433" s="470">
        <f t="shared" si="301"/>
        <v>83.351724137931029</v>
      </c>
      <c r="U2433" s="476" t="s">
        <v>3969</v>
      </c>
      <c r="V2433" s="472"/>
    </row>
    <row r="2434" spans="1:22" s="1" customFormat="1" ht="39.950000000000003" customHeight="1" thickBot="1">
      <c r="A2434" s="1" t="s">
        <v>6</v>
      </c>
      <c r="B2434" s="2" t="s">
        <v>247</v>
      </c>
      <c r="C2434" s="2" t="s">
        <v>269</v>
      </c>
      <c r="D2434" s="2" t="s">
        <v>2593</v>
      </c>
      <c r="E2434" s="2" t="s">
        <v>2737</v>
      </c>
      <c r="F2434" s="2" t="s">
        <v>2913</v>
      </c>
      <c r="G2434" s="2">
        <v>172.86</v>
      </c>
      <c r="H2434" s="467">
        <v>172.86</v>
      </c>
      <c r="I2434" s="467">
        <v>195.06</v>
      </c>
      <c r="J2434" s="468">
        <f t="shared" si="305"/>
        <v>0.12842762929538348</v>
      </c>
      <c r="K2434" s="464">
        <v>603.23333333333335</v>
      </c>
      <c r="L2434" s="464">
        <v>569.9</v>
      </c>
      <c r="M2434" s="464">
        <v>563.23333333333335</v>
      </c>
      <c r="N2434" s="466">
        <f t="shared" si="300"/>
        <v>5.4000000000000006E-2</v>
      </c>
      <c r="O2434" s="2">
        <v>10</v>
      </c>
      <c r="P2434" s="2">
        <v>10</v>
      </c>
      <c r="Q2434" s="2">
        <v>10</v>
      </c>
      <c r="R2434" s="2">
        <v>0</v>
      </c>
      <c r="S2434" s="470">
        <f>+($I$2432*$S$2432)/I2434</f>
        <v>46.699477083974159</v>
      </c>
      <c r="T2434" s="470">
        <f t="shared" si="301"/>
        <v>76.699477083974159</v>
      </c>
      <c r="U2434" s="476" t="s">
        <v>3969</v>
      </c>
      <c r="V2434" s="472"/>
    </row>
    <row r="2435" spans="1:22" s="1" customFormat="1" ht="39.950000000000003" customHeight="1" thickBot="1">
      <c r="A2435" s="1" t="s">
        <v>6</v>
      </c>
      <c r="B2435" s="2" t="s">
        <v>247</v>
      </c>
      <c r="C2435" s="2" t="s">
        <v>269</v>
      </c>
      <c r="D2435" s="2" t="s">
        <v>2594</v>
      </c>
      <c r="E2435" s="2" t="s">
        <v>2736</v>
      </c>
      <c r="F2435" s="2" t="s">
        <v>2860</v>
      </c>
      <c r="G2435" s="2">
        <v>299</v>
      </c>
      <c r="H2435" s="467">
        <v>294.14999999999998</v>
      </c>
      <c r="I2435" s="467">
        <v>255</v>
      </c>
      <c r="J2435" s="468">
        <f t="shared" si="305"/>
        <v>-0.13309535951045379</v>
      </c>
      <c r="K2435" s="464">
        <v>603.23333333333335</v>
      </c>
      <c r="L2435" s="464">
        <v>569.9</v>
      </c>
      <c r="M2435" s="464">
        <v>563.23333333333335</v>
      </c>
      <c r="N2435" s="466">
        <f t="shared" si="300"/>
        <v>5.4000000000000006E-2</v>
      </c>
      <c r="O2435" s="2">
        <v>0</v>
      </c>
      <c r="P2435" s="2">
        <v>10</v>
      </c>
      <c r="Q2435" s="2">
        <v>10</v>
      </c>
      <c r="R2435" s="2">
        <v>0</v>
      </c>
      <c r="S2435" s="470">
        <f>+($I$2432*$S$2432)/I2435</f>
        <v>35.722352941176467</v>
      </c>
      <c r="T2435" s="470">
        <f t="shared" si="301"/>
        <v>55.722352941176467</v>
      </c>
      <c r="U2435" s="474" t="s">
        <v>3970</v>
      </c>
      <c r="V2435" s="475" t="s">
        <v>3971</v>
      </c>
    </row>
    <row r="2436" spans="1:22" s="1" customFormat="1" ht="39.950000000000003" customHeight="1" thickBot="1">
      <c r="A2436" s="1" t="s">
        <v>7</v>
      </c>
      <c r="B2436" s="2" t="s">
        <v>247</v>
      </c>
      <c r="C2436" s="2" t="s">
        <v>269</v>
      </c>
      <c r="D2436" s="2" t="s">
        <v>2595</v>
      </c>
      <c r="E2436" s="2" t="s">
        <v>2762</v>
      </c>
      <c r="F2436" s="2" t="s">
        <v>3075</v>
      </c>
      <c r="G2436" s="2">
        <v>377</v>
      </c>
      <c r="H2436" s="467">
        <v>377</v>
      </c>
      <c r="I2436" s="467">
        <v>377</v>
      </c>
      <c r="J2436" s="468">
        <f t="shared" si="305"/>
        <v>0</v>
      </c>
      <c r="K2436" s="464">
        <v>603.23333333333335</v>
      </c>
      <c r="L2436" s="464">
        <v>569.9</v>
      </c>
      <c r="M2436" s="464">
        <v>563.23333333333335</v>
      </c>
      <c r="N2436" s="466">
        <f t="shared" si="300"/>
        <v>5.4000000000000006E-2</v>
      </c>
      <c r="O2436" s="2">
        <v>10</v>
      </c>
      <c r="P2436" s="2">
        <v>10</v>
      </c>
      <c r="Q2436" s="2">
        <v>10</v>
      </c>
      <c r="R2436" s="2">
        <v>0</v>
      </c>
      <c r="S2436" s="470">
        <f>+($I$2432*$S$2432)/I2436</f>
        <v>24.162334217506629</v>
      </c>
      <c r="T2436" s="470">
        <f t="shared" si="301"/>
        <v>54.162334217506626</v>
      </c>
      <c r="U2436" s="474" t="s">
        <v>3970</v>
      </c>
      <c r="V2436" s="475" t="s">
        <v>3971</v>
      </c>
    </row>
    <row r="2437" spans="1:22" s="1" customFormat="1" ht="39.950000000000003" customHeight="1" thickBot="1">
      <c r="A2437" s="1" t="s">
        <v>6</v>
      </c>
      <c r="B2437" s="2" t="s">
        <v>247</v>
      </c>
      <c r="C2437" s="2" t="s">
        <v>269</v>
      </c>
      <c r="D2437" s="2" t="s">
        <v>2596</v>
      </c>
      <c r="E2437" s="2" t="s">
        <v>2738</v>
      </c>
      <c r="F2437" s="2" t="s">
        <v>2927</v>
      </c>
      <c r="G2437" s="2">
        <v>435.37</v>
      </c>
      <c r="H2437" s="467">
        <v>447.14</v>
      </c>
      <c r="I2437" s="467">
        <v>447.14</v>
      </c>
      <c r="J2437" s="468">
        <f t="shared" si="305"/>
        <v>0</v>
      </c>
      <c r="K2437" s="464">
        <v>603.23333333333335</v>
      </c>
      <c r="L2437" s="464">
        <v>569.9</v>
      </c>
      <c r="M2437" s="464">
        <v>563.23333333333335</v>
      </c>
      <c r="N2437" s="466">
        <f t="shared" si="300"/>
        <v>5.4000000000000006E-2</v>
      </c>
      <c r="O2437" s="2">
        <v>10</v>
      </c>
      <c r="P2437" s="2">
        <v>10</v>
      </c>
      <c r="Q2437" s="2">
        <v>10</v>
      </c>
      <c r="R2437" s="2">
        <v>0</v>
      </c>
      <c r="S2437" s="470">
        <f>+($I$2432*$S$2432)/I2437</f>
        <v>20.372142952990114</v>
      </c>
      <c r="T2437" s="470">
        <f t="shared" si="301"/>
        <v>50.372142952990117</v>
      </c>
      <c r="U2437" s="474" t="s">
        <v>3970</v>
      </c>
      <c r="V2437" s="475" t="s">
        <v>3971</v>
      </c>
    </row>
    <row r="2438" spans="1:22" s="1" customFormat="1" ht="39.950000000000003" customHeight="1" thickBot="1">
      <c r="A2438" s="1" t="s">
        <v>6</v>
      </c>
      <c r="B2438" s="2" t="s">
        <v>247</v>
      </c>
      <c r="C2438" s="2" t="s">
        <v>269</v>
      </c>
      <c r="D2438" s="2" t="s">
        <v>1032</v>
      </c>
      <c r="E2438" s="2" t="s">
        <v>2739</v>
      </c>
      <c r="F2438" s="2" t="s">
        <v>3074</v>
      </c>
      <c r="G2438" s="2">
        <v>234.65</v>
      </c>
      <c r="H2438" s="467">
        <v>301.87</v>
      </c>
      <c r="I2438" s="467"/>
      <c r="J2438" s="468"/>
      <c r="K2438" s="464">
        <v>603.23333333333335</v>
      </c>
      <c r="L2438" s="464">
        <v>569.9</v>
      </c>
      <c r="M2438" s="464">
        <v>563.23333333333335</v>
      </c>
      <c r="N2438" s="466">
        <f t="shared" si="300"/>
        <v>5.4000000000000006E-2</v>
      </c>
      <c r="O2438" s="2">
        <v>10</v>
      </c>
      <c r="P2438" s="2">
        <v>0</v>
      </c>
      <c r="Q2438" s="2">
        <v>10</v>
      </c>
      <c r="R2438" s="2">
        <v>0</v>
      </c>
      <c r="S2438" s="470"/>
      <c r="T2438" s="470">
        <f t="shared" si="301"/>
        <v>20</v>
      </c>
      <c r="U2438" s="474" t="s">
        <v>3970</v>
      </c>
      <c r="V2438" s="475" t="s">
        <v>3151</v>
      </c>
    </row>
    <row r="2439" spans="1:22" s="1" customFormat="1" ht="39.950000000000003" customHeight="1" thickBot="1">
      <c r="A2439" s="1" t="s">
        <v>6</v>
      </c>
      <c r="B2439" s="2" t="s">
        <v>248</v>
      </c>
      <c r="C2439" s="2" t="s">
        <v>269</v>
      </c>
      <c r="D2439" s="2" t="s">
        <v>2597</v>
      </c>
      <c r="E2439" s="2" t="s">
        <v>2736</v>
      </c>
      <c r="F2439" s="2" t="s">
        <v>3096</v>
      </c>
      <c r="G2439" s="2">
        <v>1703.2</v>
      </c>
      <c r="H2439" s="467">
        <v>2132.2600000000002</v>
      </c>
      <c r="I2439" s="467">
        <v>1459.31</v>
      </c>
      <c r="J2439" s="468">
        <f t="shared" ref="J2439:J2452" si="306">+(I2439-H2439)/H2439</f>
        <v>-0.31560410081322177</v>
      </c>
      <c r="K2439" s="464">
        <v>2110</v>
      </c>
      <c r="L2439" s="464">
        <v>2490</v>
      </c>
      <c r="M2439" s="464">
        <v>1999.8</v>
      </c>
      <c r="N2439" s="466">
        <f t="shared" si="300"/>
        <v>5.4000000000000006E-2</v>
      </c>
      <c r="O2439" s="2">
        <v>0</v>
      </c>
      <c r="P2439" s="2">
        <v>10</v>
      </c>
      <c r="Q2439" s="2">
        <v>10</v>
      </c>
      <c r="R2439" s="2">
        <v>0</v>
      </c>
      <c r="S2439" s="470">
        <v>60</v>
      </c>
      <c r="T2439" s="470">
        <f t="shared" si="301"/>
        <v>80</v>
      </c>
      <c r="U2439" s="476" t="s">
        <v>3969</v>
      </c>
      <c r="V2439" s="472"/>
    </row>
    <row r="2440" spans="1:22" s="1" customFormat="1" ht="39.950000000000003" customHeight="1" thickBot="1">
      <c r="A2440" s="1" t="s">
        <v>6</v>
      </c>
      <c r="B2440" s="2" t="s">
        <v>249</v>
      </c>
      <c r="C2440" s="2" t="s">
        <v>269</v>
      </c>
      <c r="D2440" s="2" t="s">
        <v>2598</v>
      </c>
      <c r="E2440" s="2" t="s">
        <v>2736</v>
      </c>
      <c r="F2440" s="2" t="s">
        <v>3096</v>
      </c>
      <c r="G2440" s="2">
        <v>1703.2</v>
      </c>
      <c r="H2440" s="467">
        <v>2132.2600000000002</v>
      </c>
      <c r="I2440" s="467">
        <v>1459.31</v>
      </c>
      <c r="J2440" s="468">
        <f t="shared" si="306"/>
        <v>-0.31560410081322177</v>
      </c>
      <c r="K2440" s="464">
        <v>2110</v>
      </c>
      <c r="L2440" s="464">
        <v>2490</v>
      </c>
      <c r="M2440" s="464">
        <v>1999.8</v>
      </c>
      <c r="N2440" s="466">
        <f t="shared" si="300"/>
        <v>5.4000000000000006E-2</v>
      </c>
      <c r="O2440" s="2">
        <v>0</v>
      </c>
      <c r="P2440" s="2">
        <v>10</v>
      </c>
      <c r="Q2440" s="2">
        <v>10</v>
      </c>
      <c r="R2440" s="2">
        <v>0</v>
      </c>
      <c r="S2440" s="470">
        <v>60</v>
      </c>
      <c r="T2440" s="470">
        <f t="shared" si="301"/>
        <v>80</v>
      </c>
      <c r="U2440" s="476" t="s">
        <v>3969</v>
      </c>
      <c r="V2440" s="472"/>
    </row>
    <row r="2441" spans="1:22" s="1" customFormat="1" ht="39.950000000000003" customHeight="1" thickBot="1">
      <c r="A2441" s="1" t="s">
        <v>6</v>
      </c>
      <c r="B2441" s="2" t="s">
        <v>250</v>
      </c>
      <c r="C2441" s="2" t="s">
        <v>269</v>
      </c>
      <c r="D2441" s="2" t="s">
        <v>2599</v>
      </c>
      <c r="E2441" s="2" t="s">
        <v>2736</v>
      </c>
      <c r="F2441" s="2" t="s">
        <v>3096</v>
      </c>
      <c r="G2441" s="2">
        <v>1703.2</v>
      </c>
      <c r="H2441" s="467">
        <v>2132.2600000000002</v>
      </c>
      <c r="I2441" s="467">
        <v>1459.31</v>
      </c>
      <c r="J2441" s="468">
        <f t="shared" si="306"/>
        <v>-0.31560410081322177</v>
      </c>
      <c r="K2441" s="464">
        <v>2110</v>
      </c>
      <c r="L2441" s="464">
        <v>2490</v>
      </c>
      <c r="M2441" s="464">
        <v>1999.8</v>
      </c>
      <c r="N2441" s="466">
        <f t="shared" si="300"/>
        <v>5.4000000000000006E-2</v>
      </c>
      <c r="O2441" s="2">
        <v>0</v>
      </c>
      <c r="P2441" s="2">
        <v>10</v>
      </c>
      <c r="Q2441" s="2">
        <v>10</v>
      </c>
      <c r="R2441" s="2">
        <v>0</v>
      </c>
      <c r="S2441" s="470">
        <v>60</v>
      </c>
      <c r="T2441" s="470">
        <f t="shared" si="301"/>
        <v>80</v>
      </c>
      <c r="U2441" s="476" t="s">
        <v>3969</v>
      </c>
      <c r="V2441" s="472"/>
    </row>
    <row r="2442" spans="1:22" s="1" customFormat="1" ht="39.950000000000003" customHeight="1" thickBot="1">
      <c r="A2442" s="1" t="s">
        <v>6</v>
      </c>
      <c r="B2442" s="2" t="s">
        <v>251</v>
      </c>
      <c r="C2442" s="2" t="s">
        <v>269</v>
      </c>
      <c r="D2442" s="2" t="s">
        <v>2600</v>
      </c>
      <c r="E2442" s="2" t="s">
        <v>2736</v>
      </c>
      <c r="F2442" s="2" t="s">
        <v>3097</v>
      </c>
      <c r="G2442" s="2">
        <v>11313.5</v>
      </c>
      <c r="H2442" s="467">
        <v>13593.33</v>
      </c>
      <c r="I2442" s="467">
        <v>17476.419999999998</v>
      </c>
      <c r="J2442" s="468">
        <f t="shared" si="306"/>
        <v>0.2856614236541008</v>
      </c>
      <c r="K2442" s="464">
        <v>33000</v>
      </c>
      <c r="L2442" s="464">
        <v>3547.5</v>
      </c>
      <c r="M2442" s="464">
        <v>3547.5</v>
      </c>
      <c r="N2442" s="466">
        <f t="shared" si="300"/>
        <v>5.4000000000000006E-2</v>
      </c>
      <c r="O2442" s="2">
        <v>0</v>
      </c>
      <c r="P2442" s="2">
        <v>10</v>
      </c>
      <c r="Q2442" s="2">
        <v>10</v>
      </c>
      <c r="R2442" s="2">
        <v>0</v>
      </c>
      <c r="S2442" s="470">
        <v>60</v>
      </c>
      <c r="T2442" s="470">
        <f t="shared" si="301"/>
        <v>80</v>
      </c>
      <c r="U2442" s="476" t="s">
        <v>3969</v>
      </c>
      <c r="V2442" s="472"/>
    </row>
    <row r="2443" spans="1:22" s="1" customFormat="1" ht="39.950000000000003" customHeight="1" thickBot="1">
      <c r="A2443" s="1" t="s">
        <v>6</v>
      </c>
      <c r="B2443" s="2" t="s">
        <v>252</v>
      </c>
      <c r="C2443" s="2" t="s">
        <v>269</v>
      </c>
      <c r="D2443" s="2" t="s">
        <v>2601</v>
      </c>
      <c r="E2443" s="2" t="s">
        <v>2735</v>
      </c>
      <c r="F2443" s="2" t="s">
        <v>3077</v>
      </c>
      <c r="G2443" s="2">
        <v>515.4</v>
      </c>
      <c r="H2443" s="467">
        <v>648</v>
      </c>
      <c r="I2443" s="467">
        <v>788</v>
      </c>
      <c r="J2443" s="468">
        <f t="shared" si="306"/>
        <v>0.21604938271604937</v>
      </c>
      <c r="K2443" s="464">
        <v>4450</v>
      </c>
      <c r="L2443" s="464">
        <v>4710</v>
      </c>
      <c r="M2443" s="464">
        <v>5025</v>
      </c>
      <c r="N2443" s="466">
        <f t="shared" si="300"/>
        <v>5.4000000000000006E-2</v>
      </c>
      <c r="O2443" s="2">
        <v>10</v>
      </c>
      <c r="P2443" s="2">
        <v>10</v>
      </c>
      <c r="Q2443" s="2">
        <v>10</v>
      </c>
      <c r="R2443" s="2">
        <v>1</v>
      </c>
      <c r="S2443" s="470">
        <v>60</v>
      </c>
      <c r="T2443" s="470">
        <f t="shared" si="301"/>
        <v>91</v>
      </c>
      <c r="U2443" s="476" t="s">
        <v>3969</v>
      </c>
      <c r="V2443" s="472"/>
    </row>
    <row r="2444" spans="1:22" s="1" customFormat="1" ht="39.950000000000003" customHeight="1" thickBot="1">
      <c r="A2444" s="1" t="s">
        <v>6</v>
      </c>
      <c r="B2444" s="2" t="s">
        <v>252</v>
      </c>
      <c r="C2444" s="2" t="s">
        <v>269</v>
      </c>
      <c r="D2444" s="2" t="s">
        <v>2602</v>
      </c>
      <c r="E2444" s="2" t="s">
        <v>2736</v>
      </c>
      <c r="F2444" s="2" t="s">
        <v>2909</v>
      </c>
      <c r="G2444" s="2">
        <v>1173.77</v>
      </c>
      <c r="H2444" s="467">
        <v>3500</v>
      </c>
      <c r="I2444" s="467">
        <v>5684.73</v>
      </c>
      <c r="J2444" s="468">
        <f t="shared" si="306"/>
        <v>0.62420857142857133</v>
      </c>
      <c r="K2444" s="464">
        <v>4450</v>
      </c>
      <c r="L2444" s="464">
        <v>4710</v>
      </c>
      <c r="M2444" s="464">
        <v>5025</v>
      </c>
      <c r="N2444" s="466">
        <f t="shared" ref="N2444:N2507" si="307">1.6%+1.9%+1.9%</f>
        <v>5.4000000000000006E-2</v>
      </c>
      <c r="O2444" s="2">
        <v>0</v>
      </c>
      <c r="P2444" s="2">
        <v>10</v>
      </c>
      <c r="Q2444" s="2">
        <v>10</v>
      </c>
      <c r="R2444" s="2">
        <v>0</v>
      </c>
      <c r="S2444" s="470">
        <f>+(I2443*S2443)/I2444</f>
        <v>8.3170176947717849</v>
      </c>
      <c r="T2444" s="470">
        <f t="shared" ref="T2444:T2507" si="308">+SUM(O2444:S2444)</f>
        <v>28.317017694771785</v>
      </c>
      <c r="U2444" s="474" t="s">
        <v>3970</v>
      </c>
      <c r="V2444" s="475" t="s">
        <v>3971</v>
      </c>
    </row>
    <row r="2445" spans="1:22" s="1" customFormat="1" ht="39.950000000000003" customHeight="1" thickBot="1">
      <c r="A2445" s="1" t="s">
        <v>7</v>
      </c>
      <c r="B2445" s="2" t="s">
        <v>253</v>
      </c>
      <c r="C2445" s="2" t="s">
        <v>269</v>
      </c>
      <c r="D2445" s="2" t="s">
        <v>2603</v>
      </c>
      <c r="E2445" s="2" t="s">
        <v>2736</v>
      </c>
      <c r="F2445" s="2" t="s">
        <v>3098</v>
      </c>
      <c r="G2445" s="2">
        <v>28531.8</v>
      </c>
      <c r="H2445" s="467">
        <v>19819.8</v>
      </c>
      <c r="I2445" s="467">
        <v>21344.400000000001</v>
      </c>
      <c r="J2445" s="468">
        <f t="shared" si="306"/>
        <v>7.6923076923077038E-2</v>
      </c>
      <c r="K2445" s="464">
        <v>21198</v>
      </c>
      <c r="L2445" s="464">
        <v>21198</v>
      </c>
      <c r="M2445" s="464" t="s">
        <v>3140</v>
      </c>
      <c r="N2445" s="466">
        <f t="shared" si="307"/>
        <v>5.4000000000000006E-2</v>
      </c>
      <c r="O2445" s="2">
        <v>0</v>
      </c>
      <c r="P2445" s="2">
        <v>10</v>
      </c>
      <c r="Q2445" s="2">
        <v>10</v>
      </c>
      <c r="R2445" s="2">
        <v>0</v>
      </c>
      <c r="S2445" s="470">
        <v>60</v>
      </c>
      <c r="T2445" s="470">
        <f t="shared" si="308"/>
        <v>80</v>
      </c>
      <c r="U2445" s="474" t="s">
        <v>3970</v>
      </c>
      <c r="V2445" s="475" t="s">
        <v>3151</v>
      </c>
    </row>
    <row r="2446" spans="1:22" s="1" customFormat="1" ht="39.950000000000003" customHeight="1" thickBot="1">
      <c r="A2446" s="1" t="s">
        <v>6</v>
      </c>
      <c r="B2446" s="2" t="s">
        <v>254</v>
      </c>
      <c r="C2446" s="2" t="s">
        <v>269</v>
      </c>
      <c r="D2446" s="2" t="s">
        <v>2604</v>
      </c>
      <c r="E2446" s="2" t="s">
        <v>2736</v>
      </c>
      <c r="F2446" s="2" t="s">
        <v>3070</v>
      </c>
      <c r="G2446" s="2">
        <v>3553.77</v>
      </c>
      <c r="H2446" s="467">
        <v>844</v>
      </c>
      <c r="I2446" s="467">
        <v>774.4</v>
      </c>
      <c r="J2446" s="468">
        <f t="shared" si="306"/>
        <v>-8.246445497630335E-2</v>
      </c>
      <c r="K2446" s="464"/>
      <c r="L2446" s="464" t="s">
        <v>3140</v>
      </c>
      <c r="M2446" s="464" t="s">
        <v>3140</v>
      </c>
      <c r="N2446" s="466">
        <f t="shared" si="307"/>
        <v>5.4000000000000006E-2</v>
      </c>
      <c r="O2446" s="2">
        <v>0</v>
      </c>
      <c r="P2446" s="2">
        <v>10</v>
      </c>
      <c r="Q2446" s="2">
        <v>10</v>
      </c>
      <c r="R2446" s="2">
        <v>0</v>
      </c>
      <c r="S2446" s="470">
        <v>60</v>
      </c>
      <c r="T2446" s="470">
        <f t="shared" si="308"/>
        <v>80</v>
      </c>
      <c r="U2446" s="476" t="s">
        <v>3969</v>
      </c>
      <c r="V2446" s="472"/>
    </row>
    <row r="2447" spans="1:22" s="1" customFormat="1" ht="39.950000000000003" customHeight="1" thickBot="1">
      <c r="A2447" s="1" t="s">
        <v>6</v>
      </c>
      <c r="B2447" s="2" t="s">
        <v>254</v>
      </c>
      <c r="C2447" s="2" t="s">
        <v>269</v>
      </c>
      <c r="D2447" s="2" t="s">
        <v>2605</v>
      </c>
      <c r="E2447" s="2" t="s">
        <v>2762</v>
      </c>
      <c r="F2447" s="2" t="s">
        <v>3075</v>
      </c>
      <c r="G2447" s="2">
        <v>2265.12</v>
      </c>
      <c r="H2447" s="467">
        <v>2265.12</v>
      </c>
      <c r="I2447" s="467">
        <v>2265.12</v>
      </c>
      <c r="J2447" s="468">
        <f t="shared" si="306"/>
        <v>0</v>
      </c>
      <c r="K2447" s="464"/>
      <c r="L2447" s="464" t="s">
        <v>3140</v>
      </c>
      <c r="M2447" s="464" t="s">
        <v>3140</v>
      </c>
      <c r="N2447" s="466">
        <f t="shared" si="307"/>
        <v>5.4000000000000006E-2</v>
      </c>
      <c r="O2447" s="2">
        <v>10</v>
      </c>
      <c r="P2447" s="2">
        <v>10</v>
      </c>
      <c r="Q2447" s="2">
        <v>10</v>
      </c>
      <c r="R2447" s="2">
        <v>0</v>
      </c>
      <c r="S2447" s="470">
        <f>+($I$2446*$S$2446)/I2447</f>
        <v>20.512820512820515</v>
      </c>
      <c r="T2447" s="470">
        <f t="shared" si="308"/>
        <v>50.512820512820511</v>
      </c>
      <c r="U2447" s="474" t="s">
        <v>3970</v>
      </c>
      <c r="V2447" s="475" t="s">
        <v>3971</v>
      </c>
    </row>
    <row r="2448" spans="1:22" s="1" customFormat="1" ht="39.950000000000003" customHeight="1" thickBot="1">
      <c r="A2448" s="1" t="s">
        <v>6</v>
      </c>
      <c r="B2448" s="2" t="s">
        <v>254</v>
      </c>
      <c r="C2448" s="2" t="s">
        <v>269</v>
      </c>
      <c r="D2448" s="2" t="s">
        <v>2606</v>
      </c>
      <c r="E2448" s="2" t="s">
        <v>2735</v>
      </c>
      <c r="F2448" s="2" t="s">
        <v>3073</v>
      </c>
      <c r="G2448" s="2">
        <v>2540.48</v>
      </c>
      <c r="H2448" s="467">
        <v>2878</v>
      </c>
      <c r="I2448" s="467">
        <v>3496</v>
      </c>
      <c r="J2448" s="468">
        <f t="shared" si="306"/>
        <v>0.21473245309242531</v>
      </c>
      <c r="K2448" s="464"/>
      <c r="L2448" s="464" t="s">
        <v>3140</v>
      </c>
      <c r="M2448" s="464" t="s">
        <v>3140</v>
      </c>
      <c r="N2448" s="466">
        <f t="shared" si="307"/>
        <v>5.4000000000000006E-2</v>
      </c>
      <c r="O2448" s="2">
        <v>10</v>
      </c>
      <c r="P2448" s="2">
        <v>10</v>
      </c>
      <c r="Q2448" s="2">
        <v>10</v>
      </c>
      <c r="R2448" s="2">
        <v>1</v>
      </c>
      <c r="S2448" s="470">
        <f>+($I$2446*$S$2446)/I2448</f>
        <v>13.290617848970252</v>
      </c>
      <c r="T2448" s="470">
        <f t="shared" si="308"/>
        <v>44.29061784897025</v>
      </c>
      <c r="U2448" s="474" t="s">
        <v>3970</v>
      </c>
      <c r="V2448" s="475" t="s">
        <v>3971</v>
      </c>
    </row>
    <row r="2449" spans="1:22" s="1" customFormat="1" ht="39.950000000000003" customHeight="1" thickBot="1">
      <c r="A2449" s="1" t="s">
        <v>6</v>
      </c>
      <c r="B2449" s="2" t="s">
        <v>255</v>
      </c>
      <c r="C2449" s="2" t="s">
        <v>270</v>
      </c>
      <c r="D2449" s="2" t="s">
        <v>2607</v>
      </c>
      <c r="E2449" s="2" t="s">
        <v>2736</v>
      </c>
      <c r="F2449" s="2" t="s">
        <v>3085</v>
      </c>
      <c r="G2449" s="2">
        <v>7985</v>
      </c>
      <c r="H2449" s="467">
        <v>9438</v>
      </c>
      <c r="I2449" s="467">
        <v>10648</v>
      </c>
      <c r="J2449" s="468">
        <f t="shared" si="306"/>
        <v>0.12820512820512819</v>
      </c>
      <c r="K2449" s="464">
        <v>18999</v>
      </c>
      <c r="L2449" s="464">
        <v>26676.49</v>
      </c>
      <c r="M2449" s="464">
        <v>30424.43</v>
      </c>
      <c r="N2449" s="466">
        <f t="shared" si="307"/>
        <v>5.4000000000000006E-2</v>
      </c>
      <c r="O2449" s="2">
        <v>0</v>
      </c>
      <c r="P2449" s="2">
        <v>10</v>
      </c>
      <c r="Q2449" s="2">
        <v>10</v>
      </c>
      <c r="R2449" s="2">
        <v>0</v>
      </c>
      <c r="S2449" s="470">
        <v>60</v>
      </c>
      <c r="T2449" s="470">
        <f t="shared" si="308"/>
        <v>80</v>
      </c>
      <c r="U2449" s="476" t="s">
        <v>3969</v>
      </c>
      <c r="V2449" s="472"/>
    </row>
    <row r="2450" spans="1:22" s="1" customFormat="1" ht="39.950000000000003" customHeight="1" thickBot="1">
      <c r="A2450" s="1" t="s">
        <v>7</v>
      </c>
      <c r="B2450" s="2" t="s">
        <v>255</v>
      </c>
      <c r="C2450" s="2" t="s">
        <v>269</v>
      </c>
      <c r="D2450" s="2" t="s">
        <v>2609</v>
      </c>
      <c r="E2450" s="2" t="s">
        <v>2736</v>
      </c>
      <c r="F2450" s="2" t="s">
        <v>3085</v>
      </c>
      <c r="G2450" s="2">
        <v>8518.4</v>
      </c>
      <c r="H2450" s="467">
        <v>10067.200000000001</v>
      </c>
      <c r="I2450" s="467">
        <v>10648</v>
      </c>
      <c r="J2450" s="468">
        <f t="shared" si="306"/>
        <v>5.7692307692307619E-2</v>
      </c>
      <c r="K2450" s="464">
        <v>18999</v>
      </c>
      <c r="L2450" s="464">
        <v>26676.49</v>
      </c>
      <c r="M2450" s="464">
        <v>30424.43</v>
      </c>
      <c r="N2450" s="466">
        <f t="shared" si="307"/>
        <v>5.4000000000000006E-2</v>
      </c>
      <c r="O2450" s="2">
        <v>0</v>
      </c>
      <c r="P2450" s="2">
        <v>10</v>
      </c>
      <c r="Q2450" s="2">
        <v>10</v>
      </c>
      <c r="R2450" s="2">
        <v>0</v>
      </c>
      <c r="S2450" s="470">
        <f>+($I$2449*$S$2449)/I2450</f>
        <v>60</v>
      </c>
      <c r="T2450" s="470">
        <f t="shared" si="308"/>
        <v>80</v>
      </c>
      <c r="U2450" s="476" t="s">
        <v>3969</v>
      </c>
      <c r="V2450" s="472"/>
    </row>
    <row r="2451" spans="1:22" s="1" customFormat="1" ht="39.950000000000003" customHeight="1" thickBot="1">
      <c r="A2451" s="1" t="s">
        <v>6</v>
      </c>
      <c r="B2451" s="2" t="s">
        <v>255</v>
      </c>
      <c r="C2451" s="2" t="s">
        <v>269</v>
      </c>
      <c r="D2451" s="2" t="s">
        <v>2610</v>
      </c>
      <c r="E2451" s="2" t="s">
        <v>2762</v>
      </c>
      <c r="F2451" s="2" t="s">
        <v>3075</v>
      </c>
      <c r="G2451" s="2">
        <v>13590.72</v>
      </c>
      <c r="H2451" s="467">
        <v>13590.72</v>
      </c>
      <c r="I2451" s="467">
        <v>13590.72</v>
      </c>
      <c r="J2451" s="468">
        <f t="shared" si="306"/>
        <v>0</v>
      </c>
      <c r="K2451" s="464">
        <v>18999</v>
      </c>
      <c r="L2451" s="464">
        <v>26676.49</v>
      </c>
      <c r="M2451" s="464">
        <v>30424.43</v>
      </c>
      <c r="N2451" s="466">
        <f t="shared" si="307"/>
        <v>5.4000000000000006E-2</v>
      </c>
      <c r="O2451" s="2">
        <v>10</v>
      </c>
      <c r="P2451" s="2">
        <v>10</v>
      </c>
      <c r="Q2451" s="2">
        <v>10</v>
      </c>
      <c r="R2451" s="2">
        <v>0</v>
      </c>
      <c r="S2451" s="470">
        <f>+($I$2449*$S$2449)/I2451</f>
        <v>47.008547008547012</v>
      </c>
      <c r="T2451" s="470">
        <f t="shared" si="308"/>
        <v>77.008547008547012</v>
      </c>
      <c r="U2451" s="476" t="s">
        <v>3969</v>
      </c>
      <c r="V2451" s="472"/>
    </row>
    <row r="2452" spans="1:22" s="1" customFormat="1" ht="39.950000000000003" customHeight="1" thickBot="1">
      <c r="A2452" s="1" t="s">
        <v>6</v>
      </c>
      <c r="B2452" s="2" t="s">
        <v>255</v>
      </c>
      <c r="C2452" s="2" t="s">
        <v>269</v>
      </c>
      <c r="D2452" s="2" t="s">
        <v>2611</v>
      </c>
      <c r="E2452" s="2" t="s">
        <v>2735</v>
      </c>
      <c r="F2452" s="2" t="s">
        <v>3073</v>
      </c>
      <c r="G2452" s="2">
        <v>13334.08</v>
      </c>
      <c r="H2452" s="467">
        <v>20143</v>
      </c>
      <c r="I2452" s="467">
        <v>24466</v>
      </c>
      <c r="J2452" s="468">
        <f t="shared" si="306"/>
        <v>0.21461549918085687</v>
      </c>
      <c r="K2452" s="464">
        <v>18999</v>
      </c>
      <c r="L2452" s="464">
        <v>26676.49</v>
      </c>
      <c r="M2452" s="464">
        <v>30424.43</v>
      </c>
      <c r="N2452" s="466">
        <f t="shared" si="307"/>
        <v>5.4000000000000006E-2</v>
      </c>
      <c r="O2452" s="2">
        <v>10</v>
      </c>
      <c r="P2452" s="2">
        <v>10</v>
      </c>
      <c r="Q2452" s="2">
        <v>10</v>
      </c>
      <c r="R2452" s="2">
        <v>1</v>
      </c>
      <c r="S2452" s="470">
        <f>+($I$2449*$S$2449)/I2452</f>
        <v>26.112973105534209</v>
      </c>
      <c r="T2452" s="470">
        <f t="shared" si="308"/>
        <v>57.112973105534209</v>
      </c>
      <c r="U2452" s="474" t="s">
        <v>3970</v>
      </c>
      <c r="V2452" s="475" t="s">
        <v>3971</v>
      </c>
    </row>
    <row r="2453" spans="1:22" s="1" customFormat="1" ht="39.950000000000003" customHeight="1" thickBot="1">
      <c r="A2453" s="1" t="s">
        <v>6</v>
      </c>
      <c r="B2453" s="2" t="s">
        <v>255</v>
      </c>
      <c r="C2453" s="2" t="s">
        <v>269</v>
      </c>
      <c r="D2453" s="2" t="s">
        <v>2608</v>
      </c>
      <c r="E2453" s="2" t="s">
        <v>2739</v>
      </c>
      <c r="F2453" s="2" t="s">
        <v>3074</v>
      </c>
      <c r="G2453" s="2">
        <v>8380.5</v>
      </c>
      <c r="H2453" s="467">
        <v>9982.5</v>
      </c>
      <c r="I2453" s="467"/>
      <c r="J2453" s="468"/>
      <c r="K2453" s="464">
        <v>18999</v>
      </c>
      <c r="L2453" s="464">
        <v>26676.49</v>
      </c>
      <c r="M2453" s="464">
        <v>30424.43</v>
      </c>
      <c r="N2453" s="466">
        <f t="shared" si="307"/>
        <v>5.4000000000000006E-2</v>
      </c>
      <c r="O2453" s="2">
        <v>10</v>
      </c>
      <c r="P2453" s="2">
        <v>0</v>
      </c>
      <c r="Q2453" s="2">
        <v>10</v>
      </c>
      <c r="R2453" s="2">
        <v>0</v>
      </c>
      <c r="S2453" s="470"/>
      <c r="T2453" s="470">
        <f t="shared" si="308"/>
        <v>20</v>
      </c>
      <c r="U2453" s="474" t="s">
        <v>3970</v>
      </c>
      <c r="V2453" s="475" t="s">
        <v>3151</v>
      </c>
    </row>
    <row r="2454" spans="1:22" s="1" customFormat="1" ht="39.950000000000003" customHeight="1" thickBot="1">
      <c r="A2454" s="1" t="s">
        <v>6</v>
      </c>
      <c r="B2454" s="2" t="s">
        <v>255</v>
      </c>
      <c r="C2454" s="2" t="s">
        <v>269</v>
      </c>
      <c r="D2454" s="2" t="s">
        <v>2612</v>
      </c>
      <c r="E2454" s="2" t="s">
        <v>2733</v>
      </c>
      <c r="F2454" s="2" t="s">
        <v>3076</v>
      </c>
      <c r="G2454" s="2">
        <v>6571.29</v>
      </c>
      <c r="H2454" s="467"/>
      <c r="I2454" s="467"/>
      <c r="J2454" s="468"/>
      <c r="K2454" s="464">
        <v>18999</v>
      </c>
      <c r="L2454" s="464">
        <v>26676.49</v>
      </c>
      <c r="M2454" s="464">
        <v>30424.43</v>
      </c>
      <c r="N2454" s="466">
        <f t="shared" si="307"/>
        <v>5.4000000000000006E-2</v>
      </c>
      <c r="O2454" s="2">
        <v>10</v>
      </c>
      <c r="P2454" s="2">
        <v>10</v>
      </c>
      <c r="Q2454" s="2">
        <v>10</v>
      </c>
      <c r="R2454" s="2">
        <v>2</v>
      </c>
      <c r="S2454" s="470"/>
      <c r="T2454" s="470">
        <f t="shared" si="308"/>
        <v>32</v>
      </c>
      <c r="U2454" s="474" t="s">
        <v>3970</v>
      </c>
      <c r="V2454" s="475" t="s">
        <v>3162</v>
      </c>
    </row>
    <row r="2455" spans="1:22" s="1" customFormat="1" ht="39.950000000000003" customHeight="1" thickBot="1">
      <c r="A2455" s="1" t="s">
        <v>6</v>
      </c>
      <c r="B2455" s="2" t="s">
        <v>256</v>
      </c>
      <c r="C2455" s="2" t="s">
        <v>270</v>
      </c>
      <c r="D2455" s="2" t="s">
        <v>2613</v>
      </c>
      <c r="E2455" s="2" t="s">
        <v>2736</v>
      </c>
      <c r="F2455" s="2" t="s">
        <v>3099</v>
      </c>
      <c r="G2455" s="2">
        <v>315.81</v>
      </c>
      <c r="H2455" s="467">
        <v>234.59</v>
      </c>
      <c r="I2455" s="467">
        <v>168.19</v>
      </c>
      <c r="J2455" s="468">
        <f t="shared" ref="J2455:J2469" si="309">+(I2455-H2455)/H2455</f>
        <v>-0.28304701820196942</v>
      </c>
      <c r="K2455" s="464">
        <v>498</v>
      </c>
      <c r="L2455" s="464">
        <v>4815.5</v>
      </c>
      <c r="M2455" s="464">
        <v>5165.5</v>
      </c>
      <c r="N2455" s="466">
        <f t="shared" si="307"/>
        <v>5.4000000000000006E-2</v>
      </c>
      <c r="O2455" s="2">
        <v>0</v>
      </c>
      <c r="P2455" s="2">
        <v>10</v>
      </c>
      <c r="Q2455" s="2">
        <v>10</v>
      </c>
      <c r="R2455" s="2">
        <v>0</v>
      </c>
      <c r="S2455" s="470">
        <v>60</v>
      </c>
      <c r="T2455" s="470">
        <f t="shared" si="308"/>
        <v>80</v>
      </c>
      <c r="U2455" s="476" t="s">
        <v>3969</v>
      </c>
      <c r="V2455" s="472"/>
    </row>
    <row r="2456" spans="1:22" s="1" customFormat="1" ht="39.950000000000003" customHeight="1" thickBot="1">
      <c r="A2456" s="1" t="s">
        <v>6</v>
      </c>
      <c r="B2456" s="2" t="s">
        <v>256</v>
      </c>
      <c r="C2456" s="2" t="s">
        <v>269</v>
      </c>
      <c r="D2456" s="2" t="s">
        <v>2614</v>
      </c>
      <c r="E2456" s="2" t="s">
        <v>2736</v>
      </c>
      <c r="F2456" s="2" t="s">
        <v>3099</v>
      </c>
      <c r="G2456" s="2">
        <v>326.7</v>
      </c>
      <c r="H2456" s="467">
        <v>242.68</v>
      </c>
      <c r="I2456" s="467">
        <v>168.19</v>
      </c>
      <c r="J2456" s="468">
        <f t="shared" si="309"/>
        <v>-0.30694742047140272</v>
      </c>
      <c r="K2456" s="464">
        <v>498</v>
      </c>
      <c r="L2456" s="464">
        <v>4815.5</v>
      </c>
      <c r="M2456" s="464">
        <v>5165.5</v>
      </c>
      <c r="N2456" s="466">
        <f t="shared" si="307"/>
        <v>5.4000000000000006E-2</v>
      </c>
      <c r="O2456" s="2">
        <v>0</v>
      </c>
      <c r="P2456" s="2">
        <v>10</v>
      </c>
      <c r="Q2456" s="2">
        <v>10</v>
      </c>
      <c r="R2456" s="2">
        <v>0</v>
      </c>
      <c r="S2456" s="470">
        <f>+($I$2455*$S$2455)/I2456</f>
        <v>60</v>
      </c>
      <c r="T2456" s="470">
        <f t="shared" si="308"/>
        <v>80</v>
      </c>
      <c r="U2456" s="476" t="s">
        <v>3969</v>
      </c>
      <c r="V2456" s="472"/>
    </row>
    <row r="2457" spans="1:22" s="1" customFormat="1" ht="39.950000000000003" customHeight="1" thickBot="1">
      <c r="A2457" s="1" t="s">
        <v>6</v>
      </c>
      <c r="B2457" s="2" t="s">
        <v>256</v>
      </c>
      <c r="C2457" s="2" t="s">
        <v>269</v>
      </c>
      <c r="D2457" s="2" t="s">
        <v>2615</v>
      </c>
      <c r="E2457" s="2" t="s">
        <v>2739</v>
      </c>
      <c r="F2457" s="2" t="s">
        <v>3074</v>
      </c>
      <c r="G2457" s="2">
        <v>226.27</v>
      </c>
      <c r="H2457" s="467">
        <v>308.33999999999997</v>
      </c>
      <c r="I2457" s="467">
        <v>308.33999999999997</v>
      </c>
      <c r="J2457" s="468">
        <f t="shared" si="309"/>
        <v>0</v>
      </c>
      <c r="K2457" s="464">
        <v>498</v>
      </c>
      <c r="L2457" s="464">
        <v>4815.5</v>
      </c>
      <c r="M2457" s="464">
        <v>5165.5</v>
      </c>
      <c r="N2457" s="466">
        <f t="shared" si="307"/>
        <v>5.4000000000000006E-2</v>
      </c>
      <c r="O2457" s="2">
        <v>10</v>
      </c>
      <c r="P2457" s="2">
        <v>10</v>
      </c>
      <c r="Q2457" s="2">
        <v>10</v>
      </c>
      <c r="R2457" s="2">
        <v>0</v>
      </c>
      <c r="S2457" s="470">
        <f>+($I$2455*$S$2455)/I2457</f>
        <v>32.728157229032888</v>
      </c>
      <c r="T2457" s="470">
        <f t="shared" si="308"/>
        <v>62.728157229032888</v>
      </c>
      <c r="U2457" s="474" t="s">
        <v>3970</v>
      </c>
      <c r="V2457" s="475" t="s">
        <v>3971</v>
      </c>
    </row>
    <row r="2458" spans="1:22" s="1" customFormat="1" ht="39.950000000000003" customHeight="1" thickBot="1">
      <c r="A2458" s="1" t="s">
        <v>6</v>
      </c>
      <c r="B2458" s="2" t="s">
        <v>256</v>
      </c>
      <c r="C2458" s="2" t="s">
        <v>269</v>
      </c>
      <c r="D2458" s="2" t="s">
        <v>2616</v>
      </c>
      <c r="E2458" s="2" t="s">
        <v>2735</v>
      </c>
      <c r="F2458" s="2" t="s">
        <v>3073</v>
      </c>
      <c r="G2458" s="2">
        <v>514.37</v>
      </c>
      <c r="H2458" s="467">
        <v>777</v>
      </c>
      <c r="I2458" s="467">
        <v>778</v>
      </c>
      <c r="J2458" s="468">
        <f t="shared" si="309"/>
        <v>1.287001287001287E-3</v>
      </c>
      <c r="K2458" s="464">
        <v>498</v>
      </c>
      <c r="L2458" s="464">
        <v>4815.5</v>
      </c>
      <c r="M2458" s="464">
        <v>5165.5</v>
      </c>
      <c r="N2458" s="466">
        <f t="shared" si="307"/>
        <v>5.4000000000000006E-2</v>
      </c>
      <c r="O2458" s="2">
        <v>10</v>
      </c>
      <c r="P2458" s="2">
        <v>10</v>
      </c>
      <c r="Q2458" s="2">
        <v>10</v>
      </c>
      <c r="R2458" s="2">
        <v>1</v>
      </c>
      <c r="S2458" s="470">
        <f>+($I$2455*$S$2455)/I2458</f>
        <v>12.970951156812339</v>
      </c>
      <c r="T2458" s="470">
        <f t="shared" si="308"/>
        <v>43.97095115681234</v>
      </c>
      <c r="U2458" s="474" t="s">
        <v>3970</v>
      </c>
      <c r="V2458" s="475" t="s">
        <v>3971</v>
      </c>
    </row>
    <row r="2459" spans="1:22" s="1" customFormat="1" ht="39.950000000000003" customHeight="1" thickBot="1">
      <c r="A2459" s="1" t="s">
        <v>6</v>
      </c>
      <c r="B2459" s="2" t="s">
        <v>257</v>
      </c>
      <c r="C2459" s="2" t="s">
        <v>270</v>
      </c>
      <c r="D2459" s="2" t="s">
        <v>2619</v>
      </c>
      <c r="E2459" s="2" t="s">
        <v>2736</v>
      </c>
      <c r="F2459" s="2" t="s">
        <v>3099</v>
      </c>
      <c r="G2459" s="2">
        <v>295</v>
      </c>
      <c r="H2459" s="467">
        <v>250</v>
      </c>
      <c r="I2459" s="467">
        <v>157.30000000000001</v>
      </c>
      <c r="J2459" s="468">
        <f t="shared" si="309"/>
        <v>-0.37079999999999996</v>
      </c>
      <c r="K2459" s="464">
        <v>498</v>
      </c>
      <c r="L2459" s="464">
        <v>4815.5</v>
      </c>
      <c r="M2459" s="464">
        <v>5165.5</v>
      </c>
      <c r="N2459" s="466">
        <f t="shared" si="307"/>
        <v>5.4000000000000006E-2</v>
      </c>
      <c r="O2459" s="2">
        <v>0</v>
      </c>
      <c r="P2459" s="2">
        <v>10</v>
      </c>
      <c r="Q2459" s="2">
        <v>10</v>
      </c>
      <c r="R2459" s="2">
        <v>0</v>
      </c>
      <c r="S2459" s="470">
        <v>60</v>
      </c>
      <c r="T2459" s="470">
        <f t="shared" si="308"/>
        <v>80</v>
      </c>
      <c r="U2459" s="476" t="s">
        <v>3969</v>
      </c>
      <c r="V2459" s="472"/>
    </row>
    <row r="2460" spans="1:22" s="1" customFormat="1" ht="39.950000000000003" customHeight="1" thickBot="1">
      <c r="A2460" s="1" t="s">
        <v>6</v>
      </c>
      <c r="B2460" s="2" t="s">
        <v>257</v>
      </c>
      <c r="C2460" s="2" t="s">
        <v>269</v>
      </c>
      <c r="D2460" s="2" t="s">
        <v>2620</v>
      </c>
      <c r="E2460" s="2" t="s">
        <v>2736</v>
      </c>
      <c r="F2460" s="2" t="s">
        <v>3099</v>
      </c>
      <c r="G2460" s="2">
        <v>299</v>
      </c>
      <c r="H2460" s="467">
        <v>260</v>
      </c>
      <c r="I2460" s="467">
        <v>157.30000000000001</v>
      </c>
      <c r="J2460" s="468">
        <f t="shared" si="309"/>
        <v>-0.39499999999999996</v>
      </c>
      <c r="K2460" s="464">
        <v>498</v>
      </c>
      <c r="L2460" s="464">
        <v>4815.5</v>
      </c>
      <c r="M2460" s="464">
        <v>5165.5</v>
      </c>
      <c r="N2460" s="466">
        <f t="shared" si="307"/>
        <v>5.4000000000000006E-2</v>
      </c>
      <c r="O2460" s="2">
        <v>0</v>
      </c>
      <c r="P2460" s="2">
        <v>10</v>
      </c>
      <c r="Q2460" s="2">
        <v>10</v>
      </c>
      <c r="R2460" s="2">
        <v>0</v>
      </c>
      <c r="S2460" s="470">
        <f>+($I$2459*$S$2459)/I2460</f>
        <v>59.999999999999993</v>
      </c>
      <c r="T2460" s="470">
        <f t="shared" si="308"/>
        <v>80</v>
      </c>
      <c r="U2460" s="476" t="s">
        <v>3969</v>
      </c>
      <c r="V2460" s="472"/>
    </row>
    <row r="2461" spans="1:22" s="1" customFormat="1" ht="39.950000000000003" customHeight="1" thickBot="1">
      <c r="A2461" s="1" t="s">
        <v>6</v>
      </c>
      <c r="B2461" s="2" t="s">
        <v>257</v>
      </c>
      <c r="C2461" s="2" t="s">
        <v>270</v>
      </c>
      <c r="D2461" s="2" t="s">
        <v>2618</v>
      </c>
      <c r="E2461" s="2" t="s">
        <v>2739</v>
      </c>
      <c r="F2461" s="2" t="s">
        <v>3076</v>
      </c>
      <c r="G2461" s="2">
        <v>209.96</v>
      </c>
      <c r="H2461" s="467">
        <v>209.96</v>
      </c>
      <c r="I2461" s="467">
        <v>209.96</v>
      </c>
      <c r="J2461" s="468">
        <f t="shared" si="309"/>
        <v>0</v>
      </c>
      <c r="K2461" s="464">
        <v>498</v>
      </c>
      <c r="L2461" s="464">
        <v>4815.5</v>
      </c>
      <c r="M2461" s="464">
        <v>5165.5</v>
      </c>
      <c r="N2461" s="466">
        <f t="shared" si="307"/>
        <v>5.4000000000000006E-2</v>
      </c>
      <c r="O2461" s="2">
        <v>10</v>
      </c>
      <c r="P2461" s="2">
        <v>10</v>
      </c>
      <c r="Q2461" s="2">
        <v>10</v>
      </c>
      <c r="R2461" s="2">
        <v>0</v>
      </c>
      <c r="S2461" s="470">
        <f>+($I$2459*$S$2459)/I2461</f>
        <v>44.951419317965325</v>
      </c>
      <c r="T2461" s="470">
        <f t="shared" si="308"/>
        <v>74.951419317965332</v>
      </c>
      <c r="U2461" s="476" t="s">
        <v>3969</v>
      </c>
      <c r="V2461" s="472"/>
    </row>
    <row r="2462" spans="1:22" s="1" customFormat="1" ht="39.950000000000003" customHeight="1" thickBot="1">
      <c r="A2462" s="1" t="s">
        <v>6</v>
      </c>
      <c r="B2462" s="2" t="s">
        <v>257</v>
      </c>
      <c r="C2462" s="2" t="s">
        <v>269</v>
      </c>
      <c r="D2462" s="2" t="s">
        <v>2617</v>
      </c>
      <c r="E2462" s="2" t="s">
        <v>2733</v>
      </c>
      <c r="F2462" s="2" t="s">
        <v>3076</v>
      </c>
      <c r="G2462" s="2">
        <v>185.84</v>
      </c>
      <c r="H2462" s="467">
        <v>207.96</v>
      </c>
      <c r="I2462" s="467">
        <v>223.36</v>
      </c>
      <c r="J2462" s="468">
        <f t="shared" si="309"/>
        <v>7.4052702442777479E-2</v>
      </c>
      <c r="K2462" s="464">
        <v>498</v>
      </c>
      <c r="L2462" s="464">
        <v>4815.5</v>
      </c>
      <c r="M2462" s="464">
        <v>5165.5</v>
      </c>
      <c r="N2462" s="466">
        <f t="shared" si="307"/>
        <v>5.4000000000000006E-2</v>
      </c>
      <c r="O2462" s="2">
        <v>10</v>
      </c>
      <c r="P2462" s="2">
        <v>10</v>
      </c>
      <c r="Q2462" s="2">
        <v>10</v>
      </c>
      <c r="R2462" s="2">
        <v>2</v>
      </c>
      <c r="S2462" s="470">
        <f>+($I$2459*$S$2459)/I2462</f>
        <v>42.254656160458453</v>
      </c>
      <c r="T2462" s="470">
        <f t="shared" si="308"/>
        <v>74.254656160458453</v>
      </c>
      <c r="U2462" s="476" t="s">
        <v>3969</v>
      </c>
      <c r="V2462" s="472"/>
    </row>
    <row r="2463" spans="1:22" s="1" customFormat="1" ht="39.950000000000003" customHeight="1" thickBot="1">
      <c r="A2463" s="1" t="s">
        <v>6</v>
      </c>
      <c r="B2463" s="2" t="s">
        <v>257</v>
      </c>
      <c r="C2463" s="2" t="s">
        <v>269</v>
      </c>
      <c r="D2463" s="2" t="s">
        <v>2621</v>
      </c>
      <c r="E2463" s="2" t="s">
        <v>2739</v>
      </c>
      <c r="F2463" s="2" t="s">
        <v>3074</v>
      </c>
      <c r="G2463" s="2">
        <v>223.99</v>
      </c>
      <c r="H2463" s="467">
        <v>314.69</v>
      </c>
      <c r="I2463" s="467">
        <v>314.69</v>
      </c>
      <c r="J2463" s="468">
        <f t="shared" si="309"/>
        <v>0</v>
      </c>
      <c r="K2463" s="464">
        <v>498</v>
      </c>
      <c r="L2463" s="464">
        <v>4815.5</v>
      </c>
      <c r="M2463" s="464">
        <v>5165.5</v>
      </c>
      <c r="N2463" s="466">
        <f t="shared" si="307"/>
        <v>5.4000000000000006E-2</v>
      </c>
      <c r="O2463" s="2">
        <v>10</v>
      </c>
      <c r="P2463" s="2">
        <v>10</v>
      </c>
      <c r="Q2463" s="2">
        <v>10</v>
      </c>
      <c r="R2463" s="2">
        <v>0</v>
      </c>
      <c r="S2463" s="470">
        <f>+($I$2459*$S$2459)/I2463</f>
        <v>29.991420127744764</v>
      </c>
      <c r="T2463" s="470">
        <f t="shared" si="308"/>
        <v>59.99142012774476</v>
      </c>
      <c r="U2463" s="474" t="s">
        <v>3970</v>
      </c>
      <c r="V2463" s="475" t="s">
        <v>3971</v>
      </c>
    </row>
    <row r="2464" spans="1:22" s="1" customFormat="1" ht="39.950000000000003" customHeight="1" thickBot="1">
      <c r="A2464" s="1" t="s">
        <v>6</v>
      </c>
      <c r="B2464" s="2" t="s">
        <v>257</v>
      </c>
      <c r="C2464" s="2" t="s">
        <v>269</v>
      </c>
      <c r="D2464" s="2" t="s">
        <v>2622</v>
      </c>
      <c r="E2464" s="2" t="s">
        <v>2735</v>
      </c>
      <c r="F2464" s="2" t="s">
        <v>3100</v>
      </c>
      <c r="G2464" s="2">
        <v>284.25</v>
      </c>
      <c r="H2464" s="467">
        <v>327</v>
      </c>
      <c r="I2464" s="467">
        <v>363</v>
      </c>
      <c r="J2464" s="468">
        <f t="shared" si="309"/>
        <v>0.11009174311926606</v>
      </c>
      <c r="K2464" s="464">
        <v>498</v>
      </c>
      <c r="L2464" s="464">
        <v>4815.5</v>
      </c>
      <c r="M2464" s="464">
        <v>5165.5</v>
      </c>
      <c r="N2464" s="466">
        <f t="shared" si="307"/>
        <v>5.4000000000000006E-2</v>
      </c>
      <c r="O2464" s="2">
        <v>10</v>
      </c>
      <c r="P2464" s="2">
        <v>10</v>
      </c>
      <c r="Q2464" s="2">
        <v>10</v>
      </c>
      <c r="R2464" s="2">
        <v>1</v>
      </c>
      <c r="S2464" s="470">
        <f>+($I$2459*$S$2459)/I2464</f>
        <v>26</v>
      </c>
      <c r="T2464" s="470">
        <f t="shared" si="308"/>
        <v>57</v>
      </c>
      <c r="U2464" s="474" t="s">
        <v>3970</v>
      </c>
      <c r="V2464" s="475" t="s">
        <v>3971</v>
      </c>
    </row>
    <row r="2465" spans="1:22" s="1" customFormat="1" ht="39.950000000000003" customHeight="1" thickBot="1">
      <c r="A2465" s="1" t="s">
        <v>6</v>
      </c>
      <c r="B2465" s="2" t="s">
        <v>258</v>
      </c>
      <c r="C2465" s="2" t="s">
        <v>269</v>
      </c>
      <c r="D2465" s="2" t="s">
        <v>2623</v>
      </c>
      <c r="E2465" s="2" t="s">
        <v>2754</v>
      </c>
      <c r="F2465" s="2" t="s">
        <v>2821</v>
      </c>
      <c r="G2465" s="2">
        <v>126</v>
      </c>
      <c r="H2465" s="467">
        <v>126</v>
      </c>
      <c r="I2465" s="467">
        <v>132</v>
      </c>
      <c r="J2465" s="468">
        <f t="shared" si="309"/>
        <v>4.7619047619047616E-2</v>
      </c>
      <c r="K2465" s="464">
        <v>139.19999999999999</v>
      </c>
      <c r="L2465" s="464">
        <v>192.5</v>
      </c>
      <c r="M2465" s="464">
        <v>197</v>
      </c>
      <c r="N2465" s="466">
        <f t="shared" si="307"/>
        <v>5.4000000000000006E-2</v>
      </c>
      <c r="O2465" s="2">
        <v>10</v>
      </c>
      <c r="P2465" s="2">
        <v>10</v>
      </c>
      <c r="Q2465" s="2">
        <v>10</v>
      </c>
      <c r="R2465" s="2">
        <v>0</v>
      </c>
      <c r="S2465" s="470">
        <v>60</v>
      </c>
      <c r="T2465" s="470">
        <f t="shared" si="308"/>
        <v>90</v>
      </c>
      <c r="U2465" s="476" t="s">
        <v>3969</v>
      </c>
      <c r="V2465" s="472"/>
    </row>
    <row r="2466" spans="1:22" s="1" customFormat="1" ht="39.950000000000003" customHeight="1" thickBot="1">
      <c r="A2466" s="1" t="s">
        <v>6</v>
      </c>
      <c r="B2466" s="2" t="s">
        <v>258</v>
      </c>
      <c r="C2466" s="2" t="s">
        <v>269</v>
      </c>
      <c r="D2466" s="2" t="s">
        <v>2625</v>
      </c>
      <c r="E2466" s="2" t="s">
        <v>2736</v>
      </c>
      <c r="F2466" s="2" t="s">
        <v>3070</v>
      </c>
      <c r="G2466" s="2">
        <v>164.26</v>
      </c>
      <c r="H2466" s="467">
        <v>177.51</v>
      </c>
      <c r="I2466" s="467">
        <v>177.55</v>
      </c>
      <c r="J2466" s="468">
        <f t="shared" si="309"/>
        <v>2.2533941749772107E-4</v>
      </c>
      <c r="K2466" s="464">
        <v>139.19999999999999</v>
      </c>
      <c r="L2466" s="464">
        <v>192.5</v>
      </c>
      <c r="M2466" s="464">
        <v>197</v>
      </c>
      <c r="N2466" s="466">
        <f t="shared" si="307"/>
        <v>5.4000000000000006E-2</v>
      </c>
      <c r="O2466" s="2">
        <v>0</v>
      </c>
      <c r="P2466" s="2">
        <v>10</v>
      </c>
      <c r="Q2466" s="2">
        <v>10</v>
      </c>
      <c r="R2466" s="2">
        <v>0</v>
      </c>
      <c r="S2466" s="470">
        <f>+($I$2465*$S$2465)/I2466</f>
        <v>44.607152914671921</v>
      </c>
      <c r="T2466" s="470">
        <f t="shared" si="308"/>
        <v>64.607152914671929</v>
      </c>
      <c r="U2466" s="476" t="s">
        <v>3969</v>
      </c>
      <c r="V2466" s="472"/>
    </row>
    <row r="2467" spans="1:22" s="1" customFormat="1" ht="39.950000000000003" customHeight="1" thickBot="1">
      <c r="A2467" s="1" t="s">
        <v>6</v>
      </c>
      <c r="B2467" s="2" t="s">
        <v>258</v>
      </c>
      <c r="C2467" s="2" t="s">
        <v>269</v>
      </c>
      <c r="D2467" s="2" t="s">
        <v>2624</v>
      </c>
      <c r="E2467" s="2" t="s">
        <v>2735</v>
      </c>
      <c r="F2467" s="2" t="s">
        <v>3077</v>
      </c>
      <c r="G2467" s="2">
        <v>169.74</v>
      </c>
      <c r="H2467" s="467">
        <v>174</v>
      </c>
      <c r="I2467" s="467">
        <v>191</v>
      </c>
      <c r="J2467" s="468">
        <f t="shared" si="309"/>
        <v>9.7701149425287362E-2</v>
      </c>
      <c r="K2467" s="464">
        <v>139.19999999999999</v>
      </c>
      <c r="L2467" s="464">
        <v>192.5</v>
      </c>
      <c r="M2467" s="464">
        <v>197</v>
      </c>
      <c r="N2467" s="466">
        <f t="shared" si="307"/>
        <v>5.4000000000000006E-2</v>
      </c>
      <c r="O2467" s="2">
        <v>10</v>
      </c>
      <c r="P2467" s="2">
        <v>10</v>
      </c>
      <c r="Q2467" s="2">
        <v>10</v>
      </c>
      <c r="R2467" s="2">
        <v>1</v>
      </c>
      <c r="S2467" s="470">
        <f>+($I$2465*$S$2465)/I2467</f>
        <v>41.465968586387433</v>
      </c>
      <c r="T2467" s="470">
        <f t="shared" si="308"/>
        <v>72.465968586387433</v>
      </c>
      <c r="U2467" s="476" t="s">
        <v>3969</v>
      </c>
      <c r="V2467" s="472"/>
    </row>
    <row r="2468" spans="1:22" s="1" customFormat="1" ht="39.950000000000003" customHeight="1" thickBot="1">
      <c r="A2468" s="1" t="s">
        <v>6</v>
      </c>
      <c r="B2468" s="2" t="s">
        <v>258</v>
      </c>
      <c r="C2468" s="2" t="s">
        <v>269</v>
      </c>
      <c r="D2468" s="2" t="s">
        <v>2626</v>
      </c>
      <c r="E2468" s="2" t="s">
        <v>2739</v>
      </c>
      <c r="F2468" s="2" t="s">
        <v>3079</v>
      </c>
      <c r="G2468" s="2">
        <v>138.52000000000001</v>
      </c>
      <c r="H2468" s="467">
        <v>191.66</v>
      </c>
      <c r="I2468" s="467">
        <v>191.66</v>
      </c>
      <c r="J2468" s="468">
        <f t="shared" si="309"/>
        <v>0</v>
      </c>
      <c r="K2468" s="464">
        <v>139.19999999999999</v>
      </c>
      <c r="L2468" s="464">
        <v>192.5</v>
      </c>
      <c r="M2468" s="464">
        <v>197</v>
      </c>
      <c r="N2468" s="466">
        <f t="shared" si="307"/>
        <v>5.4000000000000006E-2</v>
      </c>
      <c r="O2468" s="2">
        <v>10</v>
      </c>
      <c r="P2468" s="2">
        <v>10</v>
      </c>
      <c r="Q2468" s="2">
        <v>10</v>
      </c>
      <c r="R2468" s="2">
        <v>0</v>
      </c>
      <c r="S2468" s="470">
        <f>+($I$2465*$S$2465)/I2468</f>
        <v>41.323176458311593</v>
      </c>
      <c r="T2468" s="470">
        <f t="shared" si="308"/>
        <v>71.323176458311593</v>
      </c>
      <c r="U2468" s="476" t="s">
        <v>3969</v>
      </c>
      <c r="V2468" s="472"/>
    </row>
    <row r="2469" spans="1:22" s="1" customFormat="1" ht="39.950000000000003" customHeight="1" thickBot="1">
      <c r="A2469" s="1" t="s">
        <v>6</v>
      </c>
      <c r="B2469" s="2" t="s">
        <v>258</v>
      </c>
      <c r="C2469" s="2" t="s">
        <v>270</v>
      </c>
      <c r="D2469" s="2" t="s">
        <v>2627</v>
      </c>
      <c r="E2469" s="2" t="s">
        <v>2739</v>
      </c>
      <c r="F2469" s="2" t="s">
        <v>3078</v>
      </c>
      <c r="G2469" s="2">
        <v>149.31</v>
      </c>
      <c r="H2469" s="467">
        <v>194.42</v>
      </c>
      <c r="I2469" s="467">
        <v>194.42</v>
      </c>
      <c r="J2469" s="468">
        <f t="shared" si="309"/>
        <v>0</v>
      </c>
      <c r="K2469" s="464">
        <v>139.19999999999999</v>
      </c>
      <c r="L2469" s="464">
        <v>192.5</v>
      </c>
      <c r="M2469" s="464">
        <v>197</v>
      </c>
      <c r="N2469" s="466">
        <f t="shared" si="307"/>
        <v>5.4000000000000006E-2</v>
      </c>
      <c r="O2469" s="2">
        <v>10</v>
      </c>
      <c r="P2469" s="2">
        <v>10</v>
      </c>
      <c r="Q2469" s="2">
        <v>10</v>
      </c>
      <c r="R2469" s="2">
        <v>0</v>
      </c>
      <c r="S2469" s="470">
        <f>+($I$2465*$S$2465)/I2469</f>
        <v>40.736549737681308</v>
      </c>
      <c r="T2469" s="470">
        <f t="shared" si="308"/>
        <v>70.736549737681315</v>
      </c>
      <c r="U2469" s="476" t="s">
        <v>3969</v>
      </c>
      <c r="V2469" s="472"/>
    </row>
    <row r="2470" spans="1:22" s="1" customFormat="1" ht="39.950000000000003" customHeight="1" thickBot="1">
      <c r="A2470" s="1" t="s">
        <v>6</v>
      </c>
      <c r="B2470" s="2" t="s">
        <v>258</v>
      </c>
      <c r="C2470" s="2" t="s">
        <v>269</v>
      </c>
      <c r="D2470" s="2" t="s">
        <v>2628</v>
      </c>
      <c r="E2470" s="2" t="s">
        <v>2733</v>
      </c>
      <c r="F2470" s="2" t="s">
        <v>3080</v>
      </c>
      <c r="G2470" s="2">
        <v>135.51</v>
      </c>
      <c r="H2470" s="467"/>
      <c r="I2470" s="467"/>
      <c r="J2470" s="468"/>
      <c r="K2470" s="464">
        <v>139.19999999999999</v>
      </c>
      <c r="L2470" s="464">
        <v>192.5</v>
      </c>
      <c r="M2470" s="464">
        <v>197</v>
      </c>
      <c r="N2470" s="466">
        <f t="shared" si="307"/>
        <v>5.4000000000000006E-2</v>
      </c>
      <c r="O2470" s="2">
        <v>10</v>
      </c>
      <c r="P2470" s="2">
        <v>10</v>
      </c>
      <c r="Q2470" s="2">
        <v>10</v>
      </c>
      <c r="R2470" s="2">
        <v>2</v>
      </c>
      <c r="S2470" s="470"/>
      <c r="T2470" s="470">
        <f t="shared" si="308"/>
        <v>32</v>
      </c>
      <c r="U2470" s="474" t="s">
        <v>3970</v>
      </c>
      <c r="V2470" s="475" t="s">
        <v>3162</v>
      </c>
    </row>
    <row r="2471" spans="1:22" s="1" customFormat="1" ht="39.950000000000003" customHeight="1" thickBot="1">
      <c r="A2471" s="1" t="s">
        <v>7</v>
      </c>
      <c r="B2471" s="2" t="s">
        <v>259</v>
      </c>
      <c r="C2471" s="2" t="s">
        <v>270</v>
      </c>
      <c r="D2471" s="2" t="s">
        <v>2637</v>
      </c>
      <c r="E2471" s="2" t="s">
        <v>2737</v>
      </c>
      <c r="F2471" s="2" t="s">
        <v>3107</v>
      </c>
      <c r="G2471" s="2">
        <v>418.95</v>
      </c>
      <c r="H2471" s="467">
        <v>377.06</v>
      </c>
      <c r="I2471" s="467">
        <v>258.33999999999997</v>
      </c>
      <c r="J2471" s="468">
        <f t="shared" ref="J2471:J2484" si="310">+(I2471-H2471)/H2471</f>
        <v>-0.31485705192807517</v>
      </c>
      <c r="K2471" s="464">
        <v>434.22500000000002</v>
      </c>
      <c r="L2471" s="464">
        <v>487.17</v>
      </c>
      <c r="M2471" s="464">
        <v>726.71</v>
      </c>
      <c r="N2471" s="466">
        <f t="shared" si="307"/>
        <v>5.4000000000000006E-2</v>
      </c>
      <c r="O2471" s="2">
        <v>10</v>
      </c>
      <c r="P2471" s="2">
        <v>10</v>
      </c>
      <c r="Q2471" s="2">
        <v>10</v>
      </c>
      <c r="R2471" s="2">
        <v>0</v>
      </c>
      <c r="S2471" s="470">
        <v>60</v>
      </c>
      <c r="T2471" s="470">
        <f t="shared" si="308"/>
        <v>90</v>
      </c>
      <c r="U2471" s="476" t="s">
        <v>3969</v>
      </c>
      <c r="V2471" s="472"/>
    </row>
    <row r="2472" spans="1:22" s="1" customFormat="1" ht="39.950000000000003" customHeight="1" thickBot="1">
      <c r="A2472" s="1" t="s">
        <v>7</v>
      </c>
      <c r="B2472" s="2" t="s">
        <v>259</v>
      </c>
      <c r="C2472" s="2" t="s">
        <v>269</v>
      </c>
      <c r="D2472" s="2" t="s">
        <v>2630</v>
      </c>
      <c r="E2472" s="2" t="s">
        <v>2737</v>
      </c>
      <c r="F2472" s="2" t="s">
        <v>3102</v>
      </c>
      <c r="G2472" s="2">
        <v>305.7</v>
      </c>
      <c r="H2472" s="467">
        <v>305.7</v>
      </c>
      <c r="I2472" s="467">
        <v>287.68</v>
      </c>
      <c r="J2472" s="468">
        <f t="shared" si="310"/>
        <v>-5.8946679751390195E-2</v>
      </c>
      <c r="K2472" s="464">
        <v>434.22500000000002</v>
      </c>
      <c r="L2472" s="464">
        <v>487.17</v>
      </c>
      <c r="M2472" s="464">
        <v>726.71</v>
      </c>
      <c r="N2472" s="466">
        <f t="shared" si="307"/>
        <v>5.4000000000000006E-2</v>
      </c>
      <c r="O2472" s="2">
        <v>10</v>
      </c>
      <c r="P2472" s="2">
        <v>10</v>
      </c>
      <c r="Q2472" s="2">
        <v>10</v>
      </c>
      <c r="R2472" s="2">
        <v>0</v>
      </c>
      <c r="S2472" s="470"/>
      <c r="T2472" s="470">
        <f t="shared" si="308"/>
        <v>30</v>
      </c>
      <c r="U2472" s="474" t="s">
        <v>3970</v>
      </c>
      <c r="V2472" s="475" t="s">
        <v>3151</v>
      </c>
    </row>
    <row r="2473" spans="1:22" s="1" customFormat="1" ht="39.950000000000003" customHeight="1" thickBot="1">
      <c r="A2473" s="1" t="s">
        <v>6</v>
      </c>
      <c r="B2473" s="2" t="s">
        <v>259</v>
      </c>
      <c r="C2473" s="2" t="s">
        <v>270</v>
      </c>
      <c r="D2473" s="2" t="s">
        <v>2629</v>
      </c>
      <c r="E2473" s="2" t="s">
        <v>2733</v>
      </c>
      <c r="F2473" s="2" t="s">
        <v>3101</v>
      </c>
      <c r="G2473" s="2">
        <v>297.47000000000003</v>
      </c>
      <c r="H2473" s="467">
        <v>284.94</v>
      </c>
      <c r="I2473" s="467">
        <v>291.99</v>
      </c>
      <c r="J2473" s="468">
        <f t="shared" si="310"/>
        <v>2.4742050958096482E-2</v>
      </c>
      <c r="K2473" s="464">
        <v>434.22500000000002</v>
      </c>
      <c r="L2473" s="464">
        <v>487.17</v>
      </c>
      <c r="M2473" s="464">
        <v>726.71</v>
      </c>
      <c r="N2473" s="466">
        <f t="shared" si="307"/>
        <v>5.4000000000000006E-2</v>
      </c>
      <c r="O2473" s="2">
        <v>10</v>
      </c>
      <c r="P2473" s="2">
        <v>10</v>
      </c>
      <c r="Q2473" s="2">
        <v>10</v>
      </c>
      <c r="R2473" s="2">
        <v>2</v>
      </c>
      <c r="S2473" s="470"/>
      <c r="T2473" s="470">
        <f t="shared" si="308"/>
        <v>32</v>
      </c>
      <c r="U2473" s="474" t="s">
        <v>3970</v>
      </c>
      <c r="V2473" s="475" t="s">
        <v>3151</v>
      </c>
    </row>
    <row r="2474" spans="1:22" s="1" customFormat="1" ht="39.950000000000003" customHeight="1" thickBot="1">
      <c r="A2474" s="1" t="s">
        <v>6</v>
      </c>
      <c r="B2474" s="2" t="s">
        <v>259</v>
      </c>
      <c r="C2474" s="2" t="s">
        <v>269</v>
      </c>
      <c r="D2474" s="2" t="s">
        <v>2631</v>
      </c>
      <c r="E2474" s="2" t="s">
        <v>2732</v>
      </c>
      <c r="F2474" s="2" t="s">
        <v>3103</v>
      </c>
      <c r="G2474" s="2">
        <v>295.44</v>
      </c>
      <c r="H2474" s="467">
        <v>320.13</v>
      </c>
      <c r="I2474" s="467">
        <v>309.22000000000003</v>
      </c>
      <c r="J2474" s="468">
        <f t="shared" si="310"/>
        <v>-3.4079905038577982E-2</v>
      </c>
      <c r="K2474" s="464">
        <v>434.22500000000002</v>
      </c>
      <c r="L2474" s="464">
        <v>487.17</v>
      </c>
      <c r="M2474" s="464">
        <v>726.71</v>
      </c>
      <c r="N2474" s="466">
        <f t="shared" si="307"/>
        <v>5.4000000000000006E-2</v>
      </c>
      <c r="O2474" s="2">
        <v>10</v>
      </c>
      <c r="P2474" s="2">
        <v>10</v>
      </c>
      <c r="Q2474" s="2">
        <v>10</v>
      </c>
      <c r="R2474" s="2">
        <v>1</v>
      </c>
      <c r="S2474" s="470">
        <f>+($I$2471*$S$2471)/I2474</f>
        <v>50.127417372744311</v>
      </c>
      <c r="T2474" s="470">
        <f t="shared" si="308"/>
        <v>81.127417372744304</v>
      </c>
      <c r="U2474" s="476" t="s">
        <v>3969</v>
      </c>
      <c r="V2474" s="472"/>
    </row>
    <row r="2475" spans="1:22" s="1" customFormat="1" ht="39.950000000000003" customHeight="1" thickBot="1">
      <c r="A2475" s="1" t="s">
        <v>6</v>
      </c>
      <c r="B2475" s="2" t="s">
        <v>259</v>
      </c>
      <c r="C2475" s="2" t="s">
        <v>269</v>
      </c>
      <c r="D2475" s="2" t="s">
        <v>2634</v>
      </c>
      <c r="E2475" s="2" t="s">
        <v>2733</v>
      </c>
      <c r="F2475" s="2" t="s">
        <v>3102</v>
      </c>
      <c r="G2475" s="2">
        <v>366.38</v>
      </c>
      <c r="H2475" s="467">
        <v>337.21</v>
      </c>
      <c r="I2475" s="467">
        <v>310.67</v>
      </c>
      <c r="J2475" s="468">
        <f t="shared" si="310"/>
        <v>-7.870466474896938E-2</v>
      </c>
      <c r="K2475" s="464">
        <v>434.22500000000002</v>
      </c>
      <c r="L2475" s="464">
        <v>487.17</v>
      </c>
      <c r="M2475" s="464">
        <v>726.71</v>
      </c>
      <c r="N2475" s="466">
        <f t="shared" si="307"/>
        <v>5.4000000000000006E-2</v>
      </c>
      <c r="O2475" s="2">
        <v>10</v>
      </c>
      <c r="P2475" s="2">
        <v>10</v>
      </c>
      <c r="Q2475" s="2">
        <v>10</v>
      </c>
      <c r="R2475" s="2">
        <v>2</v>
      </c>
      <c r="S2475" s="470"/>
      <c r="T2475" s="470">
        <f t="shared" si="308"/>
        <v>32</v>
      </c>
      <c r="U2475" s="474" t="s">
        <v>3970</v>
      </c>
      <c r="V2475" s="475" t="s">
        <v>3151</v>
      </c>
    </row>
    <row r="2476" spans="1:22" s="1" customFormat="1" ht="39.950000000000003" customHeight="1" thickBot="1">
      <c r="A2476" s="1" t="s">
        <v>7</v>
      </c>
      <c r="B2476" s="2" t="s">
        <v>259</v>
      </c>
      <c r="C2476" s="2" t="s">
        <v>271</v>
      </c>
      <c r="D2476" s="2" t="s">
        <v>2633</v>
      </c>
      <c r="E2476" s="2" t="s">
        <v>2743</v>
      </c>
      <c r="F2476" s="2" t="s">
        <v>3105</v>
      </c>
      <c r="G2476" s="2">
        <v>328.81</v>
      </c>
      <c r="H2476" s="467">
        <v>328.81</v>
      </c>
      <c r="I2476" s="467">
        <v>328.81</v>
      </c>
      <c r="J2476" s="468">
        <f t="shared" si="310"/>
        <v>0</v>
      </c>
      <c r="K2476" s="464">
        <v>434.22500000000002</v>
      </c>
      <c r="L2476" s="464">
        <v>487.17</v>
      </c>
      <c r="M2476" s="464">
        <v>726.71</v>
      </c>
      <c r="N2476" s="466">
        <f t="shared" si="307"/>
        <v>5.4000000000000006E-2</v>
      </c>
      <c r="O2476" s="2">
        <v>10</v>
      </c>
      <c r="P2476" s="2">
        <v>10</v>
      </c>
      <c r="Q2476" s="2">
        <v>10</v>
      </c>
      <c r="R2476" s="2">
        <v>0</v>
      </c>
      <c r="S2476" s="470">
        <f>+($I$2471*$S$2471)/I2476</f>
        <v>47.140902040692183</v>
      </c>
      <c r="T2476" s="470">
        <f t="shared" si="308"/>
        <v>77.140902040692183</v>
      </c>
      <c r="U2476" s="476" t="s">
        <v>3969</v>
      </c>
      <c r="V2476" s="472"/>
    </row>
    <row r="2477" spans="1:22" s="1" customFormat="1" ht="39.950000000000003" customHeight="1" thickBot="1">
      <c r="A2477" s="1" t="s">
        <v>6</v>
      </c>
      <c r="B2477" s="2" t="s">
        <v>259</v>
      </c>
      <c r="C2477" s="2" t="s">
        <v>269</v>
      </c>
      <c r="D2477" s="2" t="s">
        <v>2644</v>
      </c>
      <c r="E2477" s="2" t="s">
        <v>2740</v>
      </c>
      <c r="F2477" s="2" t="s">
        <v>3110</v>
      </c>
      <c r="G2477" s="2"/>
      <c r="H2477" s="467">
        <v>344</v>
      </c>
      <c r="I2477" s="467">
        <v>340</v>
      </c>
      <c r="J2477" s="468">
        <f t="shared" si="310"/>
        <v>-1.1627906976744186E-2</v>
      </c>
      <c r="K2477" s="464">
        <v>434.22500000000002</v>
      </c>
      <c r="L2477" s="464">
        <v>487.17</v>
      </c>
      <c r="M2477" s="464">
        <v>726.71</v>
      </c>
      <c r="N2477" s="466">
        <f t="shared" si="307"/>
        <v>5.4000000000000006E-2</v>
      </c>
      <c r="O2477" s="2">
        <v>10</v>
      </c>
      <c r="P2477" s="2">
        <v>10</v>
      </c>
      <c r="Q2477" s="2">
        <v>10</v>
      </c>
      <c r="R2477" s="2">
        <v>0</v>
      </c>
      <c r="S2477" s="470"/>
      <c r="T2477" s="470">
        <f t="shared" si="308"/>
        <v>30</v>
      </c>
      <c r="U2477" s="474" t="s">
        <v>3970</v>
      </c>
      <c r="V2477" s="475" t="s">
        <v>3151</v>
      </c>
    </row>
    <row r="2478" spans="1:22" s="1" customFormat="1" ht="39.950000000000003" customHeight="1" thickBot="1">
      <c r="A2478" s="1" t="s">
        <v>7</v>
      </c>
      <c r="B2478" s="2" t="s">
        <v>259</v>
      </c>
      <c r="C2478" s="2" t="s">
        <v>270</v>
      </c>
      <c r="D2478" s="2" t="s">
        <v>2635</v>
      </c>
      <c r="E2478" s="2" t="s">
        <v>2743</v>
      </c>
      <c r="F2478" s="2" t="s">
        <v>3106</v>
      </c>
      <c r="G2478" s="2">
        <v>348.4</v>
      </c>
      <c r="H2478" s="467">
        <v>348.4</v>
      </c>
      <c r="I2478" s="467">
        <v>348.4</v>
      </c>
      <c r="J2478" s="468">
        <f t="shared" si="310"/>
        <v>0</v>
      </c>
      <c r="K2478" s="464">
        <v>434.22500000000002</v>
      </c>
      <c r="L2478" s="464">
        <v>487.17</v>
      </c>
      <c r="M2478" s="464">
        <v>726.71</v>
      </c>
      <c r="N2478" s="466">
        <f t="shared" si="307"/>
        <v>5.4000000000000006E-2</v>
      </c>
      <c r="O2478" s="2">
        <v>10</v>
      </c>
      <c r="P2478" s="2">
        <v>10</v>
      </c>
      <c r="Q2478" s="2">
        <v>10</v>
      </c>
      <c r="R2478" s="2">
        <v>0</v>
      </c>
      <c r="S2478" s="470">
        <f>+($I$2471*$S$2471)/I2478</f>
        <v>44.4902411021814</v>
      </c>
      <c r="T2478" s="470">
        <f t="shared" si="308"/>
        <v>74.4902411021814</v>
      </c>
      <c r="U2478" s="476" t="s">
        <v>3969</v>
      </c>
      <c r="V2478" s="472"/>
    </row>
    <row r="2479" spans="1:22" s="1" customFormat="1" ht="39.950000000000003" customHeight="1" thickBot="1">
      <c r="A2479" s="1" t="s">
        <v>6</v>
      </c>
      <c r="B2479" s="2" t="s">
        <v>259</v>
      </c>
      <c r="C2479" s="2" t="s">
        <v>269</v>
      </c>
      <c r="D2479" s="2" t="s">
        <v>2636</v>
      </c>
      <c r="E2479" s="2" t="s">
        <v>2735</v>
      </c>
      <c r="F2479" s="2" t="s">
        <v>3102</v>
      </c>
      <c r="G2479" s="2">
        <v>354.74</v>
      </c>
      <c r="H2479" s="467">
        <v>355</v>
      </c>
      <c r="I2479" s="467">
        <v>376</v>
      </c>
      <c r="J2479" s="468">
        <f t="shared" si="310"/>
        <v>5.9154929577464786E-2</v>
      </c>
      <c r="K2479" s="464">
        <v>434.22500000000002</v>
      </c>
      <c r="L2479" s="464">
        <v>487.17</v>
      </c>
      <c r="M2479" s="464">
        <v>726.71</v>
      </c>
      <c r="N2479" s="466">
        <f t="shared" si="307"/>
        <v>5.4000000000000006E-2</v>
      </c>
      <c r="O2479" s="2">
        <v>10</v>
      </c>
      <c r="P2479" s="2">
        <v>10</v>
      </c>
      <c r="Q2479" s="2">
        <v>10</v>
      </c>
      <c r="R2479" s="2">
        <v>1</v>
      </c>
      <c r="S2479" s="470"/>
      <c r="T2479" s="470">
        <f t="shared" si="308"/>
        <v>31</v>
      </c>
      <c r="U2479" s="474" t="s">
        <v>3970</v>
      </c>
      <c r="V2479" s="475" t="s">
        <v>3151</v>
      </c>
    </row>
    <row r="2480" spans="1:22" s="1" customFormat="1" ht="39.950000000000003" customHeight="1" thickBot="1">
      <c r="A2480" s="1" t="s">
        <v>7</v>
      </c>
      <c r="B2480" s="2" t="s">
        <v>259</v>
      </c>
      <c r="C2480" s="2" t="s">
        <v>269</v>
      </c>
      <c r="D2480" s="2" t="s">
        <v>2632</v>
      </c>
      <c r="E2480" s="2" t="s">
        <v>2738</v>
      </c>
      <c r="F2480" s="2" t="s">
        <v>3104</v>
      </c>
      <c r="G2480" s="2">
        <v>357</v>
      </c>
      <c r="H2480" s="467">
        <v>320.94</v>
      </c>
      <c r="I2480" s="467">
        <v>377.5</v>
      </c>
      <c r="J2480" s="468">
        <f t="shared" si="310"/>
        <v>0.17623231756714652</v>
      </c>
      <c r="K2480" s="464">
        <v>434.22500000000002</v>
      </c>
      <c r="L2480" s="464">
        <v>487.17</v>
      </c>
      <c r="M2480" s="464">
        <v>726.71</v>
      </c>
      <c r="N2480" s="466">
        <f t="shared" si="307"/>
        <v>5.4000000000000006E-2</v>
      </c>
      <c r="O2480" s="2">
        <v>10</v>
      </c>
      <c r="P2480" s="2">
        <v>10</v>
      </c>
      <c r="Q2480" s="2">
        <v>10</v>
      </c>
      <c r="R2480" s="2">
        <v>0</v>
      </c>
      <c r="S2480" s="470">
        <f>+($I$2471*$S$2471)/I2480</f>
        <v>41.060662251655621</v>
      </c>
      <c r="T2480" s="470">
        <f t="shared" si="308"/>
        <v>71.060662251655629</v>
      </c>
      <c r="U2480" s="476" t="s">
        <v>3969</v>
      </c>
      <c r="V2480" s="472"/>
    </row>
    <row r="2481" spans="1:22" s="1" customFormat="1" ht="39.950000000000003" customHeight="1" thickBot="1">
      <c r="A2481" s="1" t="s">
        <v>6</v>
      </c>
      <c r="B2481" s="2" t="s">
        <v>259</v>
      </c>
      <c r="C2481" s="2" t="s">
        <v>269</v>
      </c>
      <c r="D2481" s="2" t="s">
        <v>2639</v>
      </c>
      <c r="E2481" s="2" t="s">
        <v>2743</v>
      </c>
      <c r="F2481" s="2" t="s">
        <v>3108</v>
      </c>
      <c r="G2481" s="2">
        <v>500.5</v>
      </c>
      <c r="H2481" s="467">
        <v>500.5</v>
      </c>
      <c r="I2481" s="467">
        <v>500.5</v>
      </c>
      <c r="J2481" s="468">
        <f t="shared" si="310"/>
        <v>0</v>
      </c>
      <c r="K2481" s="464">
        <v>434.22500000000002</v>
      </c>
      <c r="L2481" s="464">
        <v>487.17</v>
      </c>
      <c r="M2481" s="464">
        <v>726.71</v>
      </c>
      <c r="N2481" s="466">
        <f t="shared" si="307"/>
        <v>5.4000000000000006E-2</v>
      </c>
      <c r="O2481" s="2">
        <v>10</v>
      </c>
      <c r="P2481" s="2">
        <v>10</v>
      </c>
      <c r="Q2481" s="2">
        <v>10</v>
      </c>
      <c r="R2481" s="2">
        <v>0</v>
      </c>
      <c r="S2481" s="470">
        <f>+($I$2471*$S$2471)/I2481</f>
        <v>30.969830169830164</v>
      </c>
      <c r="T2481" s="470">
        <f t="shared" si="308"/>
        <v>60.969830169830161</v>
      </c>
      <c r="U2481" s="474" t="s">
        <v>3970</v>
      </c>
      <c r="V2481" s="475"/>
    </row>
    <row r="2482" spans="1:22" s="1" customFormat="1" ht="39.950000000000003" customHeight="1" thickBot="1">
      <c r="A2482" s="1" t="s">
        <v>7</v>
      </c>
      <c r="B2482" s="2" t="s">
        <v>259</v>
      </c>
      <c r="C2482" s="2" t="s">
        <v>270</v>
      </c>
      <c r="D2482" s="2" t="s">
        <v>2638</v>
      </c>
      <c r="E2482" s="2" t="s">
        <v>2736</v>
      </c>
      <c r="F2482" s="2" t="s">
        <v>3102</v>
      </c>
      <c r="G2482" s="2">
        <v>494.91</v>
      </c>
      <c r="H2482" s="467">
        <v>487.65</v>
      </c>
      <c r="I2482" s="467">
        <v>503.12</v>
      </c>
      <c r="J2482" s="468">
        <f t="shared" si="310"/>
        <v>3.1723572234184413E-2</v>
      </c>
      <c r="K2482" s="464">
        <v>434.22500000000002</v>
      </c>
      <c r="L2482" s="464">
        <v>487.17</v>
      </c>
      <c r="M2482" s="464">
        <v>726.71</v>
      </c>
      <c r="N2482" s="466">
        <f t="shared" si="307"/>
        <v>5.4000000000000006E-2</v>
      </c>
      <c r="O2482" s="2">
        <v>0</v>
      </c>
      <c r="P2482" s="2">
        <v>10</v>
      </c>
      <c r="Q2482" s="2">
        <v>10</v>
      </c>
      <c r="R2482" s="2">
        <v>0</v>
      </c>
      <c r="S2482" s="470"/>
      <c r="T2482" s="470">
        <f t="shared" si="308"/>
        <v>20</v>
      </c>
      <c r="U2482" s="474" t="s">
        <v>3970</v>
      </c>
      <c r="V2482" s="475" t="s">
        <v>3151</v>
      </c>
    </row>
    <row r="2483" spans="1:22" s="1" customFormat="1" ht="39.950000000000003" customHeight="1" thickBot="1">
      <c r="A2483" s="1" t="s">
        <v>6</v>
      </c>
      <c r="B2483" s="2" t="s">
        <v>259</v>
      </c>
      <c r="C2483" s="2" t="s">
        <v>269</v>
      </c>
      <c r="D2483" s="2" t="s">
        <v>2641</v>
      </c>
      <c r="E2483" s="2" t="s">
        <v>2742</v>
      </c>
      <c r="F2483" s="2" t="s">
        <v>3107</v>
      </c>
      <c r="G2483" s="2">
        <v>368.39</v>
      </c>
      <c r="H2483" s="467">
        <v>510</v>
      </c>
      <c r="I2483" s="467">
        <v>510</v>
      </c>
      <c r="J2483" s="468">
        <f t="shared" si="310"/>
        <v>0</v>
      </c>
      <c r="K2483" s="464">
        <v>434.22500000000002</v>
      </c>
      <c r="L2483" s="464">
        <v>487.17</v>
      </c>
      <c r="M2483" s="464">
        <v>726.71</v>
      </c>
      <c r="N2483" s="466">
        <f t="shared" si="307"/>
        <v>5.4000000000000006E-2</v>
      </c>
      <c r="O2483" s="2">
        <v>10</v>
      </c>
      <c r="P2483" s="2">
        <v>10</v>
      </c>
      <c r="Q2483" s="2">
        <v>10</v>
      </c>
      <c r="R2483" s="2">
        <v>0</v>
      </c>
      <c r="S2483" s="470">
        <f>+($I$2471*$S$2471)/I2483</f>
        <v>30.392941176470583</v>
      </c>
      <c r="T2483" s="470">
        <f t="shared" si="308"/>
        <v>60.392941176470586</v>
      </c>
      <c r="U2483" s="474" t="s">
        <v>3970</v>
      </c>
      <c r="V2483" s="475"/>
    </row>
    <row r="2484" spans="1:22" s="1" customFormat="1" ht="39.950000000000003" customHeight="1" thickBot="1">
      <c r="A2484" s="1" t="s">
        <v>7</v>
      </c>
      <c r="B2484" s="2" t="s">
        <v>259</v>
      </c>
      <c r="C2484" s="2" t="s">
        <v>269</v>
      </c>
      <c r="D2484" s="2" t="s">
        <v>2640</v>
      </c>
      <c r="E2484" s="2" t="s">
        <v>2736</v>
      </c>
      <c r="F2484" s="2" t="s">
        <v>3102</v>
      </c>
      <c r="G2484" s="2">
        <v>509.91</v>
      </c>
      <c r="H2484" s="467">
        <v>502.42</v>
      </c>
      <c r="I2484" s="467">
        <v>518.36</v>
      </c>
      <c r="J2484" s="468">
        <f t="shared" si="310"/>
        <v>3.1726444010986815E-2</v>
      </c>
      <c r="K2484" s="464">
        <v>434.22500000000002</v>
      </c>
      <c r="L2484" s="464">
        <v>487.17</v>
      </c>
      <c r="M2484" s="464">
        <v>726.71</v>
      </c>
      <c r="N2484" s="466">
        <f t="shared" si="307"/>
        <v>5.4000000000000006E-2</v>
      </c>
      <c r="O2484" s="2">
        <v>0</v>
      </c>
      <c r="P2484" s="2">
        <v>10</v>
      </c>
      <c r="Q2484" s="2">
        <v>10</v>
      </c>
      <c r="R2484" s="2">
        <v>0</v>
      </c>
      <c r="S2484" s="470"/>
      <c r="T2484" s="470">
        <f t="shared" si="308"/>
        <v>20</v>
      </c>
      <c r="U2484" s="474" t="s">
        <v>3970</v>
      </c>
      <c r="V2484" s="475" t="s">
        <v>3151</v>
      </c>
    </row>
    <row r="2485" spans="1:22" s="1" customFormat="1" ht="39.950000000000003" customHeight="1" thickBot="1">
      <c r="A2485" s="1" t="s">
        <v>7</v>
      </c>
      <c r="B2485" s="2" t="s">
        <v>259</v>
      </c>
      <c r="C2485" s="2" t="s">
        <v>269</v>
      </c>
      <c r="D2485" s="2" t="s">
        <v>2642</v>
      </c>
      <c r="E2485" s="2" t="s">
        <v>2756</v>
      </c>
      <c r="F2485" s="2" t="s">
        <v>3109</v>
      </c>
      <c r="G2485" s="2">
        <v>275.98</v>
      </c>
      <c r="H2485" s="467"/>
      <c r="I2485" s="467"/>
      <c r="J2485" s="468"/>
      <c r="K2485" s="464">
        <v>434.22500000000002</v>
      </c>
      <c r="L2485" s="464">
        <v>487.17</v>
      </c>
      <c r="M2485" s="464">
        <v>726.71</v>
      </c>
      <c r="N2485" s="466">
        <f t="shared" si="307"/>
        <v>5.4000000000000006E-2</v>
      </c>
      <c r="O2485" s="2">
        <v>10</v>
      </c>
      <c r="P2485" s="2">
        <v>10</v>
      </c>
      <c r="Q2485" s="2">
        <v>10</v>
      </c>
      <c r="R2485" s="2">
        <v>0</v>
      </c>
      <c r="S2485" s="470"/>
      <c r="T2485" s="470">
        <f t="shared" si="308"/>
        <v>30</v>
      </c>
      <c r="U2485" s="474" t="s">
        <v>3970</v>
      </c>
      <c r="V2485" s="475" t="s">
        <v>3151</v>
      </c>
    </row>
    <row r="2486" spans="1:22" s="1" customFormat="1" ht="39.950000000000003" customHeight="1" thickBot="1">
      <c r="A2486" s="1" t="s">
        <v>7</v>
      </c>
      <c r="B2486" s="2" t="s">
        <v>259</v>
      </c>
      <c r="C2486" s="2" t="s">
        <v>269</v>
      </c>
      <c r="D2486" s="2" t="s">
        <v>2643</v>
      </c>
      <c r="E2486" s="2" t="s">
        <v>2731</v>
      </c>
      <c r="F2486" s="2" t="s">
        <v>3102</v>
      </c>
      <c r="G2486" s="2">
        <v>456</v>
      </c>
      <c r="H2486" s="467"/>
      <c r="I2486" s="467"/>
      <c r="J2486" s="468"/>
      <c r="K2486" s="464">
        <v>434.22500000000002</v>
      </c>
      <c r="L2486" s="464">
        <v>487.17</v>
      </c>
      <c r="M2486" s="464">
        <v>726.71</v>
      </c>
      <c r="N2486" s="466">
        <f t="shared" si="307"/>
        <v>5.4000000000000006E-2</v>
      </c>
      <c r="O2486" s="2">
        <v>10</v>
      </c>
      <c r="P2486" s="2">
        <v>10</v>
      </c>
      <c r="Q2486" s="2">
        <v>10</v>
      </c>
      <c r="R2486" s="2">
        <v>0</v>
      </c>
      <c r="S2486" s="470"/>
      <c r="T2486" s="470">
        <f t="shared" si="308"/>
        <v>30</v>
      </c>
      <c r="U2486" s="474" t="s">
        <v>3970</v>
      </c>
      <c r="V2486" s="475" t="s">
        <v>3151</v>
      </c>
    </row>
    <row r="2487" spans="1:22" s="1" customFormat="1" ht="39.950000000000003" customHeight="1" thickBot="1">
      <c r="A2487" s="1" t="s">
        <v>7</v>
      </c>
      <c r="B2487" s="2" t="s">
        <v>259</v>
      </c>
      <c r="C2487" s="2" t="s">
        <v>269</v>
      </c>
      <c r="D2487" s="2" t="s">
        <v>2645</v>
      </c>
      <c r="E2487" s="2" t="s">
        <v>2763</v>
      </c>
      <c r="F2487" s="2" t="s">
        <v>3101</v>
      </c>
      <c r="G2487" s="2"/>
      <c r="H2487" s="467"/>
      <c r="I2487" s="467"/>
      <c r="J2487" s="468"/>
      <c r="K2487" s="464">
        <v>434.22500000000002</v>
      </c>
      <c r="L2487" s="464">
        <v>487.17</v>
      </c>
      <c r="M2487" s="464">
        <v>726.71</v>
      </c>
      <c r="N2487" s="466">
        <f t="shared" si="307"/>
        <v>5.4000000000000006E-2</v>
      </c>
      <c r="O2487" s="2">
        <v>10</v>
      </c>
      <c r="P2487" s="2">
        <v>10</v>
      </c>
      <c r="Q2487" s="2">
        <v>10</v>
      </c>
      <c r="R2487" s="2">
        <v>0</v>
      </c>
      <c r="S2487" s="470"/>
      <c r="T2487" s="470">
        <f t="shared" si="308"/>
        <v>30</v>
      </c>
      <c r="U2487" s="474" t="s">
        <v>3970</v>
      </c>
      <c r="V2487" s="475" t="s">
        <v>3151</v>
      </c>
    </row>
    <row r="2488" spans="1:22" s="1" customFormat="1" ht="39.950000000000003" customHeight="1" thickBot="1">
      <c r="A2488" s="1" t="s">
        <v>7</v>
      </c>
      <c r="B2488" s="2" t="s">
        <v>259</v>
      </c>
      <c r="C2488" s="2" t="s">
        <v>271</v>
      </c>
      <c r="D2488" s="2" t="s">
        <v>2646</v>
      </c>
      <c r="E2488" s="2" t="s">
        <v>2733</v>
      </c>
      <c r="F2488" s="2" t="s">
        <v>3101</v>
      </c>
      <c r="G2488" s="2"/>
      <c r="H2488" s="467"/>
      <c r="I2488" s="467"/>
      <c r="J2488" s="468"/>
      <c r="K2488" s="464">
        <v>434.22500000000002</v>
      </c>
      <c r="L2488" s="464">
        <v>487.17</v>
      </c>
      <c r="M2488" s="464">
        <v>726.71</v>
      </c>
      <c r="N2488" s="466">
        <f t="shared" si="307"/>
        <v>5.4000000000000006E-2</v>
      </c>
      <c r="O2488" s="2">
        <v>10</v>
      </c>
      <c r="P2488" s="2">
        <v>10</v>
      </c>
      <c r="Q2488" s="2">
        <v>10</v>
      </c>
      <c r="R2488" s="2">
        <v>2</v>
      </c>
      <c r="S2488" s="470"/>
      <c r="T2488" s="470">
        <f t="shared" si="308"/>
        <v>32</v>
      </c>
      <c r="U2488" s="474" t="s">
        <v>3970</v>
      </c>
      <c r="V2488" s="475" t="s">
        <v>3151</v>
      </c>
    </row>
    <row r="2489" spans="1:22" s="1" customFormat="1" ht="39.950000000000003" customHeight="1" thickBot="1">
      <c r="A2489" s="1" t="s">
        <v>7</v>
      </c>
      <c r="B2489" s="2" t="s">
        <v>260</v>
      </c>
      <c r="C2489" s="2" t="s">
        <v>270</v>
      </c>
      <c r="D2489" s="2" t="s">
        <v>2654</v>
      </c>
      <c r="E2489" s="2" t="s">
        <v>2737</v>
      </c>
      <c r="F2489" s="2" t="s">
        <v>3107</v>
      </c>
      <c r="G2489" s="2">
        <v>433.98</v>
      </c>
      <c r="H2489" s="467">
        <v>390.58</v>
      </c>
      <c r="I2489" s="467">
        <v>267.60000000000002</v>
      </c>
      <c r="J2489" s="468">
        <f t="shared" ref="J2489:J2504" si="311">+(I2489-H2489)/H2489</f>
        <v>-0.31486507245634687</v>
      </c>
      <c r="K2489" s="464">
        <v>514.58749999999998</v>
      </c>
      <c r="L2489" s="464">
        <v>518</v>
      </c>
      <c r="M2489" s="464">
        <v>574.5</v>
      </c>
      <c r="N2489" s="466">
        <f t="shared" si="307"/>
        <v>5.4000000000000006E-2</v>
      </c>
      <c r="O2489" s="2">
        <v>10</v>
      </c>
      <c r="P2489" s="2">
        <v>10</v>
      </c>
      <c r="Q2489" s="2">
        <v>10</v>
      </c>
      <c r="R2489" s="2">
        <v>0</v>
      </c>
      <c r="S2489" s="470">
        <v>60</v>
      </c>
      <c r="T2489" s="470">
        <f t="shared" si="308"/>
        <v>90</v>
      </c>
      <c r="U2489" s="476" t="s">
        <v>3969</v>
      </c>
      <c r="V2489" s="472"/>
    </row>
    <row r="2490" spans="1:22" s="1" customFormat="1" ht="39.950000000000003" customHeight="1" thickBot="1">
      <c r="A2490" s="1" t="s">
        <v>7</v>
      </c>
      <c r="B2490" s="2" t="s">
        <v>260</v>
      </c>
      <c r="C2490" s="2" t="s">
        <v>269</v>
      </c>
      <c r="D2490" s="2" t="s">
        <v>2648</v>
      </c>
      <c r="E2490" s="2" t="s">
        <v>2737</v>
      </c>
      <c r="F2490" s="2" t="s">
        <v>3102</v>
      </c>
      <c r="G2490" s="2">
        <v>323.89</v>
      </c>
      <c r="H2490" s="467">
        <v>323.89</v>
      </c>
      <c r="I2490" s="467">
        <v>304.64</v>
      </c>
      <c r="J2490" s="468">
        <f t="shared" si="311"/>
        <v>-5.9433758374756868E-2</v>
      </c>
      <c r="K2490" s="464">
        <v>514.58749999999998</v>
      </c>
      <c r="L2490" s="464">
        <v>518</v>
      </c>
      <c r="M2490" s="464">
        <v>574.5</v>
      </c>
      <c r="N2490" s="466">
        <f t="shared" si="307"/>
        <v>5.4000000000000006E-2</v>
      </c>
      <c r="O2490" s="2">
        <v>10</v>
      </c>
      <c r="P2490" s="2">
        <v>10</v>
      </c>
      <c r="Q2490" s="2">
        <v>10</v>
      </c>
      <c r="R2490" s="2">
        <v>0</v>
      </c>
      <c r="S2490" s="470"/>
      <c r="T2490" s="470">
        <f t="shared" si="308"/>
        <v>30</v>
      </c>
      <c r="U2490" s="474" t="s">
        <v>3970</v>
      </c>
      <c r="V2490" s="475" t="s">
        <v>3151</v>
      </c>
    </row>
    <row r="2491" spans="1:22" s="1" customFormat="1" ht="39.950000000000003" customHeight="1" thickBot="1">
      <c r="A2491" s="1" t="s">
        <v>6</v>
      </c>
      <c r="B2491" s="2" t="s">
        <v>260</v>
      </c>
      <c r="C2491" s="2" t="s">
        <v>270</v>
      </c>
      <c r="D2491" s="2" t="s">
        <v>2647</v>
      </c>
      <c r="E2491" s="2" t="s">
        <v>2733</v>
      </c>
      <c r="F2491" s="2" t="s">
        <v>3101</v>
      </c>
      <c r="G2491" s="2">
        <v>314.08999999999997</v>
      </c>
      <c r="H2491" s="467">
        <v>308.06</v>
      </c>
      <c r="I2491" s="467">
        <v>315.66000000000003</v>
      </c>
      <c r="J2491" s="468">
        <f t="shared" si="311"/>
        <v>2.4670518730117583E-2</v>
      </c>
      <c r="K2491" s="464">
        <v>514.58749999999998</v>
      </c>
      <c r="L2491" s="464">
        <v>518</v>
      </c>
      <c r="M2491" s="464">
        <v>574.5</v>
      </c>
      <c r="N2491" s="466">
        <f t="shared" si="307"/>
        <v>5.4000000000000006E-2</v>
      </c>
      <c r="O2491" s="2">
        <v>10</v>
      </c>
      <c r="P2491" s="2">
        <v>10</v>
      </c>
      <c r="Q2491" s="2">
        <v>10</v>
      </c>
      <c r="R2491" s="2">
        <v>2</v>
      </c>
      <c r="S2491" s="470"/>
      <c r="T2491" s="470">
        <f t="shared" si="308"/>
        <v>32</v>
      </c>
      <c r="U2491" s="474" t="s">
        <v>3970</v>
      </c>
      <c r="V2491" s="475" t="s">
        <v>3151</v>
      </c>
    </row>
    <row r="2492" spans="1:22" s="1" customFormat="1" ht="39.950000000000003" customHeight="1" thickBot="1">
      <c r="A2492" s="1" t="s">
        <v>6</v>
      </c>
      <c r="B2492" s="2" t="s">
        <v>260</v>
      </c>
      <c r="C2492" s="2" t="s">
        <v>269</v>
      </c>
      <c r="D2492" s="2" t="s">
        <v>2651</v>
      </c>
      <c r="E2492" s="2" t="s">
        <v>2733</v>
      </c>
      <c r="F2492" s="2" t="s">
        <v>3102</v>
      </c>
      <c r="G2492" s="2">
        <v>388.18</v>
      </c>
      <c r="H2492" s="467">
        <v>357.29</v>
      </c>
      <c r="I2492" s="467">
        <v>328.38</v>
      </c>
      <c r="J2492" s="468">
        <f t="shared" si="311"/>
        <v>-8.0914663158778655E-2</v>
      </c>
      <c r="K2492" s="464">
        <v>514.58749999999998</v>
      </c>
      <c r="L2492" s="464">
        <v>518</v>
      </c>
      <c r="M2492" s="464">
        <v>574.5</v>
      </c>
      <c r="N2492" s="466">
        <f t="shared" si="307"/>
        <v>5.4000000000000006E-2</v>
      </c>
      <c r="O2492" s="2">
        <v>10</v>
      </c>
      <c r="P2492" s="2">
        <v>10</v>
      </c>
      <c r="Q2492" s="2">
        <v>10</v>
      </c>
      <c r="R2492" s="2">
        <v>2</v>
      </c>
      <c r="S2492" s="470"/>
      <c r="T2492" s="470">
        <f t="shared" si="308"/>
        <v>32</v>
      </c>
      <c r="U2492" s="474" t="s">
        <v>3970</v>
      </c>
      <c r="V2492" s="475" t="s">
        <v>3151</v>
      </c>
    </row>
    <row r="2493" spans="1:22" s="1" customFormat="1" ht="39.950000000000003" customHeight="1" thickBot="1">
      <c r="A2493" s="1" t="s">
        <v>6</v>
      </c>
      <c r="B2493" s="2" t="s">
        <v>260</v>
      </c>
      <c r="C2493" s="2" t="s">
        <v>269</v>
      </c>
      <c r="D2493" s="2" t="s">
        <v>2631</v>
      </c>
      <c r="E2493" s="2" t="s">
        <v>2732</v>
      </c>
      <c r="F2493" s="2" t="s">
        <v>3103</v>
      </c>
      <c r="G2493" s="2">
        <v>312.26</v>
      </c>
      <c r="H2493" s="467">
        <v>330.12</v>
      </c>
      <c r="I2493" s="467">
        <v>333.12</v>
      </c>
      <c r="J2493" s="468">
        <f t="shared" si="311"/>
        <v>9.0876045074518349E-3</v>
      </c>
      <c r="K2493" s="464">
        <v>514.58749999999998</v>
      </c>
      <c r="L2493" s="464">
        <v>518</v>
      </c>
      <c r="M2493" s="464">
        <v>574.5</v>
      </c>
      <c r="N2493" s="466">
        <f t="shared" si="307"/>
        <v>5.4000000000000006E-2</v>
      </c>
      <c r="O2493" s="2">
        <v>10</v>
      </c>
      <c r="P2493" s="2">
        <v>10</v>
      </c>
      <c r="Q2493" s="2">
        <v>10</v>
      </c>
      <c r="R2493" s="2">
        <v>1</v>
      </c>
      <c r="S2493" s="470">
        <f>+($I$2489*$S$2489)/I2493</f>
        <v>48.198847262247845</v>
      </c>
      <c r="T2493" s="470">
        <f t="shared" si="308"/>
        <v>79.198847262247853</v>
      </c>
      <c r="U2493" s="476" t="s">
        <v>3969</v>
      </c>
      <c r="V2493" s="472"/>
    </row>
    <row r="2494" spans="1:22" s="1" customFormat="1" ht="39.950000000000003" customHeight="1" thickBot="1">
      <c r="A2494" s="1" t="s">
        <v>7</v>
      </c>
      <c r="B2494" s="2" t="s">
        <v>260</v>
      </c>
      <c r="C2494" s="2" t="s">
        <v>271</v>
      </c>
      <c r="D2494" s="2" t="s">
        <v>2650</v>
      </c>
      <c r="E2494" s="2" t="s">
        <v>2743</v>
      </c>
      <c r="F2494" s="2" t="s">
        <v>3105</v>
      </c>
      <c r="G2494" s="2">
        <v>345.14</v>
      </c>
      <c r="H2494" s="467">
        <v>345.14</v>
      </c>
      <c r="I2494" s="467">
        <v>345.14</v>
      </c>
      <c r="J2494" s="468">
        <f t="shared" si="311"/>
        <v>0</v>
      </c>
      <c r="K2494" s="464">
        <v>514.58749999999998</v>
      </c>
      <c r="L2494" s="464">
        <v>518</v>
      </c>
      <c r="M2494" s="464">
        <v>574.5</v>
      </c>
      <c r="N2494" s="466">
        <f t="shared" si="307"/>
        <v>5.4000000000000006E-2</v>
      </c>
      <c r="O2494" s="2">
        <v>10</v>
      </c>
      <c r="P2494" s="2">
        <v>10</v>
      </c>
      <c r="Q2494" s="2">
        <v>10</v>
      </c>
      <c r="R2494" s="2">
        <v>0</v>
      </c>
      <c r="S2494" s="470">
        <f>+($I$2489*$S$2489)/I2494</f>
        <v>46.520252651098112</v>
      </c>
      <c r="T2494" s="470">
        <f t="shared" si="308"/>
        <v>76.520252651098104</v>
      </c>
      <c r="U2494" s="476" t="s">
        <v>3969</v>
      </c>
      <c r="V2494" s="472"/>
    </row>
    <row r="2495" spans="1:22" s="1" customFormat="1" ht="39.950000000000003" customHeight="1" thickBot="1">
      <c r="A2495" s="1" t="s">
        <v>7</v>
      </c>
      <c r="B2495" s="2" t="s">
        <v>260</v>
      </c>
      <c r="C2495" s="2" t="s">
        <v>269</v>
      </c>
      <c r="D2495" s="2" t="s">
        <v>2662</v>
      </c>
      <c r="E2495" s="2" t="s">
        <v>2740</v>
      </c>
      <c r="F2495" s="2" t="s">
        <v>3110</v>
      </c>
      <c r="G2495" s="2"/>
      <c r="H2495" s="467">
        <v>359</v>
      </c>
      <c r="I2495" s="467">
        <v>360</v>
      </c>
      <c r="J2495" s="468">
        <f t="shared" si="311"/>
        <v>2.7855153203342618E-3</v>
      </c>
      <c r="K2495" s="464">
        <v>514.58749999999998</v>
      </c>
      <c r="L2495" s="464">
        <v>518</v>
      </c>
      <c r="M2495" s="464">
        <v>574.5</v>
      </c>
      <c r="N2495" s="466">
        <f t="shared" si="307"/>
        <v>5.4000000000000006E-2</v>
      </c>
      <c r="O2495" s="2">
        <v>10</v>
      </c>
      <c r="P2495" s="2">
        <v>10</v>
      </c>
      <c r="Q2495" s="2">
        <v>10</v>
      </c>
      <c r="R2495" s="2">
        <v>0</v>
      </c>
      <c r="S2495" s="470"/>
      <c r="T2495" s="470">
        <f t="shared" si="308"/>
        <v>30</v>
      </c>
      <c r="U2495" s="474" t="s">
        <v>3970</v>
      </c>
      <c r="V2495" s="475" t="s">
        <v>3151</v>
      </c>
    </row>
    <row r="2496" spans="1:22" s="1" customFormat="1" ht="39.950000000000003" customHeight="1" thickBot="1">
      <c r="A2496" s="1" t="s">
        <v>6</v>
      </c>
      <c r="B2496" s="2" t="s">
        <v>260</v>
      </c>
      <c r="C2496" s="2" t="s">
        <v>270</v>
      </c>
      <c r="D2496" s="2" t="s">
        <v>2653</v>
      </c>
      <c r="E2496" s="2" t="s">
        <v>2743</v>
      </c>
      <c r="F2496" s="2" t="s">
        <v>3106</v>
      </c>
      <c r="G2496" s="2">
        <v>382.45</v>
      </c>
      <c r="H2496" s="467">
        <v>382.45</v>
      </c>
      <c r="I2496" s="467">
        <v>382.45</v>
      </c>
      <c r="J2496" s="468">
        <f t="shared" si="311"/>
        <v>0</v>
      </c>
      <c r="K2496" s="464">
        <v>514.58749999999998</v>
      </c>
      <c r="L2496" s="464">
        <v>518</v>
      </c>
      <c r="M2496" s="464">
        <v>574.5</v>
      </c>
      <c r="N2496" s="466">
        <f t="shared" si="307"/>
        <v>5.4000000000000006E-2</v>
      </c>
      <c r="O2496" s="2">
        <v>10</v>
      </c>
      <c r="P2496" s="2">
        <v>10</v>
      </c>
      <c r="Q2496" s="2">
        <v>10</v>
      </c>
      <c r="R2496" s="2">
        <v>0</v>
      </c>
      <c r="S2496" s="470">
        <f>+($I$2489*$S$2489)/I2496</f>
        <v>41.981958425938039</v>
      </c>
      <c r="T2496" s="470">
        <f t="shared" si="308"/>
        <v>71.981958425938046</v>
      </c>
      <c r="U2496" s="476" t="s">
        <v>3969</v>
      </c>
      <c r="V2496" s="472"/>
    </row>
    <row r="2497" spans="1:22" s="1" customFormat="1" ht="39.950000000000003" customHeight="1" thickBot="1">
      <c r="A2497" s="1" t="s">
        <v>6</v>
      </c>
      <c r="B2497" s="2" t="s">
        <v>260</v>
      </c>
      <c r="C2497" s="2" t="s">
        <v>269</v>
      </c>
      <c r="D2497" s="2" t="s">
        <v>2652</v>
      </c>
      <c r="E2497" s="2" t="s">
        <v>2735</v>
      </c>
      <c r="F2497" s="2" t="s">
        <v>3102</v>
      </c>
      <c r="G2497" s="2">
        <v>375.85</v>
      </c>
      <c r="H2497" s="467">
        <v>376</v>
      </c>
      <c r="I2497" s="467">
        <v>398</v>
      </c>
      <c r="J2497" s="468">
        <f t="shared" si="311"/>
        <v>5.8510638297872342E-2</v>
      </c>
      <c r="K2497" s="464">
        <v>514.58749999999998</v>
      </c>
      <c r="L2497" s="464">
        <v>518</v>
      </c>
      <c r="M2497" s="464">
        <v>574.5</v>
      </c>
      <c r="N2497" s="466">
        <f t="shared" si="307"/>
        <v>5.4000000000000006E-2</v>
      </c>
      <c r="O2497" s="2">
        <v>10</v>
      </c>
      <c r="P2497" s="2">
        <v>10</v>
      </c>
      <c r="Q2497" s="2">
        <v>10</v>
      </c>
      <c r="R2497" s="2">
        <v>1</v>
      </c>
      <c r="S2497" s="470"/>
      <c r="T2497" s="470">
        <f t="shared" si="308"/>
        <v>31</v>
      </c>
      <c r="U2497" s="474" t="s">
        <v>3970</v>
      </c>
      <c r="V2497" s="475" t="s">
        <v>3151</v>
      </c>
    </row>
    <row r="2498" spans="1:22" s="1" customFormat="1" ht="39.950000000000003" customHeight="1" thickBot="1">
      <c r="A2498" s="1" t="s">
        <v>7</v>
      </c>
      <c r="B2498" s="2" t="s">
        <v>260</v>
      </c>
      <c r="C2498" s="2" t="s">
        <v>269</v>
      </c>
      <c r="D2498" s="2" t="s">
        <v>2649</v>
      </c>
      <c r="E2498" s="2" t="s">
        <v>2738</v>
      </c>
      <c r="F2498" s="2" t="s">
        <v>3111</v>
      </c>
      <c r="G2498" s="2">
        <v>378.28</v>
      </c>
      <c r="H2498" s="467">
        <v>340</v>
      </c>
      <c r="I2498" s="467">
        <v>399.98</v>
      </c>
      <c r="J2498" s="468">
        <f t="shared" si="311"/>
        <v>0.17641176470588241</v>
      </c>
      <c r="K2498" s="464">
        <v>514.58749999999998</v>
      </c>
      <c r="L2498" s="464">
        <v>518</v>
      </c>
      <c r="M2498" s="464">
        <v>574.5</v>
      </c>
      <c r="N2498" s="466">
        <f t="shared" si="307"/>
        <v>5.4000000000000006E-2</v>
      </c>
      <c r="O2498" s="2">
        <v>10</v>
      </c>
      <c r="P2498" s="2">
        <v>10</v>
      </c>
      <c r="Q2498" s="2">
        <v>10</v>
      </c>
      <c r="R2498" s="2">
        <v>0</v>
      </c>
      <c r="S2498" s="470">
        <f>+($I$2489*$S$2489)/I2498</f>
        <v>40.142007100355023</v>
      </c>
      <c r="T2498" s="470">
        <f t="shared" si="308"/>
        <v>70.142007100355016</v>
      </c>
      <c r="U2498" s="476" t="s">
        <v>3969</v>
      </c>
      <c r="V2498" s="472"/>
    </row>
    <row r="2499" spans="1:22" s="1" customFormat="1" ht="39.950000000000003" customHeight="1" thickBot="1">
      <c r="A2499" s="1" t="s">
        <v>6</v>
      </c>
      <c r="B2499" s="2" t="s">
        <v>260</v>
      </c>
      <c r="C2499" s="2" t="s">
        <v>269</v>
      </c>
      <c r="D2499" s="2" t="s">
        <v>2656</v>
      </c>
      <c r="E2499" s="2" t="s">
        <v>2742</v>
      </c>
      <c r="F2499" s="2" t="s">
        <v>3107</v>
      </c>
      <c r="G2499" s="2">
        <v>380.92</v>
      </c>
      <c r="H2499" s="467">
        <v>526</v>
      </c>
      <c r="I2499" s="467">
        <v>526</v>
      </c>
      <c r="J2499" s="468">
        <f t="shared" si="311"/>
        <v>0</v>
      </c>
      <c r="K2499" s="464">
        <v>514.58749999999998</v>
      </c>
      <c r="L2499" s="464">
        <v>518</v>
      </c>
      <c r="M2499" s="464">
        <v>574.5</v>
      </c>
      <c r="N2499" s="466">
        <f t="shared" si="307"/>
        <v>5.4000000000000006E-2</v>
      </c>
      <c r="O2499" s="2">
        <v>10</v>
      </c>
      <c r="P2499" s="2">
        <v>10</v>
      </c>
      <c r="Q2499" s="2">
        <v>10</v>
      </c>
      <c r="R2499" s="2">
        <v>0</v>
      </c>
      <c r="S2499" s="470">
        <f>+($I$2489*$S$2489)/I2499</f>
        <v>30.524714828897341</v>
      </c>
      <c r="T2499" s="470">
        <f t="shared" si="308"/>
        <v>60.524714828897345</v>
      </c>
      <c r="U2499" s="474" t="s">
        <v>3970</v>
      </c>
      <c r="V2499" s="475"/>
    </row>
    <row r="2500" spans="1:22" s="1" customFormat="1" ht="39.950000000000003" customHeight="1" thickBot="1">
      <c r="A2500" s="1" t="s">
        <v>7</v>
      </c>
      <c r="B2500" s="2" t="s">
        <v>260</v>
      </c>
      <c r="C2500" s="2" t="s">
        <v>270</v>
      </c>
      <c r="D2500" s="2" t="s">
        <v>2655</v>
      </c>
      <c r="E2500" s="2" t="s">
        <v>2736</v>
      </c>
      <c r="F2500" s="2" t="s">
        <v>3102</v>
      </c>
      <c r="G2500" s="2">
        <v>524.38</v>
      </c>
      <c r="H2500" s="467">
        <v>516.66999999999996</v>
      </c>
      <c r="I2500" s="467">
        <v>531.57000000000005</v>
      </c>
      <c r="J2500" s="468">
        <f t="shared" si="311"/>
        <v>2.8838523622428419E-2</v>
      </c>
      <c r="K2500" s="464">
        <v>514.58749999999998</v>
      </c>
      <c r="L2500" s="464">
        <v>518</v>
      </c>
      <c r="M2500" s="464">
        <v>574.5</v>
      </c>
      <c r="N2500" s="466">
        <f t="shared" si="307"/>
        <v>5.4000000000000006E-2</v>
      </c>
      <c r="O2500" s="2">
        <v>0</v>
      </c>
      <c r="P2500" s="2">
        <v>10</v>
      </c>
      <c r="Q2500" s="2">
        <v>10</v>
      </c>
      <c r="R2500" s="2">
        <v>0</v>
      </c>
      <c r="S2500" s="470"/>
      <c r="T2500" s="470">
        <f t="shared" si="308"/>
        <v>20</v>
      </c>
      <c r="U2500" s="474" t="s">
        <v>3970</v>
      </c>
      <c r="V2500" s="475" t="s">
        <v>3151</v>
      </c>
    </row>
    <row r="2501" spans="1:22" s="1" customFormat="1" ht="39.950000000000003" customHeight="1" thickBot="1">
      <c r="A2501" s="1" t="s">
        <v>6</v>
      </c>
      <c r="B2501" s="2" t="s">
        <v>260</v>
      </c>
      <c r="C2501" s="2" t="s">
        <v>269</v>
      </c>
      <c r="D2501" s="2" t="s">
        <v>2657</v>
      </c>
      <c r="E2501" s="2" t="s">
        <v>2743</v>
      </c>
      <c r="F2501" s="2" t="s">
        <v>3108</v>
      </c>
      <c r="G2501" s="2">
        <v>538.69000000000005</v>
      </c>
      <c r="H2501" s="467">
        <v>538.59</v>
      </c>
      <c r="I2501" s="467">
        <v>538.59</v>
      </c>
      <c r="J2501" s="468">
        <f t="shared" si="311"/>
        <v>0</v>
      </c>
      <c r="K2501" s="464">
        <v>514.58749999999998</v>
      </c>
      <c r="L2501" s="464">
        <v>518</v>
      </c>
      <c r="M2501" s="464">
        <v>574.5</v>
      </c>
      <c r="N2501" s="466">
        <f t="shared" si="307"/>
        <v>5.4000000000000006E-2</v>
      </c>
      <c r="O2501" s="2">
        <v>10</v>
      </c>
      <c r="P2501" s="2">
        <v>10</v>
      </c>
      <c r="Q2501" s="2">
        <v>10</v>
      </c>
      <c r="R2501" s="2">
        <v>0</v>
      </c>
      <c r="S2501" s="470">
        <f>+($I$2489*$S$2489)/I2501</f>
        <v>29.8111736200078</v>
      </c>
      <c r="T2501" s="470">
        <f t="shared" si="308"/>
        <v>59.8111736200078</v>
      </c>
      <c r="U2501" s="474" t="s">
        <v>3970</v>
      </c>
      <c r="V2501" s="475"/>
    </row>
    <row r="2502" spans="1:22" s="1" customFormat="1" ht="39.950000000000003" customHeight="1" thickBot="1">
      <c r="A2502" s="1" t="s">
        <v>6</v>
      </c>
      <c r="B2502" s="2" t="s">
        <v>260</v>
      </c>
      <c r="C2502" s="2" t="s">
        <v>269</v>
      </c>
      <c r="D2502" s="2" t="s">
        <v>2655</v>
      </c>
      <c r="E2502" s="2" t="s">
        <v>2736</v>
      </c>
      <c r="F2502" s="2" t="s">
        <v>3102</v>
      </c>
      <c r="G2502" s="2">
        <v>540.27</v>
      </c>
      <c r="H2502" s="467">
        <v>532.33000000000004</v>
      </c>
      <c r="I2502" s="467">
        <v>547.67999999999995</v>
      </c>
      <c r="J2502" s="468">
        <f t="shared" si="311"/>
        <v>2.883549677831403E-2</v>
      </c>
      <c r="K2502" s="464">
        <v>514.58749999999998</v>
      </c>
      <c r="L2502" s="464">
        <v>518</v>
      </c>
      <c r="M2502" s="464">
        <v>574.5</v>
      </c>
      <c r="N2502" s="466">
        <f t="shared" si="307"/>
        <v>5.4000000000000006E-2</v>
      </c>
      <c r="O2502" s="2">
        <v>0</v>
      </c>
      <c r="P2502" s="2">
        <v>10</v>
      </c>
      <c r="Q2502" s="2">
        <v>10</v>
      </c>
      <c r="R2502" s="2">
        <v>0</v>
      </c>
      <c r="S2502" s="470"/>
      <c r="T2502" s="470">
        <f t="shared" si="308"/>
        <v>20</v>
      </c>
      <c r="U2502" s="474" t="s">
        <v>3970</v>
      </c>
      <c r="V2502" s="475" t="s">
        <v>3151</v>
      </c>
    </row>
    <row r="2503" spans="1:22" s="1" customFormat="1" ht="39.950000000000003" customHeight="1" thickBot="1">
      <c r="A2503" s="1" t="s">
        <v>6</v>
      </c>
      <c r="B2503" s="2" t="s">
        <v>260</v>
      </c>
      <c r="C2503" s="2" t="s">
        <v>270</v>
      </c>
      <c r="D2503" s="2" t="s">
        <v>2658</v>
      </c>
      <c r="E2503" s="2" t="s">
        <v>2738</v>
      </c>
      <c r="F2503" s="2" t="s">
        <v>3112</v>
      </c>
      <c r="G2503" s="2">
        <v>664.41</v>
      </c>
      <c r="H2503" s="467">
        <v>596.09</v>
      </c>
      <c r="I2503" s="467">
        <v>721</v>
      </c>
      <c r="J2503" s="468">
        <f t="shared" si="311"/>
        <v>0.20954889362344606</v>
      </c>
      <c r="K2503" s="464">
        <v>514.58749999999998</v>
      </c>
      <c r="L2503" s="464">
        <v>518</v>
      </c>
      <c r="M2503" s="464">
        <v>574.5</v>
      </c>
      <c r="N2503" s="466">
        <f t="shared" si="307"/>
        <v>5.4000000000000006E-2</v>
      </c>
      <c r="O2503" s="2">
        <v>10</v>
      </c>
      <c r="P2503" s="2">
        <v>10</v>
      </c>
      <c r="Q2503" s="2">
        <v>10</v>
      </c>
      <c r="R2503" s="2">
        <v>0</v>
      </c>
      <c r="S2503" s="470">
        <f>+($I$2489*$S$2489)/I2503</f>
        <v>22.269070735090153</v>
      </c>
      <c r="T2503" s="470">
        <f t="shared" si="308"/>
        <v>52.269070735090153</v>
      </c>
      <c r="U2503" s="474" t="s">
        <v>3970</v>
      </c>
      <c r="V2503" s="475"/>
    </row>
    <row r="2504" spans="1:22" s="1" customFormat="1" ht="39.950000000000003" customHeight="1" thickBot="1">
      <c r="A2504" s="1" t="s">
        <v>7</v>
      </c>
      <c r="B2504" s="2" t="s">
        <v>260</v>
      </c>
      <c r="C2504" s="2" t="s">
        <v>271</v>
      </c>
      <c r="D2504" s="2" t="s">
        <v>2659</v>
      </c>
      <c r="E2504" s="2" t="s">
        <v>2738</v>
      </c>
      <c r="F2504" s="2" t="s">
        <v>3113</v>
      </c>
      <c r="G2504" s="2">
        <v>1144.26</v>
      </c>
      <c r="H2504" s="467">
        <v>1026.57</v>
      </c>
      <c r="I2504" s="467">
        <v>1241.71</v>
      </c>
      <c r="J2504" s="468">
        <f t="shared" si="311"/>
        <v>0.20957168045043212</v>
      </c>
      <c r="K2504" s="464">
        <v>514.58749999999998</v>
      </c>
      <c r="L2504" s="464">
        <v>518</v>
      </c>
      <c r="M2504" s="464">
        <v>574.5</v>
      </c>
      <c r="N2504" s="466">
        <f t="shared" si="307"/>
        <v>5.4000000000000006E-2</v>
      </c>
      <c r="O2504" s="2">
        <v>10</v>
      </c>
      <c r="P2504" s="2">
        <v>10</v>
      </c>
      <c r="Q2504" s="2">
        <v>10</v>
      </c>
      <c r="R2504" s="2">
        <v>0</v>
      </c>
      <c r="S2504" s="470">
        <f>+($I$2489*$S$2489)/I2504</f>
        <v>12.930555443702637</v>
      </c>
      <c r="T2504" s="470">
        <f t="shared" si="308"/>
        <v>42.930555443702637</v>
      </c>
      <c r="U2504" s="474" t="s">
        <v>3970</v>
      </c>
      <c r="V2504" s="475"/>
    </row>
    <row r="2505" spans="1:22" s="1" customFormat="1" ht="39.950000000000003" customHeight="1" thickBot="1">
      <c r="A2505" s="1" t="s">
        <v>7</v>
      </c>
      <c r="B2505" s="2" t="s">
        <v>260</v>
      </c>
      <c r="C2505" s="2" t="s">
        <v>269</v>
      </c>
      <c r="D2505" s="2" t="s">
        <v>2660</v>
      </c>
      <c r="E2505" s="2" t="s">
        <v>2756</v>
      </c>
      <c r="F2505" s="2" t="s">
        <v>3109</v>
      </c>
      <c r="G2505" s="2">
        <v>292.39999999999998</v>
      </c>
      <c r="H2505" s="467"/>
      <c r="I2505" s="467"/>
      <c r="J2505" s="468"/>
      <c r="K2505" s="464">
        <v>514.58749999999998</v>
      </c>
      <c r="L2505" s="464">
        <v>518</v>
      </c>
      <c r="M2505" s="464">
        <v>574.5</v>
      </c>
      <c r="N2505" s="466">
        <f t="shared" si="307"/>
        <v>5.4000000000000006E-2</v>
      </c>
      <c r="O2505" s="2">
        <v>10</v>
      </c>
      <c r="P2505" s="2">
        <v>10</v>
      </c>
      <c r="Q2505" s="2">
        <v>10</v>
      </c>
      <c r="R2505" s="2">
        <v>0</v>
      </c>
      <c r="S2505" s="470"/>
      <c r="T2505" s="470">
        <f t="shared" si="308"/>
        <v>30</v>
      </c>
      <c r="U2505" s="474" t="s">
        <v>3970</v>
      </c>
      <c r="V2505" s="475" t="s">
        <v>3151</v>
      </c>
    </row>
    <row r="2506" spans="1:22" s="1" customFormat="1" ht="39.950000000000003" customHeight="1" thickBot="1">
      <c r="A2506" s="1" t="s">
        <v>7</v>
      </c>
      <c r="B2506" s="2" t="s">
        <v>260</v>
      </c>
      <c r="C2506" s="2" t="s">
        <v>269</v>
      </c>
      <c r="D2506" s="2" t="s">
        <v>2661</v>
      </c>
      <c r="E2506" s="2" t="s">
        <v>2731</v>
      </c>
      <c r="F2506" s="2" t="s">
        <v>3102</v>
      </c>
      <c r="G2506" s="2">
        <v>380</v>
      </c>
      <c r="H2506" s="467"/>
      <c r="I2506" s="467"/>
      <c r="J2506" s="468"/>
      <c r="K2506" s="464">
        <v>514.58749999999998</v>
      </c>
      <c r="L2506" s="464">
        <v>518</v>
      </c>
      <c r="M2506" s="464">
        <v>574.5</v>
      </c>
      <c r="N2506" s="466">
        <f t="shared" si="307"/>
        <v>5.4000000000000006E-2</v>
      </c>
      <c r="O2506" s="2">
        <v>10</v>
      </c>
      <c r="P2506" s="2">
        <v>10</v>
      </c>
      <c r="Q2506" s="2">
        <v>10</v>
      </c>
      <c r="R2506" s="2">
        <v>0</v>
      </c>
      <c r="S2506" s="470"/>
      <c r="T2506" s="470">
        <f t="shared" si="308"/>
        <v>30</v>
      </c>
      <c r="U2506" s="474" t="s">
        <v>3970</v>
      </c>
      <c r="V2506" s="475" t="s">
        <v>3151</v>
      </c>
    </row>
    <row r="2507" spans="1:22" s="1" customFormat="1" ht="39.950000000000003" customHeight="1" thickBot="1">
      <c r="A2507" s="1" t="s">
        <v>7</v>
      </c>
      <c r="B2507" s="2" t="s">
        <v>260</v>
      </c>
      <c r="C2507" s="2" t="s">
        <v>269</v>
      </c>
      <c r="D2507" s="2" t="s">
        <v>2663</v>
      </c>
      <c r="E2507" s="2" t="s">
        <v>2763</v>
      </c>
      <c r="F2507" s="2" t="s">
        <v>3101</v>
      </c>
      <c r="G2507" s="2"/>
      <c r="H2507" s="467"/>
      <c r="I2507" s="467"/>
      <c r="J2507" s="468"/>
      <c r="K2507" s="464">
        <v>514.58749999999998</v>
      </c>
      <c r="L2507" s="464">
        <v>518</v>
      </c>
      <c r="M2507" s="464">
        <v>574.5</v>
      </c>
      <c r="N2507" s="466">
        <f t="shared" si="307"/>
        <v>5.4000000000000006E-2</v>
      </c>
      <c r="O2507" s="2">
        <v>10</v>
      </c>
      <c r="P2507" s="2">
        <v>10</v>
      </c>
      <c r="Q2507" s="2">
        <v>10</v>
      </c>
      <c r="R2507" s="2">
        <v>0</v>
      </c>
      <c r="S2507" s="470"/>
      <c r="T2507" s="470">
        <f t="shared" si="308"/>
        <v>30</v>
      </c>
      <c r="U2507" s="474" t="s">
        <v>3970</v>
      </c>
      <c r="V2507" s="475" t="s">
        <v>3151</v>
      </c>
    </row>
    <row r="2508" spans="1:22" s="1" customFormat="1" ht="39.950000000000003" customHeight="1" thickBot="1">
      <c r="A2508" s="1" t="s">
        <v>7</v>
      </c>
      <c r="B2508" s="2" t="s">
        <v>260</v>
      </c>
      <c r="C2508" s="2" t="s">
        <v>271</v>
      </c>
      <c r="D2508" s="2" t="s">
        <v>2664</v>
      </c>
      <c r="E2508" s="2" t="s">
        <v>2733</v>
      </c>
      <c r="F2508" s="2" t="s">
        <v>3101</v>
      </c>
      <c r="G2508" s="2"/>
      <c r="H2508" s="467"/>
      <c r="I2508" s="467"/>
      <c r="J2508" s="468"/>
      <c r="K2508" s="464">
        <v>514.58749999999998</v>
      </c>
      <c r="L2508" s="464">
        <v>518</v>
      </c>
      <c r="M2508" s="464">
        <v>574.5</v>
      </c>
      <c r="N2508" s="466">
        <f t="shared" ref="N2508:N2571" si="312">1.6%+1.9%+1.9%</f>
        <v>5.4000000000000006E-2</v>
      </c>
      <c r="O2508" s="2">
        <v>10</v>
      </c>
      <c r="P2508" s="2">
        <v>10</v>
      </c>
      <c r="Q2508" s="2">
        <v>10</v>
      </c>
      <c r="R2508" s="2">
        <v>2</v>
      </c>
      <c r="S2508" s="470"/>
      <c r="T2508" s="470">
        <f t="shared" ref="T2508:T2571" si="313">+SUM(O2508:S2508)</f>
        <v>32</v>
      </c>
      <c r="U2508" s="474" t="s">
        <v>3970</v>
      </c>
      <c r="V2508" s="475" t="s">
        <v>3151</v>
      </c>
    </row>
    <row r="2509" spans="1:22" s="1" customFormat="1" ht="39.950000000000003" customHeight="1" thickBot="1">
      <c r="A2509" s="1" t="s">
        <v>7</v>
      </c>
      <c r="B2509" s="2" t="s">
        <v>261</v>
      </c>
      <c r="C2509" s="2" t="s">
        <v>269</v>
      </c>
      <c r="D2509" s="2" t="s">
        <v>2670</v>
      </c>
      <c r="E2509" s="2" t="s">
        <v>2740</v>
      </c>
      <c r="F2509" s="2" t="s">
        <v>3110</v>
      </c>
      <c r="G2509" s="2"/>
      <c r="H2509" s="467">
        <v>342</v>
      </c>
      <c r="I2509" s="467">
        <v>340</v>
      </c>
      <c r="J2509" s="468">
        <f t="shared" ref="J2509:J2514" si="314">+(I2509-H2509)/H2509</f>
        <v>-5.8479532163742687E-3</v>
      </c>
      <c r="K2509" s="464">
        <v>649.85</v>
      </c>
      <c r="L2509" s="464">
        <v>645.63750000000005</v>
      </c>
      <c r="M2509" s="464">
        <v>864.05</v>
      </c>
      <c r="N2509" s="466">
        <f t="shared" si="312"/>
        <v>5.4000000000000006E-2</v>
      </c>
      <c r="O2509" s="2">
        <v>10</v>
      </c>
      <c r="P2509" s="2">
        <v>10</v>
      </c>
      <c r="Q2509" s="2">
        <v>10</v>
      </c>
      <c r="R2509" s="2">
        <v>0</v>
      </c>
      <c r="S2509" s="470"/>
      <c r="T2509" s="470">
        <f t="shared" si="313"/>
        <v>30</v>
      </c>
      <c r="U2509" s="474" t="s">
        <v>3970</v>
      </c>
      <c r="V2509" s="475" t="s">
        <v>3151</v>
      </c>
    </row>
    <row r="2510" spans="1:22" s="1" customFormat="1" ht="39.950000000000003" customHeight="1" thickBot="1">
      <c r="A2510" s="1" t="s">
        <v>7</v>
      </c>
      <c r="B2510" s="2" t="s">
        <v>261</v>
      </c>
      <c r="C2510" s="2" t="s">
        <v>269</v>
      </c>
      <c r="D2510" s="2" t="s">
        <v>2665</v>
      </c>
      <c r="E2510" s="2" t="s">
        <v>2735</v>
      </c>
      <c r="F2510" s="2" t="s">
        <v>3102</v>
      </c>
      <c r="G2510" s="2">
        <v>358</v>
      </c>
      <c r="H2510" s="467">
        <v>359</v>
      </c>
      <c r="I2510" s="467">
        <v>390</v>
      </c>
      <c r="J2510" s="468">
        <f t="shared" si="314"/>
        <v>8.6350974930362118E-2</v>
      </c>
      <c r="K2510" s="464">
        <v>649.85</v>
      </c>
      <c r="L2510" s="464">
        <v>645.63750000000005</v>
      </c>
      <c r="M2510" s="464">
        <v>864.05</v>
      </c>
      <c r="N2510" s="466">
        <f t="shared" si="312"/>
        <v>5.4000000000000006E-2</v>
      </c>
      <c r="O2510" s="2">
        <v>10</v>
      </c>
      <c r="P2510" s="2">
        <v>10</v>
      </c>
      <c r="Q2510" s="2">
        <v>10</v>
      </c>
      <c r="R2510" s="2">
        <v>1</v>
      </c>
      <c r="S2510" s="470"/>
      <c r="T2510" s="470">
        <f t="shared" si="313"/>
        <v>31</v>
      </c>
      <c r="U2510" s="474" t="s">
        <v>3970</v>
      </c>
      <c r="V2510" s="475" t="s">
        <v>3151</v>
      </c>
    </row>
    <row r="2511" spans="1:22" s="1" customFormat="1" ht="39.950000000000003" customHeight="1" thickBot="1">
      <c r="A2511" s="1" t="s">
        <v>7</v>
      </c>
      <c r="B2511" s="2" t="s">
        <v>261</v>
      </c>
      <c r="C2511" s="2" t="s">
        <v>269</v>
      </c>
      <c r="D2511" s="2" t="s">
        <v>2666</v>
      </c>
      <c r="E2511" s="2" t="s">
        <v>2738</v>
      </c>
      <c r="F2511" s="2" t="s">
        <v>3114</v>
      </c>
      <c r="G2511" s="2">
        <v>361</v>
      </c>
      <c r="H2511" s="467">
        <v>360</v>
      </c>
      <c r="I2511" s="467">
        <v>391.84</v>
      </c>
      <c r="J2511" s="468">
        <f t="shared" si="314"/>
        <v>8.8444444444444381E-2</v>
      </c>
      <c r="K2511" s="464">
        <v>649.85</v>
      </c>
      <c r="L2511" s="464">
        <v>645.63750000000005</v>
      </c>
      <c r="M2511" s="464">
        <v>864.05</v>
      </c>
      <c r="N2511" s="466">
        <f t="shared" si="312"/>
        <v>5.4000000000000006E-2</v>
      </c>
      <c r="O2511" s="2">
        <v>10</v>
      </c>
      <c r="P2511" s="2">
        <v>10</v>
      </c>
      <c r="Q2511" s="2">
        <v>10</v>
      </c>
      <c r="R2511" s="2">
        <v>0</v>
      </c>
      <c r="S2511" s="470">
        <v>60</v>
      </c>
      <c r="T2511" s="470">
        <f t="shared" si="313"/>
        <v>90</v>
      </c>
      <c r="U2511" s="476" t="s">
        <v>3969</v>
      </c>
      <c r="V2511" s="472"/>
    </row>
    <row r="2512" spans="1:22" s="1" customFormat="1" ht="39.950000000000003" customHeight="1" thickBot="1">
      <c r="A2512" s="1" t="s">
        <v>6</v>
      </c>
      <c r="B2512" s="2" t="s">
        <v>261</v>
      </c>
      <c r="C2512" s="2" t="s">
        <v>269</v>
      </c>
      <c r="D2512" s="2" t="s">
        <v>2667</v>
      </c>
      <c r="E2512" s="2" t="s">
        <v>2733</v>
      </c>
      <c r="F2512" s="2" t="s">
        <v>3115</v>
      </c>
      <c r="G2512" s="2">
        <v>429.33</v>
      </c>
      <c r="H2512" s="467">
        <v>393.22</v>
      </c>
      <c r="I2512" s="467">
        <v>392.91</v>
      </c>
      <c r="J2512" s="468">
        <f t="shared" si="314"/>
        <v>-7.883627485885821E-4</v>
      </c>
      <c r="K2512" s="464">
        <v>649.85</v>
      </c>
      <c r="L2512" s="464">
        <v>645.63750000000005</v>
      </c>
      <c r="M2512" s="464">
        <v>864.05</v>
      </c>
      <c r="N2512" s="466">
        <f t="shared" si="312"/>
        <v>5.4000000000000006E-2</v>
      </c>
      <c r="O2512" s="2">
        <v>10</v>
      </c>
      <c r="P2512" s="2">
        <v>10</v>
      </c>
      <c r="Q2512" s="2">
        <v>10</v>
      </c>
      <c r="R2512" s="2">
        <v>2</v>
      </c>
      <c r="S2512" s="470"/>
      <c r="T2512" s="470">
        <f t="shared" si="313"/>
        <v>32</v>
      </c>
      <c r="U2512" s="474" t="s">
        <v>3970</v>
      </c>
      <c r="V2512" s="475" t="s">
        <v>3151</v>
      </c>
    </row>
    <row r="2513" spans="1:22" s="1" customFormat="1" ht="39.950000000000003" customHeight="1" thickBot="1">
      <c r="A2513" s="1" t="s">
        <v>7</v>
      </c>
      <c r="B2513" s="2" t="s">
        <v>261</v>
      </c>
      <c r="C2513" s="2" t="s">
        <v>270</v>
      </c>
      <c r="D2513" s="2" t="s">
        <v>2668</v>
      </c>
      <c r="E2513" s="2" t="s">
        <v>2736</v>
      </c>
      <c r="F2513" s="2" t="s">
        <v>3116</v>
      </c>
      <c r="G2513" s="2">
        <v>1190.5899999999999</v>
      </c>
      <c r="H2513" s="467">
        <v>1146.97</v>
      </c>
      <c r="I2513" s="467">
        <v>1063.6400000000001</v>
      </c>
      <c r="J2513" s="468">
        <f t="shared" si="314"/>
        <v>-7.2652292562141924E-2</v>
      </c>
      <c r="K2513" s="464">
        <v>649.85</v>
      </c>
      <c r="L2513" s="464">
        <v>645.63750000000005</v>
      </c>
      <c r="M2513" s="464">
        <v>864.05</v>
      </c>
      <c r="N2513" s="466">
        <f t="shared" si="312"/>
        <v>5.4000000000000006E-2</v>
      </c>
      <c r="O2513" s="2">
        <v>0</v>
      </c>
      <c r="P2513" s="2">
        <v>10</v>
      </c>
      <c r="Q2513" s="2">
        <v>10</v>
      </c>
      <c r="R2513" s="2">
        <v>0</v>
      </c>
      <c r="S2513" s="470"/>
      <c r="T2513" s="470">
        <f t="shared" si="313"/>
        <v>20</v>
      </c>
      <c r="U2513" s="474" t="s">
        <v>3970</v>
      </c>
      <c r="V2513" s="475" t="s">
        <v>3151</v>
      </c>
    </row>
    <row r="2514" spans="1:22" s="1" customFormat="1" ht="39.950000000000003" customHeight="1" thickBot="1">
      <c r="A2514" s="1" t="s">
        <v>7</v>
      </c>
      <c r="B2514" s="2" t="s">
        <v>261</v>
      </c>
      <c r="C2514" s="2" t="s">
        <v>269</v>
      </c>
      <c r="D2514" s="2" t="s">
        <v>2669</v>
      </c>
      <c r="E2514" s="2" t="s">
        <v>2736</v>
      </c>
      <c r="F2514" s="2" t="s">
        <v>3117</v>
      </c>
      <c r="G2514" s="2">
        <v>1226.67</v>
      </c>
      <c r="H2514" s="467">
        <v>1181.73</v>
      </c>
      <c r="I2514" s="467">
        <v>1095.8699999999999</v>
      </c>
      <c r="J2514" s="468">
        <f t="shared" si="314"/>
        <v>-7.2656190500368215E-2</v>
      </c>
      <c r="K2514" s="464">
        <v>649.85</v>
      </c>
      <c r="L2514" s="464">
        <v>645.63750000000005</v>
      </c>
      <c r="M2514" s="464">
        <v>864.05</v>
      </c>
      <c r="N2514" s="466">
        <f t="shared" si="312"/>
        <v>5.4000000000000006E-2</v>
      </c>
      <c r="O2514" s="2">
        <v>0</v>
      </c>
      <c r="P2514" s="2">
        <v>10</v>
      </c>
      <c r="Q2514" s="2">
        <v>10</v>
      </c>
      <c r="R2514" s="2">
        <v>0</v>
      </c>
      <c r="S2514" s="470"/>
      <c r="T2514" s="470">
        <f t="shared" si="313"/>
        <v>20</v>
      </c>
      <c r="U2514" s="474" t="s">
        <v>3970</v>
      </c>
      <c r="V2514" s="475" t="s">
        <v>3151</v>
      </c>
    </row>
    <row r="2515" spans="1:22" s="1" customFormat="1" ht="39.950000000000003" customHeight="1" thickBot="1">
      <c r="A2515" s="1" t="s">
        <v>7</v>
      </c>
      <c r="B2515" s="2" t="s">
        <v>261</v>
      </c>
      <c r="C2515" s="2" t="s">
        <v>271</v>
      </c>
      <c r="D2515" s="2" t="s">
        <v>2633</v>
      </c>
      <c r="E2515" s="2" t="s">
        <v>2743</v>
      </c>
      <c r="F2515" s="2" t="s">
        <v>3105</v>
      </c>
      <c r="G2515" s="2">
        <v>328.81</v>
      </c>
      <c r="H2515" s="467">
        <v>328.81</v>
      </c>
      <c r="I2515" s="467"/>
      <c r="J2515" s="468"/>
      <c r="K2515" s="464">
        <v>649.85</v>
      </c>
      <c r="L2515" s="464">
        <v>645.63750000000005</v>
      </c>
      <c r="M2515" s="464">
        <v>864.05</v>
      </c>
      <c r="N2515" s="466">
        <f t="shared" si="312"/>
        <v>5.4000000000000006E-2</v>
      </c>
      <c r="O2515" s="2">
        <v>10</v>
      </c>
      <c r="P2515" s="2">
        <v>10</v>
      </c>
      <c r="Q2515" s="2">
        <v>10</v>
      </c>
      <c r="R2515" s="2">
        <v>0</v>
      </c>
      <c r="S2515" s="470"/>
      <c r="T2515" s="470">
        <f t="shared" si="313"/>
        <v>30</v>
      </c>
      <c r="U2515" s="474" t="s">
        <v>3970</v>
      </c>
      <c r="V2515" s="475" t="s">
        <v>3151</v>
      </c>
    </row>
    <row r="2516" spans="1:22" s="1" customFormat="1" ht="39.950000000000003" customHeight="1" thickBot="1">
      <c r="A2516" s="1" t="s">
        <v>7</v>
      </c>
      <c r="B2516" s="2" t="s">
        <v>261</v>
      </c>
      <c r="C2516" s="2" t="s">
        <v>270</v>
      </c>
      <c r="D2516" s="2" t="s">
        <v>2635</v>
      </c>
      <c r="E2516" s="2" t="s">
        <v>2743</v>
      </c>
      <c r="F2516" s="2" t="s">
        <v>3106</v>
      </c>
      <c r="G2516" s="2">
        <v>348.4</v>
      </c>
      <c r="H2516" s="467">
        <v>348.4</v>
      </c>
      <c r="I2516" s="467"/>
      <c r="J2516" s="468"/>
      <c r="K2516" s="464">
        <v>649.85</v>
      </c>
      <c r="L2516" s="464">
        <v>645.63750000000005</v>
      </c>
      <c r="M2516" s="464">
        <v>864.05</v>
      </c>
      <c r="N2516" s="466">
        <f t="shared" si="312"/>
        <v>5.4000000000000006E-2</v>
      </c>
      <c r="O2516" s="2">
        <v>10</v>
      </c>
      <c r="P2516" s="2">
        <v>10</v>
      </c>
      <c r="Q2516" s="2">
        <v>10</v>
      </c>
      <c r="R2516" s="2">
        <v>0</v>
      </c>
      <c r="S2516" s="470"/>
      <c r="T2516" s="470">
        <f t="shared" si="313"/>
        <v>30</v>
      </c>
      <c r="U2516" s="474" t="s">
        <v>3970</v>
      </c>
      <c r="V2516" s="475" t="s">
        <v>3151</v>
      </c>
    </row>
    <row r="2517" spans="1:22" s="1" customFormat="1" ht="39.950000000000003" customHeight="1" thickBot="1">
      <c r="A2517" s="1" t="s">
        <v>7</v>
      </c>
      <c r="B2517" s="2" t="s">
        <v>261</v>
      </c>
      <c r="C2517" s="2" t="s">
        <v>269</v>
      </c>
      <c r="D2517" s="2" t="s">
        <v>2639</v>
      </c>
      <c r="E2517" s="2" t="s">
        <v>2743</v>
      </c>
      <c r="F2517" s="2" t="s">
        <v>3108</v>
      </c>
      <c r="G2517" s="2">
        <v>500.5</v>
      </c>
      <c r="H2517" s="467">
        <v>500.5</v>
      </c>
      <c r="I2517" s="467"/>
      <c r="J2517" s="468"/>
      <c r="K2517" s="464">
        <v>649.85</v>
      </c>
      <c r="L2517" s="464">
        <v>645.63750000000005</v>
      </c>
      <c r="M2517" s="464">
        <v>864.05</v>
      </c>
      <c r="N2517" s="466">
        <f t="shared" si="312"/>
        <v>5.4000000000000006E-2</v>
      </c>
      <c r="O2517" s="2">
        <v>10</v>
      </c>
      <c r="P2517" s="2">
        <v>10</v>
      </c>
      <c r="Q2517" s="2">
        <v>10</v>
      </c>
      <c r="R2517" s="2">
        <v>0</v>
      </c>
      <c r="S2517" s="470"/>
      <c r="T2517" s="470">
        <f t="shared" si="313"/>
        <v>30</v>
      </c>
      <c r="U2517" s="474" t="s">
        <v>3970</v>
      </c>
      <c r="V2517" s="475" t="s">
        <v>3151</v>
      </c>
    </row>
    <row r="2518" spans="1:22" s="1" customFormat="1" ht="39.950000000000003" customHeight="1" thickBot="1">
      <c r="A2518" s="1" t="s">
        <v>7</v>
      </c>
      <c r="B2518" s="2" t="s">
        <v>261</v>
      </c>
      <c r="C2518" s="2" t="s">
        <v>269</v>
      </c>
      <c r="D2518" s="2" t="s">
        <v>2671</v>
      </c>
      <c r="E2518" s="2" t="s">
        <v>2756</v>
      </c>
      <c r="F2518" s="2" t="s">
        <v>3109</v>
      </c>
      <c r="G2518" s="2"/>
      <c r="H2518" s="467"/>
      <c r="I2518" s="467"/>
      <c r="J2518" s="468"/>
      <c r="K2518" s="464">
        <v>649.85</v>
      </c>
      <c r="L2518" s="464">
        <v>645.63750000000005</v>
      </c>
      <c r="M2518" s="464">
        <v>864.05</v>
      </c>
      <c r="N2518" s="466">
        <f t="shared" si="312"/>
        <v>5.4000000000000006E-2</v>
      </c>
      <c r="O2518" s="2">
        <v>10</v>
      </c>
      <c r="P2518" s="2">
        <v>10</v>
      </c>
      <c r="Q2518" s="2">
        <v>10</v>
      </c>
      <c r="R2518" s="2">
        <v>0</v>
      </c>
      <c r="S2518" s="470"/>
      <c r="T2518" s="470">
        <f t="shared" si="313"/>
        <v>30</v>
      </c>
      <c r="U2518" s="474" t="s">
        <v>3970</v>
      </c>
      <c r="V2518" s="475" t="s">
        <v>3151</v>
      </c>
    </row>
    <row r="2519" spans="1:22" s="1" customFormat="1" ht="39.950000000000003" customHeight="1" thickBot="1">
      <c r="A2519" s="1" t="s">
        <v>7</v>
      </c>
      <c r="B2519" s="2" t="s">
        <v>261</v>
      </c>
      <c r="C2519" s="2" t="s">
        <v>269</v>
      </c>
      <c r="D2519" s="2" t="s">
        <v>2672</v>
      </c>
      <c r="E2519" s="2" t="s">
        <v>2763</v>
      </c>
      <c r="F2519" s="2" t="s">
        <v>3117</v>
      </c>
      <c r="G2519" s="2"/>
      <c r="H2519" s="467"/>
      <c r="I2519" s="467"/>
      <c r="J2519" s="468"/>
      <c r="K2519" s="464">
        <v>649.85</v>
      </c>
      <c r="L2519" s="464">
        <v>645.63750000000005</v>
      </c>
      <c r="M2519" s="464">
        <v>864.05</v>
      </c>
      <c r="N2519" s="466">
        <f t="shared" si="312"/>
        <v>5.4000000000000006E-2</v>
      </c>
      <c r="O2519" s="2">
        <v>10</v>
      </c>
      <c r="P2519" s="2">
        <v>10</v>
      </c>
      <c r="Q2519" s="2">
        <v>10</v>
      </c>
      <c r="R2519" s="2">
        <v>0</v>
      </c>
      <c r="S2519" s="470"/>
      <c r="T2519" s="470">
        <f t="shared" si="313"/>
        <v>30</v>
      </c>
      <c r="U2519" s="474" t="s">
        <v>3970</v>
      </c>
      <c r="V2519" s="475" t="s">
        <v>3151</v>
      </c>
    </row>
    <row r="2520" spans="1:22" s="1" customFormat="1" ht="39.950000000000003" customHeight="1" thickBot="1">
      <c r="A2520" s="1" t="s">
        <v>7</v>
      </c>
      <c r="B2520" s="2" t="s">
        <v>262</v>
      </c>
      <c r="C2520" s="2" t="s">
        <v>269</v>
      </c>
      <c r="D2520" s="2" t="s">
        <v>2681</v>
      </c>
      <c r="E2520" s="2" t="s">
        <v>2740</v>
      </c>
      <c r="F2520" s="2" t="s">
        <v>3121</v>
      </c>
      <c r="G2520" s="2"/>
      <c r="H2520" s="467">
        <v>546</v>
      </c>
      <c r="I2520" s="467">
        <v>568</v>
      </c>
      <c r="J2520" s="468">
        <f t="shared" ref="J2520:J2525" si="315">+(I2520-H2520)/H2520</f>
        <v>4.0293040293040296E-2</v>
      </c>
      <c r="K2520" s="464">
        <v>1082.296875</v>
      </c>
      <c r="L2520" s="464">
        <v>1082.296875</v>
      </c>
      <c r="M2520" s="464">
        <v>1233.171875</v>
      </c>
      <c r="N2520" s="466">
        <f t="shared" si="312"/>
        <v>5.4000000000000006E-2</v>
      </c>
      <c r="O2520" s="2">
        <v>10</v>
      </c>
      <c r="P2520" s="2">
        <v>10</v>
      </c>
      <c r="Q2520" s="2">
        <v>10</v>
      </c>
      <c r="R2520" s="2">
        <v>0</v>
      </c>
      <c r="S2520" s="470"/>
      <c r="T2520" s="470">
        <f t="shared" si="313"/>
        <v>30</v>
      </c>
      <c r="U2520" s="474" t="s">
        <v>3970</v>
      </c>
      <c r="V2520" s="475" t="s">
        <v>3151</v>
      </c>
    </row>
    <row r="2521" spans="1:22" s="1" customFormat="1" ht="39.950000000000003" customHeight="1" thickBot="1">
      <c r="A2521" s="1" t="s">
        <v>7</v>
      </c>
      <c r="B2521" s="2" t="s">
        <v>262</v>
      </c>
      <c r="C2521" s="2" t="s">
        <v>269</v>
      </c>
      <c r="D2521" s="2" t="s">
        <v>2674</v>
      </c>
      <c r="E2521" s="2" t="s">
        <v>2735</v>
      </c>
      <c r="F2521" s="2" t="s">
        <v>3102</v>
      </c>
      <c r="G2521" s="2">
        <v>583.63</v>
      </c>
      <c r="H2521" s="467">
        <v>584</v>
      </c>
      <c r="I2521" s="467">
        <v>636</v>
      </c>
      <c r="J2521" s="468">
        <f t="shared" si="315"/>
        <v>8.9041095890410954E-2</v>
      </c>
      <c r="K2521" s="464">
        <v>1082.296875</v>
      </c>
      <c r="L2521" s="464">
        <v>1082.296875</v>
      </c>
      <c r="M2521" s="464">
        <v>1233.171875</v>
      </c>
      <c r="N2521" s="466">
        <f t="shared" si="312"/>
        <v>5.4000000000000006E-2</v>
      </c>
      <c r="O2521" s="2">
        <v>10</v>
      </c>
      <c r="P2521" s="2">
        <v>10</v>
      </c>
      <c r="Q2521" s="2">
        <v>10</v>
      </c>
      <c r="R2521" s="2">
        <v>1</v>
      </c>
      <c r="S2521" s="470"/>
      <c r="T2521" s="470">
        <f t="shared" si="313"/>
        <v>31</v>
      </c>
      <c r="U2521" s="474" t="s">
        <v>3970</v>
      </c>
      <c r="V2521" s="475" t="s">
        <v>3151</v>
      </c>
    </row>
    <row r="2522" spans="1:22" s="1" customFormat="1" ht="39.950000000000003" customHeight="1" thickBot="1">
      <c r="A2522" s="1" t="s">
        <v>7</v>
      </c>
      <c r="B2522" s="2" t="s">
        <v>262</v>
      </c>
      <c r="C2522" s="2" t="s">
        <v>269</v>
      </c>
      <c r="D2522" s="2" t="s">
        <v>2675</v>
      </c>
      <c r="E2522" s="2" t="s">
        <v>2733</v>
      </c>
      <c r="F2522" s="2" t="s">
        <v>3102</v>
      </c>
      <c r="G2522" s="2">
        <v>699.79</v>
      </c>
      <c r="H2522" s="467">
        <v>640.91999999999996</v>
      </c>
      <c r="I2522" s="467">
        <v>640.87</v>
      </c>
      <c r="J2522" s="468">
        <f t="shared" si="315"/>
        <v>-7.8012856518683342E-5</v>
      </c>
      <c r="K2522" s="464">
        <v>1082.296875</v>
      </c>
      <c r="L2522" s="464">
        <v>1082.296875</v>
      </c>
      <c r="M2522" s="464">
        <v>1233.171875</v>
      </c>
      <c r="N2522" s="466">
        <f t="shared" si="312"/>
        <v>5.4000000000000006E-2</v>
      </c>
      <c r="O2522" s="2">
        <v>10</v>
      </c>
      <c r="P2522" s="2">
        <v>10</v>
      </c>
      <c r="Q2522" s="2">
        <v>10</v>
      </c>
      <c r="R2522" s="2">
        <v>2</v>
      </c>
      <c r="S2522" s="470"/>
      <c r="T2522" s="470">
        <f t="shared" si="313"/>
        <v>32</v>
      </c>
      <c r="U2522" s="474" t="s">
        <v>3970</v>
      </c>
      <c r="V2522" s="475" t="s">
        <v>3151</v>
      </c>
    </row>
    <row r="2523" spans="1:22" s="1" customFormat="1" ht="39.950000000000003" customHeight="1" thickBot="1">
      <c r="A2523" s="1" t="s">
        <v>6</v>
      </c>
      <c r="B2523" s="2" t="s">
        <v>262</v>
      </c>
      <c r="C2523" s="2" t="s">
        <v>269</v>
      </c>
      <c r="D2523" s="2" t="s">
        <v>2673</v>
      </c>
      <c r="E2523" s="2" t="s">
        <v>2738</v>
      </c>
      <c r="F2523" s="2" t="s">
        <v>3118</v>
      </c>
      <c r="G2523" s="2">
        <v>580.54</v>
      </c>
      <c r="H2523" s="467">
        <v>528</v>
      </c>
      <c r="I2523" s="467">
        <v>1021.85</v>
      </c>
      <c r="J2523" s="468">
        <f t="shared" si="315"/>
        <v>0.93532196969696979</v>
      </c>
      <c r="K2523" s="464">
        <v>1082.296875</v>
      </c>
      <c r="L2523" s="464">
        <v>1082.296875</v>
      </c>
      <c r="M2523" s="464">
        <v>1233.171875</v>
      </c>
      <c r="N2523" s="466">
        <f t="shared" si="312"/>
        <v>5.4000000000000006E-2</v>
      </c>
      <c r="O2523" s="2">
        <v>10</v>
      </c>
      <c r="P2523" s="2">
        <v>10</v>
      </c>
      <c r="Q2523" s="2">
        <v>10</v>
      </c>
      <c r="R2523" s="2">
        <v>0</v>
      </c>
      <c r="S2523" s="470">
        <v>60</v>
      </c>
      <c r="T2523" s="470">
        <f t="shared" si="313"/>
        <v>90</v>
      </c>
      <c r="U2523" s="476" t="s">
        <v>3969</v>
      </c>
      <c r="V2523" s="472"/>
    </row>
    <row r="2524" spans="1:22" s="1" customFormat="1" ht="39.950000000000003" customHeight="1" thickBot="1">
      <c r="A2524" s="1" t="s">
        <v>7</v>
      </c>
      <c r="B2524" s="2" t="s">
        <v>262</v>
      </c>
      <c r="C2524" s="2" t="s">
        <v>270</v>
      </c>
      <c r="D2524" s="2" t="s">
        <v>2677</v>
      </c>
      <c r="E2524" s="2" t="s">
        <v>2736</v>
      </c>
      <c r="F2524" s="2" t="s">
        <v>3116</v>
      </c>
      <c r="G2524" s="2">
        <v>1190.5899999999999</v>
      </c>
      <c r="H2524" s="467">
        <v>1146.97</v>
      </c>
      <c r="I2524" s="467">
        <v>1063.6400000000001</v>
      </c>
      <c r="J2524" s="468">
        <f t="shared" si="315"/>
        <v>-7.2652292562141924E-2</v>
      </c>
      <c r="K2524" s="464">
        <v>1082.296875</v>
      </c>
      <c r="L2524" s="464">
        <v>1082.296875</v>
      </c>
      <c r="M2524" s="464">
        <v>1233.171875</v>
      </c>
      <c r="N2524" s="466">
        <f t="shared" si="312"/>
        <v>5.4000000000000006E-2</v>
      </c>
      <c r="O2524" s="2">
        <v>0</v>
      </c>
      <c r="P2524" s="2">
        <v>10</v>
      </c>
      <c r="Q2524" s="2">
        <v>10</v>
      </c>
      <c r="R2524" s="2">
        <v>0</v>
      </c>
      <c r="S2524" s="470"/>
      <c r="T2524" s="470">
        <f t="shared" si="313"/>
        <v>20</v>
      </c>
      <c r="U2524" s="474" t="s">
        <v>3970</v>
      </c>
      <c r="V2524" s="475" t="s">
        <v>3151</v>
      </c>
    </row>
    <row r="2525" spans="1:22" s="1" customFormat="1" ht="39.950000000000003" customHeight="1" thickBot="1">
      <c r="A2525" s="1" t="s">
        <v>7</v>
      </c>
      <c r="B2525" s="2" t="s">
        <v>262</v>
      </c>
      <c r="C2525" s="2" t="s">
        <v>269</v>
      </c>
      <c r="D2525" s="2" t="s">
        <v>2678</v>
      </c>
      <c r="E2525" s="2" t="s">
        <v>2736</v>
      </c>
      <c r="F2525" s="2" t="s">
        <v>3117</v>
      </c>
      <c r="G2525" s="2">
        <v>1226.67</v>
      </c>
      <c r="H2525" s="467">
        <v>1181.73</v>
      </c>
      <c r="I2525" s="467">
        <v>1095.8699999999999</v>
      </c>
      <c r="J2525" s="468">
        <f t="shared" si="315"/>
        <v>-7.2656190500368215E-2</v>
      </c>
      <c r="K2525" s="464">
        <v>1082.296875</v>
      </c>
      <c r="L2525" s="464">
        <v>1082.296875</v>
      </c>
      <c r="M2525" s="464">
        <v>1233.171875</v>
      </c>
      <c r="N2525" s="466">
        <f t="shared" si="312"/>
        <v>5.4000000000000006E-2</v>
      </c>
      <c r="O2525" s="2">
        <v>0</v>
      </c>
      <c r="P2525" s="2">
        <v>10</v>
      </c>
      <c r="Q2525" s="2">
        <v>10</v>
      </c>
      <c r="R2525" s="2">
        <v>0</v>
      </c>
      <c r="S2525" s="470"/>
      <c r="T2525" s="470">
        <f t="shared" si="313"/>
        <v>20</v>
      </c>
      <c r="U2525" s="474" t="s">
        <v>3970</v>
      </c>
      <c r="V2525" s="475" t="s">
        <v>3151</v>
      </c>
    </row>
    <row r="2526" spans="1:22" s="1" customFormat="1" ht="39.950000000000003" customHeight="1" thickBot="1">
      <c r="A2526" s="1" t="s">
        <v>7</v>
      </c>
      <c r="B2526" s="2" t="s">
        <v>262</v>
      </c>
      <c r="C2526" s="2" t="s">
        <v>272</v>
      </c>
      <c r="D2526" s="2" t="s">
        <v>2633</v>
      </c>
      <c r="E2526" s="2" t="s">
        <v>2743</v>
      </c>
      <c r="F2526" s="2" t="s">
        <v>3105</v>
      </c>
      <c r="G2526" s="2">
        <v>328.81</v>
      </c>
      <c r="H2526" s="467">
        <v>328.81</v>
      </c>
      <c r="I2526" s="467"/>
      <c r="J2526" s="468"/>
      <c r="K2526" s="464">
        <v>1082.296875</v>
      </c>
      <c r="L2526" s="464">
        <v>1082.296875</v>
      </c>
      <c r="M2526" s="464">
        <v>1233.171875</v>
      </c>
      <c r="N2526" s="466">
        <f t="shared" si="312"/>
        <v>5.4000000000000006E-2</v>
      </c>
      <c r="O2526" s="2">
        <v>10</v>
      </c>
      <c r="P2526" s="2">
        <v>10</v>
      </c>
      <c r="Q2526" s="2">
        <v>10</v>
      </c>
      <c r="R2526" s="2">
        <v>0</v>
      </c>
      <c r="S2526" s="470"/>
      <c r="T2526" s="470">
        <f t="shared" si="313"/>
        <v>30</v>
      </c>
      <c r="U2526" s="474" t="s">
        <v>3970</v>
      </c>
      <c r="V2526" s="475" t="s">
        <v>3151</v>
      </c>
    </row>
    <row r="2527" spans="1:22" s="1" customFormat="1" ht="39.950000000000003" customHeight="1" thickBot="1">
      <c r="A2527" s="1" t="s">
        <v>7</v>
      </c>
      <c r="B2527" s="2" t="s">
        <v>262</v>
      </c>
      <c r="C2527" s="2" t="s">
        <v>271</v>
      </c>
      <c r="D2527" s="2" t="s">
        <v>2635</v>
      </c>
      <c r="E2527" s="2" t="s">
        <v>2743</v>
      </c>
      <c r="F2527" s="2" t="s">
        <v>3106</v>
      </c>
      <c r="G2527" s="2">
        <v>348.4</v>
      </c>
      <c r="H2527" s="467">
        <v>348.4</v>
      </c>
      <c r="I2527" s="467"/>
      <c r="J2527" s="468"/>
      <c r="K2527" s="464">
        <v>1082.296875</v>
      </c>
      <c r="L2527" s="464">
        <v>1082.296875</v>
      </c>
      <c r="M2527" s="464">
        <v>1233.171875</v>
      </c>
      <c r="N2527" s="466">
        <f t="shared" si="312"/>
        <v>5.4000000000000006E-2</v>
      </c>
      <c r="O2527" s="2">
        <v>10</v>
      </c>
      <c r="P2527" s="2">
        <v>10</v>
      </c>
      <c r="Q2527" s="2">
        <v>10</v>
      </c>
      <c r="R2527" s="2">
        <v>0</v>
      </c>
      <c r="S2527" s="470"/>
      <c r="T2527" s="470">
        <f t="shared" si="313"/>
        <v>30</v>
      </c>
      <c r="U2527" s="474" t="s">
        <v>3970</v>
      </c>
      <c r="V2527" s="475" t="s">
        <v>3151</v>
      </c>
    </row>
    <row r="2528" spans="1:22" s="1" customFormat="1" ht="39.950000000000003" customHeight="1" thickBot="1">
      <c r="A2528" s="1" t="s">
        <v>7</v>
      </c>
      <c r="B2528" s="2" t="s">
        <v>262</v>
      </c>
      <c r="C2528" s="2" t="s">
        <v>270</v>
      </c>
      <c r="D2528" s="2" t="s">
        <v>2639</v>
      </c>
      <c r="E2528" s="2" t="s">
        <v>2743</v>
      </c>
      <c r="F2528" s="2" t="s">
        <v>3108</v>
      </c>
      <c r="G2528" s="2">
        <v>500.5</v>
      </c>
      <c r="H2528" s="467">
        <v>500.5</v>
      </c>
      <c r="I2528" s="467"/>
      <c r="J2528" s="468"/>
      <c r="K2528" s="464">
        <v>1082.296875</v>
      </c>
      <c r="L2528" s="464">
        <v>1082.296875</v>
      </c>
      <c r="M2528" s="464">
        <v>1233.171875</v>
      </c>
      <c r="N2528" s="466">
        <f t="shared" si="312"/>
        <v>5.4000000000000006E-2</v>
      </c>
      <c r="O2528" s="2">
        <v>10</v>
      </c>
      <c r="P2528" s="2">
        <v>10</v>
      </c>
      <c r="Q2528" s="2">
        <v>10</v>
      </c>
      <c r="R2528" s="2">
        <v>0</v>
      </c>
      <c r="S2528" s="470"/>
      <c r="T2528" s="470">
        <f t="shared" si="313"/>
        <v>30</v>
      </c>
      <c r="U2528" s="474" t="s">
        <v>3970</v>
      </c>
      <c r="V2528" s="475" t="s">
        <v>3151</v>
      </c>
    </row>
    <row r="2529" spans="1:22" s="1" customFormat="1" ht="39.950000000000003" customHeight="1" thickBot="1">
      <c r="A2529" s="1" t="s">
        <v>7</v>
      </c>
      <c r="B2529" s="2" t="s">
        <v>262</v>
      </c>
      <c r="C2529" s="2" t="s">
        <v>269</v>
      </c>
      <c r="D2529" s="2" t="s">
        <v>2676</v>
      </c>
      <c r="E2529" s="2" t="s">
        <v>2743</v>
      </c>
      <c r="F2529" s="2" t="s">
        <v>3119</v>
      </c>
      <c r="G2529" s="2">
        <v>792.88</v>
      </c>
      <c r="H2529" s="467">
        <v>792.88</v>
      </c>
      <c r="I2529" s="467"/>
      <c r="J2529" s="468"/>
      <c r="K2529" s="464">
        <v>1082.296875</v>
      </c>
      <c r="L2529" s="464">
        <v>1082.296875</v>
      </c>
      <c r="M2529" s="464">
        <v>1233.171875</v>
      </c>
      <c r="N2529" s="466">
        <f t="shared" si="312"/>
        <v>5.4000000000000006E-2</v>
      </c>
      <c r="O2529" s="2">
        <v>10</v>
      </c>
      <c r="P2529" s="2">
        <v>10</v>
      </c>
      <c r="Q2529" s="2">
        <v>10</v>
      </c>
      <c r="R2529" s="2">
        <v>0</v>
      </c>
      <c r="S2529" s="470"/>
      <c r="T2529" s="470">
        <f t="shared" si="313"/>
        <v>30</v>
      </c>
      <c r="U2529" s="474" t="s">
        <v>3970</v>
      </c>
      <c r="V2529" s="475" t="s">
        <v>3151</v>
      </c>
    </row>
    <row r="2530" spans="1:22" s="1" customFormat="1" ht="39.950000000000003" customHeight="1" thickBot="1">
      <c r="A2530" s="1" t="s">
        <v>7</v>
      </c>
      <c r="B2530" s="2" t="s">
        <v>262</v>
      </c>
      <c r="C2530" s="2" t="s">
        <v>269</v>
      </c>
      <c r="D2530" s="2" t="s">
        <v>2679</v>
      </c>
      <c r="E2530" s="2" t="s">
        <v>2756</v>
      </c>
      <c r="F2530" s="2" t="s">
        <v>3109</v>
      </c>
      <c r="G2530" s="2">
        <v>529</v>
      </c>
      <c r="H2530" s="467"/>
      <c r="I2530" s="467"/>
      <c r="J2530" s="468"/>
      <c r="K2530" s="464">
        <v>1082.296875</v>
      </c>
      <c r="L2530" s="464">
        <v>1082.296875</v>
      </c>
      <c r="M2530" s="464">
        <v>1233.171875</v>
      </c>
      <c r="N2530" s="466">
        <f t="shared" si="312"/>
        <v>5.4000000000000006E-2</v>
      </c>
      <c r="O2530" s="2">
        <v>10</v>
      </c>
      <c r="P2530" s="2">
        <v>10</v>
      </c>
      <c r="Q2530" s="2">
        <v>10</v>
      </c>
      <c r="R2530" s="2">
        <v>0</v>
      </c>
      <c r="S2530" s="470"/>
      <c r="T2530" s="470">
        <f t="shared" si="313"/>
        <v>30</v>
      </c>
      <c r="U2530" s="474" t="s">
        <v>3970</v>
      </c>
      <c r="V2530" s="475" t="s">
        <v>3151</v>
      </c>
    </row>
    <row r="2531" spans="1:22" s="1" customFormat="1" ht="39.950000000000003" customHeight="1" thickBot="1">
      <c r="A2531" s="1" t="s">
        <v>7</v>
      </c>
      <c r="B2531" s="2" t="s">
        <v>262</v>
      </c>
      <c r="C2531" s="2" t="s">
        <v>269</v>
      </c>
      <c r="D2531" s="2" t="s">
        <v>2680</v>
      </c>
      <c r="E2531" s="2" t="s">
        <v>2732</v>
      </c>
      <c r="F2531" s="2" t="s">
        <v>3120</v>
      </c>
      <c r="G2531" s="2">
        <v>568.99</v>
      </c>
      <c r="H2531" s="467"/>
      <c r="I2531" s="467"/>
      <c r="J2531" s="468"/>
      <c r="K2531" s="464">
        <v>1082.296875</v>
      </c>
      <c r="L2531" s="464">
        <v>1082.296875</v>
      </c>
      <c r="M2531" s="464">
        <v>1233.171875</v>
      </c>
      <c r="N2531" s="466">
        <f t="shared" si="312"/>
        <v>5.4000000000000006E-2</v>
      </c>
      <c r="O2531" s="2">
        <v>10</v>
      </c>
      <c r="P2531" s="2">
        <v>10</v>
      </c>
      <c r="Q2531" s="2">
        <v>10</v>
      </c>
      <c r="R2531" s="2">
        <v>1</v>
      </c>
      <c r="S2531" s="470"/>
      <c r="T2531" s="470">
        <f t="shared" si="313"/>
        <v>31</v>
      </c>
      <c r="U2531" s="474" t="s">
        <v>3970</v>
      </c>
      <c r="V2531" s="475" t="s">
        <v>3151</v>
      </c>
    </row>
    <row r="2532" spans="1:22" s="1" customFormat="1" ht="39.950000000000003" customHeight="1" thickBot="1">
      <c r="A2532" s="1" t="s">
        <v>7</v>
      </c>
      <c r="B2532" s="2" t="s">
        <v>262</v>
      </c>
      <c r="C2532" s="2" t="s">
        <v>269</v>
      </c>
      <c r="D2532" s="2" t="s">
        <v>2682</v>
      </c>
      <c r="E2532" s="2" t="s">
        <v>2763</v>
      </c>
      <c r="F2532" s="2" t="s">
        <v>3117</v>
      </c>
      <c r="G2532" s="2"/>
      <c r="H2532" s="467"/>
      <c r="I2532" s="467"/>
      <c r="J2532" s="468"/>
      <c r="K2532" s="464">
        <v>1082.296875</v>
      </c>
      <c r="L2532" s="464">
        <v>1082.296875</v>
      </c>
      <c r="M2532" s="464">
        <v>1233.171875</v>
      </c>
      <c r="N2532" s="466">
        <f t="shared" si="312"/>
        <v>5.4000000000000006E-2</v>
      </c>
      <c r="O2532" s="2">
        <v>10</v>
      </c>
      <c r="P2532" s="2">
        <v>10</v>
      </c>
      <c r="Q2532" s="2">
        <v>10</v>
      </c>
      <c r="R2532" s="2">
        <v>0</v>
      </c>
      <c r="S2532" s="470"/>
      <c r="T2532" s="470">
        <f t="shared" si="313"/>
        <v>30</v>
      </c>
      <c r="U2532" s="474" t="s">
        <v>3970</v>
      </c>
      <c r="V2532" s="475" t="s">
        <v>3151</v>
      </c>
    </row>
    <row r="2533" spans="1:22" s="1" customFormat="1" ht="39.950000000000003" customHeight="1" thickBot="1">
      <c r="A2533" s="1" t="s">
        <v>7</v>
      </c>
      <c r="B2533" s="2" t="s">
        <v>263</v>
      </c>
      <c r="C2533" s="2" t="s">
        <v>269</v>
      </c>
      <c r="D2533" s="2" t="s">
        <v>2665</v>
      </c>
      <c r="E2533" s="2" t="s">
        <v>2735</v>
      </c>
      <c r="F2533" s="2" t="s">
        <v>3102</v>
      </c>
      <c r="G2533" s="2">
        <v>358</v>
      </c>
      <c r="H2533" s="467">
        <v>359</v>
      </c>
      <c r="I2533" s="467">
        <v>390</v>
      </c>
      <c r="J2533" s="468">
        <f>+(I2533-H2533)/H2533</f>
        <v>8.6350974930362118E-2</v>
      </c>
      <c r="K2533" s="464">
        <v>612.86</v>
      </c>
      <c r="L2533" s="464">
        <v>876.7</v>
      </c>
      <c r="M2533" s="464">
        <v>955.7</v>
      </c>
      <c r="N2533" s="466">
        <f t="shared" si="312"/>
        <v>5.4000000000000006E-2</v>
      </c>
      <c r="O2533" s="2">
        <v>10</v>
      </c>
      <c r="P2533" s="2">
        <v>10</v>
      </c>
      <c r="Q2533" s="2">
        <v>10</v>
      </c>
      <c r="R2533" s="2">
        <v>1</v>
      </c>
      <c r="S2533" s="470"/>
      <c r="T2533" s="470">
        <f t="shared" si="313"/>
        <v>31</v>
      </c>
      <c r="U2533" s="474" t="s">
        <v>3970</v>
      </c>
      <c r="V2533" s="475" t="s">
        <v>3151</v>
      </c>
    </row>
    <row r="2534" spans="1:22" s="1" customFormat="1" ht="39.950000000000003" customHeight="1" thickBot="1">
      <c r="A2534" s="1" t="s">
        <v>6</v>
      </c>
      <c r="B2534" s="2" t="s">
        <v>263</v>
      </c>
      <c r="C2534" s="2" t="s">
        <v>269</v>
      </c>
      <c r="D2534" s="2" t="s">
        <v>2688</v>
      </c>
      <c r="E2534" s="2" t="s">
        <v>2740</v>
      </c>
      <c r="F2534" s="2" t="s">
        <v>3110</v>
      </c>
      <c r="G2534" s="2"/>
      <c r="H2534" s="467">
        <v>504</v>
      </c>
      <c r="I2534" s="467">
        <v>519</v>
      </c>
      <c r="J2534" s="468">
        <f>+(I2534-H2534)/H2534</f>
        <v>2.976190476190476E-2</v>
      </c>
      <c r="K2534" s="464">
        <v>612.86</v>
      </c>
      <c r="L2534" s="464">
        <v>876.7</v>
      </c>
      <c r="M2534" s="464">
        <v>955.7</v>
      </c>
      <c r="N2534" s="466">
        <f t="shared" si="312"/>
        <v>5.4000000000000006E-2</v>
      </c>
      <c r="O2534" s="2">
        <v>10</v>
      </c>
      <c r="P2534" s="2">
        <v>10</v>
      </c>
      <c r="Q2534" s="2">
        <v>10</v>
      </c>
      <c r="R2534" s="2">
        <v>0</v>
      </c>
      <c r="S2534" s="470"/>
      <c r="T2534" s="470">
        <f t="shared" si="313"/>
        <v>30</v>
      </c>
      <c r="U2534" s="474" t="s">
        <v>3970</v>
      </c>
      <c r="V2534" s="475" t="s">
        <v>3151</v>
      </c>
    </row>
    <row r="2535" spans="1:22" s="1" customFormat="1" ht="39.950000000000003" customHeight="1" thickBot="1">
      <c r="A2535" s="1" t="s">
        <v>7</v>
      </c>
      <c r="B2535" s="2" t="s">
        <v>263</v>
      </c>
      <c r="C2535" s="2" t="s">
        <v>270</v>
      </c>
      <c r="D2535" s="2" t="s">
        <v>2684</v>
      </c>
      <c r="E2535" s="2" t="s">
        <v>2736</v>
      </c>
      <c r="F2535" s="2" t="s">
        <v>3102</v>
      </c>
      <c r="G2535" s="2">
        <v>578.19000000000005</v>
      </c>
      <c r="H2535" s="467">
        <v>568.62</v>
      </c>
      <c r="I2535" s="467">
        <v>586.25</v>
      </c>
      <c r="J2535" s="468">
        <f>+(I2535-H2535)/H2535</f>
        <v>3.1004889029580381E-2</v>
      </c>
      <c r="K2535" s="464">
        <v>612.86</v>
      </c>
      <c r="L2535" s="464">
        <v>876.7</v>
      </c>
      <c r="M2535" s="464">
        <v>955.7</v>
      </c>
      <c r="N2535" s="466">
        <f t="shared" si="312"/>
        <v>5.4000000000000006E-2</v>
      </c>
      <c r="O2535" s="2">
        <v>0</v>
      </c>
      <c r="P2535" s="2">
        <v>10</v>
      </c>
      <c r="Q2535" s="2">
        <v>10</v>
      </c>
      <c r="R2535" s="2">
        <v>0</v>
      </c>
      <c r="S2535" s="470"/>
      <c r="T2535" s="470">
        <f t="shared" si="313"/>
        <v>20</v>
      </c>
      <c r="U2535" s="474" t="s">
        <v>3970</v>
      </c>
      <c r="V2535" s="475" t="s">
        <v>3151</v>
      </c>
    </row>
    <row r="2536" spans="1:22" s="1" customFormat="1" ht="39.950000000000003" customHeight="1" thickBot="1">
      <c r="A2536" s="1" t="s">
        <v>7</v>
      </c>
      <c r="B2536" s="2" t="s">
        <v>263</v>
      </c>
      <c r="C2536" s="2" t="s">
        <v>269</v>
      </c>
      <c r="D2536" s="2" t="s">
        <v>2685</v>
      </c>
      <c r="E2536" s="2" t="s">
        <v>2736</v>
      </c>
      <c r="F2536" s="2" t="s">
        <v>3102</v>
      </c>
      <c r="G2536" s="2">
        <v>595.71</v>
      </c>
      <c r="H2536" s="467">
        <v>585.85</v>
      </c>
      <c r="I2536" s="467">
        <v>586.25</v>
      </c>
      <c r="J2536" s="468">
        <f>+(I2536-H2536)/H2536</f>
        <v>6.8276862678156051E-4</v>
      </c>
      <c r="K2536" s="464">
        <v>612.86</v>
      </c>
      <c r="L2536" s="464">
        <v>876.7</v>
      </c>
      <c r="M2536" s="464">
        <v>955.7</v>
      </c>
      <c r="N2536" s="466">
        <f t="shared" si="312"/>
        <v>5.4000000000000006E-2</v>
      </c>
      <c r="O2536" s="2">
        <v>0</v>
      </c>
      <c r="P2536" s="2">
        <v>10</v>
      </c>
      <c r="Q2536" s="2">
        <v>10</v>
      </c>
      <c r="R2536" s="2">
        <v>0</v>
      </c>
      <c r="S2536" s="470"/>
      <c r="T2536" s="470">
        <f t="shared" si="313"/>
        <v>20</v>
      </c>
      <c r="U2536" s="474" t="s">
        <v>3970</v>
      </c>
      <c r="V2536" s="475" t="s">
        <v>3151</v>
      </c>
    </row>
    <row r="2537" spans="1:22" s="1" customFormat="1" ht="39.950000000000003" customHeight="1" thickBot="1">
      <c r="A2537" s="1" t="s">
        <v>7</v>
      </c>
      <c r="B2537" s="2" t="s">
        <v>263</v>
      </c>
      <c r="C2537" s="2" t="s">
        <v>269</v>
      </c>
      <c r="D2537" s="2" t="s">
        <v>2683</v>
      </c>
      <c r="E2537" s="2" t="s">
        <v>2738</v>
      </c>
      <c r="F2537" s="2" t="s">
        <v>3122</v>
      </c>
      <c r="G2537" s="2">
        <v>541.20000000000005</v>
      </c>
      <c r="H2537" s="467">
        <v>485.54</v>
      </c>
      <c r="I2537" s="467">
        <v>587.29999999999995</v>
      </c>
      <c r="J2537" s="468">
        <f>+(I2537-H2537)/H2537</f>
        <v>0.20958108497755062</v>
      </c>
      <c r="K2537" s="464">
        <v>612.86</v>
      </c>
      <c r="L2537" s="464">
        <v>876.7</v>
      </c>
      <c r="M2537" s="464">
        <v>955.7</v>
      </c>
      <c r="N2537" s="466">
        <f t="shared" si="312"/>
        <v>5.4000000000000006E-2</v>
      </c>
      <c r="O2537" s="2">
        <v>10</v>
      </c>
      <c r="P2537" s="2">
        <v>10</v>
      </c>
      <c r="Q2537" s="2">
        <v>10</v>
      </c>
      <c r="R2537" s="2">
        <v>0</v>
      </c>
      <c r="S2537" s="470">
        <v>60</v>
      </c>
      <c r="T2537" s="470">
        <f t="shared" si="313"/>
        <v>90</v>
      </c>
      <c r="U2537" s="476" t="s">
        <v>3969</v>
      </c>
      <c r="V2537" s="472"/>
    </row>
    <row r="2538" spans="1:22" s="1" customFormat="1" ht="39.950000000000003" customHeight="1" thickBot="1">
      <c r="A2538" s="1" t="s">
        <v>7</v>
      </c>
      <c r="B2538" s="2" t="s">
        <v>263</v>
      </c>
      <c r="C2538" s="2" t="s">
        <v>269</v>
      </c>
      <c r="D2538" s="2" t="s">
        <v>2686</v>
      </c>
      <c r="E2538" s="2" t="s">
        <v>2756</v>
      </c>
      <c r="F2538" s="2" t="s">
        <v>3109</v>
      </c>
      <c r="G2538" s="2">
        <v>487</v>
      </c>
      <c r="H2538" s="467"/>
      <c r="I2538" s="467"/>
      <c r="J2538" s="468"/>
      <c r="K2538" s="464">
        <v>612.86</v>
      </c>
      <c r="L2538" s="464">
        <v>876.7</v>
      </c>
      <c r="M2538" s="464">
        <v>955.7</v>
      </c>
      <c r="N2538" s="466">
        <f t="shared" si="312"/>
        <v>5.4000000000000006E-2</v>
      </c>
      <c r="O2538" s="2">
        <v>10</v>
      </c>
      <c r="P2538" s="2">
        <v>10</v>
      </c>
      <c r="Q2538" s="2">
        <v>10</v>
      </c>
      <c r="R2538" s="2">
        <v>0</v>
      </c>
      <c r="S2538" s="470"/>
      <c r="T2538" s="470">
        <f t="shared" si="313"/>
        <v>30</v>
      </c>
      <c r="U2538" s="474" t="s">
        <v>3970</v>
      </c>
      <c r="V2538" s="475" t="s">
        <v>3151</v>
      </c>
    </row>
    <row r="2539" spans="1:22" s="1" customFormat="1" ht="39.950000000000003" customHeight="1" thickBot="1">
      <c r="A2539" s="1" t="s">
        <v>7</v>
      </c>
      <c r="B2539" s="2" t="s">
        <v>263</v>
      </c>
      <c r="C2539" s="2" t="s">
        <v>269</v>
      </c>
      <c r="D2539" s="2" t="s">
        <v>2687</v>
      </c>
      <c r="E2539" s="2" t="s">
        <v>2732</v>
      </c>
      <c r="F2539" s="2" t="s">
        <v>3123</v>
      </c>
      <c r="G2539" s="2">
        <v>528.71</v>
      </c>
      <c r="H2539" s="467"/>
      <c r="I2539" s="467"/>
      <c r="J2539" s="468"/>
      <c r="K2539" s="464">
        <v>612.86</v>
      </c>
      <c r="L2539" s="464">
        <v>876.7</v>
      </c>
      <c r="M2539" s="464">
        <v>955.7</v>
      </c>
      <c r="N2539" s="466">
        <f t="shared" si="312"/>
        <v>5.4000000000000006E-2</v>
      </c>
      <c r="O2539" s="2">
        <v>10</v>
      </c>
      <c r="P2539" s="2">
        <v>10</v>
      </c>
      <c r="Q2539" s="2">
        <v>10</v>
      </c>
      <c r="R2539" s="2">
        <v>1</v>
      </c>
      <c r="S2539" s="470"/>
      <c r="T2539" s="470">
        <f t="shared" si="313"/>
        <v>31</v>
      </c>
      <c r="U2539" s="474" t="s">
        <v>3970</v>
      </c>
      <c r="V2539" s="475" t="s">
        <v>3151</v>
      </c>
    </row>
    <row r="2540" spans="1:22" s="1" customFormat="1" ht="39.950000000000003" customHeight="1" thickBot="1">
      <c r="A2540" s="1" t="s">
        <v>7</v>
      </c>
      <c r="B2540" s="2" t="s">
        <v>263</v>
      </c>
      <c r="C2540" s="2" t="s">
        <v>269</v>
      </c>
      <c r="D2540" s="2" t="s">
        <v>2689</v>
      </c>
      <c r="E2540" s="2" t="s">
        <v>2763</v>
      </c>
      <c r="F2540" s="2" t="s">
        <v>3117</v>
      </c>
      <c r="G2540" s="2"/>
      <c r="H2540" s="467"/>
      <c r="I2540" s="467"/>
      <c r="J2540" s="468"/>
      <c r="K2540" s="464">
        <v>612.86</v>
      </c>
      <c r="L2540" s="464">
        <v>876.7</v>
      </c>
      <c r="M2540" s="464">
        <v>955.7</v>
      </c>
      <c r="N2540" s="466">
        <f t="shared" si="312"/>
        <v>5.4000000000000006E-2</v>
      </c>
      <c r="O2540" s="2">
        <v>10</v>
      </c>
      <c r="P2540" s="2">
        <v>10</v>
      </c>
      <c r="Q2540" s="2">
        <v>10</v>
      </c>
      <c r="R2540" s="2">
        <v>0</v>
      </c>
      <c r="S2540" s="470"/>
      <c r="T2540" s="470">
        <f t="shared" si="313"/>
        <v>30</v>
      </c>
      <c r="U2540" s="474" t="s">
        <v>3970</v>
      </c>
      <c r="V2540" s="475" t="s">
        <v>3151</v>
      </c>
    </row>
    <row r="2541" spans="1:22" s="1" customFormat="1" ht="39.950000000000003" customHeight="1" thickBot="1">
      <c r="A2541" s="1" t="s">
        <v>7</v>
      </c>
      <c r="B2541" s="2" t="s">
        <v>264</v>
      </c>
      <c r="C2541" s="2" t="s">
        <v>269</v>
      </c>
      <c r="D2541" s="2" t="s">
        <v>2697</v>
      </c>
      <c r="E2541" s="2" t="s">
        <v>2740</v>
      </c>
      <c r="F2541" s="2" t="s">
        <v>3110</v>
      </c>
      <c r="G2541" s="2"/>
      <c r="H2541" s="467">
        <v>566</v>
      </c>
      <c r="I2541" s="467">
        <v>588</v>
      </c>
      <c r="J2541" s="468">
        <f t="shared" ref="J2541:J2549" si="316">+(I2541-H2541)/H2541</f>
        <v>3.8869257950530034E-2</v>
      </c>
      <c r="K2541" s="464">
        <v>729.6875</v>
      </c>
      <c r="L2541" s="464">
        <v>729.6875</v>
      </c>
      <c r="M2541" s="464">
        <v>724.6875</v>
      </c>
      <c r="N2541" s="466">
        <f t="shared" si="312"/>
        <v>5.4000000000000006E-2</v>
      </c>
      <c r="O2541" s="2">
        <v>10</v>
      </c>
      <c r="P2541" s="2">
        <v>10</v>
      </c>
      <c r="Q2541" s="2">
        <v>10</v>
      </c>
      <c r="R2541" s="2">
        <v>0</v>
      </c>
      <c r="S2541" s="470"/>
      <c r="T2541" s="470">
        <f t="shared" si="313"/>
        <v>30</v>
      </c>
      <c r="U2541" s="474" t="s">
        <v>3970</v>
      </c>
      <c r="V2541" s="475" t="s">
        <v>3151</v>
      </c>
    </row>
    <row r="2542" spans="1:22" s="1" customFormat="1" ht="39.950000000000003" customHeight="1" thickBot="1">
      <c r="A2542" s="1" t="s">
        <v>7</v>
      </c>
      <c r="B2542" s="2" t="s">
        <v>264</v>
      </c>
      <c r="C2542" s="2" t="s">
        <v>269</v>
      </c>
      <c r="D2542" s="2" t="s">
        <v>2698</v>
      </c>
      <c r="E2542" s="2" t="s">
        <v>2737</v>
      </c>
      <c r="F2542" s="2" t="s">
        <v>3102</v>
      </c>
      <c r="G2542" s="2"/>
      <c r="H2542" s="467">
        <v>637.08000000000004</v>
      </c>
      <c r="I2542" s="467">
        <v>594.78</v>
      </c>
      <c r="J2542" s="468">
        <f t="shared" si="316"/>
        <v>-6.639668487474111E-2</v>
      </c>
      <c r="K2542" s="464">
        <v>729.6875</v>
      </c>
      <c r="L2542" s="464">
        <v>729.6875</v>
      </c>
      <c r="M2542" s="464">
        <v>724.6875</v>
      </c>
      <c r="N2542" s="466">
        <f t="shared" si="312"/>
        <v>5.4000000000000006E-2</v>
      </c>
      <c r="O2542" s="2">
        <v>10</v>
      </c>
      <c r="P2542" s="2">
        <v>10</v>
      </c>
      <c r="Q2542" s="2">
        <v>10</v>
      </c>
      <c r="R2542" s="2">
        <v>0</v>
      </c>
      <c r="S2542" s="470"/>
      <c r="T2542" s="470">
        <f t="shared" si="313"/>
        <v>30</v>
      </c>
      <c r="U2542" s="474" t="s">
        <v>3970</v>
      </c>
      <c r="V2542" s="475" t="s">
        <v>3151</v>
      </c>
    </row>
    <row r="2543" spans="1:22" s="1" customFormat="1" ht="39.950000000000003" customHeight="1" thickBot="1">
      <c r="A2543" s="1" t="s">
        <v>7</v>
      </c>
      <c r="B2543" s="2" t="s">
        <v>264</v>
      </c>
      <c r="C2543" s="2" t="s">
        <v>269</v>
      </c>
      <c r="D2543" s="2" t="s">
        <v>2692</v>
      </c>
      <c r="E2543" s="2" t="s">
        <v>2733</v>
      </c>
      <c r="F2543" s="2" t="s">
        <v>3124</v>
      </c>
      <c r="G2543" s="2">
        <v>726.96</v>
      </c>
      <c r="H2543" s="467">
        <v>655.47</v>
      </c>
      <c r="I2543" s="467">
        <v>655.41</v>
      </c>
      <c r="J2543" s="468">
        <f t="shared" si="316"/>
        <v>-9.1537370131446313E-5</v>
      </c>
      <c r="K2543" s="464">
        <v>729.6875</v>
      </c>
      <c r="L2543" s="464">
        <v>729.6875</v>
      </c>
      <c r="M2543" s="464">
        <v>724.6875</v>
      </c>
      <c r="N2543" s="466">
        <f t="shared" si="312"/>
        <v>5.4000000000000006E-2</v>
      </c>
      <c r="O2543" s="2">
        <v>10</v>
      </c>
      <c r="P2543" s="2">
        <v>10</v>
      </c>
      <c r="Q2543" s="2">
        <v>10</v>
      </c>
      <c r="R2543" s="2">
        <v>2</v>
      </c>
      <c r="S2543" s="470"/>
      <c r="T2543" s="470">
        <f t="shared" si="313"/>
        <v>32</v>
      </c>
      <c r="U2543" s="474" t="s">
        <v>3970</v>
      </c>
      <c r="V2543" s="475" t="s">
        <v>3151</v>
      </c>
    </row>
    <row r="2544" spans="1:22" s="1" customFormat="1" ht="39.950000000000003" customHeight="1" thickBot="1">
      <c r="A2544" s="1" t="s">
        <v>6</v>
      </c>
      <c r="B2544" s="2" t="s">
        <v>264</v>
      </c>
      <c r="C2544" s="2" t="s">
        <v>269</v>
      </c>
      <c r="D2544" s="2" t="s">
        <v>2691</v>
      </c>
      <c r="E2544" s="2" t="s">
        <v>2735</v>
      </c>
      <c r="F2544" s="2" t="s">
        <v>3102</v>
      </c>
      <c r="G2544" s="2">
        <v>606.28</v>
      </c>
      <c r="H2544" s="467">
        <v>607</v>
      </c>
      <c r="I2544" s="467">
        <v>660</v>
      </c>
      <c r="J2544" s="468">
        <f t="shared" si="316"/>
        <v>8.7314662273476118E-2</v>
      </c>
      <c r="K2544" s="464">
        <v>729.6875</v>
      </c>
      <c r="L2544" s="464">
        <v>729.6875</v>
      </c>
      <c r="M2544" s="464">
        <v>724.6875</v>
      </c>
      <c r="N2544" s="466">
        <f t="shared" si="312"/>
        <v>5.4000000000000006E-2</v>
      </c>
      <c r="O2544" s="2">
        <v>10</v>
      </c>
      <c r="P2544" s="2">
        <v>10</v>
      </c>
      <c r="Q2544" s="2">
        <v>10</v>
      </c>
      <c r="R2544" s="2">
        <v>1</v>
      </c>
      <c r="S2544" s="470"/>
      <c r="T2544" s="470">
        <f t="shared" si="313"/>
        <v>31</v>
      </c>
      <c r="U2544" s="474" t="s">
        <v>3970</v>
      </c>
      <c r="V2544" s="475" t="s">
        <v>3151</v>
      </c>
    </row>
    <row r="2545" spans="1:22" s="1" customFormat="1" ht="39.950000000000003" customHeight="1" thickBot="1">
      <c r="A2545" s="1" t="s">
        <v>7</v>
      </c>
      <c r="B2545" s="2" t="s">
        <v>264</v>
      </c>
      <c r="C2545" s="2" t="s">
        <v>269</v>
      </c>
      <c r="D2545" s="2" t="s">
        <v>2690</v>
      </c>
      <c r="E2545" s="2" t="s">
        <v>2738</v>
      </c>
      <c r="F2545" s="2" t="s">
        <v>3112</v>
      </c>
      <c r="G2545" s="2">
        <v>611.38</v>
      </c>
      <c r="H2545" s="467">
        <v>548.5</v>
      </c>
      <c r="I2545" s="467">
        <v>663.44</v>
      </c>
      <c r="J2545" s="468">
        <f t="shared" si="316"/>
        <v>0.20955332725615325</v>
      </c>
      <c r="K2545" s="464">
        <v>729.6875</v>
      </c>
      <c r="L2545" s="464">
        <v>729.6875</v>
      </c>
      <c r="M2545" s="464">
        <v>724.6875</v>
      </c>
      <c r="N2545" s="466">
        <f t="shared" si="312"/>
        <v>5.4000000000000006E-2</v>
      </c>
      <c r="O2545" s="2">
        <v>10</v>
      </c>
      <c r="P2545" s="2">
        <v>10</v>
      </c>
      <c r="Q2545" s="2">
        <v>10</v>
      </c>
      <c r="R2545" s="2">
        <v>0</v>
      </c>
      <c r="S2545" s="470">
        <v>60</v>
      </c>
      <c r="T2545" s="470">
        <f t="shared" si="313"/>
        <v>90</v>
      </c>
      <c r="U2545" s="476" t="s">
        <v>3969</v>
      </c>
      <c r="V2545" s="472"/>
    </row>
    <row r="2546" spans="1:22" s="1" customFormat="1" ht="39.950000000000003" customHeight="1" thickBot="1">
      <c r="A2546" s="1" t="s">
        <v>7</v>
      </c>
      <c r="B2546" s="2" t="s">
        <v>264</v>
      </c>
      <c r="C2546" s="2" t="s">
        <v>269</v>
      </c>
      <c r="D2546" s="2" t="s">
        <v>2676</v>
      </c>
      <c r="E2546" s="2" t="s">
        <v>2743</v>
      </c>
      <c r="F2546" s="2" t="s">
        <v>3119</v>
      </c>
      <c r="G2546" s="2">
        <v>792.88</v>
      </c>
      <c r="H2546" s="467">
        <v>792.88</v>
      </c>
      <c r="I2546" s="467">
        <v>792.88</v>
      </c>
      <c r="J2546" s="468">
        <f t="shared" si="316"/>
        <v>0</v>
      </c>
      <c r="K2546" s="464">
        <v>729.6875</v>
      </c>
      <c r="L2546" s="464">
        <v>729.6875</v>
      </c>
      <c r="M2546" s="464">
        <v>724.6875</v>
      </c>
      <c r="N2546" s="466">
        <f t="shared" si="312"/>
        <v>5.4000000000000006E-2</v>
      </c>
      <c r="O2546" s="2">
        <v>10</v>
      </c>
      <c r="P2546" s="2">
        <v>10</v>
      </c>
      <c r="Q2546" s="2">
        <v>10</v>
      </c>
      <c r="R2546" s="2">
        <v>0</v>
      </c>
      <c r="S2546" s="470">
        <f>+($I$2545*$S$2545)/I2546</f>
        <v>50.204822924023816</v>
      </c>
      <c r="T2546" s="470">
        <f t="shared" si="313"/>
        <v>80.204822924023816</v>
      </c>
      <c r="U2546" s="476" t="s">
        <v>3969</v>
      </c>
      <c r="V2546" s="472"/>
    </row>
    <row r="2547" spans="1:22" s="1" customFormat="1" ht="39.950000000000003" customHeight="1" thickBot="1">
      <c r="A2547" s="1" t="s">
        <v>6</v>
      </c>
      <c r="B2547" s="2" t="s">
        <v>264</v>
      </c>
      <c r="C2547" s="2" t="s">
        <v>270</v>
      </c>
      <c r="D2547" s="2" t="s">
        <v>2693</v>
      </c>
      <c r="E2547" s="2" t="s">
        <v>2738</v>
      </c>
      <c r="F2547" s="2" t="s">
        <v>3113</v>
      </c>
      <c r="G2547" s="2">
        <v>1052.92</v>
      </c>
      <c r="H2547" s="467">
        <v>944.63</v>
      </c>
      <c r="I2547" s="467">
        <v>1142.6099999999999</v>
      </c>
      <c r="J2547" s="468">
        <f t="shared" si="316"/>
        <v>0.20958470512264052</v>
      </c>
      <c r="K2547" s="464">
        <v>729.6875</v>
      </c>
      <c r="L2547" s="464">
        <v>729.6875</v>
      </c>
      <c r="M2547" s="464">
        <v>724.6875</v>
      </c>
      <c r="N2547" s="466">
        <f t="shared" si="312"/>
        <v>5.4000000000000006E-2</v>
      </c>
      <c r="O2547" s="2">
        <v>10</v>
      </c>
      <c r="P2547" s="2">
        <v>10</v>
      </c>
      <c r="Q2547" s="2">
        <v>10</v>
      </c>
      <c r="R2547" s="2">
        <v>0</v>
      </c>
      <c r="S2547" s="470">
        <f>+($I$2545*$S$2545)/I2547</f>
        <v>34.83813374642267</v>
      </c>
      <c r="T2547" s="470">
        <f t="shared" si="313"/>
        <v>64.83813374642267</v>
      </c>
      <c r="U2547" s="474" t="s">
        <v>3970</v>
      </c>
      <c r="V2547" s="475" t="s">
        <v>3971</v>
      </c>
    </row>
    <row r="2548" spans="1:22" s="1" customFormat="1" ht="39.950000000000003" customHeight="1" thickBot="1">
      <c r="A2548" s="1" t="s">
        <v>6</v>
      </c>
      <c r="B2548" s="2" t="s">
        <v>264</v>
      </c>
      <c r="C2548" s="2" t="s">
        <v>270</v>
      </c>
      <c r="D2548" s="2" t="s">
        <v>2694</v>
      </c>
      <c r="E2548" s="2" t="s">
        <v>2736</v>
      </c>
      <c r="F2548" s="2" t="s">
        <v>3102</v>
      </c>
      <c r="G2548" s="2">
        <v>1625.39</v>
      </c>
      <c r="H2548" s="467">
        <v>1601.47</v>
      </c>
      <c r="I2548" s="467">
        <v>1601.49</v>
      </c>
      <c r="J2548" s="468">
        <f t="shared" si="316"/>
        <v>1.2488526166573092E-5</v>
      </c>
      <c r="K2548" s="464">
        <v>729.6875</v>
      </c>
      <c r="L2548" s="464">
        <v>729.6875</v>
      </c>
      <c r="M2548" s="464">
        <v>724.6875</v>
      </c>
      <c r="N2548" s="466">
        <f t="shared" si="312"/>
        <v>5.4000000000000006E-2</v>
      </c>
      <c r="O2548" s="2">
        <v>0</v>
      </c>
      <c r="P2548" s="2">
        <v>10</v>
      </c>
      <c r="Q2548" s="2">
        <v>10</v>
      </c>
      <c r="R2548" s="2">
        <v>0</v>
      </c>
      <c r="S2548" s="470"/>
      <c r="T2548" s="470">
        <f t="shared" si="313"/>
        <v>20</v>
      </c>
      <c r="U2548" s="474" t="s">
        <v>3970</v>
      </c>
      <c r="V2548" s="475" t="s">
        <v>3151</v>
      </c>
    </row>
    <row r="2549" spans="1:22" s="1" customFormat="1" ht="39.950000000000003" customHeight="1" thickBot="1">
      <c r="A2549" s="1" t="s">
        <v>7</v>
      </c>
      <c r="B2549" s="2" t="s">
        <v>264</v>
      </c>
      <c r="C2549" s="2" t="s">
        <v>269</v>
      </c>
      <c r="D2549" s="2" t="s">
        <v>2695</v>
      </c>
      <c r="E2549" s="2" t="s">
        <v>2736</v>
      </c>
      <c r="F2549" s="2" t="s">
        <v>3102</v>
      </c>
      <c r="G2549" s="2">
        <v>1674.64</v>
      </c>
      <c r="H2549" s="467">
        <v>1650</v>
      </c>
      <c r="I2549" s="467">
        <v>1650.02</v>
      </c>
      <c r="J2549" s="468">
        <f t="shared" si="316"/>
        <v>1.2121212121201097E-5</v>
      </c>
      <c r="K2549" s="464">
        <v>729.6875</v>
      </c>
      <c r="L2549" s="464">
        <v>729.6875</v>
      </c>
      <c r="M2549" s="464">
        <v>724.6875</v>
      </c>
      <c r="N2549" s="466">
        <f t="shared" si="312"/>
        <v>5.4000000000000006E-2</v>
      </c>
      <c r="O2549" s="2">
        <v>0</v>
      </c>
      <c r="P2549" s="2">
        <v>10</v>
      </c>
      <c r="Q2549" s="2">
        <v>10</v>
      </c>
      <c r="R2549" s="2">
        <v>0</v>
      </c>
      <c r="S2549" s="470"/>
      <c r="T2549" s="470">
        <f t="shared" si="313"/>
        <v>20</v>
      </c>
      <c r="U2549" s="474" t="s">
        <v>3970</v>
      </c>
      <c r="V2549" s="475" t="s">
        <v>3151</v>
      </c>
    </row>
    <row r="2550" spans="1:22" s="1" customFormat="1" ht="39.950000000000003" customHeight="1" thickBot="1">
      <c r="A2550" s="1" t="s">
        <v>7</v>
      </c>
      <c r="B2550" s="2" t="s">
        <v>264</v>
      </c>
      <c r="C2550" s="2" t="s">
        <v>272</v>
      </c>
      <c r="D2550" s="2" t="s">
        <v>2633</v>
      </c>
      <c r="E2550" s="2" t="s">
        <v>2743</v>
      </c>
      <c r="F2550" s="2" t="s">
        <v>3105</v>
      </c>
      <c r="G2550" s="2">
        <v>328.81</v>
      </c>
      <c r="H2550" s="467">
        <v>328.81</v>
      </c>
      <c r="I2550" s="467"/>
      <c r="J2550" s="468"/>
      <c r="K2550" s="464">
        <v>729.6875</v>
      </c>
      <c r="L2550" s="464">
        <v>729.6875</v>
      </c>
      <c r="M2550" s="464">
        <v>724.6875</v>
      </c>
      <c r="N2550" s="466">
        <f t="shared" si="312"/>
        <v>5.4000000000000006E-2</v>
      </c>
      <c r="O2550" s="2">
        <v>10</v>
      </c>
      <c r="P2550" s="2">
        <v>10</v>
      </c>
      <c r="Q2550" s="2">
        <v>10</v>
      </c>
      <c r="R2550" s="2">
        <v>0</v>
      </c>
      <c r="S2550" s="470"/>
      <c r="T2550" s="470">
        <f t="shared" si="313"/>
        <v>30</v>
      </c>
      <c r="U2550" s="474" t="s">
        <v>3970</v>
      </c>
      <c r="V2550" s="475" t="s">
        <v>3151</v>
      </c>
    </row>
    <row r="2551" spans="1:22" s="1" customFormat="1" ht="39.950000000000003" customHeight="1" thickBot="1">
      <c r="A2551" s="1" t="s">
        <v>6</v>
      </c>
      <c r="B2551" s="2" t="s">
        <v>264</v>
      </c>
      <c r="C2551" s="2" t="s">
        <v>271</v>
      </c>
      <c r="D2551" s="2" t="s">
        <v>2635</v>
      </c>
      <c r="E2551" s="2" t="s">
        <v>2743</v>
      </c>
      <c r="F2551" s="2" t="s">
        <v>3106</v>
      </c>
      <c r="G2551" s="2">
        <v>348.4</v>
      </c>
      <c r="H2551" s="467">
        <v>348.4</v>
      </c>
      <c r="I2551" s="467"/>
      <c r="J2551" s="468"/>
      <c r="K2551" s="464">
        <v>729.6875</v>
      </c>
      <c r="L2551" s="464">
        <v>729.6875</v>
      </c>
      <c r="M2551" s="464">
        <v>724.6875</v>
      </c>
      <c r="N2551" s="466">
        <f t="shared" si="312"/>
        <v>5.4000000000000006E-2</v>
      </c>
      <c r="O2551" s="2">
        <v>10</v>
      </c>
      <c r="P2551" s="2">
        <v>10</v>
      </c>
      <c r="Q2551" s="2">
        <v>10</v>
      </c>
      <c r="R2551" s="2">
        <v>0</v>
      </c>
      <c r="S2551" s="470"/>
      <c r="T2551" s="470">
        <f t="shared" si="313"/>
        <v>30</v>
      </c>
      <c r="U2551" s="474" t="s">
        <v>3970</v>
      </c>
      <c r="V2551" s="475" t="s">
        <v>3151</v>
      </c>
    </row>
    <row r="2552" spans="1:22" s="1" customFormat="1" ht="39.950000000000003" customHeight="1" thickBot="1">
      <c r="A2552" s="1" t="s">
        <v>7</v>
      </c>
      <c r="B2552" s="2" t="s">
        <v>264</v>
      </c>
      <c r="C2552" s="2" t="s">
        <v>270</v>
      </c>
      <c r="D2552" s="2" t="s">
        <v>2639</v>
      </c>
      <c r="E2552" s="2" t="s">
        <v>2743</v>
      </c>
      <c r="F2552" s="2" t="s">
        <v>3108</v>
      </c>
      <c r="G2552" s="2">
        <v>500.5</v>
      </c>
      <c r="H2552" s="467">
        <v>500.5</v>
      </c>
      <c r="I2552" s="467"/>
      <c r="J2552" s="468"/>
      <c r="K2552" s="464">
        <v>729.6875</v>
      </c>
      <c r="L2552" s="464">
        <v>729.6875</v>
      </c>
      <c r="M2552" s="464">
        <v>724.6875</v>
      </c>
      <c r="N2552" s="466">
        <f t="shared" si="312"/>
        <v>5.4000000000000006E-2</v>
      </c>
      <c r="O2552" s="2">
        <v>10</v>
      </c>
      <c r="P2552" s="2">
        <v>10</v>
      </c>
      <c r="Q2552" s="2">
        <v>10</v>
      </c>
      <c r="R2552" s="2">
        <v>0</v>
      </c>
      <c r="S2552" s="470"/>
      <c r="T2552" s="470">
        <f t="shared" si="313"/>
        <v>30</v>
      </c>
      <c r="U2552" s="474" t="s">
        <v>3970</v>
      </c>
      <c r="V2552" s="475" t="s">
        <v>3151</v>
      </c>
    </row>
    <row r="2553" spans="1:22" s="1" customFormat="1" ht="39.950000000000003" customHeight="1" thickBot="1">
      <c r="A2553" s="1" t="s">
        <v>7</v>
      </c>
      <c r="B2553" s="2" t="s">
        <v>264</v>
      </c>
      <c r="C2553" s="2" t="s">
        <v>269</v>
      </c>
      <c r="D2553" s="2" t="s">
        <v>2696</v>
      </c>
      <c r="E2553" s="2" t="s">
        <v>2732</v>
      </c>
      <c r="F2553" s="2" t="s">
        <v>3125</v>
      </c>
      <c r="G2553" s="2">
        <v>582.13</v>
      </c>
      <c r="H2553" s="467"/>
      <c r="I2553" s="467"/>
      <c r="J2553" s="468"/>
      <c r="K2553" s="464">
        <v>729.6875</v>
      </c>
      <c r="L2553" s="464">
        <v>729.6875</v>
      </c>
      <c r="M2553" s="464">
        <v>724.6875</v>
      </c>
      <c r="N2553" s="466">
        <f t="shared" si="312"/>
        <v>5.4000000000000006E-2</v>
      </c>
      <c r="O2553" s="2">
        <v>10</v>
      </c>
      <c r="P2553" s="2">
        <v>10</v>
      </c>
      <c r="Q2553" s="2">
        <v>10</v>
      </c>
      <c r="R2553" s="2">
        <v>1</v>
      </c>
      <c r="S2553" s="470"/>
      <c r="T2553" s="470">
        <f t="shared" si="313"/>
        <v>31</v>
      </c>
      <c r="U2553" s="474" t="s">
        <v>3970</v>
      </c>
      <c r="V2553" s="475" t="s">
        <v>3964</v>
      </c>
    </row>
    <row r="2554" spans="1:22" s="1" customFormat="1" ht="39.950000000000003" customHeight="1" thickBot="1">
      <c r="A2554" s="1" t="s">
        <v>7</v>
      </c>
      <c r="B2554" s="2" t="s">
        <v>264</v>
      </c>
      <c r="C2554" s="2" t="s">
        <v>269</v>
      </c>
      <c r="D2554" s="2" t="s">
        <v>2699</v>
      </c>
      <c r="E2554" s="2" t="s">
        <v>2763</v>
      </c>
      <c r="F2554" s="2" t="s">
        <v>3117</v>
      </c>
      <c r="G2554" s="2"/>
      <c r="H2554" s="467"/>
      <c r="I2554" s="467"/>
      <c r="J2554" s="468"/>
      <c r="K2554" s="464">
        <v>729.6875</v>
      </c>
      <c r="L2554" s="464">
        <v>729.6875</v>
      </c>
      <c r="M2554" s="464">
        <v>724.6875</v>
      </c>
      <c r="N2554" s="466">
        <f t="shared" si="312"/>
        <v>5.4000000000000006E-2</v>
      </c>
      <c r="O2554" s="2">
        <v>10</v>
      </c>
      <c r="P2554" s="2">
        <v>10</v>
      </c>
      <c r="Q2554" s="2">
        <v>10</v>
      </c>
      <c r="R2554" s="2">
        <v>0</v>
      </c>
      <c r="S2554" s="470"/>
      <c r="T2554" s="470">
        <f t="shared" si="313"/>
        <v>30</v>
      </c>
      <c r="U2554" s="474" t="s">
        <v>3970</v>
      </c>
      <c r="V2554" s="475" t="s">
        <v>3151</v>
      </c>
    </row>
    <row r="2555" spans="1:22" s="1" customFormat="1" ht="39.950000000000003" customHeight="1" thickBot="1">
      <c r="A2555" s="1" t="s">
        <v>6</v>
      </c>
      <c r="B2555" s="2" t="s">
        <v>265</v>
      </c>
      <c r="C2555" s="2" t="s">
        <v>269</v>
      </c>
      <c r="D2555" s="2" t="s">
        <v>2700</v>
      </c>
      <c r="E2555" s="2" t="s">
        <v>2737</v>
      </c>
      <c r="F2555" s="2" t="s">
        <v>2830</v>
      </c>
      <c r="G2555" s="2">
        <v>256.88</v>
      </c>
      <c r="H2555" s="467">
        <v>256.88</v>
      </c>
      <c r="I2555" s="467">
        <v>232.21</v>
      </c>
      <c r="J2555" s="468">
        <f>+(I2555-H2555)/H2555</f>
        <v>-9.6037060105885974E-2</v>
      </c>
      <c r="K2555" s="464">
        <v>283.6875</v>
      </c>
      <c r="L2555" s="464">
        <v>334.95249999999999</v>
      </c>
      <c r="M2555" s="464">
        <v>312.85416666666663</v>
      </c>
      <c r="N2555" s="466">
        <f t="shared" si="312"/>
        <v>5.4000000000000006E-2</v>
      </c>
      <c r="O2555" s="2">
        <v>10</v>
      </c>
      <c r="P2555" s="2">
        <v>10</v>
      </c>
      <c r="Q2555" s="2">
        <v>10</v>
      </c>
      <c r="R2555" s="2">
        <v>0</v>
      </c>
      <c r="S2555" s="470">
        <v>60</v>
      </c>
      <c r="T2555" s="470">
        <f t="shared" si="313"/>
        <v>90</v>
      </c>
      <c r="U2555" s="476" t="s">
        <v>3969</v>
      </c>
      <c r="V2555" s="472"/>
    </row>
    <row r="2556" spans="1:22" s="1" customFormat="1" ht="39.950000000000003" customHeight="1" thickBot="1">
      <c r="A2556" s="1" t="s">
        <v>7</v>
      </c>
      <c r="B2556" s="2" t="s">
        <v>265</v>
      </c>
      <c r="C2556" s="2" t="s">
        <v>269</v>
      </c>
      <c r="D2556" s="2" t="s">
        <v>2701</v>
      </c>
      <c r="E2556" s="2" t="s">
        <v>2733</v>
      </c>
      <c r="F2556" s="2" t="s">
        <v>3126</v>
      </c>
      <c r="G2556" s="2">
        <v>536.07000000000005</v>
      </c>
      <c r="H2556" s="467">
        <v>303.91000000000003</v>
      </c>
      <c r="I2556" s="467">
        <v>334.31</v>
      </c>
      <c r="J2556" s="468">
        <f>+(I2556-H2556)/H2556</f>
        <v>0.10002961403046946</v>
      </c>
      <c r="K2556" s="464">
        <v>283.6875</v>
      </c>
      <c r="L2556" s="464">
        <v>334.95249999999999</v>
      </c>
      <c r="M2556" s="464">
        <v>312.85416666666663</v>
      </c>
      <c r="N2556" s="466">
        <f t="shared" si="312"/>
        <v>5.4000000000000006E-2</v>
      </c>
      <c r="O2556" s="2">
        <v>10</v>
      </c>
      <c r="P2556" s="2">
        <v>10</v>
      </c>
      <c r="Q2556" s="2">
        <v>10</v>
      </c>
      <c r="R2556" s="2">
        <v>2</v>
      </c>
      <c r="S2556" s="470"/>
      <c r="T2556" s="470">
        <f t="shared" si="313"/>
        <v>32</v>
      </c>
      <c r="U2556" s="474" t="s">
        <v>3970</v>
      </c>
      <c r="V2556" s="475" t="s">
        <v>3151</v>
      </c>
    </row>
    <row r="2557" spans="1:22" s="1" customFormat="1" ht="39.950000000000003" customHeight="1" thickBot="1">
      <c r="A2557" s="1" t="s">
        <v>7</v>
      </c>
      <c r="B2557" s="2" t="s">
        <v>265</v>
      </c>
      <c r="C2557" s="2" t="s">
        <v>269</v>
      </c>
      <c r="D2557" s="2" t="s">
        <v>2702</v>
      </c>
      <c r="E2557" s="2" t="s">
        <v>2735</v>
      </c>
      <c r="F2557" s="2" t="s">
        <v>3127</v>
      </c>
      <c r="G2557" s="2">
        <v>322</v>
      </c>
      <c r="H2557" s="467">
        <v>362</v>
      </c>
      <c r="I2557" s="467">
        <v>363</v>
      </c>
      <c r="J2557" s="468">
        <f>+(I2557-H2557)/H2557</f>
        <v>2.7624309392265192E-3</v>
      </c>
      <c r="K2557" s="464">
        <v>283.6875</v>
      </c>
      <c r="L2557" s="464">
        <v>334.95249999999999</v>
      </c>
      <c r="M2557" s="464">
        <v>312.85416666666663</v>
      </c>
      <c r="N2557" s="466">
        <f t="shared" si="312"/>
        <v>5.4000000000000006E-2</v>
      </c>
      <c r="O2557" s="2">
        <v>10</v>
      </c>
      <c r="P2557" s="2">
        <v>10</v>
      </c>
      <c r="Q2557" s="2">
        <v>10</v>
      </c>
      <c r="R2557" s="2">
        <v>1</v>
      </c>
      <c r="S2557" s="470"/>
      <c r="T2557" s="470">
        <f t="shared" si="313"/>
        <v>31</v>
      </c>
      <c r="U2557" s="474" t="s">
        <v>3970</v>
      </c>
      <c r="V2557" s="475" t="s">
        <v>3151</v>
      </c>
    </row>
    <row r="2558" spans="1:22" s="1" customFormat="1" ht="39.950000000000003" customHeight="1" thickBot="1">
      <c r="A2558" s="1" t="s">
        <v>7</v>
      </c>
      <c r="B2558" s="2" t="s">
        <v>265</v>
      </c>
      <c r="C2558" s="2" t="s">
        <v>270</v>
      </c>
      <c r="D2558" s="2" t="s">
        <v>2703</v>
      </c>
      <c r="E2558" s="2" t="s">
        <v>2736</v>
      </c>
      <c r="F2558" s="2" t="s">
        <v>3128</v>
      </c>
      <c r="G2558" s="2">
        <v>748.69</v>
      </c>
      <c r="H2558" s="467">
        <v>446.42</v>
      </c>
      <c r="I2558" s="467">
        <v>491.06</v>
      </c>
      <c r="J2558" s="468">
        <f>+(I2558-H2558)/H2558</f>
        <v>9.9995519913982311E-2</v>
      </c>
      <c r="K2558" s="464">
        <v>283.6875</v>
      </c>
      <c r="L2558" s="464">
        <v>334.95249999999999</v>
      </c>
      <c r="M2558" s="464">
        <v>312.85416666666663</v>
      </c>
      <c r="N2558" s="466">
        <f t="shared" si="312"/>
        <v>5.4000000000000006E-2</v>
      </c>
      <c r="O2558" s="2">
        <v>0</v>
      </c>
      <c r="P2558" s="2">
        <v>10</v>
      </c>
      <c r="Q2558" s="2">
        <v>10</v>
      </c>
      <c r="R2558" s="2">
        <v>0</v>
      </c>
      <c r="S2558" s="470"/>
      <c r="T2558" s="470">
        <f t="shared" si="313"/>
        <v>20</v>
      </c>
      <c r="U2558" s="474" t="s">
        <v>3970</v>
      </c>
      <c r="V2558" s="475" t="s">
        <v>3151</v>
      </c>
    </row>
    <row r="2559" spans="1:22" s="1" customFormat="1" ht="39.950000000000003" customHeight="1" thickBot="1">
      <c r="A2559" s="1" t="s">
        <v>7</v>
      </c>
      <c r="B2559" s="2" t="s">
        <v>265</v>
      </c>
      <c r="C2559" s="2" t="s">
        <v>269</v>
      </c>
      <c r="D2559" s="2" t="s">
        <v>2704</v>
      </c>
      <c r="E2559" s="2" t="s">
        <v>2736</v>
      </c>
      <c r="F2559" s="2" t="s">
        <v>3128</v>
      </c>
      <c r="G2559" s="2">
        <v>771.38</v>
      </c>
      <c r="H2559" s="467">
        <v>459.95</v>
      </c>
      <c r="I2559" s="467">
        <v>505.94</v>
      </c>
      <c r="J2559" s="468">
        <f>+(I2559-H2559)/H2559</f>
        <v>9.9989129253179709E-2</v>
      </c>
      <c r="K2559" s="464">
        <v>283.6875</v>
      </c>
      <c r="L2559" s="464">
        <v>334.95249999999999</v>
      </c>
      <c r="M2559" s="464">
        <v>312.85416666666663</v>
      </c>
      <c r="N2559" s="466">
        <f t="shared" si="312"/>
        <v>5.4000000000000006E-2</v>
      </c>
      <c r="O2559" s="2">
        <v>0</v>
      </c>
      <c r="P2559" s="2">
        <v>10</v>
      </c>
      <c r="Q2559" s="2">
        <v>10</v>
      </c>
      <c r="R2559" s="2">
        <v>0</v>
      </c>
      <c r="S2559" s="470"/>
      <c r="T2559" s="470">
        <f t="shared" si="313"/>
        <v>20</v>
      </c>
      <c r="U2559" s="474" t="s">
        <v>3970</v>
      </c>
      <c r="V2559" s="475" t="s">
        <v>3151</v>
      </c>
    </row>
    <row r="2560" spans="1:22" s="1" customFormat="1" ht="39.950000000000003" customHeight="1" thickBot="1">
      <c r="A2560" s="1" t="s">
        <v>7</v>
      </c>
      <c r="B2560" s="2" t="s">
        <v>265</v>
      </c>
      <c r="C2560" s="2" t="s">
        <v>269</v>
      </c>
      <c r="D2560" s="2" t="s">
        <v>2705</v>
      </c>
      <c r="E2560" s="2" t="s">
        <v>2732</v>
      </c>
      <c r="F2560" s="2" t="s">
        <v>3129</v>
      </c>
      <c r="G2560" s="2">
        <v>219.66</v>
      </c>
      <c r="H2560" s="467"/>
      <c r="I2560" s="467"/>
      <c r="J2560" s="468"/>
      <c r="K2560" s="464">
        <v>283.6875</v>
      </c>
      <c r="L2560" s="464">
        <v>334.95249999999999</v>
      </c>
      <c r="M2560" s="464">
        <v>312.85416666666663</v>
      </c>
      <c r="N2560" s="466">
        <f t="shared" si="312"/>
        <v>5.4000000000000006E-2</v>
      </c>
      <c r="O2560" s="2">
        <v>10</v>
      </c>
      <c r="P2560" s="2">
        <v>10</v>
      </c>
      <c r="Q2560" s="2">
        <v>10</v>
      </c>
      <c r="R2560" s="2">
        <v>1</v>
      </c>
      <c r="S2560" s="470"/>
      <c r="T2560" s="470">
        <f t="shared" si="313"/>
        <v>31</v>
      </c>
      <c r="U2560" s="474" t="s">
        <v>3970</v>
      </c>
      <c r="V2560" s="475" t="s">
        <v>3151</v>
      </c>
    </row>
    <row r="2561" spans="1:22" s="1" customFormat="1" ht="39.950000000000003" customHeight="1" thickBot="1">
      <c r="A2561" s="1" t="s">
        <v>7</v>
      </c>
      <c r="B2561" s="2" t="s">
        <v>265</v>
      </c>
      <c r="C2561" s="2" t="s">
        <v>269</v>
      </c>
      <c r="D2561" s="2" t="s">
        <v>2706</v>
      </c>
      <c r="E2561" s="2" t="s">
        <v>2740</v>
      </c>
      <c r="F2561" s="2" t="s">
        <v>3130</v>
      </c>
      <c r="G2561" s="2"/>
      <c r="H2561" s="467"/>
      <c r="I2561" s="467"/>
      <c r="J2561" s="468"/>
      <c r="K2561" s="464">
        <v>283.6875</v>
      </c>
      <c r="L2561" s="464">
        <v>334.95249999999999</v>
      </c>
      <c r="M2561" s="464">
        <v>312.85416666666663</v>
      </c>
      <c r="N2561" s="466">
        <f t="shared" si="312"/>
        <v>5.4000000000000006E-2</v>
      </c>
      <c r="O2561" s="2">
        <v>10</v>
      </c>
      <c r="P2561" s="2">
        <v>10</v>
      </c>
      <c r="Q2561" s="2">
        <v>10</v>
      </c>
      <c r="R2561" s="2">
        <v>0</v>
      </c>
      <c r="S2561" s="470"/>
      <c r="T2561" s="470">
        <f t="shared" si="313"/>
        <v>30</v>
      </c>
      <c r="U2561" s="474" t="s">
        <v>3970</v>
      </c>
      <c r="V2561" s="475" t="s">
        <v>3151</v>
      </c>
    </row>
    <row r="2562" spans="1:22" s="1" customFormat="1" ht="39.950000000000003" customHeight="1" thickBot="1">
      <c r="A2562" s="1" t="s">
        <v>7</v>
      </c>
      <c r="B2562" s="2" t="s">
        <v>265</v>
      </c>
      <c r="C2562" s="2" t="s">
        <v>269</v>
      </c>
      <c r="D2562" s="2" t="s">
        <v>2707</v>
      </c>
      <c r="E2562" s="2" t="s">
        <v>2763</v>
      </c>
      <c r="F2562" s="2" t="s">
        <v>3131</v>
      </c>
      <c r="G2562" s="2"/>
      <c r="H2562" s="467"/>
      <c r="I2562" s="467"/>
      <c r="J2562" s="468"/>
      <c r="K2562" s="464">
        <v>283.6875</v>
      </c>
      <c r="L2562" s="464">
        <v>334.95249999999999</v>
      </c>
      <c r="M2562" s="464">
        <v>312.85416666666663</v>
      </c>
      <c r="N2562" s="466">
        <f t="shared" si="312"/>
        <v>5.4000000000000006E-2</v>
      </c>
      <c r="O2562" s="2">
        <v>10</v>
      </c>
      <c r="P2562" s="2">
        <v>10</v>
      </c>
      <c r="Q2562" s="2">
        <v>10</v>
      </c>
      <c r="R2562" s="2">
        <v>0</v>
      </c>
      <c r="S2562" s="470"/>
      <c r="T2562" s="470">
        <f t="shared" si="313"/>
        <v>30</v>
      </c>
      <c r="U2562" s="474" t="s">
        <v>3970</v>
      </c>
      <c r="V2562" s="475" t="s">
        <v>3151</v>
      </c>
    </row>
    <row r="2563" spans="1:22" s="1" customFormat="1" ht="39.950000000000003" customHeight="1" thickBot="1">
      <c r="A2563" s="1" t="s">
        <v>6</v>
      </c>
      <c r="B2563" s="2" t="s">
        <v>266</v>
      </c>
      <c r="C2563" s="2" t="s">
        <v>269</v>
      </c>
      <c r="D2563" s="2" t="s">
        <v>2708</v>
      </c>
      <c r="E2563" s="2" t="s">
        <v>2737</v>
      </c>
      <c r="F2563" s="2" t="s">
        <v>2830</v>
      </c>
      <c r="G2563" s="2">
        <v>453.33</v>
      </c>
      <c r="H2563" s="467">
        <v>398.93</v>
      </c>
      <c r="I2563" s="467">
        <v>287.38</v>
      </c>
      <c r="J2563" s="468">
        <f>+(I2563-H2563)/H2563</f>
        <v>-0.2796229915022686</v>
      </c>
      <c r="K2563" s="464">
        <v>348.95499999999998</v>
      </c>
      <c r="L2563" s="464">
        <v>364.7</v>
      </c>
      <c r="M2563" s="464">
        <v>360.5838235294118</v>
      </c>
      <c r="N2563" s="466">
        <f t="shared" si="312"/>
        <v>5.4000000000000006E-2</v>
      </c>
      <c r="O2563" s="2">
        <v>10</v>
      </c>
      <c r="P2563" s="2">
        <v>10</v>
      </c>
      <c r="Q2563" s="2">
        <v>10</v>
      </c>
      <c r="R2563" s="2">
        <v>0</v>
      </c>
      <c r="S2563" s="470">
        <v>60</v>
      </c>
      <c r="T2563" s="470">
        <f t="shared" si="313"/>
        <v>90</v>
      </c>
      <c r="U2563" s="476" t="s">
        <v>3969</v>
      </c>
      <c r="V2563" s="472"/>
    </row>
    <row r="2564" spans="1:22" s="1" customFormat="1" ht="39.950000000000003" customHeight="1" thickBot="1">
      <c r="A2564" s="1" t="s">
        <v>7</v>
      </c>
      <c r="B2564" s="2" t="s">
        <v>266</v>
      </c>
      <c r="C2564" s="2" t="s">
        <v>270</v>
      </c>
      <c r="D2564" s="2" t="s">
        <v>2711</v>
      </c>
      <c r="E2564" s="2" t="s">
        <v>2736</v>
      </c>
      <c r="F2564" s="2" t="s">
        <v>3128</v>
      </c>
      <c r="G2564" s="2">
        <v>605.38</v>
      </c>
      <c r="H2564" s="467">
        <v>827.11</v>
      </c>
      <c r="I2564" s="467">
        <v>522.88</v>
      </c>
      <c r="J2564" s="468">
        <f>+(I2564-H2564)/H2564</f>
        <v>-0.36782290142786328</v>
      </c>
      <c r="K2564" s="464">
        <v>348.95499999999998</v>
      </c>
      <c r="L2564" s="464">
        <v>364.7</v>
      </c>
      <c r="M2564" s="464">
        <v>360.5838235294118</v>
      </c>
      <c r="N2564" s="466">
        <f t="shared" si="312"/>
        <v>5.4000000000000006E-2</v>
      </c>
      <c r="O2564" s="2">
        <v>0</v>
      </c>
      <c r="P2564" s="2">
        <v>10</v>
      </c>
      <c r="Q2564" s="2">
        <v>10</v>
      </c>
      <c r="R2564" s="2">
        <v>0</v>
      </c>
      <c r="S2564" s="470"/>
      <c r="T2564" s="470">
        <f t="shared" si="313"/>
        <v>20</v>
      </c>
      <c r="U2564" s="474" t="s">
        <v>3970</v>
      </c>
      <c r="V2564" s="475" t="s">
        <v>3151</v>
      </c>
    </row>
    <row r="2565" spans="1:22" s="1" customFormat="1" ht="39.950000000000003" customHeight="1" thickBot="1">
      <c r="A2565" s="1" t="s">
        <v>7</v>
      </c>
      <c r="B2565" s="2" t="s">
        <v>266</v>
      </c>
      <c r="C2565" s="2" t="s">
        <v>269</v>
      </c>
      <c r="D2565" s="2" t="s">
        <v>2712</v>
      </c>
      <c r="E2565" s="2" t="s">
        <v>2736</v>
      </c>
      <c r="F2565" s="2" t="s">
        <v>3128</v>
      </c>
      <c r="G2565" s="2">
        <v>623.72</v>
      </c>
      <c r="H2565" s="467">
        <v>852.17</v>
      </c>
      <c r="I2565" s="467">
        <v>538.73</v>
      </c>
      <c r="J2565" s="468">
        <f>+(I2565-H2565)/H2565</f>
        <v>-0.36781393383949207</v>
      </c>
      <c r="K2565" s="464">
        <v>348.95499999999998</v>
      </c>
      <c r="L2565" s="464">
        <v>364.7</v>
      </c>
      <c r="M2565" s="464">
        <v>360.5838235294118</v>
      </c>
      <c r="N2565" s="466">
        <f t="shared" si="312"/>
        <v>5.4000000000000006E-2</v>
      </c>
      <c r="O2565" s="2">
        <v>0</v>
      </c>
      <c r="P2565" s="2">
        <v>10</v>
      </c>
      <c r="Q2565" s="2">
        <v>10</v>
      </c>
      <c r="R2565" s="2">
        <v>0</v>
      </c>
      <c r="S2565" s="470"/>
      <c r="T2565" s="470">
        <f t="shared" si="313"/>
        <v>20</v>
      </c>
      <c r="U2565" s="474" t="s">
        <v>3970</v>
      </c>
      <c r="V2565" s="475" t="s">
        <v>3151</v>
      </c>
    </row>
    <row r="2566" spans="1:22" s="1" customFormat="1" ht="39.950000000000003" customHeight="1" thickBot="1">
      <c r="A2566" s="1" t="s">
        <v>7</v>
      </c>
      <c r="B2566" s="2" t="s">
        <v>266</v>
      </c>
      <c r="C2566" s="2" t="s">
        <v>269</v>
      </c>
      <c r="D2566" s="2" t="s">
        <v>2709</v>
      </c>
      <c r="E2566" s="2" t="s">
        <v>2733</v>
      </c>
      <c r="F2566" s="2" t="s">
        <v>3126</v>
      </c>
      <c r="G2566" s="2">
        <v>585.30999999999995</v>
      </c>
      <c r="H2566" s="467">
        <v>496.8</v>
      </c>
      <c r="I2566" s="467">
        <v>543.77</v>
      </c>
      <c r="J2566" s="468">
        <f>+(I2566-H2566)/H2566</f>
        <v>9.454508856682764E-2</v>
      </c>
      <c r="K2566" s="464">
        <v>348.95499999999998</v>
      </c>
      <c r="L2566" s="464">
        <v>364.7</v>
      </c>
      <c r="M2566" s="464">
        <v>360.5838235294118</v>
      </c>
      <c r="N2566" s="466">
        <f t="shared" si="312"/>
        <v>5.4000000000000006E-2</v>
      </c>
      <c r="O2566" s="2">
        <v>10</v>
      </c>
      <c r="P2566" s="2">
        <v>10</v>
      </c>
      <c r="Q2566" s="2">
        <v>10</v>
      </c>
      <c r="R2566" s="2">
        <v>2</v>
      </c>
      <c r="S2566" s="470"/>
      <c r="T2566" s="470">
        <f t="shared" si="313"/>
        <v>32</v>
      </c>
      <c r="U2566" s="474" t="s">
        <v>3970</v>
      </c>
      <c r="V2566" s="475" t="s">
        <v>3151</v>
      </c>
    </row>
    <row r="2567" spans="1:22" s="1" customFormat="1" ht="39.950000000000003" customHeight="1" thickBot="1">
      <c r="A2567" s="1" t="s">
        <v>7</v>
      </c>
      <c r="B2567" s="2" t="s">
        <v>266</v>
      </c>
      <c r="C2567" s="2" t="s">
        <v>269</v>
      </c>
      <c r="D2567" s="2" t="s">
        <v>2710</v>
      </c>
      <c r="E2567" s="2" t="s">
        <v>2735</v>
      </c>
      <c r="F2567" s="2" t="s">
        <v>3132</v>
      </c>
      <c r="G2567" s="2">
        <v>707.27</v>
      </c>
      <c r="H2567" s="467">
        <v>798</v>
      </c>
      <c r="I2567" s="467">
        <v>1547</v>
      </c>
      <c r="J2567" s="468">
        <f>+(I2567-H2567)/H2567</f>
        <v>0.93859649122807021</v>
      </c>
      <c r="K2567" s="464">
        <v>348.95499999999998</v>
      </c>
      <c r="L2567" s="464">
        <v>364.7</v>
      </c>
      <c r="M2567" s="464">
        <v>360.5838235294118</v>
      </c>
      <c r="N2567" s="466">
        <f t="shared" si="312"/>
        <v>5.4000000000000006E-2</v>
      </c>
      <c r="O2567" s="2">
        <v>10</v>
      </c>
      <c r="P2567" s="2">
        <v>10</v>
      </c>
      <c r="Q2567" s="2">
        <v>10</v>
      </c>
      <c r="R2567" s="2">
        <v>1</v>
      </c>
      <c r="S2567" s="470"/>
      <c r="T2567" s="470">
        <f t="shared" si="313"/>
        <v>31</v>
      </c>
      <c r="U2567" s="474" t="s">
        <v>3970</v>
      </c>
      <c r="V2567" s="475" t="s">
        <v>3151</v>
      </c>
    </row>
    <row r="2568" spans="1:22" s="1" customFormat="1" ht="39.950000000000003" customHeight="1" thickBot="1">
      <c r="A2568" s="1" t="s">
        <v>7</v>
      </c>
      <c r="B2568" s="2" t="s">
        <v>266</v>
      </c>
      <c r="C2568" s="2" t="s">
        <v>269</v>
      </c>
      <c r="D2568" s="2" t="s">
        <v>2713</v>
      </c>
      <c r="E2568" s="2" t="s">
        <v>2732</v>
      </c>
      <c r="F2568" s="2" t="s">
        <v>3133</v>
      </c>
      <c r="G2568" s="2">
        <v>321.26</v>
      </c>
      <c r="H2568" s="467"/>
      <c r="I2568" s="467"/>
      <c r="J2568" s="468"/>
      <c r="K2568" s="464">
        <v>348.95499999999998</v>
      </c>
      <c r="L2568" s="464">
        <v>364.7</v>
      </c>
      <c r="M2568" s="464">
        <v>360.5838235294118</v>
      </c>
      <c r="N2568" s="466">
        <f t="shared" si="312"/>
        <v>5.4000000000000006E-2</v>
      </c>
      <c r="O2568" s="2">
        <v>10</v>
      </c>
      <c r="P2568" s="2">
        <v>10</v>
      </c>
      <c r="Q2568" s="2">
        <v>10</v>
      </c>
      <c r="R2568" s="2">
        <v>1</v>
      </c>
      <c r="S2568" s="470"/>
      <c r="T2568" s="470">
        <f t="shared" si="313"/>
        <v>31</v>
      </c>
      <c r="U2568" s="474" t="s">
        <v>3970</v>
      </c>
      <c r="V2568" s="475" t="s">
        <v>3151</v>
      </c>
    </row>
    <row r="2569" spans="1:22" s="1" customFormat="1" ht="39.950000000000003" customHeight="1" thickBot="1">
      <c r="A2569" s="1" t="s">
        <v>7</v>
      </c>
      <c r="B2569" s="2" t="s">
        <v>266</v>
      </c>
      <c r="C2569" s="2" t="s">
        <v>269</v>
      </c>
      <c r="D2569" s="2" t="s">
        <v>2714</v>
      </c>
      <c r="E2569" s="2" t="s">
        <v>2740</v>
      </c>
      <c r="F2569" s="2" t="s">
        <v>3130</v>
      </c>
      <c r="G2569" s="2"/>
      <c r="H2569" s="467"/>
      <c r="I2569" s="467"/>
      <c r="J2569" s="468"/>
      <c r="K2569" s="464">
        <v>348.95499999999998</v>
      </c>
      <c r="L2569" s="464">
        <v>364.7</v>
      </c>
      <c r="M2569" s="464">
        <v>360.5838235294118</v>
      </c>
      <c r="N2569" s="466">
        <f t="shared" si="312"/>
        <v>5.4000000000000006E-2</v>
      </c>
      <c r="O2569" s="2">
        <v>10</v>
      </c>
      <c r="P2569" s="2">
        <v>10</v>
      </c>
      <c r="Q2569" s="2">
        <v>10</v>
      </c>
      <c r="R2569" s="2">
        <v>0</v>
      </c>
      <c r="S2569" s="470"/>
      <c r="T2569" s="470">
        <f t="shared" si="313"/>
        <v>30</v>
      </c>
      <c r="U2569" s="474" t="s">
        <v>3970</v>
      </c>
      <c r="V2569" s="475" t="s">
        <v>3151</v>
      </c>
    </row>
    <row r="2570" spans="1:22" s="1" customFormat="1" ht="39.950000000000003" customHeight="1" thickBot="1">
      <c r="A2570" s="1" t="s">
        <v>7</v>
      </c>
      <c r="B2570" s="2" t="s">
        <v>266</v>
      </c>
      <c r="C2570" s="2" t="s">
        <v>269</v>
      </c>
      <c r="D2570" s="2" t="s">
        <v>2715</v>
      </c>
      <c r="E2570" s="2" t="s">
        <v>2763</v>
      </c>
      <c r="F2570" s="2" t="s">
        <v>3131</v>
      </c>
      <c r="G2570" s="2"/>
      <c r="H2570" s="467"/>
      <c r="I2570" s="467"/>
      <c r="J2570" s="468"/>
      <c r="K2570" s="464">
        <v>348.95499999999998</v>
      </c>
      <c r="L2570" s="464">
        <v>364.7</v>
      </c>
      <c r="M2570" s="464">
        <v>360.5838235294118</v>
      </c>
      <c r="N2570" s="466">
        <f t="shared" si="312"/>
        <v>5.4000000000000006E-2</v>
      </c>
      <c r="O2570" s="2">
        <v>10</v>
      </c>
      <c r="P2570" s="2">
        <v>10</v>
      </c>
      <c r="Q2570" s="2">
        <v>10</v>
      </c>
      <c r="R2570" s="2">
        <v>0</v>
      </c>
      <c r="S2570" s="470"/>
      <c r="T2570" s="470">
        <f t="shared" si="313"/>
        <v>30</v>
      </c>
      <c r="U2570" s="474" t="s">
        <v>3970</v>
      </c>
      <c r="V2570" s="475" t="s">
        <v>3151</v>
      </c>
    </row>
    <row r="2571" spans="1:22" s="1" customFormat="1" ht="39.950000000000003" customHeight="1" thickBot="1">
      <c r="A2571" s="1" t="s">
        <v>6</v>
      </c>
      <c r="B2571" s="2" t="s">
        <v>267</v>
      </c>
      <c r="C2571" s="2" t="s">
        <v>269</v>
      </c>
      <c r="D2571" s="2" t="s">
        <v>2716</v>
      </c>
      <c r="E2571" s="2" t="s">
        <v>2737</v>
      </c>
      <c r="F2571" s="2" t="s">
        <v>2830</v>
      </c>
      <c r="G2571" s="2">
        <v>356.43</v>
      </c>
      <c r="H2571" s="467">
        <v>313.66000000000003</v>
      </c>
      <c r="I2571" s="467">
        <v>244.9</v>
      </c>
      <c r="J2571" s="468">
        <f>+(I2571-H2571)/H2571</f>
        <v>-0.21921826181215334</v>
      </c>
      <c r="K2571" s="464">
        <v>293.05944444444452</v>
      </c>
      <c r="L2571" s="464">
        <v>293.05694444444453</v>
      </c>
      <c r="M2571" s="464">
        <v>277.29305555555555</v>
      </c>
      <c r="N2571" s="466">
        <f t="shared" si="312"/>
        <v>5.4000000000000006E-2</v>
      </c>
      <c r="O2571" s="2">
        <v>10</v>
      </c>
      <c r="P2571" s="2">
        <v>10</v>
      </c>
      <c r="Q2571" s="2">
        <v>10</v>
      </c>
      <c r="R2571" s="2">
        <v>0</v>
      </c>
      <c r="S2571" s="470">
        <v>60</v>
      </c>
      <c r="T2571" s="470">
        <f t="shared" si="313"/>
        <v>90</v>
      </c>
      <c r="U2571" s="476" t="s">
        <v>3969</v>
      </c>
      <c r="V2571" s="472"/>
    </row>
    <row r="2572" spans="1:22" s="1" customFormat="1" ht="39.950000000000003" customHeight="1" thickBot="1">
      <c r="A2572" s="1" t="s">
        <v>7</v>
      </c>
      <c r="B2572" s="2" t="s">
        <v>267</v>
      </c>
      <c r="C2572" s="2" t="s">
        <v>269</v>
      </c>
      <c r="D2572" s="2" t="s">
        <v>2717</v>
      </c>
      <c r="E2572" s="2" t="s">
        <v>2733</v>
      </c>
      <c r="F2572" s="2" t="s">
        <v>3126</v>
      </c>
      <c r="G2572" s="2">
        <v>433.47</v>
      </c>
      <c r="H2572" s="467">
        <v>355.96</v>
      </c>
      <c r="I2572" s="467">
        <v>355.93</v>
      </c>
      <c r="J2572" s="468">
        <f>+(I2572-H2572)/H2572</f>
        <v>-8.4279132486719618E-5</v>
      </c>
      <c r="K2572" s="464">
        <v>293.05944444444452</v>
      </c>
      <c r="L2572" s="464">
        <v>293.05694444444453</v>
      </c>
      <c r="M2572" s="464">
        <v>277.29305555555555</v>
      </c>
      <c r="N2572" s="466">
        <f t="shared" ref="N2572:N2586" si="317">1.6%+1.9%+1.9%</f>
        <v>5.4000000000000006E-2</v>
      </c>
      <c r="O2572" s="2">
        <v>10</v>
      </c>
      <c r="P2572" s="2">
        <v>10</v>
      </c>
      <c r="Q2572" s="2">
        <v>10</v>
      </c>
      <c r="R2572" s="2">
        <v>2</v>
      </c>
      <c r="S2572" s="470"/>
      <c r="T2572" s="470">
        <f t="shared" ref="T2572:T2586" si="318">+SUM(O2572:S2572)</f>
        <v>32</v>
      </c>
      <c r="U2572" s="474" t="s">
        <v>3970</v>
      </c>
      <c r="V2572" s="475" t="s">
        <v>3151</v>
      </c>
    </row>
    <row r="2573" spans="1:22" s="1" customFormat="1" ht="39.950000000000003" customHeight="1" thickBot="1">
      <c r="A2573" s="1" t="s">
        <v>7</v>
      </c>
      <c r="B2573" s="2" t="s">
        <v>267</v>
      </c>
      <c r="C2573" s="2" t="s">
        <v>270</v>
      </c>
      <c r="D2573" s="2" t="s">
        <v>2718</v>
      </c>
      <c r="E2573" s="2" t="s">
        <v>2736</v>
      </c>
      <c r="F2573" s="2" t="s">
        <v>3128</v>
      </c>
      <c r="G2573" s="2">
        <v>605.38</v>
      </c>
      <c r="H2573" s="467">
        <v>522.88</v>
      </c>
      <c r="I2573" s="467">
        <v>538.75</v>
      </c>
      <c r="J2573" s="468">
        <f>+(I2573-H2573)/H2573</f>
        <v>3.035113219094248E-2</v>
      </c>
      <c r="K2573" s="464">
        <v>293.05944444444452</v>
      </c>
      <c r="L2573" s="464">
        <v>293.05694444444453</v>
      </c>
      <c r="M2573" s="464">
        <v>277.29305555555555</v>
      </c>
      <c r="N2573" s="466">
        <f t="shared" si="317"/>
        <v>5.4000000000000006E-2</v>
      </c>
      <c r="O2573" s="2">
        <v>0</v>
      </c>
      <c r="P2573" s="2">
        <v>10</v>
      </c>
      <c r="Q2573" s="2">
        <v>10</v>
      </c>
      <c r="R2573" s="2">
        <v>0</v>
      </c>
      <c r="S2573" s="470"/>
      <c r="T2573" s="470">
        <f t="shared" si="318"/>
        <v>20</v>
      </c>
      <c r="U2573" s="474" t="s">
        <v>3970</v>
      </c>
      <c r="V2573" s="475" t="s">
        <v>3151</v>
      </c>
    </row>
    <row r="2574" spans="1:22" s="1" customFormat="1" ht="39.950000000000003" customHeight="1" thickBot="1">
      <c r="A2574" s="1" t="s">
        <v>7</v>
      </c>
      <c r="B2574" s="2" t="s">
        <v>267</v>
      </c>
      <c r="C2574" s="2" t="s">
        <v>269</v>
      </c>
      <c r="D2574" s="2" t="s">
        <v>2719</v>
      </c>
      <c r="E2574" s="2" t="s">
        <v>2736</v>
      </c>
      <c r="F2574" s="2" t="s">
        <v>3128</v>
      </c>
      <c r="G2574" s="2">
        <v>623.72</v>
      </c>
      <c r="H2574" s="467">
        <v>538.73</v>
      </c>
      <c r="I2574" s="467">
        <v>538.75</v>
      </c>
      <c r="J2574" s="468">
        <f>+(I2574-H2574)/H2574</f>
        <v>3.7124348003604421E-5</v>
      </c>
      <c r="K2574" s="464">
        <v>293.05944444444452</v>
      </c>
      <c r="L2574" s="464">
        <v>293.05694444444453</v>
      </c>
      <c r="M2574" s="464">
        <v>277.29305555555555</v>
      </c>
      <c r="N2574" s="466">
        <f t="shared" si="317"/>
        <v>5.4000000000000006E-2</v>
      </c>
      <c r="O2574" s="2">
        <v>0</v>
      </c>
      <c r="P2574" s="2">
        <v>10</v>
      </c>
      <c r="Q2574" s="2">
        <v>10</v>
      </c>
      <c r="R2574" s="2">
        <v>0</v>
      </c>
      <c r="S2574" s="470"/>
      <c r="T2574" s="470">
        <f t="shared" si="318"/>
        <v>20</v>
      </c>
      <c r="U2574" s="474" t="s">
        <v>3970</v>
      </c>
      <c r="V2574" s="475" t="s">
        <v>3151</v>
      </c>
    </row>
    <row r="2575" spans="1:22" s="1" customFormat="1" ht="39.950000000000003" customHeight="1" thickBot="1">
      <c r="A2575" s="1" t="s">
        <v>7</v>
      </c>
      <c r="B2575" s="2" t="s">
        <v>267</v>
      </c>
      <c r="C2575" s="2" t="s">
        <v>269</v>
      </c>
      <c r="D2575" s="2" t="s">
        <v>2720</v>
      </c>
      <c r="E2575" s="2" t="s">
        <v>2735</v>
      </c>
      <c r="F2575" s="2" t="s">
        <v>3132</v>
      </c>
      <c r="G2575" s="2">
        <v>759.77</v>
      </c>
      <c r="H2575" s="467">
        <v>1017</v>
      </c>
      <c r="I2575" s="467">
        <v>1018</v>
      </c>
      <c r="J2575" s="468">
        <f>+(I2575-H2575)/H2575</f>
        <v>9.8328416912487715E-4</v>
      </c>
      <c r="K2575" s="464">
        <v>293.05944444444452</v>
      </c>
      <c r="L2575" s="464">
        <v>293.05694444444453</v>
      </c>
      <c r="M2575" s="464">
        <v>277.29305555555555</v>
      </c>
      <c r="N2575" s="466">
        <f t="shared" si="317"/>
        <v>5.4000000000000006E-2</v>
      </c>
      <c r="O2575" s="2">
        <v>10</v>
      </c>
      <c r="P2575" s="2">
        <v>10</v>
      </c>
      <c r="Q2575" s="2">
        <v>10</v>
      </c>
      <c r="R2575" s="2">
        <v>1</v>
      </c>
      <c r="S2575" s="470"/>
      <c r="T2575" s="470">
        <f t="shared" si="318"/>
        <v>31</v>
      </c>
      <c r="U2575" s="474" t="s">
        <v>3970</v>
      </c>
      <c r="V2575" s="475" t="s">
        <v>3151</v>
      </c>
    </row>
    <row r="2576" spans="1:22" s="1" customFormat="1" ht="39.950000000000003" customHeight="1" thickBot="1">
      <c r="A2576" s="1" t="s">
        <v>7</v>
      </c>
      <c r="B2576" s="2" t="s">
        <v>267</v>
      </c>
      <c r="C2576" s="2" t="s">
        <v>269</v>
      </c>
      <c r="D2576" s="2" t="s">
        <v>2721</v>
      </c>
      <c r="E2576" s="2" t="s">
        <v>2732</v>
      </c>
      <c r="F2576" s="2" t="s">
        <v>3134</v>
      </c>
      <c r="G2576" s="2">
        <v>321.13</v>
      </c>
      <c r="H2576" s="467"/>
      <c r="I2576" s="467"/>
      <c r="J2576" s="468"/>
      <c r="K2576" s="464">
        <v>293.05944444444452</v>
      </c>
      <c r="L2576" s="464">
        <v>293.05694444444453</v>
      </c>
      <c r="M2576" s="464">
        <v>277.29305555555555</v>
      </c>
      <c r="N2576" s="466">
        <f t="shared" si="317"/>
        <v>5.4000000000000006E-2</v>
      </c>
      <c r="O2576" s="2">
        <v>10</v>
      </c>
      <c r="P2576" s="2">
        <v>10</v>
      </c>
      <c r="Q2576" s="2">
        <v>10</v>
      </c>
      <c r="R2576" s="2">
        <v>1</v>
      </c>
      <c r="S2576" s="470"/>
      <c r="T2576" s="470">
        <f t="shared" si="318"/>
        <v>31</v>
      </c>
      <c r="U2576" s="474" t="s">
        <v>3970</v>
      </c>
      <c r="V2576" s="475" t="s">
        <v>3151</v>
      </c>
    </row>
    <row r="2577" spans="1:22" s="1" customFormat="1" ht="39.950000000000003" customHeight="1" thickBot="1">
      <c r="A2577" s="1" t="s">
        <v>7</v>
      </c>
      <c r="B2577" s="2" t="s">
        <v>267</v>
      </c>
      <c r="C2577" s="2" t="s">
        <v>269</v>
      </c>
      <c r="D2577" s="2" t="s">
        <v>2722</v>
      </c>
      <c r="E2577" s="2" t="s">
        <v>2740</v>
      </c>
      <c r="F2577" s="2" t="s">
        <v>3130</v>
      </c>
      <c r="G2577" s="2"/>
      <c r="H2577" s="467"/>
      <c r="I2577" s="467"/>
      <c r="J2577" s="468"/>
      <c r="K2577" s="464">
        <v>293.05944444444452</v>
      </c>
      <c r="L2577" s="464">
        <v>293.05694444444453</v>
      </c>
      <c r="M2577" s="464">
        <v>277.29305555555555</v>
      </c>
      <c r="N2577" s="466">
        <f t="shared" si="317"/>
        <v>5.4000000000000006E-2</v>
      </c>
      <c r="O2577" s="2">
        <v>10</v>
      </c>
      <c r="P2577" s="2">
        <v>10</v>
      </c>
      <c r="Q2577" s="2">
        <v>10</v>
      </c>
      <c r="R2577" s="2">
        <v>0</v>
      </c>
      <c r="S2577" s="470"/>
      <c r="T2577" s="470">
        <f t="shared" si="318"/>
        <v>30</v>
      </c>
      <c r="U2577" s="474" t="s">
        <v>3970</v>
      </c>
      <c r="V2577" s="475" t="s">
        <v>3151</v>
      </c>
    </row>
    <row r="2578" spans="1:22" s="1" customFormat="1" ht="39.950000000000003" customHeight="1" thickBot="1">
      <c r="A2578" s="1" t="s">
        <v>7</v>
      </c>
      <c r="B2578" s="2" t="s">
        <v>267</v>
      </c>
      <c r="C2578" s="2" t="s">
        <v>269</v>
      </c>
      <c r="D2578" s="2" t="s">
        <v>2723</v>
      </c>
      <c r="E2578" s="2" t="s">
        <v>2763</v>
      </c>
      <c r="F2578" s="2" t="s">
        <v>3131</v>
      </c>
      <c r="G2578" s="2"/>
      <c r="H2578" s="467"/>
      <c r="I2578" s="467"/>
      <c r="J2578" s="468"/>
      <c r="K2578" s="464">
        <v>293.05944444444452</v>
      </c>
      <c r="L2578" s="464">
        <v>293.05694444444453</v>
      </c>
      <c r="M2578" s="464">
        <v>277.29305555555555</v>
      </c>
      <c r="N2578" s="466">
        <f t="shared" si="317"/>
        <v>5.4000000000000006E-2</v>
      </c>
      <c r="O2578" s="2">
        <v>10</v>
      </c>
      <c r="P2578" s="2">
        <v>10</v>
      </c>
      <c r="Q2578" s="2">
        <v>10</v>
      </c>
      <c r="R2578" s="2">
        <v>0</v>
      </c>
      <c r="S2578" s="470"/>
      <c r="T2578" s="470">
        <f t="shared" si="318"/>
        <v>30</v>
      </c>
      <c r="U2578" s="474" t="s">
        <v>3970</v>
      </c>
      <c r="V2578" s="475" t="s">
        <v>3151</v>
      </c>
    </row>
    <row r="2579" spans="1:22" s="1" customFormat="1" ht="39.950000000000003" customHeight="1" thickBot="1">
      <c r="A2579" s="1" t="s">
        <v>6</v>
      </c>
      <c r="B2579" s="2" t="s">
        <v>268</v>
      </c>
      <c r="C2579" s="2" t="s">
        <v>269</v>
      </c>
      <c r="D2579" s="2" t="s">
        <v>2724</v>
      </c>
      <c r="E2579" s="2" t="s">
        <v>2737</v>
      </c>
      <c r="F2579" s="2" t="s">
        <v>3135</v>
      </c>
      <c r="G2579" s="2">
        <v>324.02</v>
      </c>
      <c r="H2579" s="467">
        <v>285.14</v>
      </c>
      <c r="I2579" s="467">
        <v>222.64</v>
      </c>
      <c r="J2579" s="468">
        <f>+(I2579-H2579)/H2579</f>
        <v>-0.2191905730518342</v>
      </c>
      <c r="K2579" s="464">
        <v>359.50729166666667</v>
      </c>
      <c r="L2579" s="464">
        <v>389.05729166666657</v>
      </c>
      <c r="M2579" s="464">
        <v>423.98397435897436</v>
      </c>
      <c r="N2579" s="466">
        <f t="shared" si="317"/>
        <v>5.4000000000000006E-2</v>
      </c>
      <c r="O2579" s="2">
        <v>10</v>
      </c>
      <c r="P2579" s="2">
        <v>10</v>
      </c>
      <c r="Q2579" s="2">
        <v>10</v>
      </c>
      <c r="R2579" s="2">
        <v>0</v>
      </c>
      <c r="S2579" s="470">
        <v>60</v>
      </c>
      <c r="T2579" s="470">
        <f t="shared" si="318"/>
        <v>90</v>
      </c>
      <c r="U2579" s="476" t="s">
        <v>3969</v>
      </c>
      <c r="V2579" s="472"/>
    </row>
    <row r="2580" spans="1:22" s="1" customFormat="1" ht="39.950000000000003" customHeight="1" thickBot="1">
      <c r="A2580" s="1" t="s">
        <v>7</v>
      </c>
      <c r="B2580" s="2" t="s">
        <v>268</v>
      </c>
      <c r="C2580" s="2" t="s">
        <v>269</v>
      </c>
      <c r="D2580" s="2" t="s">
        <v>2717</v>
      </c>
      <c r="E2580" s="2" t="s">
        <v>2733</v>
      </c>
      <c r="F2580" s="2" t="s">
        <v>3126</v>
      </c>
      <c r="G2580" s="2">
        <v>387.16</v>
      </c>
      <c r="H2580" s="467">
        <v>355.96</v>
      </c>
      <c r="I2580" s="467">
        <v>355.93</v>
      </c>
      <c r="J2580" s="468">
        <f>+(I2580-H2580)/H2580</f>
        <v>-8.4279132486719618E-5</v>
      </c>
      <c r="K2580" s="464">
        <v>359.50729166666667</v>
      </c>
      <c r="L2580" s="464">
        <v>389.05729166666657</v>
      </c>
      <c r="M2580" s="464">
        <v>423.98397435897436</v>
      </c>
      <c r="N2580" s="466">
        <f t="shared" si="317"/>
        <v>5.4000000000000006E-2</v>
      </c>
      <c r="O2580" s="2">
        <v>10</v>
      </c>
      <c r="P2580" s="2">
        <v>10</v>
      </c>
      <c r="Q2580" s="2">
        <v>10</v>
      </c>
      <c r="R2580" s="2">
        <v>2</v>
      </c>
      <c r="S2580" s="470"/>
      <c r="T2580" s="470">
        <f t="shared" si="318"/>
        <v>32</v>
      </c>
      <c r="U2580" s="474" t="s">
        <v>3970</v>
      </c>
      <c r="V2580" s="475" t="s">
        <v>3151</v>
      </c>
    </row>
    <row r="2581" spans="1:22" s="1" customFormat="1" ht="39.950000000000003" customHeight="1" thickBot="1">
      <c r="A2581" s="1" t="s">
        <v>7</v>
      </c>
      <c r="B2581" s="2" t="s">
        <v>268</v>
      </c>
      <c r="C2581" s="2" t="s">
        <v>269</v>
      </c>
      <c r="D2581" s="2" t="s">
        <v>2725</v>
      </c>
      <c r="E2581" s="2" t="s">
        <v>2735</v>
      </c>
      <c r="F2581" s="2" t="s">
        <v>3127</v>
      </c>
      <c r="G2581" s="2">
        <v>483</v>
      </c>
      <c r="H2581" s="467">
        <v>544</v>
      </c>
      <c r="I2581" s="467">
        <v>545</v>
      </c>
      <c r="J2581" s="468">
        <f>+(I2581-H2581)/H2581</f>
        <v>1.838235294117647E-3</v>
      </c>
      <c r="K2581" s="464">
        <v>359.50729166666667</v>
      </c>
      <c r="L2581" s="464">
        <v>389.05729166666657</v>
      </c>
      <c r="M2581" s="464">
        <v>423.98397435897436</v>
      </c>
      <c r="N2581" s="466">
        <f t="shared" si="317"/>
        <v>5.4000000000000006E-2</v>
      </c>
      <c r="O2581" s="2">
        <v>10</v>
      </c>
      <c r="P2581" s="2">
        <v>10</v>
      </c>
      <c r="Q2581" s="2">
        <v>10</v>
      </c>
      <c r="R2581" s="2">
        <v>1</v>
      </c>
      <c r="S2581" s="470"/>
      <c r="T2581" s="470">
        <f t="shared" si="318"/>
        <v>31</v>
      </c>
      <c r="U2581" s="474" t="s">
        <v>3970</v>
      </c>
      <c r="V2581" s="475" t="s">
        <v>3151</v>
      </c>
    </row>
    <row r="2582" spans="1:22" s="1" customFormat="1" ht="39.950000000000003" customHeight="1" thickBot="1">
      <c r="A2582" s="1" t="s">
        <v>7</v>
      </c>
      <c r="B2582" s="2" t="s">
        <v>268</v>
      </c>
      <c r="C2582" s="2" t="s">
        <v>270</v>
      </c>
      <c r="D2582" s="2" t="s">
        <v>2726</v>
      </c>
      <c r="E2582" s="2" t="s">
        <v>2736</v>
      </c>
      <c r="F2582" s="2" t="s">
        <v>3128</v>
      </c>
      <c r="G2582" s="2">
        <v>861.59</v>
      </c>
      <c r="H2582" s="467">
        <v>990</v>
      </c>
      <c r="I2582" s="467">
        <v>902.02</v>
      </c>
      <c r="J2582" s="468">
        <f>+(I2582-H2582)/H2582</f>
        <v>-8.8868686868686889E-2</v>
      </c>
      <c r="K2582" s="464">
        <v>359.50729166666667</v>
      </c>
      <c r="L2582" s="464">
        <v>389.05729166666657</v>
      </c>
      <c r="M2582" s="464">
        <v>423.98397435897436</v>
      </c>
      <c r="N2582" s="466">
        <f t="shared" si="317"/>
        <v>5.4000000000000006E-2</v>
      </c>
      <c r="O2582" s="2">
        <v>0</v>
      </c>
      <c r="P2582" s="2">
        <v>10</v>
      </c>
      <c r="Q2582" s="2">
        <v>10</v>
      </c>
      <c r="R2582" s="2">
        <v>0</v>
      </c>
      <c r="S2582" s="470"/>
      <c r="T2582" s="470">
        <f t="shared" si="318"/>
        <v>20</v>
      </c>
      <c r="U2582" s="474" t="s">
        <v>3970</v>
      </c>
      <c r="V2582" s="475" t="s">
        <v>3151</v>
      </c>
    </row>
    <row r="2583" spans="1:22" s="1" customFormat="1" ht="39.950000000000003" customHeight="1" thickBot="1">
      <c r="A2583" s="1" t="s">
        <v>7</v>
      </c>
      <c r="B2583" s="2" t="s">
        <v>268</v>
      </c>
      <c r="C2583" s="2" t="s">
        <v>269</v>
      </c>
      <c r="D2583" s="2" t="s">
        <v>2727</v>
      </c>
      <c r="E2583" s="2" t="s">
        <v>2736</v>
      </c>
      <c r="F2583" s="2" t="s">
        <v>3128</v>
      </c>
      <c r="G2583" s="2">
        <v>887.7</v>
      </c>
      <c r="H2583" s="467">
        <v>990</v>
      </c>
      <c r="I2583" s="467">
        <v>929.35</v>
      </c>
      <c r="J2583" s="468">
        <f>+(I2583-H2583)/H2583</f>
        <v>-6.1262626262626241E-2</v>
      </c>
      <c r="K2583" s="464">
        <v>359.50729166666667</v>
      </c>
      <c r="L2583" s="464">
        <v>389.05729166666657</v>
      </c>
      <c r="M2583" s="464">
        <v>423.98397435897436</v>
      </c>
      <c r="N2583" s="466">
        <f t="shared" si="317"/>
        <v>5.4000000000000006E-2</v>
      </c>
      <c r="O2583" s="2">
        <v>0</v>
      </c>
      <c r="P2583" s="2">
        <v>10</v>
      </c>
      <c r="Q2583" s="2">
        <v>10</v>
      </c>
      <c r="R2583" s="2">
        <v>0</v>
      </c>
      <c r="S2583" s="470"/>
      <c r="T2583" s="470">
        <f t="shared" si="318"/>
        <v>20</v>
      </c>
      <c r="U2583" s="474" t="s">
        <v>3970</v>
      </c>
      <c r="V2583" s="475" t="s">
        <v>3151</v>
      </c>
    </row>
    <row r="2584" spans="1:22" s="1" customFormat="1" ht="39.950000000000003" customHeight="1" thickBot="1">
      <c r="A2584" s="1" t="s">
        <v>7</v>
      </c>
      <c r="B2584" s="2" t="s">
        <v>268</v>
      </c>
      <c r="C2584" s="2" t="s">
        <v>269</v>
      </c>
      <c r="D2584" s="2" t="s">
        <v>2728</v>
      </c>
      <c r="E2584" s="2" t="s">
        <v>2732</v>
      </c>
      <c r="F2584" s="2" t="s">
        <v>3136</v>
      </c>
      <c r="G2584" s="2">
        <v>306.24</v>
      </c>
      <c r="H2584" s="467"/>
      <c r="I2584" s="467"/>
      <c r="J2584" s="468"/>
      <c r="K2584" s="464">
        <v>359.50729166666667</v>
      </c>
      <c r="L2584" s="464">
        <v>389.05729166666657</v>
      </c>
      <c r="M2584" s="464">
        <v>423.98397435897436</v>
      </c>
      <c r="N2584" s="466">
        <f t="shared" si="317"/>
        <v>5.4000000000000006E-2</v>
      </c>
      <c r="O2584" s="2">
        <v>10</v>
      </c>
      <c r="P2584" s="2">
        <v>10</v>
      </c>
      <c r="Q2584" s="2">
        <v>10</v>
      </c>
      <c r="R2584" s="2">
        <v>1</v>
      </c>
      <c r="S2584" s="470"/>
      <c r="T2584" s="470">
        <f t="shared" si="318"/>
        <v>31</v>
      </c>
      <c r="U2584" s="474" t="s">
        <v>3970</v>
      </c>
      <c r="V2584" s="475" t="s">
        <v>3151</v>
      </c>
    </row>
    <row r="2585" spans="1:22" s="1" customFormat="1" ht="39.950000000000003" customHeight="1" thickBot="1">
      <c r="A2585" s="1" t="s">
        <v>7</v>
      </c>
      <c r="B2585" s="2" t="s">
        <v>268</v>
      </c>
      <c r="C2585" s="2" t="s">
        <v>269</v>
      </c>
      <c r="D2585" s="2" t="s">
        <v>2729</v>
      </c>
      <c r="E2585" s="2" t="s">
        <v>2740</v>
      </c>
      <c r="F2585" s="2" t="s">
        <v>3130</v>
      </c>
      <c r="G2585" s="2"/>
      <c r="H2585" s="467"/>
      <c r="I2585" s="467"/>
      <c r="J2585" s="468"/>
      <c r="K2585" s="464">
        <v>359.50729166666667</v>
      </c>
      <c r="L2585" s="464">
        <v>389.05729166666657</v>
      </c>
      <c r="M2585" s="464">
        <v>423.98397435897436</v>
      </c>
      <c r="N2585" s="466">
        <f t="shared" si="317"/>
        <v>5.4000000000000006E-2</v>
      </c>
      <c r="O2585" s="2">
        <v>10</v>
      </c>
      <c r="P2585" s="2">
        <v>10</v>
      </c>
      <c r="Q2585" s="2">
        <v>10</v>
      </c>
      <c r="R2585" s="2">
        <v>0</v>
      </c>
      <c r="S2585" s="470"/>
      <c r="T2585" s="470">
        <f t="shared" si="318"/>
        <v>30</v>
      </c>
      <c r="U2585" s="474" t="s">
        <v>3970</v>
      </c>
      <c r="V2585" s="475" t="s">
        <v>3151</v>
      </c>
    </row>
    <row r="2586" spans="1:22" s="1" customFormat="1" ht="39.950000000000003" customHeight="1" thickBot="1">
      <c r="A2586" s="1" t="s">
        <v>7</v>
      </c>
      <c r="B2586" s="2" t="s">
        <v>268</v>
      </c>
      <c r="C2586" s="2" t="s">
        <v>269</v>
      </c>
      <c r="D2586" s="2" t="s">
        <v>2730</v>
      </c>
      <c r="E2586" s="2" t="s">
        <v>2763</v>
      </c>
      <c r="F2586" s="2" t="s">
        <v>3131</v>
      </c>
      <c r="G2586" s="2"/>
      <c r="H2586" s="467"/>
      <c r="I2586" s="467"/>
      <c r="J2586" s="468"/>
      <c r="K2586" s="464">
        <v>359.50729166666667</v>
      </c>
      <c r="L2586" s="464">
        <v>389.05729166666657</v>
      </c>
      <c r="M2586" s="464">
        <v>423.98397435897436</v>
      </c>
      <c r="N2586" s="466">
        <f t="shared" si="317"/>
        <v>5.4000000000000006E-2</v>
      </c>
      <c r="O2586" s="2">
        <v>10</v>
      </c>
      <c r="P2586" s="2">
        <v>10</v>
      </c>
      <c r="Q2586" s="2">
        <v>10</v>
      </c>
      <c r="R2586" s="2">
        <v>0</v>
      </c>
      <c r="S2586" s="470"/>
      <c r="T2586" s="470">
        <f t="shared" si="318"/>
        <v>30</v>
      </c>
      <c r="U2586" s="474" t="s">
        <v>3970</v>
      </c>
      <c r="V2586" s="475" t="s">
        <v>3151</v>
      </c>
    </row>
    <row r="2587" spans="1:22" s="1" customFormat="1" ht="39.950000000000003" customHeight="1">
      <c r="B2587" s="1" t="s">
        <v>3968</v>
      </c>
      <c r="H2587" s="465"/>
      <c r="I2587" s="465"/>
      <c r="K2587" s="465"/>
      <c r="L2587" s="465"/>
    </row>
    <row r="2588" spans="1:22" s="1" customFormat="1" ht="30" customHeight="1">
      <c r="H2588" s="465"/>
      <c r="I2588" s="465"/>
      <c r="K2588" s="465"/>
      <c r="L2588" s="465"/>
    </row>
  </sheetData>
  <autoFilter ref="B4:V2587">
    <sortState ref="B11:V2585">
      <sortCondition ref="U3:U2586"/>
    </sortState>
  </autoFilter>
  <mergeCells count="2">
    <mergeCell ref="B1:V1"/>
    <mergeCell ref="O3:T3"/>
  </mergeCells>
  <pageMargins left="0.25" right="0.25" top="0.75" bottom="0.75" header="0.3" footer="0.3"/>
  <pageSetup paperSize="9" scale="3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Precios de referencia Agosto</vt:lpstr>
      <vt:lpstr>Anexo </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Rene Carrasco</dc:creator>
  <cp:lastModifiedBy>Roberto Cabaña</cp:lastModifiedBy>
  <cp:lastPrinted>2025-09-15T13:00:11Z</cp:lastPrinted>
  <dcterms:created xsi:type="dcterms:W3CDTF">2025-09-03T17:43:26Z</dcterms:created>
  <dcterms:modified xsi:type="dcterms:W3CDTF">2025-09-30T15:23:09Z</dcterms:modified>
</cp:coreProperties>
</file>